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actBooks\5_FacultyAdms\"/>
    </mc:Choice>
  </mc:AlternateContent>
  <bookViews>
    <workbookView xWindow="14385" yWindow="45" windowWidth="14430" windowHeight="13380"/>
  </bookViews>
  <sheets>
    <sheet name="Table 89 (88)" sheetId="5" r:id="rId1"/>
    <sheet name="Summary Trends" sheetId="4" r:id="rId2"/>
    <sheet name="US" sheetId="1" r:id="rId3"/>
    <sheet name="SREB" sheetId="3" r:id="rId4"/>
    <sheet name="West" sheetId="6" r:id="rId5"/>
    <sheet name="Midwest" sheetId="7" r:id="rId6"/>
    <sheet name="Northeast" sheetId="8" r:id="rId7"/>
  </sheets>
  <definedNames>
    <definedName name="_Sort" hidden="1">US!$A$5:$EN$19</definedName>
    <definedName name="DATA">US!$B$1</definedName>
    <definedName name="NOTE">US!$A$52</definedName>
    <definedName name="_xlnm.Print_Area" localSheetId="0">'Table 89 (88)'!$A$1:$I$52</definedName>
    <definedName name="TABLE">US!$1:$8165</definedName>
  </definedNames>
  <calcPr calcId="152511"/>
</workbook>
</file>

<file path=xl/calcChain.xml><?xml version="1.0" encoding="utf-8"?>
<calcChain xmlns="http://schemas.openxmlformats.org/spreadsheetml/2006/main">
  <c r="I43" i="5" l="1"/>
  <c r="I42" i="5"/>
  <c r="I38" i="5"/>
  <c r="I34" i="5"/>
  <c r="I30" i="5"/>
  <c r="I27" i="5"/>
  <c r="I26" i="5"/>
  <c r="I17" i="5"/>
  <c r="I18" i="5"/>
  <c r="H47" i="5"/>
  <c r="H42" i="5"/>
  <c r="H40" i="5"/>
  <c r="H26" i="5"/>
  <c r="H29" i="5"/>
  <c r="H32" i="5"/>
  <c r="H33" i="5"/>
  <c r="H34" i="5"/>
  <c r="H37" i="5"/>
  <c r="H25" i="5"/>
  <c r="H20" i="5"/>
  <c r="H21" i="5"/>
  <c r="G49" i="5"/>
  <c r="G46" i="5"/>
  <c r="G44" i="5"/>
  <c r="G40" i="5"/>
  <c r="G37" i="5"/>
  <c r="G36" i="5"/>
  <c r="G29" i="5"/>
  <c r="G32" i="5"/>
  <c r="G33" i="5"/>
  <c r="G13" i="5"/>
  <c r="G15" i="5"/>
  <c r="G16" i="5"/>
  <c r="G23" i="5"/>
  <c r="G10" i="5"/>
  <c r="DZ10" i="4"/>
  <c r="I14" i="5" s="1"/>
  <c r="EA10" i="4"/>
  <c r="DZ11" i="4"/>
  <c r="I15" i="5" s="1"/>
  <c r="EA11" i="4"/>
  <c r="DZ12" i="4"/>
  <c r="I16" i="5" s="1"/>
  <c r="EA12" i="4"/>
  <c r="DZ13" i="4"/>
  <c r="EA13" i="4"/>
  <c r="DZ14" i="4"/>
  <c r="EA14" i="4"/>
  <c r="DZ15" i="4"/>
  <c r="I19" i="5" s="1"/>
  <c r="EA15" i="4"/>
  <c r="DZ16" i="4"/>
  <c r="I20" i="5" s="1"/>
  <c r="EA16" i="4"/>
  <c r="DZ17" i="4"/>
  <c r="I21" i="5" s="1"/>
  <c r="EA17" i="4"/>
  <c r="DZ18" i="4"/>
  <c r="I22" i="5" s="1"/>
  <c r="EA18" i="4"/>
  <c r="DZ19" i="4"/>
  <c r="I23" i="5" s="1"/>
  <c r="EA19" i="4"/>
  <c r="DZ21" i="4"/>
  <c r="I25" i="5" s="1"/>
  <c r="EA21" i="4"/>
  <c r="DZ22" i="4"/>
  <c r="EA22" i="4"/>
  <c r="DZ23" i="4"/>
  <c r="EA23" i="4"/>
  <c r="DZ24" i="4"/>
  <c r="I28" i="5" s="1"/>
  <c r="EA24" i="4"/>
  <c r="DZ25" i="4"/>
  <c r="I29" i="5" s="1"/>
  <c r="EA25" i="4"/>
  <c r="DZ26" i="4"/>
  <c r="EA26" i="4"/>
  <c r="DZ27" i="4"/>
  <c r="I31" i="5" s="1"/>
  <c r="EA27" i="4"/>
  <c r="DZ28" i="4"/>
  <c r="I32" i="5" s="1"/>
  <c r="EA28" i="4"/>
  <c r="DZ29" i="4"/>
  <c r="I33" i="5" s="1"/>
  <c r="EA29" i="4"/>
  <c r="DZ30" i="4"/>
  <c r="EA30" i="4"/>
  <c r="DZ31" i="4"/>
  <c r="I35" i="5" s="1"/>
  <c r="EA31" i="4"/>
  <c r="DZ32" i="4"/>
  <c r="I36" i="5" s="1"/>
  <c r="EA32" i="4"/>
  <c r="DZ33" i="4"/>
  <c r="I37" i="5" s="1"/>
  <c r="EA33" i="4"/>
  <c r="DZ34" i="4"/>
  <c r="EA34" i="4"/>
  <c r="DZ35" i="4"/>
  <c r="I39" i="5" s="1"/>
  <c r="EA35" i="4"/>
  <c r="DZ36" i="4"/>
  <c r="I40" i="5" s="1"/>
  <c r="EA36" i="4"/>
  <c r="DZ37" i="4"/>
  <c r="I41" i="5" s="1"/>
  <c r="EA37" i="4"/>
  <c r="DZ38" i="4"/>
  <c r="EA38" i="4"/>
  <c r="DZ39" i="4"/>
  <c r="EA39" i="4"/>
  <c r="DZ40" i="4"/>
  <c r="I44" i="5" s="1"/>
  <c r="EA40" i="4"/>
  <c r="DZ42" i="4"/>
  <c r="I46" i="5" s="1"/>
  <c r="EA42" i="4"/>
  <c r="DZ43" i="4"/>
  <c r="I47" i="5" s="1"/>
  <c r="EA43" i="4"/>
  <c r="DZ44" i="4"/>
  <c r="I48" i="5" s="1"/>
  <c r="EA44" i="4"/>
  <c r="DZ45" i="4"/>
  <c r="I49" i="5" s="1"/>
  <c r="EA45" i="4"/>
  <c r="EA9" i="4"/>
  <c r="DZ9" i="4"/>
  <c r="I13" i="5" s="1"/>
  <c r="EA8" i="4"/>
  <c r="DZ8" i="4"/>
  <c r="I12" i="5" s="1"/>
  <c r="EA6" i="4"/>
  <c r="DZ6" i="4"/>
  <c r="I10" i="5" s="1"/>
  <c r="DR10" i="4"/>
  <c r="H14" i="5" s="1"/>
  <c r="DS10" i="4"/>
  <c r="DR11" i="4"/>
  <c r="H15" i="5" s="1"/>
  <c r="DS11" i="4"/>
  <c r="DR12" i="4"/>
  <c r="H16" i="5" s="1"/>
  <c r="DS12" i="4"/>
  <c r="DR13" i="4"/>
  <c r="H17" i="5" s="1"/>
  <c r="DS13" i="4"/>
  <c r="DR14" i="4"/>
  <c r="H18" i="5" s="1"/>
  <c r="DS14" i="4"/>
  <c r="DR15" i="4"/>
  <c r="H19" i="5" s="1"/>
  <c r="DS15" i="4"/>
  <c r="DR16" i="4"/>
  <c r="DS16" i="4"/>
  <c r="DR17" i="4"/>
  <c r="DS17" i="4"/>
  <c r="DR18" i="4"/>
  <c r="H22" i="5" s="1"/>
  <c r="DS18" i="4"/>
  <c r="DR19" i="4"/>
  <c r="H23" i="5" s="1"/>
  <c r="DS19" i="4"/>
  <c r="DR21" i="4"/>
  <c r="DS21" i="4"/>
  <c r="DR22" i="4"/>
  <c r="DS22" i="4"/>
  <c r="DR23" i="4"/>
  <c r="H27" i="5" s="1"/>
  <c r="DS23" i="4"/>
  <c r="DR24" i="4"/>
  <c r="H28" i="5" s="1"/>
  <c r="DS24" i="4"/>
  <c r="DR25" i="4"/>
  <c r="DS25" i="4"/>
  <c r="DR26" i="4"/>
  <c r="H30" i="5" s="1"/>
  <c r="DS26" i="4"/>
  <c r="DR27" i="4"/>
  <c r="H31" i="5" s="1"/>
  <c r="DS27" i="4"/>
  <c r="DR28" i="4"/>
  <c r="DS28" i="4"/>
  <c r="DR29" i="4"/>
  <c r="DS29" i="4"/>
  <c r="DR30" i="4"/>
  <c r="DS30" i="4"/>
  <c r="DR31" i="4"/>
  <c r="H35" i="5" s="1"/>
  <c r="DS31" i="4"/>
  <c r="DR32" i="4"/>
  <c r="H36" i="5" s="1"/>
  <c r="DS32" i="4"/>
  <c r="DR33" i="4"/>
  <c r="DS33" i="4"/>
  <c r="DR34" i="4"/>
  <c r="H38" i="5" s="1"/>
  <c r="DS34" i="4"/>
  <c r="DR35" i="4"/>
  <c r="H39" i="5" s="1"/>
  <c r="DS35" i="4"/>
  <c r="DR36" i="4"/>
  <c r="DS36" i="4"/>
  <c r="DR37" i="4"/>
  <c r="H41" i="5" s="1"/>
  <c r="DS37" i="4"/>
  <c r="DR38" i="4"/>
  <c r="DS38" i="4"/>
  <c r="DR39" i="4"/>
  <c r="H43" i="5" s="1"/>
  <c r="DS39" i="4"/>
  <c r="DR40" i="4"/>
  <c r="H44" i="5" s="1"/>
  <c r="DS40" i="4"/>
  <c r="DR42" i="4"/>
  <c r="H46" i="5" s="1"/>
  <c r="DS42" i="4"/>
  <c r="DR43" i="4"/>
  <c r="DS43" i="4"/>
  <c r="DR44" i="4"/>
  <c r="H48" i="5" s="1"/>
  <c r="DS44" i="4"/>
  <c r="DR45" i="4"/>
  <c r="H49" i="5" s="1"/>
  <c r="DS45" i="4"/>
  <c r="DS9" i="4"/>
  <c r="DR9" i="4"/>
  <c r="H13" i="5" s="1"/>
  <c r="DS8" i="4"/>
  <c r="DR8" i="4"/>
  <c r="H12" i="5" s="1"/>
  <c r="DS6" i="4"/>
  <c r="DR6" i="4"/>
  <c r="H10" i="5" s="1"/>
  <c r="DJ10" i="4"/>
  <c r="G14" i="5" s="1"/>
  <c r="DK10" i="4"/>
  <c r="DJ11" i="4"/>
  <c r="DK11" i="4"/>
  <c r="DJ12" i="4"/>
  <c r="DK12" i="4"/>
  <c r="DJ13" i="4"/>
  <c r="G17" i="5" s="1"/>
  <c r="DK13" i="4"/>
  <c r="DJ14" i="4"/>
  <c r="G18" i="5" s="1"/>
  <c r="DK14" i="4"/>
  <c r="DJ15" i="4"/>
  <c r="G19" i="5" s="1"/>
  <c r="DK15" i="4"/>
  <c r="DJ16" i="4"/>
  <c r="G20" i="5" s="1"/>
  <c r="DK16" i="4"/>
  <c r="DJ17" i="4"/>
  <c r="G21" i="5" s="1"/>
  <c r="DK17" i="4"/>
  <c r="DJ18" i="4"/>
  <c r="G22" i="5" s="1"/>
  <c r="DK18" i="4"/>
  <c r="DJ19" i="4"/>
  <c r="DK19" i="4"/>
  <c r="DJ21" i="4"/>
  <c r="G25" i="5" s="1"/>
  <c r="DK21" i="4"/>
  <c r="DJ22" i="4"/>
  <c r="G26" i="5" s="1"/>
  <c r="DK22" i="4"/>
  <c r="DJ23" i="4"/>
  <c r="G27" i="5" s="1"/>
  <c r="DK23" i="4"/>
  <c r="DJ24" i="4"/>
  <c r="G28" i="5" s="1"/>
  <c r="DK24" i="4"/>
  <c r="DJ25" i="4"/>
  <c r="DK25" i="4"/>
  <c r="DJ26" i="4"/>
  <c r="G30" i="5" s="1"/>
  <c r="DK26" i="4"/>
  <c r="DJ27" i="4"/>
  <c r="G31" i="5" s="1"/>
  <c r="DK27" i="4"/>
  <c r="DJ28" i="4"/>
  <c r="DK28" i="4"/>
  <c r="DJ29" i="4"/>
  <c r="DK29" i="4"/>
  <c r="DJ30" i="4"/>
  <c r="G34" i="5" s="1"/>
  <c r="DK30" i="4"/>
  <c r="DJ31" i="4"/>
  <c r="G35" i="5" s="1"/>
  <c r="DK31" i="4"/>
  <c r="DJ32" i="4"/>
  <c r="DK32" i="4"/>
  <c r="DJ33" i="4"/>
  <c r="DK33" i="4"/>
  <c r="DJ34" i="4"/>
  <c r="G38" i="5" s="1"/>
  <c r="DK34" i="4"/>
  <c r="DJ35" i="4"/>
  <c r="G39" i="5" s="1"/>
  <c r="DK35" i="4"/>
  <c r="DJ36" i="4"/>
  <c r="DK36" i="4"/>
  <c r="DJ37" i="4"/>
  <c r="G41" i="5" s="1"/>
  <c r="DK37" i="4"/>
  <c r="DJ38" i="4"/>
  <c r="G42" i="5" s="1"/>
  <c r="DK38" i="4"/>
  <c r="DJ39" i="4"/>
  <c r="G43" i="5" s="1"/>
  <c r="DK39" i="4"/>
  <c r="DJ40" i="4"/>
  <c r="DK40" i="4"/>
  <c r="DJ42" i="4"/>
  <c r="DK42" i="4"/>
  <c r="DJ43" i="4"/>
  <c r="G47" i="5" s="1"/>
  <c r="DK43" i="4"/>
  <c r="DJ44" i="4"/>
  <c r="G48" i="5" s="1"/>
  <c r="DK44" i="4"/>
  <c r="DJ45" i="4"/>
  <c r="DK45" i="4"/>
  <c r="DK9" i="4"/>
  <c r="DJ9" i="4"/>
  <c r="DK8" i="4"/>
  <c r="DJ8" i="4"/>
  <c r="G12" i="5" s="1"/>
  <c r="DK6" i="4"/>
  <c r="DJ6" i="4"/>
  <c r="CG8" i="4" l="1"/>
  <c r="CH8" i="4"/>
  <c r="CG9" i="4"/>
  <c r="CH9" i="4"/>
  <c r="CG10" i="4"/>
  <c r="CH10" i="4"/>
  <c r="CG11" i="4"/>
  <c r="CH11" i="4"/>
  <c r="CG12" i="4"/>
  <c r="CH12" i="4"/>
  <c r="CG13" i="4"/>
  <c r="CH13" i="4"/>
  <c r="CG14" i="4"/>
  <c r="CH14" i="4"/>
  <c r="CG15" i="4"/>
  <c r="CH15" i="4"/>
  <c r="CG16" i="4"/>
  <c r="CH16" i="4"/>
  <c r="CG17" i="4"/>
  <c r="CH17" i="4"/>
  <c r="CG18" i="4"/>
  <c r="CH18" i="4"/>
  <c r="CG19" i="4"/>
  <c r="CH19" i="4"/>
  <c r="CG21" i="4"/>
  <c r="CH21" i="4"/>
  <c r="CG22" i="4"/>
  <c r="CH22" i="4"/>
  <c r="CG23" i="4"/>
  <c r="CH23" i="4"/>
  <c r="CG24" i="4"/>
  <c r="CH24" i="4"/>
  <c r="CG25" i="4"/>
  <c r="CH25" i="4"/>
  <c r="CG26" i="4"/>
  <c r="CH26" i="4"/>
  <c r="CG27" i="4"/>
  <c r="CH27" i="4"/>
  <c r="CG28" i="4"/>
  <c r="CH28" i="4"/>
  <c r="CG29" i="4"/>
  <c r="CH29" i="4"/>
  <c r="CG30" i="4"/>
  <c r="CH30" i="4"/>
  <c r="CG31" i="4"/>
  <c r="CH31" i="4"/>
  <c r="CG32" i="4"/>
  <c r="CH32" i="4"/>
  <c r="CG33" i="4"/>
  <c r="CH33" i="4"/>
  <c r="CG34" i="4"/>
  <c r="CH34" i="4"/>
  <c r="CG35" i="4"/>
  <c r="CH35" i="4"/>
  <c r="CG36" i="4"/>
  <c r="CH36" i="4"/>
  <c r="CG37" i="4"/>
  <c r="CH37" i="4"/>
  <c r="CG38" i="4"/>
  <c r="CH38" i="4"/>
  <c r="CG39" i="4"/>
  <c r="CH39" i="4"/>
  <c r="CG40" i="4"/>
  <c r="CH40" i="4"/>
  <c r="CG42" i="4"/>
  <c r="CH42" i="4"/>
  <c r="CG43" i="4"/>
  <c r="CH43" i="4"/>
  <c r="CG44" i="4"/>
  <c r="CH44" i="4"/>
  <c r="CG45" i="4"/>
  <c r="CH45" i="4"/>
  <c r="CH6" i="4"/>
  <c r="CG6" i="4"/>
  <c r="AR10" i="4"/>
  <c r="AR11" i="4"/>
  <c r="AR12" i="4"/>
  <c r="AR13" i="4"/>
  <c r="AR14" i="4"/>
  <c r="AR15" i="4"/>
  <c r="AR16" i="4"/>
  <c r="AR17" i="4"/>
  <c r="AR18" i="4"/>
  <c r="AR19" i="4"/>
  <c r="AR21" i="4"/>
  <c r="AR22" i="4"/>
  <c r="AR23" i="4"/>
  <c r="AR24" i="4"/>
  <c r="AR25" i="4"/>
  <c r="AR26" i="4"/>
  <c r="AR27" i="4"/>
  <c r="AR28" i="4"/>
  <c r="AR29" i="4"/>
  <c r="AR30" i="4"/>
  <c r="AR31" i="4"/>
  <c r="AR32" i="4"/>
  <c r="AR33" i="4"/>
  <c r="AR34" i="4"/>
  <c r="AR35" i="4"/>
  <c r="AR36" i="4"/>
  <c r="AR37" i="4"/>
  <c r="AR38" i="4"/>
  <c r="AR39" i="4"/>
  <c r="AR40" i="4"/>
  <c r="AR42" i="4"/>
  <c r="AR43" i="4"/>
  <c r="AR44" i="4"/>
  <c r="AR45" i="4"/>
  <c r="AR9" i="4"/>
  <c r="AR8" i="4"/>
  <c r="AR6" i="4"/>
  <c r="AQ10" i="4"/>
  <c r="AQ11" i="4"/>
  <c r="AQ12" i="4"/>
  <c r="AQ13" i="4"/>
  <c r="AQ14" i="4"/>
  <c r="AQ15" i="4"/>
  <c r="AQ16" i="4"/>
  <c r="AQ17" i="4"/>
  <c r="AQ18" i="4"/>
  <c r="AQ19" i="4"/>
  <c r="AQ21" i="4"/>
  <c r="AQ22" i="4"/>
  <c r="AQ23" i="4"/>
  <c r="AQ24" i="4"/>
  <c r="AQ25" i="4"/>
  <c r="AQ26" i="4"/>
  <c r="AQ27" i="4"/>
  <c r="AQ28" i="4"/>
  <c r="AQ29" i="4"/>
  <c r="AQ30" i="4"/>
  <c r="AQ31" i="4"/>
  <c r="AQ32" i="4"/>
  <c r="AQ33" i="4"/>
  <c r="AQ34" i="4"/>
  <c r="AQ35" i="4"/>
  <c r="AQ36" i="4"/>
  <c r="AQ37" i="4"/>
  <c r="AQ38" i="4"/>
  <c r="AQ39" i="4"/>
  <c r="AQ40" i="4"/>
  <c r="AQ42" i="4"/>
  <c r="AQ43" i="4"/>
  <c r="AQ44" i="4"/>
  <c r="AQ45" i="4"/>
  <c r="AQ9" i="4"/>
  <c r="AQ8" i="4"/>
  <c r="AQ6" i="4"/>
  <c r="C31" i="5" l="1"/>
  <c r="C38" i="5"/>
  <c r="E49" i="5"/>
  <c r="DC32" i="4"/>
  <c r="E36" i="5"/>
  <c r="DC24" i="4"/>
  <c r="E28" i="5"/>
  <c r="DC15" i="4"/>
  <c r="E19" i="5"/>
  <c r="C37" i="5"/>
  <c r="C19" i="5"/>
  <c r="E48" i="5"/>
  <c r="DC39" i="4"/>
  <c r="E43" i="5"/>
  <c r="F43" i="5"/>
  <c r="E39" i="5"/>
  <c r="DC31" i="4"/>
  <c r="E35" i="5"/>
  <c r="F35" i="5"/>
  <c r="F31" i="5"/>
  <c r="E31" i="5"/>
  <c r="DC23" i="4"/>
  <c r="E27" i="5"/>
  <c r="F22" i="5"/>
  <c r="E22" i="5"/>
  <c r="DC14" i="4"/>
  <c r="E18" i="5"/>
  <c r="F18" i="5"/>
  <c r="F14" i="5"/>
  <c r="E14" i="5"/>
  <c r="C10" i="5"/>
  <c r="C43" i="5"/>
  <c r="C35" i="5"/>
  <c r="C27" i="5"/>
  <c r="C18" i="5"/>
  <c r="C39" i="5"/>
  <c r="C14" i="5"/>
  <c r="C30" i="5"/>
  <c r="DC40" i="4"/>
  <c r="E44" i="5"/>
  <c r="E23" i="5"/>
  <c r="C46" i="5"/>
  <c r="C20" i="5"/>
  <c r="C36" i="5"/>
  <c r="C42" i="5"/>
  <c r="C26" i="5"/>
  <c r="E42" i="5"/>
  <c r="E34" i="5"/>
  <c r="E26" i="5"/>
  <c r="F26" i="5"/>
  <c r="E21" i="5"/>
  <c r="F21" i="5"/>
  <c r="E17" i="5"/>
  <c r="C13" i="5"/>
  <c r="C41" i="5"/>
  <c r="C33" i="5"/>
  <c r="C25" i="5"/>
  <c r="C16" i="5"/>
  <c r="DC6" i="4"/>
  <c r="E10" i="5"/>
  <c r="C48" i="5"/>
  <c r="C22" i="5"/>
  <c r="C47" i="5"/>
  <c r="C21" i="5"/>
  <c r="E40" i="5"/>
  <c r="E32" i="5"/>
  <c r="E15" i="5"/>
  <c r="C29" i="5"/>
  <c r="C44" i="5"/>
  <c r="C28" i="5"/>
  <c r="C12" i="5"/>
  <c r="C34" i="5"/>
  <c r="C17" i="5"/>
  <c r="E47" i="5"/>
  <c r="F47" i="5"/>
  <c r="E38" i="5"/>
  <c r="F38" i="5"/>
  <c r="E30" i="5"/>
  <c r="F30" i="5"/>
  <c r="E13" i="5"/>
  <c r="C49" i="5"/>
  <c r="C40" i="5"/>
  <c r="C32" i="5"/>
  <c r="C23" i="5"/>
  <c r="C15" i="5"/>
  <c r="E46" i="5"/>
  <c r="E41" i="5"/>
  <c r="F41" i="5"/>
  <c r="E37" i="5"/>
  <c r="E33" i="5"/>
  <c r="E29" i="5"/>
  <c r="E25" i="5"/>
  <c r="F25" i="5"/>
  <c r="E20" i="5"/>
  <c r="E16" i="5"/>
  <c r="E12" i="5"/>
  <c r="DB9" i="4"/>
  <c r="DC42" i="4"/>
  <c r="DC37" i="4"/>
  <c r="DC33" i="4"/>
  <c r="DC29" i="4"/>
  <c r="DC25" i="4"/>
  <c r="DC21" i="4"/>
  <c r="DC16" i="4"/>
  <c r="DC12" i="4"/>
  <c r="DC8" i="4"/>
  <c r="DC19" i="4"/>
  <c r="DC44" i="4"/>
  <c r="DC35" i="4"/>
  <c r="DC27" i="4"/>
  <c r="DC18" i="4"/>
  <c r="DC10" i="4"/>
  <c r="DC36" i="4"/>
  <c r="DC28" i="4"/>
  <c r="DB8" i="4"/>
  <c r="DC43" i="4"/>
  <c r="DC38" i="4"/>
  <c r="DC30" i="4"/>
  <c r="DC26" i="4"/>
  <c r="DC22" i="4"/>
  <c r="DC17" i="4"/>
  <c r="DC13" i="4"/>
  <c r="DC9" i="4"/>
  <c r="DC45" i="4"/>
  <c r="DC11" i="4"/>
  <c r="DC34" i="4"/>
  <c r="DY8" i="4"/>
  <c r="DY9" i="4"/>
  <c r="DY10" i="4"/>
  <c r="DY11" i="4"/>
  <c r="DY12" i="4"/>
  <c r="DY13" i="4"/>
  <c r="DY14" i="4"/>
  <c r="DY15" i="4"/>
  <c r="DY16" i="4"/>
  <c r="DY17" i="4"/>
  <c r="DY18" i="4"/>
  <c r="DY19" i="4"/>
  <c r="DY21" i="4"/>
  <c r="DY22" i="4"/>
  <c r="DY23" i="4"/>
  <c r="DY24" i="4"/>
  <c r="DY25" i="4"/>
  <c r="DY26" i="4"/>
  <c r="DY27" i="4"/>
  <c r="DY28" i="4"/>
  <c r="DY29" i="4"/>
  <c r="DY30" i="4"/>
  <c r="DY31" i="4"/>
  <c r="DY32" i="4"/>
  <c r="DY33" i="4"/>
  <c r="DY34" i="4"/>
  <c r="DY35" i="4"/>
  <c r="DY36" i="4"/>
  <c r="DY37" i="4"/>
  <c r="DY38" i="4"/>
  <c r="DY39" i="4"/>
  <c r="DY40" i="4"/>
  <c r="DY42" i="4"/>
  <c r="DY43" i="4"/>
  <c r="DY44" i="4"/>
  <c r="DY45" i="4"/>
  <c r="DX8" i="4"/>
  <c r="DX9" i="4"/>
  <c r="DX10" i="4"/>
  <c r="DX11" i="4"/>
  <c r="DX12" i="4"/>
  <c r="DX13" i="4"/>
  <c r="DX14" i="4"/>
  <c r="DX15" i="4"/>
  <c r="DX16" i="4"/>
  <c r="DX17" i="4"/>
  <c r="DX18" i="4"/>
  <c r="DX19" i="4"/>
  <c r="DX21" i="4"/>
  <c r="DX22" i="4"/>
  <c r="DX23" i="4"/>
  <c r="DX24" i="4"/>
  <c r="DX25" i="4"/>
  <c r="DX26" i="4"/>
  <c r="DX27" i="4"/>
  <c r="DX28" i="4"/>
  <c r="DX29" i="4"/>
  <c r="DX30" i="4"/>
  <c r="DX31" i="4"/>
  <c r="DX32" i="4"/>
  <c r="DX33" i="4"/>
  <c r="DX34" i="4"/>
  <c r="DX35" i="4"/>
  <c r="DX36" i="4"/>
  <c r="DX37" i="4"/>
  <c r="DX38" i="4"/>
  <c r="DX39" i="4"/>
  <c r="DX40" i="4"/>
  <c r="DX42" i="4"/>
  <c r="DX43" i="4"/>
  <c r="DX44" i="4"/>
  <c r="DX45" i="4"/>
  <c r="DW8" i="4"/>
  <c r="DW9" i="4"/>
  <c r="DW10" i="4"/>
  <c r="DW11" i="4"/>
  <c r="DW12" i="4"/>
  <c r="DW13" i="4"/>
  <c r="DW14" i="4"/>
  <c r="DW15" i="4"/>
  <c r="DW16" i="4"/>
  <c r="DW17" i="4"/>
  <c r="DW18" i="4"/>
  <c r="DW19" i="4"/>
  <c r="DW21" i="4"/>
  <c r="DW22" i="4"/>
  <c r="DW23" i="4"/>
  <c r="DW24" i="4"/>
  <c r="DW25" i="4"/>
  <c r="DW26" i="4"/>
  <c r="DW27" i="4"/>
  <c r="DW28" i="4"/>
  <c r="DW29" i="4"/>
  <c r="DW30" i="4"/>
  <c r="DW31" i="4"/>
  <c r="DW32" i="4"/>
  <c r="DW33" i="4"/>
  <c r="DW34" i="4"/>
  <c r="DW35" i="4"/>
  <c r="DW36" i="4"/>
  <c r="DW37" i="4"/>
  <c r="DW38" i="4"/>
  <c r="DW39" i="4"/>
  <c r="DW40" i="4"/>
  <c r="DW42" i="4"/>
  <c r="DW43" i="4"/>
  <c r="DW44" i="4"/>
  <c r="DW45" i="4"/>
  <c r="DV8" i="4"/>
  <c r="DV9" i="4"/>
  <c r="DV10" i="4"/>
  <c r="DV11" i="4"/>
  <c r="DV12" i="4"/>
  <c r="DV13" i="4"/>
  <c r="DV14" i="4"/>
  <c r="DV15" i="4"/>
  <c r="DV16" i="4"/>
  <c r="DV17" i="4"/>
  <c r="DV18" i="4"/>
  <c r="DV19" i="4"/>
  <c r="DV21" i="4"/>
  <c r="DV22" i="4"/>
  <c r="DV23" i="4"/>
  <c r="DV24" i="4"/>
  <c r="DV25" i="4"/>
  <c r="DV26" i="4"/>
  <c r="DV27" i="4"/>
  <c r="DV28" i="4"/>
  <c r="DV29" i="4"/>
  <c r="DV30" i="4"/>
  <c r="DV31" i="4"/>
  <c r="DV32" i="4"/>
  <c r="DV33" i="4"/>
  <c r="DV34" i="4"/>
  <c r="DV35" i="4"/>
  <c r="DV36" i="4"/>
  <c r="DV37" i="4"/>
  <c r="DV38" i="4"/>
  <c r="DV39" i="4"/>
  <c r="DV40" i="4"/>
  <c r="DV42" i="4"/>
  <c r="DV43" i="4"/>
  <c r="DV44" i="4"/>
  <c r="DV45" i="4"/>
  <c r="DY6" i="4"/>
  <c r="DX6" i="4"/>
  <c r="DW6" i="4"/>
  <c r="DV6" i="4"/>
  <c r="DQ8" i="4"/>
  <c r="DQ9" i="4"/>
  <c r="DQ10" i="4"/>
  <c r="DQ11" i="4"/>
  <c r="DQ12" i="4"/>
  <c r="DQ13" i="4"/>
  <c r="DQ14" i="4"/>
  <c r="DQ15" i="4"/>
  <c r="DQ16" i="4"/>
  <c r="DQ17" i="4"/>
  <c r="DQ18" i="4"/>
  <c r="DQ19" i="4"/>
  <c r="DQ21" i="4"/>
  <c r="DQ22" i="4"/>
  <c r="DQ23" i="4"/>
  <c r="DQ24" i="4"/>
  <c r="DQ25" i="4"/>
  <c r="DQ26" i="4"/>
  <c r="DQ27" i="4"/>
  <c r="DQ28" i="4"/>
  <c r="DQ29" i="4"/>
  <c r="DQ30" i="4"/>
  <c r="DQ31" i="4"/>
  <c r="DQ32" i="4"/>
  <c r="DQ33" i="4"/>
  <c r="DQ34" i="4"/>
  <c r="DQ35" i="4"/>
  <c r="DQ36" i="4"/>
  <c r="DQ37" i="4"/>
  <c r="DQ38" i="4"/>
  <c r="DQ39" i="4"/>
  <c r="DQ40" i="4"/>
  <c r="DQ42" i="4"/>
  <c r="DQ43" i="4"/>
  <c r="DQ44" i="4"/>
  <c r="DQ45" i="4"/>
  <c r="DP8" i="4"/>
  <c r="DP9" i="4"/>
  <c r="DP10" i="4"/>
  <c r="DP11" i="4"/>
  <c r="DP12" i="4"/>
  <c r="DP13" i="4"/>
  <c r="DP14" i="4"/>
  <c r="DP15" i="4"/>
  <c r="DP16" i="4"/>
  <c r="DP17" i="4"/>
  <c r="DP18" i="4"/>
  <c r="DP19" i="4"/>
  <c r="DP21" i="4"/>
  <c r="DP22" i="4"/>
  <c r="DP23" i="4"/>
  <c r="DP24" i="4"/>
  <c r="DP25" i="4"/>
  <c r="DP26" i="4"/>
  <c r="DP27" i="4"/>
  <c r="DP28" i="4"/>
  <c r="DP29" i="4"/>
  <c r="DP30" i="4"/>
  <c r="DP31" i="4"/>
  <c r="DP32" i="4"/>
  <c r="DP33" i="4"/>
  <c r="DP34" i="4"/>
  <c r="DP35" i="4"/>
  <c r="DP36" i="4"/>
  <c r="DP37" i="4"/>
  <c r="DP38" i="4"/>
  <c r="DP39" i="4"/>
  <c r="DP40" i="4"/>
  <c r="DP42" i="4"/>
  <c r="DP43" i="4"/>
  <c r="DP44" i="4"/>
  <c r="DP45" i="4"/>
  <c r="DO8" i="4"/>
  <c r="DO9" i="4"/>
  <c r="DO10" i="4"/>
  <c r="DO11" i="4"/>
  <c r="DO12" i="4"/>
  <c r="DO13" i="4"/>
  <c r="DO14" i="4"/>
  <c r="DO15" i="4"/>
  <c r="DO16" i="4"/>
  <c r="DO17" i="4"/>
  <c r="DO18" i="4"/>
  <c r="DO19" i="4"/>
  <c r="DO21" i="4"/>
  <c r="DO22" i="4"/>
  <c r="DO23" i="4"/>
  <c r="DO24" i="4"/>
  <c r="DO25" i="4"/>
  <c r="DO26" i="4"/>
  <c r="DO27" i="4"/>
  <c r="DO28" i="4"/>
  <c r="DO29" i="4"/>
  <c r="DO30" i="4"/>
  <c r="DO31" i="4"/>
  <c r="DO32" i="4"/>
  <c r="DO33" i="4"/>
  <c r="DO34" i="4"/>
  <c r="DO35" i="4"/>
  <c r="DO36" i="4"/>
  <c r="DO37" i="4"/>
  <c r="DO38" i="4"/>
  <c r="DO39" i="4"/>
  <c r="DO40" i="4"/>
  <c r="DO42" i="4"/>
  <c r="DO43" i="4"/>
  <c r="DO44" i="4"/>
  <c r="DO45" i="4"/>
  <c r="DN8" i="4"/>
  <c r="DN9" i="4"/>
  <c r="DN10" i="4"/>
  <c r="DN11" i="4"/>
  <c r="DN12" i="4"/>
  <c r="DN13" i="4"/>
  <c r="DN14" i="4"/>
  <c r="DN15" i="4"/>
  <c r="DN16" i="4"/>
  <c r="DN17" i="4"/>
  <c r="DN18" i="4"/>
  <c r="DN19" i="4"/>
  <c r="DN21" i="4"/>
  <c r="DN22" i="4"/>
  <c r="DN23" i="4"/>
  <c r="DN24" i="4"/>
  <c r="DN25" i="4"/>
  <c r="DN26" i="4"/>
  <c r="DN27" i="4"/>
  <c r="DN28" i="4"/>
  <c r="DN29" i="4"/>
  <c r="DN30" i="4"/>
  <c r="DN31" i="4"/>
  <c r="DN32" i="4"/>
  <c r="DN33" i="4"/>
  <c r="DN34" i="4"/>
  <c r="DN35" i="4"/>
  <c r="DN36" i="4"/>
  <c r="DN37" i="4"/>
  <c r="DN38" i="4"/>
  <c r="DN39" i="4"/>
  <c r="DN40" i="4"/>
  <c r="DN42" i="4"/>
  <c r="DN43" i="4"/>
  <c r="DN44" i="4"/>
  <c r="DN45" i="4"/>
  <c r="DQ6" i="4"/>
  <c r="DP6" i="4"/>
  <c r="DO6" i="4"/>
  <c r="DN6" i="4"/>
  <c r="DI8" i="4"/>
  <c r="DI9" i="4"/>
  <c r="DI10" i="4"/>
  <c r="DI11" i="4"/>
  <c r="DI12" i="4"/>
  <c r="DI13" i="4"/>
  <c r="DI14" i="4"/>
  <c r="DI15" i="4"/>
  <c r="DI16" i="4"/>
  <c r="DI17" i="4"/>
  <c r="DI18" i="4"/>
  <c r="DI19" i="4"/>
  <c r="DI21" i="4"/>
  <c r="DI22" i="4"/>
  <c r="DI23" i="4"/>
  <c r="DI24" i="4"/>
  <c r="DI25" i="4"/>
  <c r="DI26" i="4"/>
  <c r="DI27" i="4"/>
  <c r="DI28" i="4"/>
  <c r="DI29" i="4"/>
  <c r="DI30" i="4"/>
  <c r="DI31" i="4"/>
  <c r="DI32" i="4"/>
  <c r="DI33" i="4"/>
  <c r="DI34" i="4"/>
  <c r="DI35" i="4"/>
  <c r="DI36" i="4"/>
  <c r="DI37" i="4"/>
  <c r="DI38" i="4"/>
  <c r="DI39" i="4"/>
  <c r="DI40" i="4"/>
  <c r="DI42" i="4"/>
  <c r="DI43" i="4"/>
  <c r="DI44" i="4"/>
  <c r="DI45" i="4"/>
  <c r="DH8" i="4"/>
  <c r="DH9" i="4"/>
  <c r="DH10" i="4"/>
  <c r="DH11" i="4"/>
  <c r="DH12" i="4"/>
  <c r="DH13" i="4"/>
  <c r="DH14" i="4"/>
  <c r="DH15" i="4"/>
  <c r="DH16" i="4"/>
  <c r="DH17" i="4"/>
  <c r="DH18" i="4"/>
  <c r="DH19" i="4"/>
  <c r="DH21" i="4"/>
  <c r="DH22" i="4"/>
  <c r="DH23" i="4"/>
  <c r="DH24" i="4"/>
  <c r="DH25" i="4"/>
  <c r="DH26" i="4"/>
  <c r="DH27" i="4"/>
  <c r="DH28" i="4"/>
  <c r="DH29" i="4"/>
  <c r="DH30" i="4"/>
  <c r="DH31" i="4"/>
  <c r="DH32" i="4"/>
  <c r="DH33" i="4"/>
  <c r="DH34" i="4"/>
  <c r="DH35" i="4"/>
  <c r="DH36" i="4"/>
  <c r="DH37" i="4"/>
  <c r="DH38" i="4"/>
  <c r="DH39" i="4"/>
  <c r="DH40" i="4"/>
  <c r="DH42" i="4"/>
  <c r="DH43" i="4"/>
  <c r="DH44" i="4"/>
  <c r="DH45" i="4"/>
  <c r="DG8" i="4"/>
  <c r="DG9" i="4"/>
  <c r="DG10" i="4"/>
  <c r="DG11" i="4"/>
  <c r="DG12" i="4"/>
  <c r="DG13" i="4"/>
  <c r="DG14" i="4"/>
  <c r="DG15" i="4"/>
  <c r="DG16" i="4"/>
  <c r="DG17" i="4"/>
  <c r="DG18" i="4"/>
  <c r="DG19" i="4"/>
  <c r="DG21" i="4"/>
  <c r="DG22" i="4"/>
  <c r="DG23" i="4"/>
  <c r="DG24" i="4"/>
  <c r="DG25" i="4"/>
  <c r="DG26" i="4"/>
  <c r="DG27" i="4"/>
  <c r="DG28" i="4"/>
  <c r="DG29" i="4"/>
  <c r="DG30" i="4"/>
  <c r="DG31" i="4"/>
  <c r="DG32" i="4"/>
  <c r="DG33" i="4"/>
  <c r="DG34" i="4"/>
  <c r="DG35" i="4"/>
  <c r="DG36" i="4"/>
  <c r="DG37" i="4"/>
  <c r="DG38" i="4"/>
  <c r="DG39" i="4"/>
  <c r="DG40" i="4"/>
  <c r="DG42" i="4"/>
  <c r="DG43" i="4"/>
  <c r="DG44" i="4"/>
  <c r="DG45" i="4"/>
  <c r="DF8" i="4"/>
  <c r="DF9" i="4"/>
  <c r="DF10" i="4"/>
  <c r="DF11" i="4"/>
  <c r="DF12" i="4"/>
  <c r="DF13" i="4"/>
  <c r="DF14" i="4"/>
  <c r="DF15" i="4"/>
  <c r="DF16" i="4"/>
  <c r="DF17" i="4"/>
  <c r="DF18" i="4"/>
  <c r="DF19" i="4"/>
  <c r="DF21" i="4"/>
  <c r="DF22" i="4"/>
  <c r="DF23" i="4"/>
  <c r="DF24" i="4"/>
  <c r="DF25" i="4"/>
  <c r="DF26" i="4"/>
  <c r="DF27" i="4"/>
  <c r="DF28" i="4"/>
  <c r="DF29" i="4"/>
  <c r="DF30" i="4"/>
  <c r="DF31" i="4"/>
  <c r="DF32" i="4"/>
  <c r="DF33" i="4"/>
  <c r="DF34" i="4"/>
  <c r="DF35" i="4"/>
  <c r="DF36" i="4"/>
  <c r="DF37" i="4"/>
  <c r="DF38" i="4"/>
  <c r="DF39" i="4"/>
  <c r="DF40" i="4"/>
  <c r="DF42" i="4"/>
  <c r="DF43" i="4"/>
  <c r="DF44" i="4"/>
  <c r="DF45" i="4"/>
  <c r="DI6" i="4"/>
  <c r="DH6" i="4"/>
  <c r="DG6" i="4"/>
  <c r="DF6" i="4"/>
  <c r="CF8" i="4"/>
  <c r="CF9" i="4"/>
  <c r="CF10" i="4"/>
  <c r="CF11" i="4"/>
  <c r="CF12" i="4"/>
  <c r="CF13" i="4"/>
  <c r="CF14" i="4"/>
  <c r="CF15" i="4"/>
  <c r="CF16" i="4"/>
  <c r="CF17" i="4"/>
  <c r="CF18" i="4"/>
  <c r="CF19" i="4"/>
  <c r="CF21" i="4"/>
  <c r="CF22" i="4"/>
  <c r="CF23" i="4"/>
  <c r="CF24" i="4"/>
  <c r="CF25" i="4"/>
  <c r="CF26" i="4"/>
  <c r="CF27" i="4"/>
  <c r="CF28" i="4"/>
  <c r="CF29" i="4"/>
  <c r="CF30" i="4"/>
  <c r="CF31" i="4"/>
  <c r="CF32" i="4"/>
  <c r="CF33" i="4"/>
  <c r="CF34" i="4"/>
  <c r="CF35" i="4"/>
  <c r="CF36" i="4"/>
  <c r="CF37" i="4"/>
  <c r="CF38" i="4"/>
  <c r="CF39" i="4"/>
  <c r="CF40" i="4"/>
  <c r="CF42" i="4"/>
  <c r="CF43" i="4"/>
  <c r="CF44" i="4"/>
  <c r="CF45" i="4"/>
  <c r="CE8" i="4"/>
  <c r="CE9" i="4"/>
  <c r="CE10" i="4"/>
  <c r="CE11" i="4"/>
  <c r="CE12" i="4"/>
  <c r="CE13" i="4"/>
  <c r="CE14" i="4"/>
  <c r="CE15" i="4"/>
  <c r="CE16" i="4"/>
  <c r="CE17" i="4"/>
  <c r="CE18" i="4"/>
  <c r="CE19" i="4"/>
  <c r="CE21" i="4"/>
  <c r="CE22" i="4"/>
  <c r="CE23" i="4"/>
  <c r="CE24" i="4"/>
  <c r="CE25" i="4"/>
  <c r="CE26" i="4"/>
  <c r="CE27" i="4"/>
  <c r="CE28" i="4"/>
  <c r="CE29" i="4"/>
  <c r="CE30" i="4"/>
  <c r="CE31" i="4"/>
  <c r="CE32" i="4"/>
  <c r="CE33" i="4"/>
  <c r="CE34" i="4"/>
  <c r="CE35" i="4"/>
  <c r="CE36" i="4"/>
  <c r="CE37" i="4"/>
  <c r="CE38" i="4"/>
  <c r="CE39" i="4"/>
  <c r="CE40" i="4"/>
  <c r="CE42" i="4"/>
  <c r="CE43" i="4"/>
  <c r="CE44" i="4"/>
  <c r="CE45" i="4"/>
  <c r="CD8" i="4"/>
  <c r="CD9" i="4"/>
  <c r="CD10" i="4"/>
  <c r="CD11" i="4"/>
  <c r="CD12" i="4"/>
  <c r="CD13" i="4"/>
  <c r="CD14" i="4"/>
  <c r="CD15" i="4"/>
  <c r="CD16" i="4"/>
  <c r="CD17" i="4"/>
  <c r="CD18" i="4"/>
  <c r="CD19" i="4"/>
  <c r="CD21" i="4"/>
  <c r="CD22" i="4"/>
  <c r="CD23" i="4"/>
  <c r="CD24" i="4"/>
  <c r="CD25" i="4"/>
  <c r="CD26" i="4"/>
  <c r="CD27" i="4"/>
  <c r="CD28" i="4"/>
  <c r="CD29" i="4"/>
  <c r="CD30" i="4"/>
  <c r="CD31" i="4"/>
  <c r="CD32" i="4"/>
  <c r="CD33" i="4"/>
  <c r="CD34" i="4"/>
  <c r="CD35" i="4"/>
  <c r="CD36" i="4"/>
  <c r="CD37" i="4"/>
  <c r="CD38" i="4"/>
  <c r="CD39" i="4"/>
  <c r="CD40" i="4"/>
  <c r="CD42" i="4"/>
  <c r="CD43" i="4"/>
  <c r="CD44" i="4"/>
  <c r="CD45" i="4"/>
  <c r="CC8" i="4"/>
  <c r="CC9" i="4"/>
  <c r="CC10" i="4"/>
  <c r="CC11" i="4"/>
  <c r="CC12" i="4"/>
  <c r="CC13" i="4"/>
  <c r="CC14" i="4"/>
  <c r="CC15" i="4"/>
  <c r="CC16" i="4"/>
  <c r="CC17" i="4"/>
  <c r="CC18" i="4"/>
  <c r="CC19" i="4"/>
  <c r="CC21" i="4"/>
  <c r="CC22" i="4"/>
  <c r="CC23" i="4"/>
  <c r="CC24" i="4"/>
  <c r="CC25" i="4"/>
  <c r="CC26" i="4"/>
  <c r="CC27" i="4"/>
  <c r="CC28" i="4"/>
  <c r="CC29" i="4"/>
  <c r="CC30" i="4"/>
  <c r="CC31" i="4"/>
  <c r="CC32" i="4"/>
  <c r="CC33" i="4"/>
  <c r="CC34" i="4"/>
  <c r="CC35" i="4"/>
  <c r="CC36" i="4"/>
  <c r="CC37" i="4"/>
  <c r="CC38" i="4"/>
  <c r="CC39" i="4"/>
  <c r="CC40" i="4"/>
  <c r="CC42" i="4"/>
  <c r="CC43" i="4"/>
  <c r="CC44" i="4"/>
  <c r="CC45" i="4"/>
  <c r="CF6" i="4"/>
  <c r="CE6" i="4"/>
  <c r="CD6" i="4"/>
  <c r="CC6" i="4"/>
  <c r="AP8" i="4"/>
  <c r="AP9" i="4"/>
  <c r="AP10" i="4"/>
  <c r="AP11" i="4"/>
  <c r="AP12" i="4"/>
  <c r="AP13" i="4"/>
  <c r="AP14" i="4"/>
  <c r="AP15" i="4"/>
  <c r="AP16" i="4"/>
  <c r="AP17" i="4"/>
  <c r="AP18" i="4"/>
  <c r="AP19" i="4"/>
  <c r="AP21" i="4"/>
  <c r="AP22" i="4"/>
  <c r="AP23" i="4"/>
  <c r="AP24" i="4"/>
  <c r="AP25" i="4"/>
  <c r="AP26" i="4"/>
  <c r="AP27" i="4"/>
  <c r="AP28" i="4"/>
  <c r="AP29" i="4"/>
  <c r="AP30" i="4"/>
  <c r="AP31" i="4"/>
  <c r="AP32" i="4"/>
  <c r="AP33" i="4"/>
  <c r="AP34" i="4"/>
  <c r="AP35" i="4"/>
  <c r="AP36" i="4"/>
  <c r="AP37" i="4"/>
  <c r="AP38" i="4"/>
  <c r="AP39" i="4"/>
  <c r="AP40" i="4"/>
  <c r="AP42" i="4"/>
  <c r="AP43" i="4"/>
  <c r="AP44" i="4"/>
  <c r="AP45" i="4"/>
  <c r="AO8" i="4"/>
  <c r="AO9" i="4"/>
  <c r="AO10" i="4"/>
  <c r="AO11" i="4"/>
  <c r="AO12" i="4"/>
  <c r="AO13" i="4"/>
  <c r="AO14" i="4"/>
  <c r="AO15" i="4"/>
  <c r="AO16" i="4"/>
  <c r="AO17" i="4"/>
  <c r="AO18" i="4"/>
  <c r="AO19" i="4"/>
  <c r="AO21" i="4"/>
  <c r="AO22" i="4"/>
  <c r="AO23" i="4"/>
  <c r="AO24" i="4"/>
  <c r="AO25" i="4"/>
  <c r="AO26" i="4"/>
  <c r="AO27" i="4"/>
  <c r="AO28" i="4"/>
  <c r="AO29" i="4"/>
  <c r="AO30" i="4"/>
  <c r="AO31" i="4"/>
  <c r="AO32" i="4"/>
  <c r="AO33" i="4"/>
  <c r="AO34" i="4"/>
  <c r="AO35" i="4"/>
  <c r="AO36" i="4"/>
  <c r="AO37" i="4"/>
  <c r="AO38" i="4"/>
  <c r="AO39" i="4"/>
  <c r="AO40" i="4"/>
  <c r="AO42" i="4"/>
  <c r="AO43" i="4"/>
  <c r="AO44" i="4"/>
  <c r="AO45" i="4"/>
  <c r="AP6" i="4"/>
  <c r="AO6" i="4"/>
  <c r="AN40" i="4"/>
  <c r="AN8" i="4"/>
  <c r="AN9" i="4"/>
  <c r="AN10" i="4"/>
  <c r="AN11" i="4"/>
  <c r="AN12" i="4"/>
  <c r="AN13" i="4"/>
  <c r="AN14" i="4"/>
  <c r="AN15" i="4"/>
  <c r="AN16" i="4"/>
  <c r="AN17" i="4"/>
  <c r="AN18" i="4"/>
  <c r="AN19" i="4"/>
  <c r="AN21" i="4"/>
  <c r="AN22" i="4"/>
  <c r="AN23" i="4"/>
  <c r="AN24" i="4"/>
  <c r="AN25" i="4"/>
  <c r="AN26" i="4"/>
  <c r="AN27" i="4"/>
  <c r="AN28" i="4"/>
  <c r="AN29" i="4"/>
  <c r="AN30" i="4"/>
  <c r="AN31" i="4"/>
  <c r="AN32" i="4"/>
  <c r="AN33" i="4"/>
  <c r="AN34" i="4"/>
  <c r="AN35" i="4"/>
  <c r="AN36" i="4"/>
  <c r="AN37" i="4"/>
  <c r="AN38" i="4"/>
  <c r="AN39" i="4"/>
  <c r="AN42" i="4"/>
  <c r="AN43" i="4"/>
  <c r="AN44" i="4"/>
  <c r="AN45" i="4"/>
  <c r="AM8" i="4"/>
  <c r="AM9" i="4"/>
  <c r="AM10" i="4"/>
  <c r="AM11" i="4"/>
  <c r="AM12" i="4"/>
  <c r="AM13" i="4"/>
  <c r="AM14" i="4"/>
  <c r="AM15" i="4"/>
  <c r="AM16" i="4"/>
  <c r="AM17" i="4"/>
  <c r="AM18" i="4"/>
  <c r="AM19" i="4"/>
  <c r="AM21" i="4"/>
  <c r="AM22" i="4"/>
  <c r="AM23" i="4"/>
  <c r="AM24" i="4"/>
  <c r="AM25" i="4"/>
  <c r="AM26" i="4"/>
  <c r="AM27" i="4"/>
  <c r="AM28" i="4"/>
  <c r="AM29" i="4"/>
  <c r="AM30" i="4"/>
  <c r="AM31" i="4"/>
  <c r="AM32" i="4"/>
  <c r="AM33" i="4"/>
  <c r="AM34" i="4"/>
  <c r="AM35" i="4"/>
  <c r="AM36" i="4"/>
  <c r="AM37" i="4"/>
  <c r="AM38" i="4"/>
  <c r="AM39" i="4"/>
  <c r="AM40" i="4"/>
  <c r="AM42" i="4"/>
  <c r="AM43" i="4"/>
  <c r="AM44" i="4"/>
  <c r="AM45" i="4"/>
  <c r="AN6" i="4"/>
  <c r="AM6" i="4"/>
  <c r="AJ32" i="4"/>
  <c r="DU45" i="4"/>
  <c r="DT45" i="4"/>
  <c r="DU44" i="4"/>
  <c r="DT44" i="4"/>
  <c r="DU43" i="4"/>
  <c r="DT43" i="4"/>
  <c r="DU42" i="4"/>
  <c r="DT42" i="4"/>
  <c r="DU40" i="4"/>
  <c r="DT40" i="4"/>
  <c r="DU39" i="4"/>
  <c r="DT39" i="4"/>
  <c r="DU38" i="4"/>
  <c r="DT38" i="4"/>
  <c r="DU37" i="4"/>
  <c r="DT37" i="4"/>
  <c r="DU36" i="4"/>
  <c r="DT36" i="4"/>
  <c r="DU35" i="4"/>
  <c r="DT35" i="4"/>
  <c r="DU34" i="4"/>
  <c r="DT34" i="4"/>
  <c r="DU33" i="4"/>
  <c r="DT33" i="4"/>
  <c r="DU32" i="4"/>
  <c r="DT32" i="4"/>
  <c r="DU31" i="4"/>
  <c r="DT31" i="4"/>
  <c r="DU30" i="4"/>
  <c r="DT30" i="4"/>
  <c r="DU29" i="4"/>
  <c r="DT29" i="4"/>
  <c r="DU28" i="4"/>
  <c r="DT28" i="4"/>
  <c r="DU27" i="4"/>
  <c r="DT27" i="4"/>
  <c r="DU26" i="4"/>
  <c r="DT26" i="4"/>
  <c r="DU25" i="4"/>
  <c r="DT25" i="4"/>
  <c r="DU24" i="4"/>
  <c r="DT24" i="4"/>
  <c r="DU23" i="4"/>
  <c r="DT23" i="4"/>
  <c r="DU22" i="4"/>
  <c r="DT22" i="4"/>
  <c r="DU21" i="4"/>
  <c r="DT21" i="4"/>
  <c r="DU19" i="4"/>
  <c r="DT19" i="4"/>
  <c r="DU18" i="4"/>
  <c r="DT18" i="4"/>
  <c r="DU17" i="4"/>
  <c r="DT17" i="4"/>
  <c r="DU16" i="4"/>
  <c r="DT16" i="4"/>
  <c r="DU15" i="4"/>
  <c r="DT15" i="4"/>
  <c r="DU14" i="4"/>
  <c r="DT14" i="4"/>
  <c r="DU13" i="4"/>
  <c r="DT13" i="4"/>
  <c r="DU12" i="4"/>
  <c r="DT12" i="4"/>
  <c r="DU11" i="4"/>
  <c r="DT11" i="4"/>
  <c r="DU10" i="4"/>
  <c r="DT10" i="4"/>
  <c r="DU9" i="4"/>
  <c r="DT9" i="4"/>
  <c r="DU8" i="4"/>
  <c r="DT8" i="4"/>
  <c r="DU6" i="4"/>
  <c r="DT6" i="4"/>
  <c r="DM45" i="4"/>
  <c r="DL45" i="4"/>
  <c r="DM44" i="4"/>
  <c r="DL44" i="4"/>
  <c r="DM43" i="4"/>
  <c r="DL43" i="4"/>
  <c r="DM42" i="4"/>
  <c r="DL42" i="4"/>
  <c r="DM40" i="4"/>
  <c r="DL40" i="4"/>
  <c r="DM39" i="4"/>
  <c r="DL39" i="4"/>
  <c r="DM38" i="4"/>
  <c r="DL38" i="4"/>
  <c r="DM37" i="4"/>
  <c r="DL37" i="4"/>
  <c r="DM36" i="4"/>
  <c r="DL36" i="4"/>
  <c r="DM35" i="4"/>
  <c r="DL35" i="4"/>
  <c r="DM34" i="4"/>
  <c r="DL34" i="4"/>
  <c r="DM33" i="4"/>
  <c r="DL33" i="4"/>
  <c r="DM32" i="4"/>
  <c r="DL32" i="4"/>
  <c r="DM31" i="4"/>
  <c r="DL31" i="4"/>
  <c r="DM30" i="4"/>
  <c r="DL30" i="4"/>
  <c r="DM29" i="4"/>
  <c r="DL29" i="4"/>
  <c r="DM28" i="4"/>
  <c r="DL28" i="4"/>
  <c r="DM27" i="4"/>
  <c r="DL27" i="4"/>
  <c r="DM26" i="4"/>
  <c r="DL26" i="4"/>
  <c r="DM25" i="4"/>
  <c r="DL25" i="4"/>
  <c r="DM24" i="4"/>
  <c r="DL24" i="4"/>
  <c r="DM23" i="4"/>
  <c r="DL23" i="4"/>
  <c r="DM22" i="4"/>
  <c r="DL22" i="4"/>
  <c r="DM21" i="4"/>
  <c r="DL21" i="4"/>
  <c r="DM19" i="4"/>
  <c r="DL19" i="4"/>
  <c r="DM18" i="4"/>
  <c r="DL18" i="4"/>
  <c r="DM17" i="4"/>
  <c r="DL17" i="4"/>
  <c r="DM16" i="4"/>
  <c r="DL16" i="4"/>
  <c r="DM15" i="4"/>
  <c r="DL15" i="4"/>
  <c r="DM14" i="4"/>
  <c r="DL14" i="4"/>
  <c r="DM13" i="4"/>
  <c r="DL13" i="4"/>
  <c r="DM12" i="4"/>
  <c r="DL12" i="4"/>
  <c r="DM11" i="4"/>
  <c r="DL11" i="4"/>
  <c r="DM10" i="4"/>
  <c r="DL10" i="4"/>
  <c r="DM9" i="4"/>
  <c r="DL9" i="4"/>
  <c r="DM8" i="4"/>
  <c r="DL8" i="4"/>
  <c r="DM6" i="4"/>
  <c r="DL6" i="4"/>
  <c r="DE45" i="4"/>
  <c r="DD45" i="4"/>
  <c r="DE44" i="4"/>
  <c r="DD44" i="4"/>
  <c r="DE43" i="4"/>
  <c r="DD43" i="4"/>
  <c r="DE42" i="4"/>
  <c r="DD42" i="4"/>
  <c r="DE40" i="4"/>
  <c r="DD40" i="4"/>
  <c r="DE39" i="4"/>
  <c r="DD39" i="4"/>
  <c r="DE38" i="4"/>
  <c r="DD38" i="4"/>
  <c r="DE37" i="4"/>
  <c r="DD37" i="4"/>
  <c r="DE36" i="4"/>
  <c r="DD36" i="4"/>
  <c r="DE35" i="4"/>
  <c r="DD35" i="4"/>
  <c r="DE34" i="4"/>
  <c r="DD34" i="4"/>
  <c r="DE33" i="4"/>
  <c r="DD33" i="4"/>
  <c r="DE32" i="4"/>
  <c r="DD32" i="4"/>
  <c r="DE31" i="4"/>
  <c r="DD31" i="4"/>
  <c r="DE30" i="4"/>
  <c r="DD30" i="4"/>
  <c r="DE29" i="4"/>
  <c r="DD29" i="4"/>
  <c r="DE28" i="4"/>
  <c r="DD28" i="4"/>
  <c r="DE27" i="4"/>
  <c r="DD27" i="4"/>
  <c r="DE26" i="4"/>
  <c r="DD26" i="4"/>
  <c r="DE25" i="4"/>
  <c r="DD25" i="4"/>
  <c r="DE24" i="4"/>
  <c r="DD24" i="4"/>
  <c r="DE23" i="4"/>
  <c r="DD23" i="4"/>
  <c r="DE22" i="4"/>
  <c r="DD22" i="4"/>
  <c r="DE21" i="4"/>
  <c r="DD21" i="4"/>
  <c r="DE19" i="4"/>
  <c r="DD19" i="4"/>
  <c r="DE18" i="4"/>
  <c r="DD18" i="4"/>
  <c r="DE17" i="4"/>
  <c r="DD17" i="4"/>
  <c r="DE16" i="4"/>
  <c r="DD16" i="4"/>
  <c r="DE15" i="4"/>
  <c r="DD15" i="4"/>
  <c r="DE14" i="4"/>
  <c r="DD14" i="4"/>
  <c r="DE13" i="4"/>
  <c r="DD13" i="4"/>
  <c r="DE12" i="4"/>
  <c r="DD12" i="4"/>
  <c r="DE11" i="4"/>
  <c r="DD11" i="4"/>
  <c r="DE10" i="4"/>
  <c r="DD10" i="4"/>
  <c r="DE9" i="4"/>
  <c r="DD9" i="4"/>
  <c r="DE8" i="4"/>
  <c r="DD8" i="4"/>
  <c r="DE6" i="4"/>
  <c r="DD6" i="4"/>
  <c r="CB45" i="4"/>
  <c r="CA45" i="4"/>
  <c r="F49" i="5" s="1"/>
  <c r="CB44" i="4"/>
  <c r="CA44" i="4"/>
  <c r="F48" i="5" s="1"/>
  <c r="CB43" i="4"/>
  <c r="CA43" i="4"/>
  <c r="CB42" i="4"/>
  <c r="CA42" i="4"/>
  <c r="F46" i="5" s="1"/>
  <c r="CB40" i="4"/>
  <c r="CA40" i="4"/>
  <c r="F44" i="5" s="1"/>
  <c r="CB39" i="4"/>
  <c r="CA39" i="4"/>
  <c r="CB38" i="4"/>
  <c r="CA38" i="4"/>
  <c r="F42" i="5" s="1"/>
  <c r="CB37" i="4"/>
  <c r="CA37" i="4"/>
  <c r="CB36" i="4"/>
  <c r="CA36" i="4"/>
  <c r="F40" i="5" s="1"/>
  <c r="CB35" i="4"/>
  <c r="CA35" i="4"/>
  <c r="F39" i="5" s="1"/>
  <c r="CB34" i="4"/>
  <c r="CA34" i="4"/>
  <c r="CB33" i="4"/>
  <c r="CA33" i="4"/>
  <c r="F37" i="5" s="1"/>
  <c r="CB32" i="4"/>
  <c r="CA32" i="4"/>
  <c r="F36" i="5" s="1"/>
  <c r="CB31" i="4"/>
  <c r="CA31" i="4"/>
  <c r="CB30" i="4"/>
  <c r="CA30" i="4"/>
  <c r="F34" i="5" s="1"/>
  <c r="CB29" i="4"/>
  <c r="CA29" i="4"/>
  <c r="F33" i="5" s="1"/>
  <c r="CB28" i="4"/>
  <c r="CA28" i="4"/>
  <c r="F32" i="5" s="1"/>
  <c r="CB27" i="4"/>
  <c r="CA27" i="4"/>
  <c r="CB26" i="4"/>
  <c r="CA26" i="4"/>
  <c r="CB25" i="4"/>
  <c r="CA25" i="4"/>
  <c r="F29" i="5" s="1"/>
  <c r="CB24" i="4"/>
  <c r="CA24" i="4"/>
  <c r="F28" i="5" s="1"/>
  <c r="CB23" i="4"/>
  <c r="CA23" i="4"/>
  <c r="F27" i="5" s="1"/>
  <c r="CB22" i="4"/>
  <c r="CA22" i="4"/>
  <c r="CB21" i="4"/>
  <c r="CA21" i="4"/>
  <c r="CB19" i="4"/>
  <c r="CA19" i="4"/>
  <c r="F23" i="5" s="1"/>
  <c r="CB18" i="4"/>
  <c r="CA18" i="4"/>
  <c r="CB17" i="4"/>
  <c r="CA17" i="4"/>
  <c r="CB16" i="4"/>
  <c r="CA16" i="4"/>
  <c r="F20" i="5" s="1"/>
  <c r="CB15" i="4"/>
  <c r="CA15" i="4"/>
  <c r="F19" i="5" s="1"/>
  <c r="CB14" i="4"/>
  <c r="CA14" i="4"/>
  <c r="CB13" i="4"/>
  <c r="CA13" i="4"/>
  <c r="F17" i="5" s="1"/>
  <c r="CB12" i="4"/>
  <c r="CA12" i="4"/>
  <c r="F16" i="5" s="1"/>
  <c r="CB11" i="4"/>
  <c r="CA11" i="4"/>
  <c r="F15" i="5" s="1"/>
  <c r="CB10" i="4"/>
  <c r="CA10" i="4"/>
  <c r="CB9" i="4"/>
  <c r="CA9" i="4"/>
  <c r="F13" i="5" s="1"/>
  <c r="CB8" i="4"/>
  <c r="CA8" i="4"/>
  <c r="F12" i="5" s="1"/>
  <c r="CB6" i="4"/>
  <c r="CA6" i="4"/>
  <c r="F10" i="5" s="1"/>
  <c r="DA42" i="4" l="1"/>
  <c r="DA33" i="4"/>
  <c r="DA25" i="4"/>
  <c r="DA16" i="4"/>
  <c r="DA8" i="4"/>
  <c r="DB42" i="4"/>
  <c r="DB25" i="4"/>
  <c r="DB16" i="4"/>
  <c r="DA45" i="4"/>
  <c r="DA36" i="4"/>
  <c r="DA28" i="4"/>
  <c r="DA19" i="4"/>
  <c r="DA11" i="4"/>
  <c r="DB45" i="4"/>
  <c r="DB28" i="4"/>
  <c r="DB19" i="4"/>
  <c r="DB11" i="4"/>
  <c r="DB44" i="4"/>
  <c r="DB27" i="4"/>
  <c r="DB18" i="4"/>
  <c r="DB10" i="4"/>
  <c r="DA40" i="4"/>
  <c r="DA32" i="4"/>
  <c r="DA24" i="4"/>
  <c r="DA15" i="4"/>
  <c r="DA44" i="4"/>
  <c r="DA35" i="4"/>
  <c r="DA27" i="4"/>
  <c r="DA18" i="4"/>
  <c r="DA10" i="4"/>
  <c r="DB35" i="4"/>
  <c r="DA43" i="4"/>
  <c r="DA34" i="4"/>
  <c r="DA26" i="4"/>
  <c r="DA17" i="4"/>
  <c r="DA9" i="4"/>
  <c r="DB43" i="4"/>
  <c r="DB34" i="4"/>
  <c r="DB26" i="4"/>
  <c r="DB17" i="4"/>
  <c r="DB36" i="4"/>
  <c r="DB32" i="4"/>
  <c r="DA39" i="4"/>
  <c r="DA31" i="4"/>
  <c r="DA23" i="4"/>
  <c r="DA14" i="4"/>
  <c r="DB39" i="4"/>
  <c r="DB31" i="4"/>
  <c r="DB23" i="4"/>
  <c r="DB14" i="4"/>
  <c r="DB33" i="4"/>
  <c r="DB24" i="4"/>
  <c r="DB6" i="4"/>
  <c r="DA38" i="4"/>
  <c r="DA30" i="4"/>
  <c r="DA22" i="4"/>
  <c r="DA13" i="4"/>
  <c r="DB38" i="4"/>
  <c r="DB30" i="4"/>
  <c r="DB22" i="4"/>
  <c r="DB13" i="4"/>
  <c r="DA6" i="4"/>
  <c r="DB40" i="4"/>
  <c r="DB15" i="4"/>
  <c r="DA37" i="4"/>
  <c r="DA29" i="4"/>
  <c r="DA21" i="4"/>
  <c r="DA12" i="4"/>
  <c r="DB37" i="4"/>
  <c r="DB29" i="4"/>
  <c r="DB21" i="4"/>
  <c r="DB12" i="4"/>
  <c r="AL45" i="4"/>
  <c r="AK45" i="4"/>
  <c r="D49" i="5" s="1"/>
  <c r="AL44" i="4"/>
  <c r="AK44" i="4"/>
  <c r="D48" i="5" s="1"/>
  <c r="AL43" i="4"/>
  <c r="AK43" i="4"/>
  <c r="AL42" i="4"/>
  <c r="AK42" i="4"/>
  <c r="AL40" i="4"/>
  <c r="AK40" i="4"/>
  <c r="D44" i="5" s="1"/>
  <c r="AL39" i="4"/>
  <c r="AK39" i="4"/>
  <c r="D43" i="5" s="1"/>
  <c r="AL38" i="4"/>
  <c r="AK38" i="4"/>
  <c r="AL37" i="4"/>
  <c r="AK37" i="4"/>
  <c r="AL36" i="4"/>
  <c r="AK36" i="4"/>
  <c r="D40" i="5" s="1"/>
  <c r="AL35" i="4"/>
  <c r="AK35" i="4"/>
  <c r="D39" i="5" s="1"/>
  <c r="AL34" i="4"/>
  <c r="AK34" i="4"/>
  <c r="D38" i="5" s="1"/>
  <c r="AL33" i="4"/>
  <c r="AK33" i="4"/>
  <c r="AL32" i="4"/>
  <c r="AK32" i="4"/>
  <c r="D36" i="5" s="1"/>
  <c r="AL31" i="4"/>
  <c r="AK31" i="4"/>
  <c r="D35" i="5" s="1"/>
  <c r="AL30" i="4"/>
  <c r="AK30" i="4"/>
  <c r="D34" i="5" s="1"/>
  <c r="AL29" i="4"/>
  <c r="AK29" i="4"/>
  <c r="AL28" i="4"/>
  <c r="AK28" i="4"/>
  <c r="AL27" i="4"/>
  <c r="AK27" i="4"/>
  <c r="D31" i="5" s="1"/>
  <c r="AL26" i="4"/>
  <c r="AK26" i="4"/>
  <c r="D30" i="5" s="1"/>
  <c r="AL25" i="4"/>
  <c r="AK25" i="4"/>
  <c r="D29" i="5" s="1"/>
  <c r="AL24" i="4"/>
  <c r="AK24" i="4"/>
  <c r="D28" i="5" s="1"/>
  <c r="AL23" i="4"/>
  <c r="AK23" i="4"/>
  <c r="D27" i="5" s="1"/>
  <c r="AL22" i="4"/>
  <c r="AK22" i="4"/>
  <c r="AL21" i="4"/>
  <c r="AK21" i="4"/>
  <c r="AL19" i="4"/>
  <c r="AK19" i="4"/>
  <c r="D23" i="5" s="1"/>
  <c r="AL18" i="4"/>
  <c r="AK18" i="4"/>
  <c r="D22" i="5" s="1"/>
  <c r="AL17" i="4"/>
  <c r="AK17" i="4"/>
  <c r="AL16" i="4"/>
  <c r="AK16" i="4"/>
  <c r="AL15" i="4"/>
  <c r="AK15" i="4"/>
  <c r="D19" i="5" s="1"/>
  <c r="AL14" i="4"/>
  <c r="AK14" i="4"/>
  <c r="D18" i="5" s="1"/>
  <c r="AL13" i="4"/>
  <c r="AK13" i="4"/>
  <c r="AL12" i="4"/>
  <c r="AK12" i="4"/>
  <c r="AL11" i="4"/>
  <c r="AK11" i="4"/>
  <c r="AL10" i="4"/>
  <c r="AK10" i="4"/>
  <c r="D14" i="5" s="1"/>
  <c r="AL9" i="4"/>
  <c r="AK9" i="4"/>
  <c r="D13" i="5" s="1"/>
  <c r="AL8" i="4"/>
  <c r="AK8" i="4"/>
  <c r="AL6" i="4"/>
  <c r="AK6" i="4"/>
  <c r="D10" i="5" s="1"/>
  <c r="CZ8" i="4" l="1"/>
  <c r="D12" i="5"/>
  <c r="CZ16" i="4"/>
  <c r="D20" i="5"/>
  <c r="CZ33" i="4"/>
  <c r="D37" i="5"/>
  <c r="CZ43" i="4"/>
  <c r="D47" i="5"/>
  <c r="CZ12" i="4"/>
  <c r="D16" i="5"/>
  <c r="CZ29" i="4"/>
  <c r="D33" i="5"/>
  <c r="CZ13" i="4"/>
  <c r="D17" i="5"/>
  <c r="CZ21" i="4"/>
  <c r="D25" i="5"/>
  <c r="CZ37" i="4"/>
  <c r="D41" i="5"/>
  <c r="CZ17" i="4"/>
  <c r="D21" i="5"/>
  <c r="CZ22" i="4"/>
  <c r="D26" i="5"/>
  <c r="CZ38" i="4"/>
  <c r="D42" i="5"/>
  <c r="CZ11" i="4"/>
  <c r="D15" i="5"/>
  <c r="CZ28" i="4"/>
  <c r="D32" i="5"/>
  <c r="CZ42" i="4"/>
  <c r="D46" i="5"/>
  <c r="CZ32" i="4"/>
  <c r="CZ25" i="4"/>
  <c r="CZ34" i="4"/>
  <c r="CZ30" i="4"/>
  <c r="CZ26" i="4"/>
  <c r="CZ19" i="4"/>
  <c r="CZ15" i="4"/>
  <c r="CZ9" i="4"/>
  <c r="CZ44" i="4"/>
  <c r="CZ39" i="4"/>
  <c r="CZ35" i="4"/>
  <c r="CZ31" i="4"/>
  <c r="CZ27" i="4"/>
  <c r="CZ23" i="4"/>
  <c r="CZ18" i="4"/>
  <c r="CZ14" i="4"/>
  <c r="CZ10" i="4"/>
  <c r="CZ24" i="4"/>
  <c r="CZ6" i="4"/>
  <c r="CZ36" i="4"/>
  <c r="CZ45" i="4"/>
  <c r="CZ40" i="4"/>
  <c r="BF34" i="4"/>
  <c r="BE34" i="4" s="1"/>
  <c r="P34" i="4"/>
  <c r="O34" i="4" s="1"/>
  <c r="BZ45" i="4"/>
  <c r="BY45" i="4" s="1"/>
  <c r="BZ44" i="4"/>
  <c r="BY44" i="4" s="1"/>
  <c r="BZ43" i="4"/>
  <c r="BY43" i="4" s="1"/>
  <c r="BZ42" i="4"/>
  <c r="BY42" i="4" s="1"/>
  <c r="BZ40" i="4"/>
  <c r="BY40" i="4"/>
  <c r="BZ39" i="4"/>
  <c r="BY39" i="4"/>
  <c r="BZ38" i="4"/>
  <c r="BY38" i="4"/>
  <c r="BZ37" i="4"/>
  <c r="BY37" i="4" s="1"/>
  <c r="BZ36" i="4"/>
  <c r="BY36" i="4"/>
  <c r="BZ35" i="4"/>
  <c r="BY35" i="4"/>
  <c r="BZ34" i="4"/>
  <c r="BY34" i="4" s="1"/>
  <c r="BZ33" i="4"/>
  <c r="BY33" i="4"/>
  <c r="BZ32" i="4"/>
  <c r="BY32" i="4"/>
  <c r="BZ31" i="4"/>
  <c r="BY31" i="4" s="1"/>
  <c r="BZ30" i="4"/>
  <c r="BY30" i="4"/>
  <c r="BZ29" i="4"/>
  <c r="BY29" i="4" s="1"/>
  <c r="BZ28" i="4"/>
  <c r="BY28" i="4" s="1"/>
  <c r="BZ27" i="4"/>
  <c r="BY27" i="4"/>
  <c r="BZ26" i="4"/>
  <c r="BY26" i="4"/>
  <c r="BZ25" i="4"/>
  <c r="BY25" i="4" s="1"/>
  <c r="BZ24" i="4"/>
  <c r="BY24" i="4" s="1"/>
  <c r="BZ23" i="4"/>
  <c r="BY23" i="4" s="1"/>
  <c r="BZ22" i="4"/>
  <c r="BY22" i="4"/>
  <c r="BZ21" i="4"/>
  <c r="BY21" i="4"/>
  <c r="BZ19" i="4"/>
  <c r="BY19" i="4" s="1"/>
  <c r="BZ18" i="4"/>
  <c r="BY18" i="4" s="1"/>
  <c r="BZ17" i="4"/>
  <c r="BY17" i="4" s="1"/>
  <c r="BZ16" i="4"/>
  <c r="BY16" i="4" s="1"/>
  <c r="BZ15" i="4"/>
  <c r="BY15" i="4" s="1"/>
  <c r="BZ14" i="4"/>
  <c r="BY14" i="4"/>
  <c r="BZ13" i="4"/>
  <c r="BY13" i="4" s="1"/>
  <c r="BZ12" i="4"/>
  <c r="BY12" i="4" s="1"/>
  <c r="BZ11" i="4"/>
  <c r="BY11" i="4" s="1"/>
  <c r="BZ10" i="4"/>
  <c r="BY10" i="4" s="1"/>
  <c r="BZ9" i="4"/>
  <c r="BY9" i="4" s="1"/>
  <c r="BZ8" i="4"/>
  <c r="BY8" i="4" s="1"/>
  <c r="BZ6" i="4"/>
  <c r="BY6" i="4" s="1"/>
  <c r="AJ45" i="4"/>
  <c r="AI45" i="4" s="1"/>
  <c r="AJ44" i="4"/>
  <c r="AI44" i="4" s="1"/>
  <c r="AJ43" i="4"/>
  <c r="AI43" i="4" s="1"/>
  <c r="AJ42" i="4"/>
  <c r="AI42" i="4" s="1"/>
  <c r="AJ40" i="4"/>
  <c r="AI40" i="4" s="1"/>
  <c r="AJ39" i="4"/>
  <c r="AI39" i="4"/>
  <c r="AJ38" i="4"/>
  <c r="AI38" i="4"/>
  <c r="AJ37" i="4"/>
  <c r="AI37" i="4" s="1"/>
  <c r="AJ36" i="4"/>
  <c r="AI36" i="4"/>
  <c r="AJ35" i="4"/>
  <c r="AI35" i="4"/>
  <c r="AJ34" i="4"/>
  <c r="AI34" i="4" s="1"/>
  <c r="AJ33" i="4"/>
  <c r="AI33" i="4" s="1"/>
  <c r="AI32" i="4"/>
  <c r="AJ31" i="4"/>
  <c r="AI31" i="4" s="1"/>
  <c r="AJ30" i="4"/>
  <c r="AI30" i="4" s="1"/>
  <c r="AJ29" i="4"/>
  <c r="AI29" i="4" s="1"/>
  <c r="AJ28" i="4"/>
  <c r="AI28" i="4" s="1"/>
  <c r="AJ27" i="4"/>
  <c r="AI27" i="4" s="1"/>
  <c r="AJ26" i="4"/>
  <c r="AI26" i="4" s="1"/>
  <c r="AJ25" i="4"/>
  <c r="AI25" i="4" s="1"/>
  <c r="AJ24" i="4"/>
  <c r="AI24" i="4" s="1"/>
  <c r="AJ23" i="4"/>
  <c r="AI23" i="4" s="1"/>
  <c r="AJ22" i="4"/>
  <c r="AI22" i="4"/>
  <c r="AJ21" i="4"/>
  <c r="AI21" i="4" s="1"/>
  <c r="AJ19" i="4"/>
  <c r="AI19" i="4" s="1"/>
  <c r="AJ18" i="4"/>
  <c r="AI18" i="4" s="1"/>
  <c r="AJ17" i="4"/>
  <c r="AI17" i="4" s="1"/>
  <c r="AJ16" i="4"/>
  <c r="AI16" i="4" s="1"/>
  <c r="AJ15" i="4"/>
  <c r="AI15" i="4" s="1"/>
  <c r="AJ14" i="4"/>
  <c r="AI14" i="4" s="1"/>
  <c r="AJ13" i="4"/>
  <c r="AI13" i="4" s="1"/>
  <c r="AJ12" i="4"/>
  <c r="AI12" i="4" s="1"/>
  <c r="AJ11" i="4"/>
  <c r="AI11" i="4" s="1"/>
  <c r="AJ10" i="4"/>
  <c r="AI10" i="4" s="1"/>
  <c r="AJ9" i="4"/>
  <c r="AI9" i="4" s="1"/>
  <c r="AJ8" i="4"/>
  <c r="AI8" i="4" s="1"/>
  <c r="AJ6" i="4"/>
  <c r="AI6" i="4" s="1"/>
  <c r="BW40" i="4"/>
  <c r="BW39" i="4"/>
  <c r="BW38" i="4"/>
  <c r="BW36" i="4"/>
  <c r="BW35" i="4"/>
  <c r="BW33" i="4"/>
  <c r="BW32" i="4"/>
  <c r="BW30" i="4"/>
  <c r="BW27" i="4"/>
  <c r="BW26" i="4"/>
  <c r="BW22" i="4"/>
  <c r="BW21" i="4"/>
  <c r="BW14" i="4"/>
  <c r="BX45" i="4"/>
  <c r="BW45" i="4" s="1"/>
  <c r="BX44" i="4"/>
  <c r="BW44" i="4" s="1"/>
  <c r="BX43" i="4"/>
  <c r="BW43" i="4" s="1"/>
  <c r="BX42" i="4"/>
  <c r="BW42" i="4" s="1"/>
  <c r="BX40" i="4"/>
  <c r="BX39" i="4"/>
  <c r="BX38" i="4"/>
  <c r="BX37" i="4"/>
  <c r="BW37" i="4" s="1"/>
  <c r="BX36" i="4"/>
  <c r="BX35" i="4"/>
  <c r="BX34" i="4"/>
  <c r="BW34" i="4" s="1"/>
  <c r="BX33" i="4"/>
  <c r="BX32" i="4"/>
  <c r="BX31" i="4"/>
  <c r="BW31" i="4" s="1"/>
  <c r="BX30" i="4"/>
  <c r="BX29" i="4"/>
  <c r="BW29" i="4" s="1"/>
  <c r="BX28" i="4"/>
  <c r="BW28" i="4" s="1"/>
  <c r="BX27" i="4"/>
  <c r="BX26" i="4"/>
  <c r="BX25" i="4"/>
  <c r="BW25" i="4" s="1"/>
  <c r="BX24" i="4"/>
  <c r="BW24" i="4" s="1"/>
  <c r="BX23" i="4"/>
  <c r="BW23" i="4" s="1"/>
  <c r="BX22" i="4"/>
  <c r="BX21" i="4"/>
  <c r="BX19" i="4"/>
  <c r="BW19" i="4" s="1"/>
  <c r="BX18" i="4"/>
  <c r="BW18" i="4" s="1"/>
  <c r="BX17" i="4"/>
  <c r="BW17" i="4" s="1"/>
  <c r="BX16" i="4"/>
  <c r="BW16" i="4" s="1"/>
  <c r="BX15" i="4"/>
  <c r="BW15" i="4" s="1"/>
  <c r="BX14" i="4"/>
  <c r="BX13" i="4"/>
  <c r="BW13" i="4" s="1"/>
  <c r="BX12" i="4"/>
  <c r="BW12" i="4" s="1"/>
  <c r="BX11" i="4"/>
  <c r="BW11" i="4" s="1"/>
  <c r="BX10" i="4"/>
  <c r="BW10" i="4" s="1"/>
  <c r="BX9" i="4"/>
  <c r="BW9" i="4" s="1"/>
  <c r="BX8" i="4"/>
  <c r="BW8" i="4" s="1"/>
  <c r="BX6" i="4"/>
  <c r="BW6" i="4" s="1"/>
  <c r="AH45" i="4"/>
  <c r="AG45" i="4" s="1"/>
  <c r="AH44" i="4"/>
  <c r="AG44" i="4" s="1"/>
  <c r="AH43" i="4"/>
  <c r="AG43" i="4" s="1"/>
  <c r="AH42" i="4"/>
  <c r="AG42" i="4" s="1"/>
  <c r="AH40" i="4"/>
  <c r="AG40" i="4" s="1"/>
  <c r="AH39" i="4"/>
  <c r="AH38" i="4"/>
  <c r="AG38" i="4" s="1"/>
  <c r="AH37" i="4"/>
  <c r="AG37" i="4" s="1"/>
  <c r="AH36" i="4"/>
  <c r="AH35" i="4"/>
  <c r="AH34" i="4"/>
  <c r="AG34" i="4" s="1"/>
  <c r="AH33" i="4"/>
  <c r="AG33" i="4" s="1"/>
  <c r="AH32" i="4"/>
  <c r="AH31" i="4"/>
  <c r="AG31" i="4" s="1"/>
  <c r="AH30" i="4"/>
  <c r="AG30" i="4" s="1"/>
  <c r="AH29" i="4"/>
  <c r="AG29" i="4" s="1"/>
  <c r="AH28" i="4"/>
  <c r="AG28" i="4" s="1"/>
  <c r="AH27" i="4"/>
  <c r="AG27" i="4" s="1"/>
  <c r="CX27" i="4" s="1"/>
  <c r="AH26" i="4"/>
  <c r="AH25" i="4"/>
  <c r="AG25" i="4" s="1"/>
  <c r="AH24" i="4"/>
  <c r="AG24" i="4" s="1"/>
  <c r="AH23" i="4"/>
  <c r="AG23" i="4" s="1"/>
  <c r="AH22" i="4"/>
  <c r="AH21" i="4"/>
  <c r="AG21" i="4" s="1"/>
  <c r="AH19" i="4"/>
  <c r="AG19" i="4" s="1"/>
  <c r="AH18" i="4"/>
  <c r="AG18" i="4" s="1"/>
  <c r="AH17" i="4"/>
  <c r="AG17" i="4" s="1"/>
  <c r="AH16" i="4"/>
  <c r="AG16" i="4" s="1"/>
  <c r="AH15" i="4"/>
  <c r="AG15" i="4" s="1"/>
  <c r="AH14" i="4"/>
  <c r="AG14" i="4" s="1"/>
  <c r="AH13" i="4"/>
  <c r="AG13" i="4" s="1"/>
  <c r="AH12" i="4"/>
  <c r="AG12" i="4" s="1"/>
  <c r="AH11" i="4"/>
  <c r="AG11" i="4" s="1"/>
  <c r="AH10" i="4"/>
  <c r="AG10" i="4" s="1"/>
  <c r="AH9" i="4"/>
  <c r="AG9" i="4" s="1"/>
  <c r="AH8" i="4"/>
  <c r="AG8" i="4" s="1"/>
  <c r="AH6" i="4"/>
  <c r="AG6" i="4" s="1"/>
  <c r="AG39" i="4"/>
  <c r="AG36" i="4"/>
  <c r="AG35" i="4"/>
  <c r="AG32" i="4"/>
  <c r="AG26" i="4"/>
  <c r="CX26" i="4" s="1"/>
  <c r="AG22" i="4"/>
  <c r="AT30" i="4"/>
  <c r="AS30" i="4" s="1"/>
  <c r="D30" i="4"/>
  <c r="C30" i="4" s="1"/>
  <c r="AT26" i="4"/>
  <c r="AS26" i="4" s="1"/>
  <c r="D26" i="4"/>
  <c r="C26" i="4" s="1"/>
  <c r="AT22" i="4"/>
  <c r="AS22" i="4" s="1"/>
  <c r="D22" i="4"/>
  <c r="C22" i="4" s="1"/>
  <c r="AT21" i="4"/>
  <c r="AS21" i="4" s="1"/>
  <c r="D21" i="4"/>
  <c r="C21" i="4" s="1"/>
  <c r="AT14" i="4"/>
  <c r="AS14" i="4" s="1"/>
  <c r="D14" i="4"/>
  <c r="C14" i="4" s="1"/>
  <c r="BV45" i="4"/>
  <c r="BU45" i="4" s="1"/>
  <c r="BV44" i="4"/>
  <c r="BU44" i="4" s="1"/>
  <c r="BV43" i="4"/>
  <c r="BU43" i="4" s="1"/>
  <c r="BV42" i="4"/>
  <c r="BU42" i="4" s="1"/>
  <c r="BV37" i="4"/>
  <c r="BU37" i="4" s="1"/>
  <c r="BV31" i="4"/>
  <c r="BU31" i="4" s="1"/>
  <c r="BV29" i="4"/>
  <c r="BU29" i="4" s="1"/>
  <c r="BV28" i="4"/>
  <c r="BU28" i="4" s="1"/>
  <c r="BV27" i="4"/>
  <c r="BU27" i="4" s="1"/>
  <c r="BV25" i="4"/>
  <c r="BU25" i="4" s="1"/>
  <c r="BV24" i="4"/>
  <c r="BU24" i="4" s="1"/>
  <c r="BV23" i="4"/>
  <c r="BU23" i="4" s="1"/>
  <c r="BV19" i="4"/>
  <c r="BU19" i="4" s="1"/>
  <c r="BV18" i="4"/>
  <c r="BU18" i="4" s="1"/>
  <c r="BV17" i="4"/>
  <c r="BU17" i="4" s="1"/>
  <c r="BV16" i="4"/>
  <c r="BU16" i="4" s="1"/>
  <c r="BV15" i="4"/>
  <c r="BU15" i="4" s="1"/>
  <c r="BV13" i="4"/>
  <c r="BU13" i="4" s="1"/>
  <c r="BV12" i="4"/>
  <c r="BU12" i="4" s="1"/>
  <c r="BV11" i="4"/>
  <c r="BU11" i="4" s="1"/>
  <c r="BV10" i="4"/>
  <c r="BU10" i="4" s="1"/>
  <c r="BV9" i="4"/>
  <c r="BU9" i="4" s="1"/>
  <c r="BV8" i="4"/>
  <c r="BU8" i="4" s="1"/>
  <c r="BV6" i="4"/>
  <c r="BU6" i="4" s="1"/>
  <c r="BD45" i="4"/>
  <c r="BC45" i="4" s="1"/>
  <c r="BD44" i="4"/>
  <c r="BC44" i="4" s="1"/>
  <c r="BD43" i="4"/>
  <c r="BC43" i="4" s="1"/>
  <c r="BD42" i="4"/>
  <c r="BC42" i="4" s="1"/>
  <c r="BD37" i="4"/>
  <c r="BC37" i="4" s="1"/>
  <c r="BD31" i="4"/>
  <c r="BC31" i="4" s="1"/>
  <c r="BD29" i="4"/>
  <c r="BC29" i="4" s="1"/>
  <c r="BD28" i="4"/>
  <c r="BC28" i="4" s="1"/>
  <c r="BD27" i="4"/>
  <c r="BC27" i="4" s="1"/>
  <c r="BD25" i="4"/>
  <c r="BC25" i="4" s="1"/>
  <c r="BD24" i="4"/>
  <c r="BC24" i="4" s="1"/>
  <c r="BD23" i="4"/>
  <c r="BC23" i="4" s="1"/>
  <c r="BD19" i="4"/>
  <c r="BC19" i="4" s="1"/>
  <c r="BD18" i="4"/>
  <c r="BC18" i="4" s="1"/>
  <c r="BD17" i="4"/>
  <c r="BC17" i="4" s="1"/>
  <c r="BD16" i="4"/>
  <c r="BC16" i="4" s="1"/>
  <c r="BD15" i="4"/>
  <c r="BC15" i="4" s="1"/>
  <c r="BD13" i="4"/>
  <c r="BC13" i="4" s="1"/>
  <c r="BD12" i="4"/>
  <c r="BC12" i="4" s="1"/>
  <c r="BD11" i="4"/>
  <c r="BC11" i="4" s="1"/>
  <c r="BD10" i="4"/>
  <c r="BC10" i="4" s="1"/>
  <c r="BD9" i="4"/>
  <c r="BC9" i="4" s="1"/>
  <c r="BD8" i="4"/>
  <c r="BC8" i="4" s="1"/>
  <c r="BD6" i="4"/>
  <c r="BC6" i="4" s="1"/>
  <c r="AF45" i="4"/>
  <c r="AE45" i="4" s="1"/>
  <c r="AF44" i="4"/>
  <c r="AE44" i="4" s="1"/>
  <c r="AF43" i="4"/>
  <c r="AE43" i="4" s="1"/>
  <c r="AF42" i="4"/>
  <c r="AE42" i="4" s="1"/>
  <c r="AF40" i="4"/>
  <c r="AE40" i="4" s="1"/>
  <c r="AF39" i="4"/>
  <c r="AE39" i="4" s="1"/>
  <c r="AF38" i="4"/>
  <c r="AE38" i="4" s="1"/>
  <c r="AF37" i="4"/>
  <c r="AE37" i="4" s="1"/>
  <c r="AF34" i="4"/>
  <c r="AE34" i="4" s="1"/>
  <c r="AF33" i="4"/>
  <c r="AE33" i="4" s="1"/>
  <c r="AF31" i="4"/>
  <c r="AE31" i="4" s="1"/>
  <c r="AF30" i="4"/>
  <c r="AE30" i="4" s="1"/>
  <c r="AF29" i="4"/>
  <c r="AE29" i="4" s="1"/>
  <c r="AF28" i="4"/>
  <c r="AE28" i="4" s="1"/>
  <c r="AF27" i="4"/>
  <c r="AE27" i="4" s="1"/>
  <c r="AF25" i="4"/>
  <c r="AE25" i="4" s="1"/>
  <c r="AF24" i="4"/>
  <c r="AE24" i="4" s="1"/>
  <c r="AF23" i="4"/>
  <c r="AE23" i="4" s="1"/>
  <c r="AF22" i="4"/>
  <c r="AE22" i="4" s="1"/>
  <c r="AF21" i="4"/>
  <c r="AE21" i="4" s="1"/>
  <c r="AF19" i="4"/>
  <c r="AE19" i="4" s="1"/>
  <c r="AF18" i="4"/>
  <c r="AE18" i="4" s="1"/>
  <c r="AF17" i="4"/>
  <c r="AE17" i="4" s="1"/>
  <c r="AF16" i="4"/>
  <c r="AE16" i="4" s="1"/>
  <c r="AF15" i="4"/>
  <c r="AE15" i="4" s="1"/>
  <c r="AF14" i="4"/>
  <c r="AE14" i="4" s="1"/>
  <c r="AF13" i="4"/>
  <c r="AE13" i="4" s="1"/>
  <c r="AF12" i="4"/>
  <c r="AE12" i="4" s="1"/>
  <c r="AF11" i="4"/>
  <c r="AE11" i="4" s="1"/>
  <c r="AF10" i="4"/>
  <c r="AE10" i="4" s="1"/>
  <c r="AF9" i="4"/>
  <c r="AE9" i="4" s="1"/>
  <c r="AF8" i="4"/>
  <c r="AE8" i="4" s="1"/>
  <c r="AF6" i="4"/>
  <c r="AE6" i="4" s="1"/>
  <c r="N45" i="4"/>
  <c r="M45" i="4" s="1"/>
  <c r="N44" i="4"/>
  <c r="M44" i="4" s="1"/>
  <c r="N43" i="4"/>
  <c r="M43" i="4" s="1"/>
  <c r="N42" i="4"/>
  <c r="M42" i="4" s="1"/>
  <c r="N40" i="4"/>
  <c r="M40" i="4" s="1"/>
  <c r="CN40" i="4" s="1"/>
  <c r="N39" i="4"/>
  <c r="M39" i="4" s="1"/>
  <c r="CN39" i="4" s="1"/>
  <c r="N38" i="4"/>
  <c r="M38" i="4" s="1"/>
  <c r="CN38" i="4" s="1"/>
  <c r="N37" i="4"/>
  <c r="M37" i="4" s="1"/>
  <c r="N36" i="4"/>
  <c r="M36" i="4" s="1"/>
  <c r="CN36" i="4" s="1"/>
  <c r="N35" i="4"/>
  <c r="M35" i="4" s="1"/>
  <c r="CN35" i="4" s="1"/>
  <c r="N34" i="4"/>
  <c r="M34" i="4" s="1"/>
  <c r="CN34" i="4" s="1"/>
  <c r="N33" i="4"/>
  <c r="M33" i="4" s="1"/>
  <c r="CN33" i="4" s="1"/>
  <c r="N31" i="4"/>
  <c r="M31" i="4" s="1"/>
  <c r="CN31" i="4" s="1"/>
  <c r="N30" i="4"/>
  <c r="M30" i="4" s="1"/>
  <c r="N29" i="4"/>
  <c r="M29" i="4" s="1"/>
  <c r="N28" i="4"/>
  <c r="M28" i="4" s="1"/>
  <c r="N27" i="4"/>
  <c r="M27" i="4" s="1"/>
  <c r="N25" i="4"/>
  <c r="M25" i="4" s="1"/>
  <c r="N24" i="4"/>
  <c r="M24" i="4" s="1"/>
  <c r="N23" i="4"/>
  <c r="M23" i="4" s="1"/>
  <c r="N22" i="4"/>
  <c r="M22" i="4" s="1"/>
  <c r="CN22" i="4" s="1"/>
  <c r="N21" i="4"/>
  <c r="M21" i="4" s="1"/>
  <c r="N19" i="4"/>
  <c r="M19" i="4" s="1"/>
  <c r="N18" i="4"/>
  <c r="M18" i="4" s="1"/>
  <c r="N17" i="4"/>
  <c r="M17" i="4" s="1"/>
  <c r="N16" i="4"/>
  <c r="M16" i="4" s="1"/>
  <c r="N15" i="4"/>
  <c r="M15" i="4" s="1"/>
  <c r="N14" i="4"/>
  <c r="M14" i="4" s="1"/>
  <c r="CN14" i="4" s="1"/>
  <c r="N13" i="4"/>
  <c r="M13" i="4" s="1"/>
  <c r="N12" i="4"/>
  <c r="M12" i="4" s="1"/>
  <c r="N11" i="4"/>
  <c r="M11" i="4" s="1"/>
  <c r="N10" i="4"/>
  <c r="M10" i="4" s="1"/>
  <c r="N9" i="4"/>
  <c r="M9" i="4" s="1"/>
  <c r="N8" i="4"/>
  <c r="M8" i="4" s="1"/>
  <c r="N6" i="4"/>
  <c r="M6" i="4" s="1"/>
  <c r="BT45" i="4"/>
  <c r="BS45" i="4" s="1"/>
  <c r="AD45" i="4"/>
  <c r="AC45" i="4" s="1"/>
  <c r="BR45" i="4"/>
  <c r="BQ45" i="4" s="1"/>
  <c r="AB45" i="4"/>
  <c r="AA45" i="4" s="1"/>
  <c r="BP45" i="4"/>
  <c r="BO45" i="4" s="1"/>
  <c r="Z45" i="4"/>
  <c r="Y45" i="4" s="1"/>
  <c r="BN45" i="4"/>
  <c r="BM45" i="4" s="1"/>
  <c r="X45" i="4"/>
  <c r="W45" i="4" s="1"/>
  <c r="BL45" i="4"/>
  <c r="BK45" i="4" s="1"/>
  <c r="V45" i="4"/>
  <c r="U45" i="4" s="1"/>
  <c r="BJ45" i="4"/>
  <c r="BI45" i="4" s="1"/>
  <c r="T45" i="4"/>
  <c r="S45" i="4" s="1"/>
  <c r="BH45" i="4"/>
  <c r="BG45" i="4" s="1"/>
  <c r="R45" i="4"/>
  <c r="Q45" i="4" s="1"/>
  <c r="BF45" i="4"/>
  <c r="BE45" i="4" s="1"/>
  <c r="P45" i="4"/>
  <c r="O45" i="4" s="1"/>
  <c r="BB45" i="4"/>
  <c r="BA45" i="4" s="1"/>
  <c r="L45" i="4"/>
  <c r="K45" i="4" s="1"/>
  <c r="BT44" i="4"/>
  <c r="BS44" i="4" s="1"/>
  <c r="AD44" i="4"/>
  <c r="AC44" i="4" s="1"/>
  <c r="BR44" i="4"/>
  <c r="BQ44" i="4" s="1"/>
  <c r="AB44" i="4"/>
  <c r="AA44" i="4" s="1"/>
  <c r="BP44" i="4"/>
  <c r="BO44" i="4" s="1"/>
  <c r="Z44" i="4"/>
  <c r="Y44" i="4" s="1"/>
  <c r="BN44" i="4"/>
  <c r="BM44" i="4" s="1"/>
  <c r="X44" i="4"/>
  <c r="W44" i="4" s="1"/>
  <c r="BL44" i="4"/>
  <c r="BK44" i="4" s="1"/>
  <c r="V44" i="4"/>
  <c r="U44" i="4" s="1"/>
  <c r="BJ44" i="4"/>
  <c r="BI44" i="4" s="1"/>
  <c r="T44" i="4"/>
  <c r="S44" i="4" s="1"/>
  <c r="BH44" i="4"/>
  <c r="BG44" i="4" s="1"/>
  <c r="R44" i="4"/>
  <c r="Q44" i="4" s="1"/>
  <c r="BF44" i="4"/>
  <c r="BE44" i="4" s="1"/>
  <c r="P44" i="4"/>
  <c r="O44" i="4" s="1"/>
  <c r="BB44" i="4"/>
  <c r="BA44" i="4" s="1"/>
  <c r="L44" i="4"/>
  <c r="K44" i="4" s="1"/>
  <c r="BT43" i="4"/>
  <c r="BS43" i="4" s="1"/>
  <c r="AD43" i="4"/>
  <c r="AC43" i="4" s="1"/>
  <c r="BR43" i="4"/>
  <c r="BQ43" i="4" s="1"/>
  <c r="AB43" i="4"/>
  <c r="AA43" i="4" s="1"/>
  <c r="BP43" i="4"/>
  <c r="BO43" i="4" s="1"/>
  <c r="Z43" i="4"/>
  <c r="Y43" i="4" s="1"/>
  <c r="BN43" i="4"/>
  <c r="BM43" i="4" s="1"/>
  <c r="X43" i="4"/>
  <c r="W43" i="4" s="1"/>
  <c r="BL43" i="4"/>
  <c r="BK43" i="4" s="1"/>
  <c r="V43" i="4"/>
  <c r="U43" i="4" s="1"/>
  <c r="BJ43" i="4"/>
  <c r="BI43" i="4" s="1"/>
  <c r="T43" i="4"/>
  <c r="S43" i="4" s="1"/>
  <c r="BH43" i="4"/>
  <c r="BG43" i="4" s="1"/>
  <c r="R43" i="4"/>
  <c r="Q43" i="4" s="1"/>
  <c r="BF43" i="4"/>
  <c r="BE43" i="4" s="1"/>
  <c r="P43" i="4"/>
  <c r="O43" i="4" s="1"/>
  <c r="BB43" i="4"/>
  <c r="BA43" i="4" s="1"/>
  <c r="L43" i="4"/>
  <c r="K43" i="4" s="1"/>
  <c r="BT42" i="4"/>
  <c r="BS42" i="4" s="1"/>
  <c r="AD42" i="4"/>
  <c r="AC42" i="4" s="1"/>
  <c r="BR42" i="4"/>
  <c r="BQ42" i="4" s="1"/>
  <c r="AB42" i="4"/>
  <c r="AA42" i="4" s="1"/>
  <c r="BP42" i="4"/>
  <c r="BO42" i="4" s="1"/>
  <c r="Z42" i="4"/>
  <c r="Y42" i="4" s="1"/>
  <c r="BN42" i="4"/>
  <c r="BM42" i="4" s="1"/>
  <c r="X42" i="4"/>
  <c r="W42" i="4" s="1"/>
  <c r="BL42" i="4"/>
  <c r="BK42" i="4" s="1"/>
  <c r="V42" i="4"/>
  <c r="U42" i="4" s="1"/>
  <c r="BJ42" i="4"/>
  <c r="BI42" i="4" s="1"/>
  <c r="T42" i="4"/>
  <c r="S42" i="4" s="1"/>
  <c r="BH42" i="4"/>
  <c r="BG42" i="4" s="1"/>
  <c r="R42" i="4"/>
  <c r="Q42" i="4" s="1"/>
  <c r="BF42" i="4"/>
  <c r="BE42" i="4" s="1"/>
  <c r="P42" i="4"/>
  <c r="O42" i="4" s="1"/>
  <c r="BB42" i="4"/>
  <c r="BA42" i="4" s="1"/>
  <c r="L42" i="4"/>
  <c r="K42" i="4" s="1"/>
  <c r="BT40" i="4"/>
  <c r="BS40" i="4" s="1"/>
  <c r="AD40" i="4"/>
  <c r="AC40" i="4" s="1"/>
  <c r="BR40" i="4"/>
  <c r="BQ40" i="4" s="1"/>
  <c r="AB40" i="4"/>
  <c r="AA40" i="4" s="1"/>
  <c r="BP40" i="4"/>
  <c r="BO40" i="4" s="1"/>
  <c r="Z40" i="4"/>
  <c r="Y40" i="4" s="1"/>
  <c r="X40" i="4"/>
  <c r="W40" i="4" s="1"/>
  <c r="CS40" i="4" s="1"/>
  <c r="V40" i="4"/>
  <c r="U40" i="4" s="1"/>
  <c r="CR40" i="4" s="1"/>
  <c r="T40" i="4"/>
  <c r="S40" i="4" s="1"/>
  <c r="CQ40" i="4" s="1"/>
  <c r="R40" i="4"/>
  <c r="Q40" i="4" s="1"/>
  <c r="CP40" i="4" s="1"/>
  <c r="P40" i="4"/>
  <c r="O40" i="4" s="1"/>
  <c r="CO40" i="4" s="1"/>
  <c r="BB40" i="4"/>
  <c r="BA40" i="4" s="1"/>
  <c r="L40" i="4"/>
  <c r="K40" i="4" s="1"/>
  <c r="AD39" i="4"/>
  <c r="AC39" i="4" s="1"/>
  <c r="CV39" i="4" s="1"/>
  <c r="BR39" i="4"/>
  <c r="BQ39" i="4" s="1"/>
  <c r="AB39" i="4"/>
  <c r="AA39" i="4" s="1"/>
  <c r="BP39" i="4"/>
  <c r="BO39" i="4" s="1"/>
  <c r="Z39" i="4"/>
  <c r="Y39" i="4" s="1"/>
  <c r="X39" i="4"/>
  <c r="W39" i="4" s="1"/>
  <c r="CS39" i="4" s="1"/>
  <c r="V39" i="4"/>
  <c r="U39" i="4" s="1"/>
  <c r="CR39" i="4" s="1"/>
  <c r="T39" i="4"/>
  <c r="S39" i="4" s="1"/>
  <c r="CQ39" i="4" s="1"/>
  <c r="R39" i="4"/>
  <c r="Q39" i="4" s="1"/>
  <c r="CP39" i="4" s="1"/>
  <c r="P39" i="4"/>
  <c r="O39" i="4" s="1"/>
  <c r="CO39" i="4" s="1"/>
  <c r="L39" i="4"/>
  <c r="K39" i="4" s="1"/>
  <c r="CM39" i="4" s="1"/>
  <c r="AD38" i="4"/>
  <c r="AC38" i="4" s="1"/>
  <c r="CV38" i="4" s="1"/>
  <c r="BR38" i="4"/>
  <c r="BQ38" i="4" s="1"/>
  <c r="AB38" i="4"/>
  <c r="AA38" i="4" s="1"/>
  <c r="Z38" i="4"/>
  <c r="Y38" i="4" s="1"/>
  <c r="CT38" i="4" s="1"/>
  <c r="X38" i="4"/>
  <c r="W38" i="4" s="1"/>
  <c r="CS38" i="4" s="1"/>
  <c r="V38" i="4"/>
  <c r="U38" i="4" s="1"/>
  <c r="CR38" i="4" s="1"/>
  <c r="T38" i="4"/>
  <c r="S38" i="4" s="1"/>
  <c r="CQ38" i="4" s="1"/>
  <c r="R38" i="4"/>
  <c r="Q38" i="4" s="1"/>
  <c r="CP38" i="4" s="1"/>
  <c r="P38" i="4"/>
  <c r="O38" i="4" s="1"/>
  <c r="CO38" i="4" s="1"/>
  <c r="L38" i="4"/>
  <c r="K38" i="4" s="1"/>
  <c r="CM38" i="4" s="1"/>
  <c r="BT37" i="4"/>
  <c r="BS37" i="4" s="1"/>
  <c r="AD37" i="4"/>
  <c r="AC37" i="4" s="1"/>
  <c r="BR37" i="4"/>
  <c r="BQ37" i="4" s="1"/>
  <c r="AB37" i="4"/>
  <c r="AA37" i="4" s="1"/>
  <c r="BP37" i="4"/>
  <c r="BO37" i="4" s="1"/>
  <c r="Z37" i="4"/>
  <c r="Y37" i="4" s="1"/>
  <c r="BN37" i="4"/>
  <c r="BM37" i="4" s="1"/>
  <c r="X37" i="4"/>
  <c r="W37" i="4" s="1"/>
  <c r="BL37" i="4"/>
  <c r="BK37" i="4" s="1"/>
  <c r="V37" i="4"/>
  <c r="U37" i="4" s="1"/>
  <c r="BJ37" i="4"/>
  <c r="BI37" i="4" s="1"/>
  <c r="T37" i="4"/>
  <c r="S37" i="4" s="1"/>
  <c r="BH37" i="4"/>
  <c r="BG37" i="4" s="1"/>
  <c r="R37" i="4"/>
  <c r="Q37" i="4" s="1"/>
  <c r="BF37" i="4"/>
  <c r="BE37" i="4" s="1"/>
  <c r="P37" i="4"/>
  <c r="O37" i="4" s="1"/>
  <c r="BB37" i="4"/>
  <c r="BA37" i="4" s="1"/>
  <c r="L37" i="4"/>
  <c r="K37" i="4" s="1"/>
  <c r="CW36" i="4"/>
  <c r="AD36" i="4"/>
  <c r="AC36" i="4" s="1"/>
  <c r="CV36" i="4" s="1"/>
  <c r="BR36" i="4"/>
  <c r="BQ36" i="4" s="1"/>
  <c r="AB36" i="4"/>
  <c r="AA36" i="4" s="1"/>
  <c r="BP36" i="4"/>
  <c r="BO36" i="4" s="1"/>
  <c r="Z36" i="4"/>
  <c r="Y36" i="4" s="1"/>
  <c r="CS36" i="4"/>
  <c r="CR36" i="4"/>
  <c r="T36" i="4"/>
  <c r="S36" i="4" s="1"/>
  <c r="CQ36" i="4" s="1"/>
  <c r="R36" i="4"/>
  <c r="Q36" i="4" s="1"/>
  <c r="CP36" i="4" s="1"/>
  <c r="P36" i="4"/>
  <c r="O36" i="4" s="1"/>
  <c r="CO36" i="4" s="1"/>
  <c r="CM36" i="4"/>
  <c r="CW35" i="4"/>
  <c r="CV35" i="4"/>
  <c r="CU35" i="4"/>
  <c r="Z35" i="4"/>
  <c r="Y35" i="4" s="1"/>
  <c r="CT35" i="4" s="1"/>
  <c r="X35" i="4"/>
  <c r="W35" i="4" s="1"/>
  <c r="CS35" i="4" s="1"/>
  <c r="CR35" i="4"/>
  <c r="T35" i="4"/>
  <c r="S35" i="4" s="1"/>
  <c r="CQ35" i="4" s="1"/>
  <c r="R35" i="4"/>
  <c r="Q35" i="4" s="1"/>
  <c r="CP35" i="4" s="1"/>
  <c r="CO35" i="4"/>
  <c r="L35" i="4"/>
  <c r="K35" i="4" s="1"/>
  <c r="CM35" i="4" s="1"/>
  <c r="AD34" i="4"/>
  <c r="AC34" i="4" s="1"/>
  <c r="CV34" i="4" s="1"/>
  <c r="BR34" i="4"/>
  <c r="BQ34" i="4" s="1"/>
  <c r="AB34" i="4"/>
  <c r="AA34" i="4" s="1"/>
  <c r="BP34" i="4"/>
  <c r="BO34" i="4" s="1"/>
  <c r="Z34" i="4"/>
  <c r="Y34" i="4" s="1"/>
  <c r="X34" i="4"/>
  <c r="W34" i="4" s="1"/>
  <c r="CS34" i="4" s="1"/>
  <c r="BL34" i="4"/>
  <c r="BK34" i="4" s="1"/>
  <c r="V34" i="4"/>
  <c r="U34" i="4" s="1"/>
  <c r="BJ34" i="4"/>
  <c r="BI34" i="4" s="1"/>
  <c r="T34" i="4"/>
  <c r="S34" i="4" s="1"/>
  <c r="BH34" i="4"/>
  <c r="BG34" i="4" s="1"/>
  <c r="R34" i="4"/>
  <c r="Q34" i="4" s="1"/>
  <c r="BB34" i="4"/>
  <c r="BA34" i="4" s="1"/>
  <c r="L34" i="4"/>
  <c r="K34" i="4" s="1"/>
  <c r="AD33" i="4"/>
  <c r="AC33" i="4" s="1"/>
  <c r="CV33" i="4" s="1"/>
  <c r="BR33" i="4"/>
  <c r="BQ33" i="4" s="1"/>
  <c r="AB33" i="4"/>
  <c r="AA33" i="4" s="1"/>
  <c r="Z33" i="4"/>
  <c r="Y33" i="4" s="1"/>
  <c r="CT33" i="4" s="1"/>
  <c r="X33" i="4"/>
  <c r="W33" i="4" s="1"/>
  <c r="CS33" i="4" s="1"/>
  <c r="BL33" i="4"/>
  <c r="BK33" i="4" s="1"/>
  <c r="V33" i="4"/>
  <c r="U33" i="4" s="1"/>
  <c r="T33" i="4"/>
  <c r="S33" i="4" s="1"/>
  <c r="CQ33" i="4" s="1"/>
  <c r="R33" i="4"/>
  <c r="Q33" i="4" s="1"/>
  <c r="CP33" i="4" s="1"/>
  <c r="P33" i="4"/>
  <c r="O33" i="4" s="1"/>
  <c r="CO33" i="4" s="1"/>
  <c r="BB33" i="4"/>
  <c r="BA33" i="4" s="1"/>
  <c r="L33" i="4"/>
  <c r="K33" i="4" s="1"/>
  <c r="CW32" i="4"/>
  <c r="CV32" i="4"/>
  <c r="BR32" i="4"/>
  <c r="BQ32" i="4" s="1"/>
  <c r="CT32" i="4"/>
  <c r="CS32" i="4"/>
  <c r="CR32" i="4"/>
  <c r="CQ32" i="4"/>
  <c r="CP32" i="4"/>
  <c r="P32" i="4"/>
  <c r="O32" i="4" s="1"/>
  <c r="CO32" i="4" s="1"/>
  <c r="CN32" i="4"/>
  <c r="CM32" i="4"/>
  <c r="BT31" i="4"/>
  <c r="BS31" i="4" s="1"/>
  <c r="AD31" i="4"/>
  <c r="AC31" i="4" s="1"/>
  <c r="BR31" i="4"/>
  <c r="BQ31" i="4" s="1"/>
  <c r="AB31" i="4"/>
  <c r="AA31" i="4" s="1"/>
  <c r="BP31" i="4"/>
  <c r="BO31" i="4" s="1"/>
  <c r="Z31" i="4"/>
  <c r="Y31" i="4" s="1"/>
  <c r="BN31" i="4"/>
  <c r="BM31" i="4" s="1"/>
  <c r="X31" i="4"/>
  <c r="W31" i="4" s="1"/>
  <c r="BL31" i="4"/>
  <c r="BK31" i="4" s="1"/>
  <c r="V31" i="4"/>
  <c r="U31" i="4" s="1"/>
  <c r="BJ31" i="4"/>
  <c r="BI31" i="4" s="1"/>
  <c r="T31" i="4"/>
  <c r="S31" i="4" s="1"/>
  <c r="BH31" i="4"/>
  <c r="BG31" i="4" s="1"/>
  <c r="R31" i="4"/>
  <c r="Q31" i="4" s="1"/>
  <c r="BF31" i="4"/>
  <c r="BE31" i="4" s="1"/>
  <c r="P31" i="4"/>
  <c r="O31" i="4" s="1"/>
  <c r="BB31" i="4"/>
  <c r="BA31" i="4" s="1"/>
  <c r="L31" i="4"/>
  <c r="K31" i="4" s="1"/>
  <c r="AD30" i="4"/>
  <c r="AC30" i="4" s="1"/>
  <c r="CV30" i="4" s="1"/>
  <c r="BR30" i="4"/>
  <c r="BQ30" i="4" s="1"/>
  <c r="AB30" i="4"/>
  <c r="AA30" i="4" s="1"/>
  <c r="BP30" i="4"/>
  <c r="BO30" i="4" s="1"/>
  <c r="Z30" i="4"/>
  <c r="Y30" i="4" s="1"/>
  <c r="X30" i="4"/>
  <c r="W30" i="4" s="1"/>
  <c r="CS30" i="4" s="1"/>
  <c r="BL30" i="4"/>
  <c r="BK30" i="4" s="1"/>
  <c r="V30" i="4"/>
  <c r="U30" i="4" s="1"/>
  <c r="BJ30" i="4"/>
  <c r="BI30" i="4" s="1"/>
  <c r="T30" i="4"/>
  <c r="S30" i="4" s="1"/>
  <c r="BH30" i="4"/>
  <c r="BG30" i="4" s="1"/>
  <c r="R30" i="4"/>
  <c r="Q30" i="4" s="1"/>
  <c r="BF30" i="4"/>
  <c r="BE30" i="4" s="1"/>
  <c r="P30" i="4"/>
  <c r="O30" i="4" s="1"/>
  <c r="BD30" i="4"/>
  <c r="BC30" i="4" s="1"/>
  <c r="BB30" i="4"/>
  <c r="BA30" i="4" s="1"/>
  <c r="L30" i="4"/>
  <c r="K30" i="4" s="1"/>
  <c r="BT29" i="4"/>
  <c r="BS29" i="4" s="1"/>
  <c r="AD29" i="4"/>
  <c r="AC29" i="4" s="1"/>
  <c r="BR29" i="4"/>
  <c r="BQ29" i="4" s="1"/>
  <c r="AB29" i="4"/>
  <c r="AA29" i="4" s="1"/>
  <c r="BP29" i="4"/>
  <c r="BO29" i="4" s="1"/>
  <c r="Z29" i="4"/>
  <c r="Y29" i="4" s="1"/>
  <c r="BN29" i="4"/>
  <c r="BM29" i="4" s="1"/>
  <c r="X29" i="4"/>
  <c r="W29" i="4" s="1"/>
  <c r="BL29" i="4"/>
  <c r="BK29" i="4" s="1"/>
  <c r="V29" i="4"/>
  <c r="U29" i="4" s="1"/>
  <c r="BJ29" i="4"/>
  <c r="BI29" i="4" s="1"/>
  <c r="T29" i="4"/>
  <c r="S29" i="4" s="1"/>
  <c r="BH29" i="4"/>
  <c r="BG29" i="4" s="1"/>
  <c r="R29" i="4"/>
  <c r="Q29" i="4" s="1"/>
  <c r="BF29" i="4"/>
  <c r="BE29" i="4" s="1"/>
  <c r="P29" i="4"/>
  <c r="O29" i="4" s="1"/>
  <c r="BB29" i="4"/>
  <c r="BA29" i="4" s="1"/>
  <c r="L29" i="4"/>
  <c r="K29" i="4" s="1"/>
  <c r="BT28" i="4"/>
  <c r="BS28" i="4" s="1"/>
  <c r="AD28" i="4"/>
  <c r="AC28" i="4" s="1"/>
  <c r="BR28" i="4"/>
  <c r="BQ28" i="4" s="1"/>
  <c r="AB28" i="4"/>
  <c r="AA28" i="4" s="1"/>
  <c r="BP28" i="4"/>
  <c r="BO28" i="4" s="1"/>
  <c r="Z28" i="4"/>
  <c r="Y28" i="4" s="1"/>
  <c r="BN28" i="4"/>
  <c r="BM28" i="4" s="1"/>
  <c r="X28" i="4"/>
  <c r="W28" i="4" s="1"/>
  <c r="BL28" i="4"/>
  <c r="BK28" i="4" s="1"/>
  <c r="V28" i="4"/>
  <c r="U28" i="4" s="1"/>
  <c r="BJ28" i="4"/>
  <c r="BI28" i="4" s="1"/>
  <c r="T28" i="4"/>
  <c r="S28" i="4" s="1"/>
  <c r="BH28" i="4"/>
  <c r="BG28" i="4" s="1"/>
  <c r="R28" i="4"/>
  <c r="Q28" i="4" s="1"/>
  <c r="BF28" i="4"/>
  <c r="BE28" i="4" s="1"/>
  <c r="P28" i="4"/>
  <c r="O28" i="4" s="1"/>
  <c r="BB28" i="4"/>
  <c r="BA28" i="4" s="1"/>
  <c r="L28" i="4"/>
  <c r="K28" i="4" s="1"/>
  <c r="BT27" i="4"/>
  <c r="BS27" i="4" s="1"/>
  <c r="AD27" i="4"/>
  <c r="AC27" i="4" s="1"/>
  <c r="BR27" i="4"/>
  <c r="BQ27" i="4" s="1"/>
  <c r="AB27" i="4"/>
  <c r="AA27" i="4" s="1"/>
  <c r="BP27" i="4"/>
  <c r="BO27" i="4" s="1"/>
  <c r="Z27" i="4"/>
  <c r="Y27" i="4" s="1"/>
  <c r="BN27" i="4"/>
  <c r="BM27" i="4" s="1"/>
  <c r="X27" i="4"/>
  <c r="W27" i="4" s="1"/>
  <c r="BL27" i="4"/>
  <c r="BK27" i="4" s="1"/>
  <c r="V27" i="4"/>
  <c r="U27" i="4" s="1"/>
  <c r="BJ27" i="4"/>
  <c r="BI27" i="4" s="1"/>
  <c r="T27" i="4"/>
  <c r="S27" i="4" s="1"/>
  <c r="BH27" i="4"/>
  <c r="BG27" i="4" s="1"/>
  <c r="R27" i="4"/>
  <c r="Q27" i="4" s="1"/>
  <c r="BF27" i="4"/>
  <c r="BE27" i="4" s="1"/>
  <c r="P27" i="4"/>
  <c r="O27" i="4" s="1"/>
  <c r="BB27" i="4"/>
  <c r="BA27" i="4" s="1"/>
  <c r="L27" i="4"/>
  <c r="K27" i="4" s="1"/>
  <c r="CW26" i="4"/>
  <c r="CV26" i="4"/>
  <c r="BR26" i="4"/>
  <c r="BQ26" i="4" s="1"/>
  <c r="AB26" i="4"/>
  <c r="AA26" i="4" s="1"/>
  <c r="Z26" i="4"/>
  <c r="Y26" i="4" s="1"/>
  <c r="CT26" i="4" s="1"/>
  <c r="X26" i="4"/>
  <c r="W26" i="4" s="1"/>
  <c r="CS26" i="4" s="1"/>
  <c r="V26" i="4"/>
  <c r="U26" i="4" s="1"/>
  <c r="CR26" i="4" s="1"/>
  <c r="CQ26" i="4"/>
  <c r="R26" i="4"/>
  <c r="Q26" i="4" s="1"/>
  <c r="CP26" i="4" s="1"/>
  <c r="BF26" i="4"/>
  <c r="BE26" i="4" s="1"/>
  <c r="P26" i="4"/>
  <c r="O26" i="4" s="1"/>
  <c r="CN26" i="4"/>
  <c r="CM26" i="4"/>
  <c r="BT25" i="4"/>
  <c r="BS25" i="4" s="1"/>
  <c r="AD25" i="4"/>
  <c r="AC25" i="4" s="1"/>
  <c r="BR25" i="4"/>
  <c r="BQ25" i="4" s="1"/>
  <c r="AB25" i="4"/>
  <c r="AA25" i="4" s="1"/>
  <c r="BP25" i="4"/>
  <c r="BO25" i="4" s="1"/>
  <c r="Z25" i="4"/>
  <c r="Y25" i="4" s="1"/>
  <c r="BN25" i="4"/>
  <c r="BM25" i="4" s="1"/>
  <c r="X25" i="4"/>
  <c r="W25" i="4" s="1"/>
  <c r="BL25" i="4"/>
  <c r="BK25" i="4" s="1"/>
  <c r="V25" i="4"/>
  <c r="U25" i="4" s="1"/>
  <c r="BJ25" i="4"/>
  <c r="BI25" i="4" s="1"/>
  <c r="T25" i="4"/>
  <c r="S25" i="4" s="1"/>
  <c r="BH25" i="4"/>
  <c r="BG25" i="4" s="1"/>
  <c r="R25" i="4"/>
  <c r="Q25" i="4" s="1"/>
  <c r="BF25" i="4"/>
  <c r="BE25" i="4" s="1"/>
  <c r="P25" i="4"/>
  <c r="O25" i="4" s="1"/>
  <c r="BB25" i="4"/>
  <c r="BA25" i="4" s="1"/>
  <c r="L25" i="4"/>
  <c r="K25" i="4" s="1"/>
  <c r="BT24" i="4"/>
  <c r="BS24" i="4" s="1"/>
  <c r="AD24" i="4"/>
  <c r="AC24" i="4" s="1"/>
  <c r="BR24" i="4"/>
  <c r="BQ24" i="4" s="1"/>
  <c r="AB24" i="4"/>
  <c r="AA24" i="4" s="1"/>
  <c r="BP24" i="4"/>
  <c r="BO24" i="4" s="1"/>
  <c r="Z24" i="4"/>
  <c r="Y24" i="4" s="1"/>
  <c r="BN24" i="4"/>
  <c r="BM24" i="4" s="1"/>
  <c r="X24" i="4"/>
  <c r="W24" i="4" s="1"/>
  <c r="BL24" i="4"/>
  <c r="BK24" i="4" s="1"/>
  <c r="V24" i="4"/>
  <c r="U24" i="4" s="1"/>
  <c r="BJ24" i="4"/>
  <c r="BI24" i="4" s="1"/>
  <c r="T24" i="4"/>
  <c r="S24" i="4" s="1"/>
  <c r="BH24" i="4"/>
  <c r="BG24" i="4" s="1"/>
  <c r="R24" i="4"/>
  <c r="Q24" i="4" s="1"/>
  <c r="BF24" i="4"/>
  <c r="BE24" i="4" s="1"/>
  <c r="P24" i="4"/>
  <c r="O24" i="4" s="1"/>
  <c r="BB24" i="4"/>
  <c r="BA24" i="4" s="1"/>
  <c r="L24" i="4"/>
  <c r="K24" i="4" s="1"/>
  <c r="BT23" i="4"/>
  <c r="BS23" i="4" s="1"/>
  <c r="AD23" i="4"/>
  <c r="AC23" i="4" s="1"/>
  <c r="BR23" i="4"/>
  <c r="BQ23" i="4" s="1"/>
  <c r="AB23" i="4"/>
  <c r="AA23" i="4" s="1"/>
  <c r="BP23" i="4"/>
  <c r="BO23" i="4" s="1"/>
  <c r="Z23" i="4"/>
  <c r="Y23" i="4" s="1"/>
  <c r="X23" i="4"/>
  <c r="W23" i="4" s="1"/>
  <c r="CS23" i="4" s="1"/>
  <c r="BL23" i="4"/>
  <c r="BK23" i="4" s="1"/>
  <c r="V23" i="4"/>
  <c r="U23" i="4" s="1"/>
  <c r="BJ23" i="4"/>
  <c r="BI23" i="4" s="1"/>
  <c r="T23" i="4"/>
  <c r="S23" i="4" s="1"/>
  <c r="BH23" i="4"/>
  <c r="BG23" i="4" s="1"/>
  <c r="R23" i="4"/>
  <c r="Q23" i="4" s="1"/>
  <c r="BF23" i="4"/>
  <c r="BE23" i="4" s="1"/>
  <c r="P23" i="4"/>
  <c r="O23" i="4" s="1"/>
  <c r="BB23" i="4"/>
  <c r="BA23" i="4" s="1"/>
  <c r="L23" i="4"/>
  <c r="K23" i="4" s="1"/>
  <c r="BT22" i="4"/>
  <c r="BS22" i="4" s="1"/>
  <c r="AD22" i="4"/>
  <c r="AC22" i="4" s="1"/>
  <c r="BR22" i="4"/>
  <c r="BQ22" i="4" s="1"/>
  <c r="AB22" i="4"/>
  <c r="AA22" i="4" s="1"/>
  <c r="BP22" i="4"/>
  <c r="BO22" i="4" s="1"/>
  <c r="Z22" i="4"/>
  <c r="Y22" i="4" s="1"/>
  <c r="BN22" i="4"/>
  <c r="BM22" i="4" s="1"/>
  <c r="X22" i="4"/>
  <c r="W22" i="4" s="1"/>
  <c r="BL22" i="4"/>
  <c r="BK22" i="4" s="1"/>
  <c r="V22" i="4"/>
  <c r="U22" i="4" s="1"/>
  <c r="T22" i="4"/>
  <c r="S22" i="4" s="1"/>
  <c r="CQ22" i="4" s="1"/>
  <c r="CP22" i="4"/>
  <c r="P22" i="4"/>
  <c r="O22" i="4" s="1"/>
  <c r="CO22" i="4" s="1"/>
  <c r="CM22" i="4"/>
  <c r="AD21" i="4"/>
  <c r="AC21" i="4" s="1"/>
  <c r="CV21" i="4" s="1"/>
  <c r="BR21" i="4"/>
  <c r="BQ21" i="4" s="1"/>
  <c r="AB21" i="4"/>
  <c r="AA21" i="4" s="1"/>
  <c r="Z21" i="4"/>
  <c r="Y21" i="4" s="1"/>
  <c r="CT21" i="4" s="1"/>
  <c r="BN21" i="4"/>
  <c r="BM21" i="4" s="1"/>
  <c r="X21" i="4"/>
  <c r="W21" i="4" s="1"/>
  <c r="BL21" i="4"/>
  <c r="BK21" i="4" s="1"/>
  <c r="V21" i="4"/>
  <c r="U21" i="4" s="1"/>
  <c r="BJ21" i="4"/>
  <c r="BI21" i="4" s="1"/>
  <c r="T21" i="4"/>
  <c r="S21" i="4" s="1"/>
  <c r="R21" i="4"/>
  <c r="Q21" i="4" s="1"/>
  <c r="CP21" i="4" s="1"/>
  <c r="P21" i="4"/>
  <c r="O21" i="4" s="1"/>
  <c r="CO21" i="4" s="1"/>
  <c r="BD21" i="4"/>
  <c r="BC21" i="4" s="1"/>
  <c r="L21" i="4"/>
  <c r="K21" i="4" s="1"/>
  <c r="CM21" i="4" s="1"/>
  <c r="BT19" i="4"/>
  <c r="BS19" i="4" s="1"/>
  <c r="AD19" i="4"/>
  <c r="AC19" i="4" s="1"/>
  <c r="BR19" i="4"/>
  <c r="BQ19" i="4" s="1"/>
  <c r="AB19" i="4"/>
  <c r="AA19" i="4" s="1"/>
  <c r="BP19" i="4"/>
  <c r="BO19" i="4" s="1"/>
  <c r="Z19" i="4"/>
  <c r="Y19" i="4" s="1"/>
  <c r="BN19" i="4"/>
  <c r="BM19" i="4" s="1"/>
  <c r="X19" i="4"/>
  <c r="W19" i="4" s="1"/>
  <c r="BL19" i="4"/>
  <c r="BK19" i="4" s="1"/>
  <c r="V19" i="4"/>
  <c r="U19" i="4" s="1"/>
  <c r="BJ19" i="4"/>
  <c r="BI19" i="4" s="1"/>
  <c r="T19" i="4"/>
  <c r="S19" i="4" s="1"/>
  <c r="BH19" i="4"/>
  <c r="BG19" i="4" s="1"/>
  <c r="R19" i="4"/>
  <c r="Q19" i="4" s="1"/>
  <c r="BF19" i="4"/>
  <c r="BE19" i="4" s="1"/>
  <c r="P19" i="4"/>
  <c r="O19" i="4" s="1"/>
  <c r="BB19" i="4"/>
  <c r="BA19" i="4" s="1"/>
  <c r="L19" i="4"/>
  <c r="K19" i="4" s="1"/>
  <c r="BT18" i="4"/>
  <c r="BS18" i="4" s="1"/>
  <c r="AD18" i="4"/>
  <c r="AC18" i="4" s="1"/>
  <c r="BR18" i="4"/>
  <c r="BQ18" i="4" s="1"/>
  <c r="AB18" i="4"/>
  <c r="AA18" i="4" s="1"/>
  <c r="BP18" i="4"/>
  <c r="BO18" i="4" s="1"/>
  <c r="Z18" i="4"/>
  <c r="Y18" i="4" s="1"/>
  <c r="BN18" i="4"/>
  <c r="BM18" i="4" s="1"/>
  <c r="X18" i="4"/>
  <c r="W18" i="4" s="1"/>
  <c r="BL18" i="4"/>
  <c r="BK18" i="4" s="1"/>
  <c r="V18" i="4"/>
  <c r="U18" i="4" s="1"/>
  <c r="BJ18" i="4"/>
  <c r="BI18" i="4" s="1"/>
  <c r="T18" i="4"/>
  <c r="S18" i="4" s="1"/>
  <c r="BH18" i="4"/>
  <c r="BG18" i="4" s="1"/>
  <c r="R18" i="4"/>
  <c r="Q18" i="4" s="1"/>
  <c r="BF18" i="4"/>
  <c r="BE18" i="4" s="1"/>
  <c r="P18" i="4"/>
  <c r="O18" i="4" s="1"/>
  <c r="BB18" i="4"/>
  <c r="BA18" i="4" s="1"/>
  <c r="L18" i="4"/>
  <c r="K18" i="4" s="1"/>
  <c r="BT17" i="4"/>
  <c r="BS17" i="4" s="1"/>
  <c r="AD17" i="4"/>
  <c r="AC17" i="4" s="1"/>
  <c r="BR17" i="4"/>
  <c r="BQ17" i="4" s="1"/>
  <c r="AB17" i="4"/>
  <c r="AA17" i="4" s="1"/>
  <c r="BP17" i="4"/>
  <c r="BO17" i="4" s="1"/>
  <c r="Z17" i="4"/>
  <c r="Y17" i="4" s="1"/>
  <c r="BN17" i="4"/>
  <c r="BM17" i="4" s="1"/>
  <c r="X17" i="4"/>
  <c r="W17" i="4" s="1"/>
  <c r="BL17" i="4"/>
  <c r="BK17" i="4" s="1"/>
  <c r="V17" i="4"/>
  <c r="U17" i="4" s="1"/>
  <c r="BJ17" i="4"/>
  <c r="BI17" i="4" s="1"/>
  <c r="T17" i="4"/>
  <c r="S17" i="4" s="1"/>
  <c r="BH17" i="4"/>
  <c r="BG17" i="4" s="1"/>
  <c r="R17" i="4"/>
  <c r="Q17" i="4" s="1"/>
  <c r="BF17" i="4"/>
  <c r="BE17" i="4" s="1"/>
  <c r="P17" i="4"/>
  <c r="O17" i="4" s="1"/>
  <c r="BB17" i="4"/>
  <c r="BA17" i="4" s="1"/>
  <c r="L17" i="4"/>
  <c r="K17" i="4" s="1"/>
  <c r="BT16" i="4"/>
  <c r="BS16" i="4" s="1"/>
  <c r="AD16" i="4"/>
  <c r="AC16" i="4" s="1"/>
  <c r="BR16" i="4"/>
  <c r="BQ16" i="4" s="1"/>
  <c r="AB16" i="4"/>
  <c r="AA16" i="4" s="1"/>
  <c r="BP16" i="4"/>
  <c r="BO16" i="4" s="1"/>
  <c r="Z16" i="4"/>
  <c r="Y16" i="4" s="1"/>
  <c r="BN16" i="4"/>
  <c r="BM16" i="4" s="1"/>
  <c r="X16" i="4"/>
  <c r="W16" i="4" s="1"/>
  <c r="BL16" i="4"/>
  <c r="BK16" i="4" s="1"/>
  <c r="V16" i="4"/>
  <c r="U16" i="4" s="1"/>
  <c r="BJ16" i="4"/>
  <c r="BI16" i="4" s="1"/>
  <c r="T16" i="4"/>
  <c r="S16" i="4" s="1"/>
  <c r="BH16" i="4"/>
  <c r="BG16" i="4" s="1"/>
  <c r="R16" i="4"/>
  <c r="Q16" i="4" s="1"/>
  <c r="BF16" i="4"/>
  <c r="BE16" i="4" s="1"/>
  <c r="P16" i="4"/>
  <c r="O16" i="4" s="1"/>
  <c r="BB16" i="4"/>
  <c r="BA16" i="4" s="1"/>
  <c r="L16" i="4"/>
  <c r="K16" i="4" s="1"/>
  <c r="BT15" i="4"/>
  <c r="BS15" i="4" s="1"/>
  <c r="AD15" i="4"/>
  <c r="AC15" i="4" s="1"/>
  <c r="BR15" i="4"/>
  <c r="BQ15" i="4" s="1"/>
  <c r="AB15" i="4"/>
  <c r="AA15" i="4" s="1"/>
  <c r="BP15" i="4"/>
  <c r="BO15" i="4" s="1"/>
  <c r="Z15" i="4"/>
  <c r="Y15" i="4" s="1"/>
  <c r="BN15" i="4"/>
  <c r="BM15" i="4" s="1"/>
  <c r="X15" i="4"/>
  <c r="W15" i="4" s="1"/>
  <c r="BL15" i="4"/>
  <c r="BK15" i="4" s="1"/>
  <c r="V15" i="4"/>
  <c r="U15" i="4" s="1"/>
  <c r="BJ15" i="4"/>
  <c r="BI15" i="4" s="1"/>
  <c r="T15" i="4"/>
  <c r="S15" i="4" s="1"/>
  <c r="BH15" i="4"/>
  <c r="BG15" i="4" s="1"/>
  <c r="R15" i="4"/>
  <c r="Q15" i="4" s="1"/>
  <c r="BF15" i="4"/>
  <c r="BE15" i="4" s="1"/>
  <c r="P15" i="4"/>
  <c r="O15" i="4" s="1"/>
  <c r="BB15" i="4"/>
  <c r="BA15" i="4" s="1"/>
  <c r="L15" i="4"/>
  <c r="K15" i="4" s="1"/>
  <c r="AD14" i="4"/>
  <c r="AC14" i="4" s="1"/>
  <c r="CV14" i="4" s="1"/>
  <c r="BR14" i="4"/>
  <c r="BQ14" i="4" s="1"/>
  <c r="AB14" i="4"/>
  <c r="AA14" i="4" s="1"/>
  <c r="Z14" i="4"/>
  <c r="Y14" i="4" s="1"/>
  <c r="CT14" i="4" s="1"/>
  <c r="X14" i="4"/>
  <c r="W14" i="4" s="1"/>
  <c r="CS14" i="4" s="1"/>
  <c r="V14" i="4"/>
  <c r="U14" i="4" s="1"/>
  <c r="CR14" i="4" s="1"/>
  <c r="T14" i="4"/>
  <c r="S14" i="4" s="1"/>
  <c r="CQ14" i="4" s="1"/>
  <c r="BH14" i="4"/>
  <c r="BG14" i="4" s="1"/>
  <c r="R14" i="4"/>
  <c r="Q14" i="4" s="1"/>
  <c r="P14" i="4"/>
  <c r="O14" i="4" s="1"/>
  <c r="CO14" i="4" s="1"/>
  <c r="BB14" i="4"/>
  <c r="BA14" i="4" s="1"/>
  <c r="L14" i="4"/>
  <c r="K14" i="4" s="1"/>
  <c r="BT13" i="4"/>
  <c r="BS13" i="4" s="1"/>
  <c r="AD13" i="4"/>
  <c r="AC13" i="4" s="1"/>
  <c r="BR13" i="4"/>
  <c r="BQ13" i="4" s="1"/>
  <c r="AB13" i="4"/>
  <c r="AA13" i="4" s="1"/>
  <c r="BP13" i="4"/>
  <c r="BO13" i="4" s="1"/>
  <c r="Z13" i="4"/>
  <c r="Y13" i="4" s="1"/>
  <c r="BN13" i="4"/>
  <c r="BM13" i="4" s="1"/>
  <c r="X13" i="4"/>
  <c r="W13" i="4" s="1"/>
  <c r="BL13" i="4"/>
  <c r="BK13" i="4" s="1"/>
  <c r="V13" i="4"/>
  <c r="U13" i="4" s="1"/>
  <c r="BJ13" i="4"/>
  <c r="BI13" i="4" s="1"/>
  <c r="T13" i="4"/>
  <c r="S13" i="4" s="1"/>
  <c r="BH13" i="4"/>
  <c r="BG13" i="4" s="1"/>
  <c r="R13" i="4"/>
  <c r="Q13" i="4" s="1"/>
  <c r="BF13" i="4"/>
  <c r="BE13" i="4" s="1"/>
  <c r="P13" i="4"/>
  <c r="O13" i="4" s="1"/>
  <c r="BB13" i="4"/>
  <c r="BA13" i="4" s="1"/>
  <c r="L13" i="4"/>
  <c r="K13" i="4" s="1"/>
  <c r="BT12" i="4"/>
  <c r="BS12" i="4" s="1"/>
  <c r="AD12" i="4"/>
  <c r="AC12" i="4" s="1"/>
  <c r="BR12" i="4"/>
  <c r="BQ12" i="4" s="1"/>
  <c r="AB12" i="4"/>
  <c r="AA12" i="4" s="1"/>
  <c r="BP12" i="4"/>
  <c r="BO12" i="4" s="1"/>
  <c r="Z12" i="4"/>
  <c r="Y12" i="4" s="1"/>
  <c r="BN12" i="4"/>
  <c r="BM12" i="4" s="1"/>
  <c r="X12" i="4"/>
  <c r="W12" i="4" s="1"/>
  <c r="BL12" i="4"/>
  <c r="BK12" i="4" s="1"/>
  <c r="V12" i="4"/>
  <c r="U12" i="4" s="1"/>
  <c r="BJ12" i="4"/>
  <c r="BI12" i="4" s="1"/>
  <c r="T12" i="4"/>
  <c r="S12" i="4" s="1"/>
  <c r="BH12" i="4"/>
  <c r="BG12" i="4" s="1"/>
  <c r="R12" i="4"/>
  <c r="Q12" i="4" s="1"/>
  <c r="BF12" i="4"/>
  <c r="BE12" i="4" s="1"/>
  <c r="P12" i="4"/>
  <c r="O12" i="4" s="1"/>
  <c r="BB12" i="4"/>
  <c r="BA12" i="4" s="1"/>
  <c r="L12" i="4"/>
  <c r="K12" i="4" s="1"/>
  <c r="BT11" i="4"/>
  <c r="BS11" i="4" s="1"/>
  <c r="AD11" i="4"/>
  <c r="AC11" i="4" s="1"/>
  <c r="BR11" i="4"/>
  <c r="BQ11" i="4" s="1"/>
  <c r="AB11" i="4"/>
  <c r="AA11" i="4" s="1"/>
  <c r="BP11" i="4"/>
  <c r="BO11" i="4" s="1"/>
  <c r="Z11" i="4"/>
  <c r="Y11" i="4" s="1"/>
  <c r="BN11" i="4"/>
  <c r="BM11" i="4" s="1"/>
  <c r="X11" i="4"/>
  <c r="W11" i="4" s="1"/>
  <c r="BL11" i="4"/>
  <c r="BK11" i="4" s="1"/>
  <c r="V11" i="4"/>
  <c r="U11" i="4" s="1"/>
  <c r="BJ11" i="4"/>
  <c r="BI11" i="4" s="1"/>
  <c r="T11" i="4"/>
  <c r="S11" i="4" s="1"/>
  <c r="BH11" i="4"/>
  <c r="BG11" i="4" s="1"/>
  <c r="R11" i="4"/>
  <c r="Q11" i="4" s="1"/>
  <c r="BF11" i="4"/>
  <c r="BE11" i="4" s="1"/>
  <c r="P11" i="4"/>
  <c r="O11" i="4" s="1"/>
  <c r="BB11" i="4"/>
  <c r="BA11" i="4" s="1"/>
  <c r="L11" i="4"/>
  <c r="K11" i="4" s="1"/>
  <c r="BT10" i="4"/>
  <c r="BS10" i="4" s="1"/>
  <c r="AD10" i="4"/>
  <c r="AC10" i="4" s="1"/>
  <c r="BR10" i="4"/>
  <c r="BQ10" i="4" s="1"/>
  <c r="AB10" i="4"/>
  <c r="AA10" i="4" s="1"/>
  <c r="BP10" i="4"/>
  <c r="BO10" i="4" s="1"/>
  <c r="Z10" i="4"/>
  <c r="Y10" i="4" s="1"/>
  <c r="BN10" i="4"/>
  <c r="BM10" i="4" s="1"/>
  <c r="X10" i="4"/>
  <c r="W10" i="4" s="1"/>
  <c r="BL10" i="4"/>
  <c r="BK10" i="4" s="1"/>
  <c r="V10" i="4"/>
  <c r="U10" i="4" s="1"/>
  <c r="BJ10" i="4"/>
  <c r="BI10" i="4" s="1"/>
  <c r="T10" i="4"/>
  <c r="S10" i="4" s="1"/>
  <c r="BH10" i="4"/>
  <c r="BG10" i="4" s="1"/>
  <c r="R10" i="4"/>
  <c r="Q10" i="4" s="1"/>
  <c r="BF10" i="4"/>
  <c r="BE10" i="4" s="1"/>
  <c r="P10" i="4"/>
  <c r="O10" i="4" s="1"/>
  <c r="BB10" i="4"/>
  <c r="BA10" i="4" s="1"/>
  <c r="L10" i="4"/>
  <c r="K10" i="4" s="1"/>
  <c r="BT9" i="4"/>
  <c r="BS9" i="4" s="1"/>
  <c r="AD9" i="4"/>
  <c r="AC9" i="4" s="1"/>
  <c r="BR9" i="4"/>
  <c r="BQ9" i="4" s="1"/>
  <c r="AB9" i="4"/>
  <c r="AA9" i="4" s="1"/>
  <c r="BP9" i="4"/>
  <c r="BO9" i="4" s="1"/>
  <c r="Z9" i="4"/>
  <c r="Y9" i="4" s="1"/>
  <c r="BN9" i="4"/>
  <c r="BM9" i="4" s="1"/>
  <c r="X9" i="4"/>
  <c r="W9" i="4" s="1"/>
  <c r="BL9" i="4"/>
  <c r="BK9" i="4" s="1"/>
  <c r="V9" i="4"/>
  <c r="U9" i="4" s="1"/>
  <c r="BJ9" i="4"/>
  <c r="BI9" i="4" s="1"/>
  <c r="T9" i="4"/>
  <c r="S9" i="4" s="1"/>
  <c r="BH9" i="4"/>
  <c r="BG9" i="4" s="1"/>
  <c r="R9" i="4"/>
  <c r="Q9" i="4" s="1"/>
  <c r="BF9" i="4"/>
  <c r="BE9" i="4" s="1"/>
  <c r="P9" i="4"/>
  <c r="O9" i="4" s="1"/>
  <c r="BB9" i="4"/>
  <c r="BA9" i="4" s="1"/>
  <c r="L9" i="4"/>
  <c r="K9" i="4" s="1"/>
  <c r="BT8" i="4"/>
  <c r="BS8" i="4" s="1"/>
  <c r="AD8" i="4"/>
  <c r="AC8" i="4" s="1"/>
  <c r="BR8" i="4"/>
  <c r="BQ8" i="4" s="1"/>
  <c r="AB8" i="4"/>
  <c r="AA8" i="4" s="1"/>
  <c r="BP8" i="4"/>
  <c r="BO8" i="4" s="1"/>
  <c r="Z8" i="4"/>
  <c r="Y8" i="4" s="1"/>
  <c r="BN8" i="4"/>
  <c r="BM8" i="4" s="1"/>
  <c r="X8" i="4"/>
  <c r="W8" i="4" s="1"/>
  <c r="BL8" i="4"/>
  <c r="BK8" i="4" s="1"/>
  <c r="V8" i="4"/>
  <c r="U8" i="4" s="1"/>
  <c r="BJ8" i="4"/>
  <c r="BI8" i="4" s="1"/>
  <c r="T8" i="4"/>
  <c r="S8" i="4" s="1"/>
  <c r="BH8" i="4"/>
  <c r="BG8" i="4" s="1"/>
  <c r="R8" i="4"/>
  <c r="Q8" i="4" s="1"/>
  <c r="BF8" i="4"/>
  <c r="BE8" i="4" s="1"/>
  <c r="P8" i="4"/>
  <c r="O8" i="4" s="1"/>
  <c r="BB8" i="4"/>
  <c r="BA8" i="4" s="1"/>
  <c r="L8" i="4"/>
  <c r="K8" i="4" s="1"/>
  <c r="BT6" i="4"/>
  <c r="BS6" i="4" s="1"/>
  <c r="AD6" i="4"/>
  <c r="AC6" i="4" s="1"/>
  <c r="BR6" i="4"/>
  <c r="BQ6" i="4" s="1"/>
  <c r="AB6" i="4"/>
  <c r="AA6" i="4" s="1"/>
  <c r="BP6" i="4"/>
  <c r="BO6" i="4" s="1"/>
  <c r="Z6" i="4"/>
  <c r="Y6" i="4" s="1"/>
  <c r="BN6" i="4"/>
  <c r="BM6" i="4" s="1"/>
  <c r="X6" i="4"/>
  <c r="W6" i="4" s="1"/>
  <c r="BL6" i="4"/>
  <c r="BK6" i="4" s="1"/>
  <c r="V6" i="4"/>
  <c r="U6" i="4" s="1"/>
  <c r="BJ6" i="4"/>
  <c r="BI6" i="4" s="1"/>
  <c r="T6" i="4"/>
  <c r="S6" i="4" s="1"/>
  <c r="BH6" i="4"/>
  <c r="BG6" i="4" s="1"/>
  <c r="R6" i="4"/>
  <c r="Q6" i="4" s="1"/>
  <c r="BF6" i="4"/>
  <c r="BE6" i="4" s="1"/>
  <c r="P6" i="4"/>
  <c r="O6" i="4" s="1"/>
  <c r="BB6" i="4"/>
  <c r="BA6" i="4" s="1"/>
  <c r="L6" i="4"/>
  <c r="K6" i="4" s="1"/>
  <c r="AZ45" i="4"/>
  <c r="AY45" i="4" s="1"/>
  <c r="J45" i="4"/>
  <c r="I45" i="4" s="1"/>
  <c r="AZ44" i="4"/>
  <c r="AY44" i="4" s="1"/>
  <c r="J44" i="4"/>
  <c r="I44" i="4" s="1"/>
  <c r="AZ43" i="4"/>
  <c r="AY43" i="4" s="1"/>
  <c r="J43" i="4"/>
  <c r="I43" i="4" s="1"/>
  <c r="AZ42" i="4"/>
  <c r="AY42" i="4" s="1"/>
  <c r="J42" i="4"/>
  <c r="I42" i="4" s="1"/>
  <c r="AZ40" i="4"/>
  <c r="AY40" i="4" s="1"/>
  <c r="J40" i="4"/>
  <c r="I40" i="4" s="1"/>
  <c r="J39" i="4"/>
  <c r="I39" i="4" s="1"/>
  <c r="CL39" i="4" s="1"/>
  <c r="AZ38" i="4"/>
  <c r="AY38" i="4" s="1"/>
  <c r="J38" i="4"/>
  <c r="I38" i="4" s="1"/>
  <c r="AZ37" i="4"/>
  <c r="AY37" i="4" s="1"/>
  <c r="J37" i="4"/>
  <c r="I37" i="4" s="1"/>
  <c r="CL36" i="4"/>
  <c r="J35" i="4"/>
  <c r="I35" i="4" s="1"/>
  <c r="CL35" i="4" s="1"/>
  <c r="AZ34" i="4"/>
  <c r="AY34" i="4" s="1"/>
  <c r="J34" i="4"/>
  <c r="I34" i="4" s="1"/>
  <c r="J33" i="4"/>
  <c r="I33" i="4" s="1"/>
  <c r="CL33" i="4" s="1"/>
  <c r="AZ32" i="4"/>
  <c r="AY32" i="4" s="1"/>
  <c r="CL32" i="4" s="1"/>
  <c r="AZ31" i="4"/>
  <c r="AY31" i="4" s="1"/>
  <c r="J31" i="4"/>
  <c r="I31" i="4" s="1"/>
  <c r="AZ30" i="4"/>
  <c r="AY30" i="4" s="1"/>
  <c r="J30" i="4"/>
  <c r="I30" i="4" s="1"/>
  <c r="AZ29" i="4"/>
  <c r="AY29" i="4" s="1"/>
  <c r="J29" i="4"/>
  <c r="I29" i="4" s="1"/>
  <c r="AZ28" i="4"/>
  <c r="AY28" i="4" s="1"/>
  <c r="J28" i="4"/>
  <c r="I28" i="4" s="1"/>
  <c r="AZ27" i="4"/>
  <c r="AY27" i="4" s="1"/>
  <c r="J27" i="4"/>
  <c r="I27" i="4" s="1"/>
  <c r="J26" i="4"/>
  <c r="I26" i="4" s="1"/>
  <c r="CL26" i="4" s="1"/>
  <c r="AZ25" i="4"/>
  <c r="AY25" i="4" s="1"/>
  <c r="J25" i="4"/>
  <c r="I25" i="4" s="1"/>
  <c r="AZ24" i="4"/>
  <c r="AY24" i="4" s="1"/>
  <c r="J24" i="4"/>
  <c r="I24" i="4" s="1"/>
  <c r="AZ23" i="4"/>
  <c r="AY23" i="4" s="1"/>
  <c r="J23" i="4"/>
  <c r="I23" i="4" s="1"/>
  <c r="CL22" i="4"/>
  <c r="CL21" i="4"/>
  <c r="AZ19" i="4"/>
  <c r="AY19" i="4" s="1"/>
  <c r="J19" i="4"/>
  <c r="I19" i="4" s="1"/>
  <c r="AZ18" i="4"/>
  <c r="AY18" i="4" s="1"/>
  <c r="J18" i="4"/>
  <c r="I18" i="4" s="1"/>
  <c r="AZ17" i="4"/>
  <c r="AY17" i="4" s="1"/>
  <c r="J17" i="4"/>
  <c r="I17" i="4" s="1"/>
  <c r="AZ16" i="4"/>
  <c r="AY16" i="4" s="1"/>
  <c r="J16" i="4"/>
  <c r="I16" i="4" s="1"/>
  <c r="AZ15" i="4"/>
  <c r="AY15" i="4" s="1"/>
  <c r="J15" i="4"/>
  <c r="I15" i="4" s="1"/>
  <c r="AZ14" i="4"/>
  <c r="AY14" i="4" s="1"/>
  <c r="J14" i="4"/>
  <c r="I14" i="4" s="1"/>
  <c r="AZ13" i="4"/>
  <c r="AY13" i="4" s="1"/>
  <c r="J13" i="4"/>
  <c r="I13" i="4" s="1"/>
  <c r="AZ12" i="4"/>
  <c r="AY12" i="4" s="1"/>
  <c r="J12" i="4"/>
  <c r="I12" i="4" s="1"/>
  <c r="AZ11" i="4"/>
  <c r="AY11" i="4" s="1"/>
  <c r="J11" i="4"/>
  <c r="I11" i="4" s="1"/>
  <c r="AZ10" i="4"/>
  <c r="AY10" i="4" s="1"/>
  <c r="J10" i="4"/>
  <c r="I10" i="4" s="1"/>
  <c r="AZ9" i="4"/>
  <c r="AY9" i="4" s="1"/>
  <c r="J9" i="4"/>
  <c r="I9" i="4" s="1"/>
  <c r="AZ8" i="4"/>
  <c r="AY8" i="4" s="1"/>
  <c r="J8" i="4"/>
  <c r="I8" i="4" s="1"/>
  <c r="AZ6" i="4"/>
  <c r="AY6" i="4" s="1"/>
  <c r="J6" i="4"/>
  <c r="I6" i="4" s="1"/>
  <c r="AX45" i="4"/>
  <c r="AW45" i="4" s="1"/>
  <c r="H45" i="4"/>
  <c r="G45" i="4" s="1"/>
  <c r="AX44" i="4"/>
  <c r="AW44" i="4" s="1"/>
  <c r="H44" i="4"/>
  <c r="G44" i="4" s="1"/>
  <c r="AX43" i="4"/>
  <c r="AW43" i="4" s="1"/>
  <c r="H43" i="4"/>
  <c r="G43" i="4" s="1"/>
  <c r="AX42" i="4"/>
  <c r="AW42" i="4" s="1"/>
  <c r="H42" i="4"/>
  <c r="G42" i="4" s="1"/>
  <c r="AX40" i="4"/>
  <c r="AW40" i="4" s="1"/>
  <c r="H40" i="4"/>
  <c r="G40" i="4" s="1"/>
  <c r="AX39" i="4"/>
  <c r="AW39" i="4" s="1"/>
  <c r="H39" i="4"/>
  <c r="G39" i="4" s="1"/>
  <c r="AX38" i="4"/>
  <c r="AW38" i="4" s="1"/>
  <c r="H38" i="4"/>
  <c r="G38" i="4" s="1"/>
  <c r="AX37" i="4"/>
  <c r="AW37" i="4" s="1"/>
  <c r="H37" i="4"/>
  <c r="G37" i="4" s="1"/>
  <c r="AX36" i="4"/>
  <c r="AW36" i="4" s="1"/>
  <c r="H36" i="4"/>
  <c r="G36" i="4" s="1"/>
  <c r="AX35" i="4"/>
  <c r="AW35" i="4" s="1"/>
  <c r="H35" i="4"/>
  <c r="G35" i="4" s="1"/>
  <c r="AX34" i="4"/>
  <c r="AW34" i="4" s="1"/>
  <c r="H34" i="4"/>
  <c r="G34" i="4" s="1"/>
  <c r="AX33" i="4"/>
  <c r="AW33" i="4" s="1"/>
  <c r="H33" i="4"/>
  <c r="G33" i="4" s="1"/>
  <c r="AX32" i="4"/>
  <c r="AW32" i="4" s="1"/>
  <c r="H32" i="4"/>
  <c r="G32" i="4" s="1"/>
  <c r="AX31" i="4"/>
  <c r="AW31" i="4" s="1"/>
  <c r="H31" i="4"/>
  <c r="G31" i="4" s="1"/>
  <c r="AX30" i="4"/>
  <c r="AW30" i="4" s="1"/>
  <c r="H30" i="4"/>
  <c r="G30" i="4" s="1"/>
  <c r="AX29" i="4"/>
  <c r="AW29" i="4" s="1"/>
  <c r="H29" i="4"/>
  <c r="G29" i="4" s="1"/>
  <c r="AX28" i="4"/>
  <c r="AW28" i="4" s="1"/>
  <c r="H28" i="4"/>
  <c r="G28" i="4" s="1"/>
  <c r="AX27" i="4"/>
  <c r="AW27" i="4" s="1"/>
  <c r="H27" i="4"/>
  <c r="G27" i="4" s="1"/>
  <c r="AX26" i="4"/>
  <c r="AW26" i="4" s="1"/>
  <c r="H26" i="4"/>
  <c r="G26" i="4" s="1"/>
  <c r="AX25" i="4"/>
  <c r="AW25" i="4" s="1"/>
  <c r="H25" i="4"/>
  <c r="G25" i="4" s="1"/>
  <c r="AX24" i="4"/>
  <c r="AW24" i="4" s="1"/>
  <c r="H24" i="4"/>
  <c r="G24" i="4" s="1"/>
  <c r="AX23" i="4"/>
  <c r="AW23" i="4" s="1"/>
  <c r="H23" i="4"/>
  <c r="G23" i="4" s="1"/>
  <c r="AX22" i="4"/>
  <c r="AW22" i="4" s="1"/>
  <c r="H22" i="4"/>
  <c r="G22" i="4" s="1"/>
  <c r="AX21" i="4"/>
  <c r="AW21" i="4" s="1"/>
  <c r="H21" i="4"/>
  <c r="G21" i="4" s="1"/>
  <c r="AX19" i="4"/>
  <c r="AW19" i="4" s="1"/>
  <c r="H19" i="4"/>
  <c r="G19" i="4" s="1"/>
  <c r="AX18" i="4"/>
  <c r="AW18" i="4" s="1"/>
  <c r="H18" i="4"/>
  <c r="G18" i="4" s="1"/>
  <c r="AX17" i="4"/>
  <c r="AW17" i="4" s="1"/>
  <c r="H17" i="4"/>
  <c r="G17" i="4" s="1"/>
  <c r="AX16" i="4"/>
  <c r="AW16" i="4" s="1"/>
  <c r="H16" i="4"/>
  <c r="G16" i="4" s="1"/>
  <c r="AX15" i="4"/>
  <c r="AW15" i="4" s="1"/>
  <c r="H15" i="4"/>
  <c r="G15" i="4" s="1"/>
  <c r="AX14" i="4"/>
  <c r="AW14" i="4" s="1"/>
  <c r="H14" i="4"/>
  <c r="G14" i="4" s="1"/>
  <c r="AX13" i="4"/>
  <c r="AW13" i="4" s="1"/>
  <c r="H13" i="4"/>
  <c r="G13" i="4" s="1"/>
  <c r="AX12" i="4"/>
  <c r="AW12" i="4" s="1"/>
  <c r="H12" i="4"/>
  <c r="G12" i="4" s="1"/>
  <c r="AX11" i="4"/>
  <c r="AW11" i="4" s="1"/>
  <c r="H11" i="4"/>
  <c r="G11" i="4" s="1"/>
  <c r="AX10" i="4"/>
  <c r="AW10" i="4" s="1"/>
  <c r="H10" i="4"/>
  <c r="G10" i="4" s="1"/>
  <c r="AX9" i="4"/>
  <c r="AW9" i="4" s="1"/>
  <c r="H9" i="4"/>
  <c r="G9" i="4" s="1"/>
  <c r="AX8" i="4"/>
  <c r="AW8" i="4" s="1"/>
  <c r="H8" i="4"/>
  <c r="G8" i="4" s="1"/>
  <c r="AX6" i="4"/>
  <c r="AW6" i="4" s="1"/>
  <c r="H6" i="4"/>
  <c r="G6" i="4" s="1"/>
  <c r="AV45" i="4"/>
  <c r="AU45" i="4" s="1"/>
  <c r="F45" i="4"/>
  <c r="E45" i="4" s="1"/>
  <c r="AV44" i="4"/>
  <c r="AU44" i="4" s="1"/>
  <c r="F44" i="4"/>
  <c r="E44" i="4" s="1"/>
  <c r="AV43" i="4"/>
  <c r="AU43" i="4" s="1"/>
  <c r="F43" i="4"/>
  <c r="E43" i="4" s="1"/>
  <c r="AV42" i="4"/>
  <c r="AU42" i="4" s="1"/>
  <c r="F42" i="4"/>
  <c r="E42" i="4" s="1"/>
  <c r="AV40" i="4"/>
  <c r="AU40" i="4" s="1"/>
  <c r="F40" i="4"/>
  <c r="E40" i="4" s="1"/>
  <c r="AV39" i="4"/>
  <c r="AU39" i="4" s="1"/>
  <c r="F39" i="4"/>
  <c r="E39" i="4" s="1"/>
  <c r="AV38" i="4"/>
  <c r="AU38" i="4" s="1"/>
  <c r="F38" i="4"/>
  <c r="E38" i="4" s="1"/>
  <c r="AV37" i="4"/>
  <c r="AU37" i="4" s="1"/>
  <c r="F37" i="4"/>
  <c r="E37" i="4" s="1"/>
  <c r="AV36" i="4"/>
  <c r="AU36" i="4" s="1"/>
  <c r="F36" i="4"/>
  <c r="E36" i="4" s="1"/>
  <c r="AV35" i="4"/>
  <c r="AU35" i="4" s="1"/>
  <c r="F35" i="4"/>
  <c r="E35" i="4" s="1"/>
  <c r="AV34" i="4"/>
  <c r="AU34" i="4" s="1"/>
  <c r="F34" i="4"/>
  <c r="E34" i="4" s="1"/>
  <c r="AV33" i="4"/>
  <c r="AU33" i="4" s="1"/>
  <c r="F33" i="4"/>
  <c r="E33" i="4" s="1"/>
  <c r="AV32" i="4"/>
  <c r="AU32" i="4" s="1"/>
  <c r="F32" i="4"/>
  <c r="E32" i="4" s="1"/>
  <c r="AV31" i="4"/>
  <c r="AU31" i="4" s="1"/>
  <c r="F31" i="4"/>
  <c r="E31" i="4" s="1"/>
  <c r="AV30" i="4"/>
  <c r="AU30" i="4" s="1"/>
  <c r="F30" i="4"/>
  <c r="E30" i="4" s="1"/>
  <c r="AV29" i="4"/>
  <c r="AU29" i="4" s="1"/>
  <c r="F29" i="4"/>
  <c r="E29" i="4" s="1"/>
  <c r="AV28" i="4"/>
  <c r="AU28" i="4" s="1"/>
  <c r="F28" i="4"/>
  <c r="E28" i="4" s="1"/>
  <c r="AV27" i="4"/>
  <c r="AU27" i="4" s="1"/>
  <c r="F27" i="4"/>
  <c r="E27" i="4" s="1"/>
  <c r="AV26" i="4"/>
  <c r="AU26" i="4" s="1"/>
  <c r="F26" i="4"/>
  <c r="E26" i="4" s="1"/>
  <c r="AV25" i="4"/>
  <c r="AU25" i="4" s="1"/>
  <c r="F25" i="4"/>
  <c r="E25" i="4" s="1"/>
  <c r="AV24" i="4"/>
  <c r="AU24" i="4" s="1"/>
  <c r="F24" i="4"/>
  <c r="E24" i="4" s="1"/>
  <c r="AV23" i="4"/>
  <c r="AU23" i="4" s="1"/>
  <c r="F23" i="4"/>
  <c r="E23" i="4" s="1"/>
  <c r="AV22" i="4"/>
  <c r="AU22" i="4" s="1"/>
  <c r="F22" i="4"/>
  <c r="E22" i="4" s="1"/>
  <c r="AV21" i="4"/>
  <c r="AU21" i="4" s="1"/>
  <c r="F21" i="4"/>
  <c r="E21" i="4" s="1"/>
  <c r="AV19" i="4"/>
  <c r="AU19" i="4" s="1"/>
  <c r="F19" i="4"/>
  <c r="E19" i="4" s="1"/>
  <c r="AV18" i="4"/>
  <c r="AU18" i="4" s="1"/>
  <c r="F18" i="4"/>
  <c r="E18" i="4" s="1"/>
  <c r="AV17" i="4"/>
  <c r="AU17" i="4" s="1"/>
  <c r="F17" i="4"/>
  <c r="E17" i="4" s="1"/>
  <c r="AV16" i="4"/>
  <c r="AU16" i="4" s="1"/>
  <c r="F16" i="4"/>
  <c r="E16" i="4" s="1"/>
  <c r="AV15" i="4"/>
  <c r="AU15" i="4" s="1"/>
  <c r="F15" i="4"/>
  <c r="E15" i="4" s="1"/>
  <c r="AV14" i="4"/>
  <c r="AU14" i="4" s="1"/>
  <c r="F14" i="4"/>
  <c r="E14" i="4" s="1"/>
  <c r="AV13" i="4"/>
  <c r="AU13" i="4" s="1"/>
  <c r="F13" i="4"/>
  <c r="E13" i="4" s="1"/>
  <c r="AV12" i="4"/>
  <c r="AU12" i="4" s="1"/>
  <c r="F12" i="4"/>
  <c r="E12" i="4" s="1"/>
  <c r="AV11" i="4"/>
  <c r="AU11" i="4" s="1"/>
  <c r="F11" i="4"/>
  <c r="E11" i="4" s="1"/>
  <c r="AV10" i="4"/>
  <c r="AU10" i="4" s="1"/>
  <c r="F10" i="4"/>
  <c r="E10" i="4" s="1"/>
  <c r="AV9" i="4"/>
  <c r="AU9" i="4" s="1"/>
  <c r="F9" i="4"/>
  <c r="E9" i="4" s="1"/>
  <c r="AV8" i="4"/>
  <c r="AU8" i="4" s="1"/>
  <c r="F8" i="4"/>
  <c r="E8" i="4" s="1"/>
  <c r="AV6" i="4"/>
  <c r="AU6" i="4" s="1"/>
  <c r="F6" i="4"/>
  <c r="E6" i="4" s="1"/>
  <c r="AT45" i="4"/>
  <c r="AS45" i="4" s="1"/>
  <c r="D45" i="4"/>
  <c r="C45" i="4" s="1"/>
  <c r="AT44" i="4"/>
  <c r="AS44" i="4" s="1"/>
  <c r="D44" i="4"/>
  <c r="C44" i="4" s="1"/>
  <c r="AT43" i="4"/>
  <c r="AS43" i="4" s="1"/>
  <c r="D43" i="4"/>
  <c r="C43" i="4" s="1"/>
  <c r="AT42" i="4"/>
  <c r="AS42" i="4" s="1"/>
  <c r="D42" i="4"/>
  <c r="C42" i="4" s="1"/>
  <c r="AT40" i="4"/>
  <c r="AS40" i="4" s="1"/>
  <c r="D40" i="4"/>
  <c r="C40" i="4" s="1"/>
  <c r="AT39" i="4"/>
  <c r="AS39" i="4" s="1"/>
  <c r="D39" i="4"/>
  <c r="C39" i="4" s="1"/>
  <c r="AT38" i="4"/>
  <c r="AS38" i="4" s="1"/>
  <c r="D38" i="4"/>
  <c r="C38" i="4" s="1"/>
  <c r="AT37" i="4"/>
  <c r="AS37" i="4" s="1"/>
  <c r="D37" i="4"/>
  <c r="C37" i="4" s="1"/>
  <c r="AT36" i="4"/>
  <c r="AS36" i="4" s="1"/>
  <c r="D36" i="4"/>
  <c r="C36" i="4" s="1"/>
  <c r="AT35" i="4"/>
  <c r="AS35" i="4" s="1"/>
  <c r="D35" i="4"/>
  <c r="C35" i="4" s="1"/>
  <c r="AT34" i="4"/>
  <c r="AS34" i="4" s="1"/>
  <c r="D34" i="4"/>
  <c r="C34" i="4" s="1"/>
  <c r="AT33" i="4"/>
  <c r="AS33" i="4" s="1"/>
  <c r="D33" i="4"/>
  <c r="C33" i="4" s="1"/>
  <c r="AT32" i="4"/>
  <c r="AS32" i="4" s="1"/>
  <c r="D32" i="4"/>
  <c r="C32" i="4" s="1"/>
  <c r="AT31" i="4"/>
  <c r="AS31" i="4" s="1"/>
  <c r="D31" i="4"/>
  <c r="C31" i="4" s="1"/>
  <c r="AT29" i="4"/>
  <c r="AS29" i="4" s="1"/>
  <c r="D29" i="4"/>
  <c r="C29" i="4" s="1"/>
  <c r="AT28" i="4"/>
  <c r="AS28" i="4" s="1"/>
  <c r="D28" i="4"/>
  <c r="C28" i="4" s="1"/>
  <c r="AT27" i="4"/>
  <c r="AS27" i="4" s="1"/>
  <c r="D27" i="4"/>
  <c r="C27" i="4" s="1"/>
  <c r="AT25" i="4"/>
  <c r="AS25" i="4" s="1"/>
  <c r="D25" i="4"/>
  <c r="C25" i="4" s="1"/>
  <c r="AT24" i="4"/>
  <c r="AS24" i="4" s="1"/>
  <c r="D24" i="4"/>
  <c r="C24" i="4" s="1"/>
  <c r="AT23" i="4"/>
  <c r="AS23" i="4" s="1"/>
  <c r="D23" i="4"/>
  <c r="C23" i="4" s="1"/>
  <c r="AT19" i="4"/>
  <c r="AS19" i="4" s="1"/>
  <c r="D19" i="4"/>
  <c r="C19" i="4" s="1"/>
  <c r="AT18" i="4"/>
  <c r="AS18" i="4" s="1"/>
  <c r="D18" i="4"/>
  <c r="C18" i="4" s="1"/>
  <c r="AT17" i="4"/>
  <c r="AS17" i="4" s="1"/>
  <c r="D17" i="4"/>
  <c r="C17" i="4" s="1"/>
  <c r="AT16" i="4"/>
  <c r="AS16" i="4" s="1"/>
  <c r="D16" i="4"/>
  <c r="C16" i="4" s="1"/>
  <c r="AT15" i="4"/>
  <c r="AS15" i="4" s="1"/>
  <c r="D15" i="4"/>
  <c r="C15" i="4" s="1"/>
  <c r="AT13" i="4"/>
  <c r="AS13" i="4" s="1"/>
  <c r="D13" i="4"/>
  <c r="C13" i="4" s="1"/>
  <c r="AT12" i="4"/>
  <c r="AS12" i="4" s="1"/>
  <c r="D12" i="4"/>
  <c r="C12" i="4" s="1"/>
  <c r="AT11" i="4"/>
  <c r="AS11" i="4" s="1"/>
  <c r="D11" i="4"/>
  <c r="C11" i="4" s="1"/>
  <c r="AT10" i="4"/>
  <c r="AS10" i="4" s="1"/>
  <c r="D10" i="4"/>
  <c r="C10" i="4" s="1"/>
  <c r="AT9" i="4"/>
  <c r="AS9" i="4" s="1"/>
  <c r="D9" i="4"/>
  <c r="C9" i="4" s="1"/>
  <c r="AT8" i="4"/>
  <c r="AS8" i="4" s="1"/>
  <c r="D8" i="4"/>
  <c r="C8" i="4" s="1"/>
  <c r="AT6" i="4"/>
  <c r="AS6" i="4" s="1"/>
  <c r="D6" i="4"/>
  <c r="C6" i="4" s="1"/>
  <c r="CU37" i="4"/>
  <c r="K26" i="5"/>
  <c r="K36" i="5"/>
  <c r="K39" i="5"/>
  <c r="K43" i="5"/>
  <c r="CX13" i="4" l="1"/>
  <c r="CX36" i="4"/>
  <c r="CT23" i="4"/>
  <c r="CO24" i="4"/>
  <c r="CS24" i="4"/>
  <c r="CR25" i="4"/>
  <c r="CN15" i="4"/>
  <c r="CP11" i="4"/>
  <c r="CT11" i="4"/>
  <c r="CS8" i="4"/>
  <c r="CM16" i="4"/>
  <c r="CQ17" i="4"/>
  <c r="CT30" i="4"/>
  <c r="CR34" i="4"/>
  <c r="CP43" i="4"/>
  <c r="CM45" i="4"/>
  <c r="CM12" i="4"/>
  <c r="CQ13" i="4"/>
  <c r="CQ16" i="4"/>
  <c r="CU16" i="4"/>
  <c r="CP17" i="4"/>
  <c r="CT17" i="4"/>
  <c r="CR42" i="4"/>
  <c r="CM9" i="4"/>
  <c r="CU17" i="4"/>
  <c r="CM33" i="4"/>
  <c r="CU14" i="4"/>
  <c r="CU21" i="4"/>
  <c r="CV23" i="4"/>
  <c r="CQ24" i="4"/>
  <c r="CU24" i="4"/>
  <c r="CP25" i="4"/>
  <c r="CT25" i="4"/>
  <c r="CO26" i="4"/>
  <c r="CT36" i="4"/>
  <c r="CS37" i="4"/>
  <c r="CU42" i="4"/>
  <c r="CS44" i="4"/>
  <c r="CN13" i="4"/>
  <c r="CI21" i="4"/>
  <c r="CX22" i="4"/>
  <c r="CP12" i="4"/>
  <c r="CU30" i="4"/>
  <c r="CP34" i="4"/>
  <c r="CQ37" i="4"/>
  <c r="CT40" i="4"/>
  <c r="CO42" i="4"/>
  <c r="CS42" i="4"/>
  <c r="CM43" i="4"/>
  <c r="CR43" i="4"/>
  <c r="CV43" i="4"/>
  <c r="CQ44" i="4"/>
  <c r="CU44" i="4"/>
  <c r="CP45" i="4"/>
  <c r="CT45" i="4"/>
  <c r="CN17" i="4"/>
  <c r="CX38" i="4"/>
  <c r="CX37" i="4"/>
  <c r="CX39" i="4"/>
  <c r="CM6" i="4"/>
  <c r="CQ8" i="4"/>
  <c r="CU8" i="4"/>
  <c r="CR11" i="4"/>
  <c r="CV11" i="4"/>
  <c r="CQ12" i="4"/>
  <c r="CP13" i="4"/>
  <c r="CT13" i="4"/>
  <c r="CS17" i="4"/>
  <c r="CQ34" i="4"/>
  <c r="CR37" i="4"/>
  <c r="CP42" i="4"/>
  <c r="CM44" i="4"/>
  <c r="CR44" i="4"/>
  <c r="CV44" i="4"/>
  <c r="CU45" i="4"/>
  <c r="CN19" i="4"/>
  <c r="CX6" i="4"/>
  <c r="CM24" i="4"/>
  <c r="CR24" i="4"/>
  <c r="CV24" i="4"/>
  <c r="CX21" i="4"/>
  <c r="CM37" i="4"/>
  <c r="CV37" i="4"/>
  <c r="CU40" i="4"/>
  <c r="CT42" i="4"/>
  <c r="CO43" i="4"/>
  <c r="CS43" i="4"/>
  <c r="CQ45" i="4"/>
  <c r="CT16" i="4"/>
  <c r="CP16" i="4"/>
  <c r="CP14" i="4"/>
  <c r="CQ25" i="4"/>
  <c r="CU25" i="4"/>
  <c r="CR8" i="4"/>
  <c r="CV8" i="4"/>
  <c r="CO11" i="4"/>
  <c r="CS11" i="4"/>
  <c r="CR12" i="4"/>
  <c r="CO37" i="4"/>
  <c r="CT39" i="4"/>
  <c r="CQ43" i="4"/>
  <c r="CP44" i="4"/>
  <c r="CU23" i="4"/>
  <c r="CP24" i="4"/>
  <c r="CT24" i="4"/>
  <c r="CO25" i="4"/>
  <c r="CS25" i="4"/>
  <c r="CN24" i="4"/>
  <c r="CI22" i="4"/>
  <c r="CR13" i="4"/>
  <c r="CR16" i="4"/>
  <c r="CU36" i="4"/>
  <c r="CP37" i="4"/>
  <c r="CT37" i="4"/>
  <c r="CU39" i="4"/>
  <c r="CM42" i="4"/>
  <c r="CV42" i="4"/>
  <c r="CU43" i="4"/>
  <c r="CT44" i="4"/>
  <c r="CO45" i="4"/>
  <c r="CS45" i="4"/>
  <c r="CL45" i="4"/>
  <c r="CT8" i="4"/>
  <c r="CQ11" i="4"/>
  <c r="CU11" i="4"/>
  <c r="CV16" i="4"/>
  <c r="CI26" i="4"/>
  <c r="CO34" i="4"/>
  <c r="CO13" i="4"/>
  <c r="CS13" i="4"/>
  <c r="CO16" i="4"/>
  <c r="CS16" i="4"/>
  <c r="CR17" i="4"/>
  <c r="CV17" i="4"/>
  <c r="CN42" i="4"/>
  <c r="CN44" i="4"/>
  <c r="CX40" i="4"/>
  <c r="CX32" i="4"/>
  <c r="CX31" i="4"/>
  <c r="CO12" i="4"/>
  <c r="CS12" i="4"/>
  <c r="CM25" i="4"/>
  <c r="CV25" i="4"/>
  <c r="CM34" i="4"/>
  <c r="CV40" i="4"/>
  <c r="CQ42" i="4"/>
  <c r="CT43" i="4"/>
  <c r="CO44" i="4"/>
  <c r="CR45" i="4"/>
  <c r="CV45" i="4"/>
  <c r="CN18" i="4"/>
  <c r="CX11" i="4"/>
  <c r="CW29" i="4"/>
  <c r="CX30" i="4"/>
  <c r="CN21" i="4"/>
  <c r="CN16" i="4"/>
  <c r="CN28" i="4"/>
  <c r="CI14" i="4"/>
  <c r="CI30" i="4"/>
  <c r="CX34" i="4"/>
  <c r="CX14" i="4"/>
  <c r="CX35" i="4"/>
  <c r="CX33" i="4"/>
  <c r="CX9" i="4"/>
  <c r="CW8" i="4"/>
  <c r="CW34" i="4"/>
  <c r="CW33" i="4"/>
  <c r="CW22" i="4"/>
  <c r="CW12" i="4"/>
  <c r="CW21" i="4"/>
  <c r="CW30" i="4"/>
  <c r="CW43" i="4"/>
  <c r="CW23" i="4"/>
  <c r="CW15" i="4"/>
  <c r="CW11" i="4"/>
  <c r="CW19" i="4"/>
  <c r="CW40" i="4"/>
  <c r="CW16" i="4"/>
  <c r="CW6" i="4"/>
  <c r="CW45" i="4"/>
  <c r="CW10" i="4"/>
  <c r="CW18" i="4"/>
  <c r="CW39" i="4"/>
  <c r="CW37" i="4"/>
  <c r="CW25" i="4"/>
  <c r="CW14" i="4"/>
  <c r="CW13" i="4"/>
  <c r="CW9" i="4"/>
  <c r="CW17" i="4"/>
  <c r="CW27" i="4"/>
  <c r="CW38" i="4"/>
  <c r="CM40" i="4"/>
  <c r="CN8" i="4"/>
  <c r="CN10" i="4"/>
  <c r="CN12" i="4"/>
  <c r="CX43" i="4"/>
  <c r="CX45" i="4"/>
  <c r="CN6" i="4"/>
  <c r="CN9" i="4"/>
  <c r="CN11" i="4"/>
  <c r="CX42" i="4"/>
  <c r="CX16" i="4"/>
  <c r="CX18" i="4"/>
  <c r="CX23" i="4"/>
  <c r="CX25" i="4"/>
  <c r="CX29" i="4"/>
  <c r="CU32" i="4"/>
  <c r="CU38" i="4"/>
  <c r="CL44" i="4"/>
  <c r="CX44" i="4"/>
  <c r="CX15" i="4"/>
  <c r="CX17" i="4"/>
  <c r="CX19" i="4"/>
  <c r="CX24" i="4"/>
  <c r="CX28" i="4"/>
  <c r="CQ21" i="4"/>
  <c r="CR21" i="4"/>
  <c r="CS21" i="4"/>
  <c r="CL16" i="4"/>
  <c r="CL18" i="4"/>
  <c r="CL23" i="4"/>
  <c r="CL25" i="4"/>
  <c r="CL40" i="4"/>
  <c r="CL43" i="4"/>
  <c r="CO6" i="4"/>
  <c r="CQ6" i="4"/>
  <c r="CS6" i="4"/>
  <c r="CU6" i="4"/>
  <c r="CM8" i="4"/>
  <c r="CP8" i="4"/>
  <c r="CP9" i="4"/>
  <c r="CR9" i="4"/>
  <c r="CT9" i="4"/>
  <c r="CV9" i="4"/>
  <c r="CO10" i="4"/>
  <c r="CQ10" i="4"/>
  <c r="CS10" i="4"/>
  <c r="CU10" i="4"/>
  <c r="CM11" i="4"/>
  <c r="CV12" i="4"/>
  <c r="CV13" i="4"/>
  <c r="CM15" i="4"/>
  <c r="CP15" i="4"/>
  <c r="CR15" i="4"/>
  <c r="CT15" i="4"/>
  <c r="CV15" i="4"/>
  <c r="CO17" i="4"/>
  <c r="CM18" i="4"/>
  <c r="CP18" i="4"/>
  <c r="CR18" i="4"/>
  <c r="CT18" i="4"/>
  <c r="CV18" i="4"/>
  <c r="CO19" i="4"/>
  <c r="CQ19" i="4"/>
  <c r="CS19" i="4"/>
  <c r="CU19" i="4"/>
  <c r="CR22" i="4"/>
  <c r="CT22" i="4"/>
  <c r="CV22" i="4"/>
  <c r="CO23" i="4"/>
  <c r="CQ23" i="4"/>
  <c r="CM27" i="4"/>
  <c r="CP27" i="4"/>
  <c r="CR27" i="4"/>
  <c r="CT27" i="4"/>
  <c r="CV27" i="4"/>
  <c r="CO28" i="4"/>
  <c r="CQ28" i="4"/>
  <c r="CS28" i="4"/>
  <c r="CU28" i="4"/>
  <c r="CM29" i="4"/>
  <c r="CP29" i="4"/>
  <c r="CR29" i="4"/>
  <c r="CT29" i="4"/>
  <c r="CV29" i="4"/>
  <c r="CO30" i="4"/>
  <c r="CQ30" i="4"/>
  <c r="CM31" i="4"/>
  <c r="CP31" i="4"/>
  <c r="CR31" i="4"/>
  <c r="CT31" i="4"/>
  <c r="CV31" i="4"/>
  <c r="CU33" i="4"/>
  <c r="CU34" i="4"/>
  <c r="CN30" i="4"/>
  <c r="CL15" i="4"/>
  <c r="CL17" i="4"/>
  <c r="CL19" i="4"/>
  <c r="CL24" i="4"/>
  <c r="CL42" i="4"/>
  <c r="CP6" i="4"/>
  <c r="CR6" i="4"/>
  <c r="CT6" i="4"/>
  <c r="CV6" i="4"/>
  <c r="CO8" i="4"/>
  <c r="CO9" i="4"/>
  <c r="CQ9" i="4"/>
  <c r="CS9" i="4"/>
  <c r="CU9" i="4"/>
  <c r="CM10" i="4"/>
  <c r="CP10" i="4"/>
  <c r="CR10" i="4"/>
  <c r="CT10" i="4"/>
  <c r="CV10" i="4"/>
  <c r="CU12" i="4"/>
  <c r="CM13" i="4"/>
  <c r="CM14" i="4"/>
  <c r="CO15" i="4"/>
  <c r="CQ15" i="4"/>
  <c r="CS15" i="4"/>
  <c r="CU15" i="4"/>
  <c r="CO18" i="4"/>
  <c r="CQ18" i="4"/>
  <c r="CS18" i="4"/>
  <c r="CU18" i="4"/>
  <c r="CM19" i="4"/>
  <c r="CP19" i="4"/>
  <c r="CR19" i="4"/>
  <c r="CT19" i="4"/>
  <c r="CV19" i="4"/>
  <c r="CS22" i="4"/>
  <c r="CU22" i="4"/>
  <c r="CM23" i="4"/>
  <c r="CP23" i="4"/>
  <c r="CR23" i="4"/>
  <c r="CU26" i="4"/>
  <c r="CO27" i="4"/>
  <c r="CQ27" i="4"/>
  <c r="CS27" i="4"/>
  <c r="CU27" i="4"/>
  <c r="CM28" i="4"/>
  <c r="CP28" i="4"/>
  <c r="CR28" i="4"/>
  <c r="CT28" i="4"/>
  <c r="CV28" i="4"/>
  <c r="CO29" i="4"/>
  <c r="CQ29" i="4"/>
  <c r="CS29" i="4"/>
  <c r="CU29" i="4"/>
  <c r="CM30" i="4"/>
  <c r="CP30" i="4"/>
  <c r="CR30" i="4"/>
  <c r="CO31" i="4"/>
  <c r="CQ31" i="4"/>
  <c r="CS31" i="4"/>
  <c r="CU31" i="4"/>
  <c r="CR33" i="4"/>
  <c r="CT34" i="4"/>
  <c r="CJ24" i="4"/>
  <c r="CJ25" i="4"/>
  <c r="CJ26" i="4"/>
  <c r="CJ27" i="4"/>
  <c r="CJ28" i="4"/>
  <c r="CJ29" i="4"/>
  <c r="CJ30" i="4"/>
  <c r="CJ31" i="4"/>
  <c r="CJ32" i="4"/>
  <c r="CJ33" i="4"/>
  <c r="CJ34" i="4"/>
  <c r="CJ35" i="4"/>
  <c r="CJ36" i="4"/>
  <c r="CJ37" i="4"/>
  <c r="CJ38" i="4"/>
  <c r="CJ39" i="4"/>
  <c r="CJ40" i="4"/>
  <c r="CJ42" i="4"/>
  <c r="CJ43" i="4"/>
  <c r="CJ44" i="4"/>
  <c r="CJ45" i="4"/>
  <c r="CK6" i="4"/>
  <c r="CK8" i="4"/>
  <c r="CK9" i="4"/>
  <c r="CK10" i="4"/>
  <c r="CK11" i="4"/>
  <c r="CK12" i="4"/>
  <c r="CK13" i="4"/>
  <c r="CK14" i="4"/>
  <c r="CK15" i="4"/>
  <c r="CK16" i="4"/>
  <c r="CK17" i="4"/>
  <c r="CK18" i="4"/>
  <c r="CK19" i="4"/>
  <c r="CK21" i="4"/>
  <c r="CK22" i="4"/>
  <c r="CK23" i="4"/>
  <c r="CK24" i="4"/>
  <c r="CK25" i="4"/>
  <c r="CK26" i="4"/>
  <c r="CK27" i="4"/>
  <c r="CK28" i="4"/>
  <c r="CK29" i="4"/>
  <c r="CK30" i="4"/>
  <c r="CK31" i="4"/>
  <c r="CK32" i="4"/>
  <c r="CK33" i="4"/>
  <c r="CK34" i="4"/>
  <c r="CK35" i="4"/>
  <c r="CK36" i="4"/>
  <c r="CK37" i="4"/>
  <c r="CK38" i="4"/>
  <c r="CK39" i="4"/>
  <c r="CK40" i="4"/>
  <c r="CK42" i="4"/>
  <c r="CK43" i="4"/>
  <c r="CK44" i="4"/>
  <c r="CK45" i="4"/>
  <c r="CL6" i="4"/>
  <c r="CL8" i="4"/>
  <c r="CL9" i="4"/>
  <c r="CL10" i="4"/>
  <c r="CL11" i="4"/>
  <c r="CL12" i="4"/>
  <c r="CL13" i="4"/>
  <c r="CL14" i="4"/>
  <c r="CL27" i="4"/>
  <c r="CL28" i="4"/>
  <c r="CL29" i="4"/>
  <c r="CL30" i="4"/>
  <c r="CL31" i="4"/>
  <c r="CY34" i="4"/>
  <c r="CI6" i="4"/>
  <c r="CI8" i="4"/>
  <c r="CI9" i="4"/>
  <c r="CI10" i="4"/>
  <c r="CI11" i="4"/>
  <c r="CI12" i="4"/>
  <c r="CI13" i="4"/>
  <c r="CI15" i="4"/>
  <c r="CI16" i="4"/>
  <c r="CI17" i="4"/>
  <c r="CI18" i="4"/>
  <c r="CI19" i="4"/>
  <c r="CI23" i="4"/>
  <c r="CI24" i="4"/>
  <c r="CI25" i="4"/>
  <c r="CI27" i="4"/>
  <c r="CI28" i="4"/>
  <c r="CI29" i="4"/>
  <c r="CI31" i="4"/>
  <c r="CI32" i="4"/>
  <c r="CI33" i="4"/>
  <c r="CI34" i="4"/>
  <c r="CI35" i="4"/>
  <c r="CI36" i="4"/>
  <c r="CI37" i="4"/>
  <c r="CI38" i="4"/>
  <c r="CI39" i="4"/>
  <c r="CI40" i="4"/>
  <c r="CI42" i="4"/>
  <c r="CI43" i="4"/>
  <c r="CI44" i="4"/>
  <c r="CI45" i="4"/>
  <c r="CJ6" i="4"/>
  <c r="CJ8" i="4"/>
  <c r="CJ9" i="4"/>
  <c r="CJ10" i="4"/>
  <c r="CJ11" i="4"/>
  <c r="CJ12" i="4"/>
  <c r="CJ13" i="4"/>
  <c r="CJ14" i="4"/>
  <c r="CJ15" i="4"/>
  <c r="CJ16" i="4"/>
  <c r="CJ17" i="4"/>
  <c r="CJ18" i="4"/>
  <c r="CJ19" i="4"/>
  <c r="CJ21" i="4"/>
  <c r="CJ22" i="4"/>
  <c r="CJ23" i="4"/>
  <c r="CN29" i="4"/>
  <c r="CN45" i="4"/>
  <c r="CW24" i="4"/>
  <c r="CX8" i="4"/>
  <c r="CX10" i="4"/>
  <c r="CX12" i="4"/>
  <c r="CN25" i="4"/>
  <c r="CW44" i="4"/>
  <c r="CY36" i="4"/>
  <c r="CY38" i="4"/>
  <c r="CY40" i="4"/>
  <c r="CL37" i="4"/>
  <c r="CL38" i="4"/>
  <c r="CL34" i="4"/>
  <c r="CT12" i="4"/>
  <c r="CM17" i="4"/>
  <c r="CU13" i="4"/>
  <c r="K18" i="5"/>
  <c r="K25" i="5"/>
  <c r="K30" i="5"/>
  <c r="K34" i="5"/>
  <c r="K37" i="5"/>
  <c r="CN27" i="4"/>
  <c r="CN37" i="4"/>
  <c r="CN43" i="4"/>
  <c r="K31" i="5"/>
  <c r="CN23" i="4"/>
  <c r="CW28" i="4"/>
  <c r="CW31" i="4"/>
  <c r="CW42" i="4"/>
  <c r="CY6" i="4"/>
  <c r="CY9" i="4"/>
  <c r="CY11" i="4"/>
  <c r="CY13" i="4"/>
  <c r="CY15" i="4"/>
  <c r="CY17" i="4"/>
  <c r="CY19" i="4"/>
  <c r="CY22" i="4"/>
  <c r="CY24" i="4"/>
  <c r="CY26" i="4"/>
  <c r="CY28" i="4"/>
  <c r="CY30" i="4"/>
  <c r="CY32" i="4"/>
  <c r="CY35" i="4"/>
  <c r="CY37" i="4"/>
  <c r="CY39" i="4"/>
  <c r="CY42" i="4"/>
  <c r="CY44" i="4"/>
  <c r="K19" i="5"/>
  <c r="K23" i="5"/>
  <c r="K28" i="5"/>
  <c r="K32" i="5"/>
  <c r="K38" i="5"/>
  <c r="K40" i="5"/>
  <c r="K42" i="5"/>
  <c r="CY8" i="4"/>
  <c r="CY10" i="4"/>
  <c r="CY12" i="4"/>
  <c r="CY14" i="4"/>
  <c r="CY16" i="4"/>
  <c r="CY18" i="4"/>
  <c r="CY21" i="4"/>
  <c r="CY23" i="4"/>
  <c r="CY25" i="4"/>
  <c r="CY27" i="4"/>
  <c r="CY29" i="4"/>
  <c r="CY31" i="4"/>
  <c r="CY33" i="4"/>
  <c r="CY43" i="4"/>
  <c r="CY45" i="4"/>
  <c r="K20" i="5"/>
  <c r="K22" i="5"/>
  <c r="K27" i="5"/>
  <c r="K29" i="5"/>
  <c r="K33" i="5"/>
  <c r="K35" i="5"/>
  <c r="K41" i="5"/>
  <c r="K46" i="5"/>
  <c r="K48" i="5"/>
  <c r="K21" i="5" l="1"/>
  <c r="K47" i="5"/>
  <c r="K17" i="5"/>
  <c r="K13" i="5"/>
  <c r="K14" i="5"/>
  <c r="K49" i="5"/>
  <c r="K44" i="5"/>
  <c r="K15" i="5"/>
  <c r="K10" i="5"/>
  <c r="K16" i="5"/>
  <c r="K12" i="5"/>
</calcChain>
</file>

<file path=xl/comments1.xml><?xml version="1.0" encoding="utf-8"?>
<comments xmlns="http://schemas.openxmlformats.org/spreadsheetml/2006/main">
  <authors>
    <author>jmarks</author>
    <author>JLM</author>
  </authors>
  <commentList>
    <comment ref="B1" authorId="0" shapeId="0">
      <text>
        <r>
          <rPr>
            <b/>
            <sz val="8"/>
            <color indexed="81"/>
            <rFont val="Tahoma"/>
            <family val="2"/>
          </rPr>
          <t>jmarks:</t>
        </r>
        <r>
          <rPr>
            <sz val="8"/>
            <color indexed="81"/>
            <rFont val="Tahoma"/>
            <family val="2"/>
          </rPr>
          <t xml:space="preserve">
"NA" if fewer than half the sectors have data.</t>
        </r>
      </text>
    </comment>
    <comment ref="Q3" authorId="0" shapeId="0">
      <text>
        <r>
          <rPr>
            <b/>
            <sz val="8"/>
            <color indexed="81"/>
            <rFont val="Tahoma"/>
            <family val="2"/>
          </rPr>
          <t>jmarks:</t>
        </r>
        <r>
          <rPr>
            <sz val="8"/>
            <color indexed="81"/>
            <rFont val="Tahoma"/>
            <family val="2"/>
          </rPr>
          <t xml:space="preserve">
First year Delaware included in figures.</t>
        </r>
      </text>
    </comment>
    <comment ref="AE3" authorId="1" shapeId="0">
      <text>
        <r>
          <rPr>
            <b/>
            <sz val="10"/>
            <color indexed="81"/>
            <rFont val="Tahoma"/>
            <family val="2"/>
          </rPr>
          <t>JLM:</t>
        </r>
        <r>
          <rPr>
            <sz val="10"/>
            <color indexed="81"/>
            <rFont val="Tahoma"/>
            <family val="2"/>
          </rPr>
          <t xml:space="preserve">
First year of using unweighted averages. See notes on SREB and US tabs.</t>
        </r>
      </text>
    </comment>
    <comment ref="BG3" authorId="0" shapeId="0">
      <text>
        <r>
          <rPr>
            <b/>
            <sz val="8"/>
            <color indexed="81"/>
            <rFont val="Tahoma"/>
            <family val="2"/>
          </rPr>
          <t>jmarks:</t>
        </r>
        <r>
          <rPr>
            <sz val="8"/>
            <color indexed="81"/>
            <rFont val="Tahoma"/>
            <family val="2"/>
          </rPr>
          <t xml:space="preserve">
First year Delaware included in figures.</t>
        </r>
      </text>
    </comment>
    <comment ref="BU3" authorId="1" shapeId="0">
      <text>
        <r>
          <rPr>
            <b/>
            <sz val="10"/>
            <color indexed="81"/>
            <rFont val="Tahoma"/>
            <family val="2"/>
          </rPr>
          <t>JLM:</t>
        </r>
        <r>
          <rPr>
            <sz val="10"/>
            <color indexed="81"/>
            <rFont val="Tahoma"/>
            <family val="2"/>
          </rPr>
          <t xml:space="preserve">
First year of using unweighted averages. See notes on SREB and US tabs.</t>
        </r>
      </text>
    </comment>
    <comment ref="CP4" authorId="0" shapeId="0">
      <text>
        <r>
          <rPr>
            <b/>
            <sz val="8"/>
            <color indexed="81"/>
            <rFont val="Tahoma"/>
            <family val="2"/>
          </rPr>
          <t>jmarks:</t>
        </r>
        <r>
          <rPr>
            <sz val="8"/>
            <color indexed="81"/>
            <rFont val="Tahoma"/>
            <family val="2"/>
          </rPr>
          <t xml:space="preserve">
First year Delaware included in figures.</t>
        </r>
      </text>
    </comment>
    <comment ref="B26" authorId="1" shapeId="0">
      <text>
        <r>
          <rPr>
            <b/>
            <sz val="10"/>
            <color indexed="81"/>
            <rFont val="Tahoma"/>
            <family val="2"/>
          </rPr>
          <t>JLM:</t>
        </r>
        <r>
          <rPr>
            <sz val="10"/>
            <color indexed="81"/>
            <rFont val="Tahoma"/>
            <family val="2"/>
          </rPr>
          <t xml:space="preserve">
Formerly called "Dean, Communications"</t>
        </r>
      </text>
    </comment>
    <comment ref="B32" authorId="1" shapeId="0">
      <text>
        <r>
          <rPr>
            <b/>
            <sz val="10"/>
            <color indexed="81"/>
            <rFont val="Tahoma"/>
            <family val="2"/>
          </rPr>
          <t>JLM:</t>
        </r>
        <r>
          <rPr>
            <sz val="10"/>
            <color indexed="81"/>
            <rFont val="Tahoma"/>
            <family val="2"/>
          </rPr>
          <t xml:space="preserve">
Formerly called "Dean, Home Economics"</t>
        </r>
      </text>
    </comment>
  </commentList>
</comments>
</file>

<file path=xl/comments2.xml><?xml version="1.0" encoding="utf-8"?>
<comments xmlns="http://schemas.openxmlformats.org/spreadsheetml/2006/main">
  <authors>
    <author>jmarks</author>
    <author>JLM</author>
  </authors>
  <commentList>
    <comment ref="CI2" authorId="0" shapeId="0">
      <text>
        <r>
          <rPr>
            <b/>
            <sz val="8"/>
            <color indexed="81"/>
            <rFont val="Tahoma"/>
            <family val="2"/>
          </rPr>
          <t>jmarks:</t>
        </r>
        <r>
          <rPr>
            <sz val="8"/>
            <color indexed="81"/>
            <rFont val="Tahoma"/>
            <family val="2"/>
          </rPr>
          <t xml:space="preserve">
First year Delaware included in figures.</t>
        </r>
      </text>
    </comment>
    <comment ref="B26" authorId="1" shapeId="0">
      <text>
        <r>
          <rPr>
            <b/>
            <sz val="10"/>
            <color indexed="81"/>
            <rFont val="Tahoma"/>
            <family val="2"/>
          </rPr>
          <t>JLM:</t>
        </r>
        <r>
          <rPr>
            <sz val="10"/>
            <color indexed="81"/>
            <rFont val="Tahoma"/>
            <family val="2"/>
          </rPr>
          <t xml:space="preserve">
Formerly called "Dean, Communications"</t>
        </r>
      </text>
    </comment>
    <comment ref="B32" authorId="1" shapeId="0">
      <text>
        <r>
          <rPr>
            <b/>
            <sz val="10"/>
            <color indexed="81"/>
            <rFont val="Tahoma"/>
            <family val="2"/>
          </rPr>
          <t>JLM:</t>
        </r>
        <r>
          <rPr>
            <sz val="10"/>
            <color indexed="81"/>
            <rFont val="Tahoma"/>
            <family val="2"/>
          </rPr>
          <t xml:space="preserve">
Formerly called "Dean, Home Economics"</t>
        </r>
      </text>
    </comment>
  </commentList>
</comments>
</file>

<file path=xl/comments3.xml><?xml version="1.0" encoding="utf-8"?>
<comments xmlns="http://schemas.openxmlformats.org/spreadsheetml/2006/main">
  <authors>
    <author>jmarks</author>
    <author>JLM</author>
  </authors>
  <commentList>
    <comment ref="CI2" authorId="0" shapeId="0">
      <text>
        <r>
          <rPr>
            <b/>
            <sz val="8"/>
            <color indexed="81"/>
            <rFont val="Tahoma"/>
            <family val="2"/>
          </rPr>
          <t>jmarks:</t>
        </r>
        <r>
          <rPr>
            <sz val="8"/>
            <color indexed="81"/>
            <rFont val="Tahoma"/>
            <family val="2"/>
          </rPr>
          <t xml:space="preserve">
First year Delaware included in figures.</t>
        </r>
      </text>
    </comment>
    <comment ref="B26" authorId="1" shapeId="0">
      <text>
        <r>
          <rPr>
            <b/>
            <sz val="10"/>
            <color indexed="81"/>
            <rFont val="Tahoma"/>
            <family val="2"/>
          </rPr>
          <t>JLM:</t>
        </r>
        <r>
          <rPr>
            <sz val="10"/>
            <color indexed="81"/>
            <rFont val="Tahoma"/>
            <family val="2"/>
          </rPr>
          <t xml:space="preserve">
Formerly called "Dean, Communications"</t>
        </r>
      </text>
    </comment>
    <comment ref="B32" authorId="1" shapeId="0">
      <text>
        <r>
          <rPr>
            <b/>
            <sz val="10"/>
            <color indexed="81"/>
            <rFont val="Tahoma"/>
            <family val="2"/>
          </rPr>
          <t>JLM:</t>
        </r>
        <r>
          <rPr>
            <sz val="10"/>
            <color indexed="81"/>
            <rFont val="Tahoma"/>
            <family val="2"/>
          </rPr>
          <t xml:space="preserve">
Formerly called "Dean, Home Economics"</t>
        </r>
      </text>
    </comment>
  </commentList>
</comments>
</file>

<file path=xl/comments4.xml><?xml version="1.0" encoding="utf-8"?>
<comments xmlns="http://schemas.openxmlformats.org/spreadsheetml/2006/main">
  <authors>
    <author>JLM</author>
  </authors>
  <commentList>
    <comment ref="B26" authorId="0" shapeId="0">
      <text>
        <r>
          <rPr>
            <b/>
            <sz val="10"/>
            <color indexed="81"/>
            <rFont val="Tahoma"/>
            <family val="2"/>
          </rPr>
          <t>JLM:</t>
        </r>
        <r>
          <rPr>
            <sz val="10"/>
            <color indexed="81"/>
            <rFont val="Tahoma"/>
            <family val="2"/>
          </rPr>
          <t xml:space="preserve">
Formerly called "Dean, Communications"</t>
        </r>
      </text>
    </comment>
    <comment ref="B32" authorId="0" shapeId="0">
      <text>
        <r>
          <rPr>
            <b/>
            <sz val="10"/>
            <color indexed="81"/>
            <rFont val="Tahoma"/>
            <family val="2"/>
          </rPr>
          <t>JLM:</t>
        </r>
        <r>
          <rPr>
            <sz val="10"/>
            <color indexed="81"/>
            <rFont val="Tahoma"/>
            <family val="2"/>
          </rPr>
          <t xml:space="preserve">
Formerly called "Dean, Home Economics"</t>
        </r>
      </text>
    </comment>
  </commentList>
</comments>
</file>

<file path=xl/comments5.xml><?xml version="1.0" encoding="utf-8"?>
<comments xmlns="http://schemas.openxmlformats.org/spreadsheetml/2006/main">
  <authors>
    <author>JLM</author>
  </authors>
  <commentList>
    <comment ref="B26" authorId="0" shapeId="0">
      <text>
        <r>
          <rPr>
            <b/>
            <sz val="10"/>
            <color indexed="81"/>
            <rFont val="Tahoma"/>
            <family val="2"/>
          </rPr>
          <t>JLM:</t>
        </r>
        <r>
          <rPr>
            <sz val="10"/>
            <color indexed="81"/>
            <rFont val="Tahoma"/>
            <family val="2"/>
          </rPr>
          <t xml:space="preserve">
Formerly called "Dean, Communications"</t>
        </r>
      </text>
    </comment>
    <comment ref="B32" authorId="0" shapeId="0">
      <text>
        <r>
          <rPr>
            <b/>
            <sz val="10"/>
            <color indexed="81"/>
            <rFont val="Tahoma"/>
            <family val="2"/>
          </rPr>
          <t>JLM:</t>
        </r>
        <r>
          <rPr>
            <sz val="10"/>
            <color indexed="81"/>
            <rFont val="Tahoma"/>
            <family val="2"/>
          </rPr>
          <t xml:space="preserve">
Formerly called "Dean, Home Economics"</t>
        </r>
      </text>
    </comment>
  </commentList>
</comments>
</file>

<file path=xl/comments6.xml><?xml version="1.0" encoding="utf-8"?>
<comments xmlns="http://schemas.openxmlformats.org/spreadsheetml/2006/main">
  <authors>
    <author>JLM</author>
  </authors>
  <commentList>
    <comment ref="B26" authorId="0" shapeId="0">
      <text>
        <r>
          <rPr>
            <b/>
            <sz val="10"/>
            <color indexed="81"/>
            <rFont val="Tahoma"/>
            <family val="2"/>
          </rPr>
          <t>JLM:</t>
        </r>
        <r>
          <rPr>
            <sz val="10"/>
            <color indexed="81"/>
            <rFont val="Tahoma"/>
            <family val="2"/>
          </rPr>
          <t xml:space="preserve">
Formerly called "Dean, Communications"</t>
        </r>
      </text>
    </comment>
    <comment ref="B32" authorId="0" shapeId="0">
      <text>
        <r>
          <rPr>
            <b/>
            <sz val="10"/>
            <color indexed="81"/>
            <rFont val="Tahoma"/>
            <family val="2"/>
          </rPr>
          <t>JLM:</t>
        </r>
        <r>
          <rPr>
            <sz val="10"/>
            <color indexed="81"/>
            <rFont val="Tahoma"/>
            <family val="2"/>
          </rPr>
          <t xml:space="preserve">
Formerly called "Dean, Home Economics"</t>
        </r>
      </text>
    </comment>
  </commentList>
</comments>
</file>

<file path=xl/sharedStrings.xml><?xml version="1.0" encoding="utf-8"?>
<sst xmlns="http://schemas.openxmlformats.org/spreadsheetml/2006/main" count="1885" uniqueCount="122">
  <si>
    <t xml:space="preserve">Average Administrative Salary Data </t>
  </si>
  <si>
    <t>Four-Year 1</t>
  </si>
  <si>
    <t>1992-93</t>
  </si>
  <si>
    <t>1993-94</t>
  </si>
  <si>
    <t>1995-96</t>
  </si>
  <si>
    <t>Salary</t>
  </si>
  <si>
    <t>Number</t>
  </si>
  <si>
    <t>Executive</t>
  </si>
  <si>
    <t>Administrative and Academic Support</t>
  </si>
  <si>
    <t>Chief Academic Officer</t>
  </si>
  <si>
    <t>Chief Business Officer</t>
  </si>
  <si>
    <t>Chief Planning Officer</t>
  </si>
  <si>
    <t>Chief Budgeting Officer</t>
  </si>
  <si>
    <t>Chief Information Systems Officer</t>
  </si>
  <si>
    <t>Chief Development Officer</t>
  </si>
  <si>
    <t>Chief Public Relations Officer</t>
  </si>
  <si>
    <t>Director of Institutional Research</t>
  </si>
  <si>
    <t>Director of Library Services</t>
  </si>
  <si>
    <t>Academic</t>
  </si>
  <si>
    <t>Dean, Architecture</t>
  </si>
  <si>
    <t>Dean, Agriculture</t>
  </si>
  <si>
    <t>Dean, Arts and Letters</t>
  </si>
  <si>
    <t>Dean, Arts and Sciences</t>
  </si>
  <si>
    <t>Dean, Business</t>
  </si>
  <si>
    <t>Dean, Communications</t>
  </si>
  <si>
    <t>Dean, Continuting Education</t>
  </si>
  <si>
    <t>Dean, Education</t>
  </si>
  <si>
    <t>Dean, Engineering</t>
  </si>
  <si>
    <t>Dean, Fine Arts</t>
  </si>
  <si>
    <t>Dean, Graduate Programs</t>
  </si>
  <si>
    <t>Dean, Home Economics</t>
  </si>
  <si>
    <t>Dean, Humanities</t>
  </si>
  <si>
    <t>Dean, Library and Information Sciences</t>
  </si>
  <si>
    <t>Dean, Mathematics</t>
  </si>
  <si>
    <t>Dean, Music</t>
  </si>
  <si>
    <t>Dean, Sciences</t>
  </si>
  <si>
    <t>Dean, Social Sciences</t>
  </si>
  <si>
    <t>Dean, Social Work</t>
  </si>
  <si>
    <t>Dean, Undergraduate Programs</t>
  </si>
  <si>
    <t>Student Services</t>
  </si>
  <si>
    <t>Chief Admissions Officer</t>
  </si>
  <si>
    <t>Registrar</t>
  </si>
  <si>
    <t>Director, Student Financial Aid</t>
  </si>
  <si>
    <t>Chief Executive Officer/Single Institution</t>
  </si>
  <si>
    <t>Dean, Continuing Education</t>
  </si>
  <si>
    <t xml:space="preserve"> </t>
  </si>
  <si>
    <t>1996-97</t>
  </si>
  <si>
    <t>1997-98</t>
  </si>
  <si>
    <t>Dean, Graduate Program</t>
  </si>
  <si>
    <t>Source:</t>
  </si>
  <si>
    <t>Director of Academic Computing</t>
  </si>
  <si>
    <t>Director of Administrative Computing</t>
  </si>
  <si>
    <t>Chief Personnel Human Relations Officer</t>
  </si>
  <si>
    <t>Chief Student Affairs Officer</t>
  </si>
  <si>
    <t>1998-99</t>
  </si>
  <si>
    <t>1999-00</t>
  </si>
  <si>
    <t>1994-95</t>
  </si>
  <si>
    <t>United States</t>
  </si>
  <si>
    <t>Chief Personnel/Human Relations Officer</t>
  </si>
  <si>
    <t>2000-01</t>
  </si>
  <si>
    <t>2001-02</t>
  </si>
  <si>
    <t>2000-2001</t>
  </si>
  <si>
    <t>NA</t>
  </si>
  <si>
    <t>Chief Personnel / Human Relations Officer</t>
  </si>
  <si>
    <t>2002-03</t>
  </si>
  <si>
    <t>2003-04</t>
  </si>
  <si>
    <t>SREB States</t>
  </si>
  <si>
    <t>Four-Year 2</t>
  </si>
  <si>
    <t>Four-Year 3</t>
  </si>
  <si>
    <t>Four-Year 4</t>
  </si>
  <si>
    <t>Four-Year 5</t>
  </si>
  <si>
    <t>Four-Year 6</t>
  </si>
  <si>
    <t>Four Year 1</t>
  </si>
  <si>
    <t>2004-05</t>
  </si>
  <si>
    <t># of Peop</t>
  </si>
  <si>
    <t>2005-06</t>
  </si>
  <si>
    <t>2006-07</t>
  </si>
  <si>
    <t>Dean, Family and Consumer Science</t>
  </si>
  <si>
    <t>Dean, Journalism and Mass Communications</t>
  </si>
  <si>
    <t>SREB States as a Percent of U.S.</t>
  </si>
  <si>
    <t>2006-07*</t>
  </si>
  <si>
    <t>There were 930 unweighted salaries reported and 831 weighted salaries reported under the new guidelines.</t>
  </si>
  <si>
    <t>In other words, there were 79 cases where where there was an unweighted report where the weighted average was suppressed.</t>
  </si>
  <si>
    <t>There were a total of 221 cases where the difference between the reports was greater than zero.</t>
  </si>
  <si>
    <t>There were 1,346 unweighted salaries reported and 1,242 weighted salaries reported under the new guidelines.</t>
  </si>
  <si>
    <t>In other words, there were 94 cases where where there was an unweighted report where the weighted average was suppressed.</t>
  </si>
  <si>
    <t>There were a total of 405 cases where the difference between the reports was greater than zero.</t>
  </si>
  <si>
    <t xml:space="preserve"> *Beginning in 2006-07 CUPA-HR implemented new suppression rules. The net effect of the change was to suppress more cases when weighted averages are requested. In prior years SREB used weighted average figures. Now, for each institutional category, the unweighted averages are now reported to preserve reports on more positions. In unweighted averages, each institution's average for a position only counts once in the calculation no matter how many persons there were. (The tan colored calculations remain weighted averages across the categories.) </t>
  </si>
  <si>
    <t>So, excluding the 79 cases, there were 142 cases where the reported average salary increased.</t>
  </si>
  <si>
    <t>And, there were 78 cases where the reported average salary decreased.</t>
  </si>
  <si>
    <t>So, excluding the 94 cases, there were 311 cases where the reported average salary increased.</t>
  </si>
  <si>
    <t>And, there were 163 cases where the reported average salary decreased.</t>
  </si>
  <si>
    <t>2007-08</t>
  </si>
  <si>
    <t>Percent Change</t>
  </si>
  <si>
    <t>Estimated Average Salaries of Full-Time Administrators at Public Four-Year Colleges and Universities</t>
  </si>
  <si>
    <t>2008-09</t>
  </si>
  <si>
    <t>SREB as a</t>
  </si>
  <si>
    <t>% of U.S.</t>
  </si>
  <si>
    <t>West</t>
  </si>
  <si>
    <t>Midwest</t>
  </si>
  <si>
    <t>Northeast</t>
  </si>
  <si>
    <t>2009-10</t>
  </si>
  <si>
    <t>All Four-Year</t>
  </si>
  <si>
    <t>Chief Information Systems Officer (CIO)</t>
  </si>
  <si>
    <t>*Beginning this year, to better handle the fact that many cells get suppressed when there are fewer than five institutions reporting, an "all four year" set of results were pulled rather than calculated.</t>
  </si>
  <si>
    <t>--</t>
  </si>
  <si>
    <t xml:space="preserve">50 States and D.C. </t>
  </si>
  <si>
    <t>2010-11</t>
  </si>
  <si>
    <t>2011-12</t>
  </si>
  <si>
    <r>
      <t xml:space="preserve">Average Administrative Salary Data, </t>
    </r>
    <r>
      <rPr>
        <b/>
        <sz val="10"/>
        <rFont val="Arial"/>
        <family val="2"/>
      </rPr>
      <t>All Four-Year</t>
    </r>
    <r>
      <rPr>
        <sz val="10"/>
        <rFont val="Arial"/>
        <family val="2"/>
      </rPr>
      <t xml:space="preserve"> (derived where shaded)</t>
    </r>
  </si>
  <si>
    <t>Chief Executive Officer, Single Institution</t>
  </si>
  <si>
    <t>Chief Personnel Human Relations Officer (Human Resources)</t>
  </si>
  <si>
    <t>2014-15</t>
  </si>
  <si>
    <t>Chief Library Officer</t>
  </si>
  <si>
    <t>Chief Institutional Research Officer</t>
  </si>
  <si>
    <t>Chief Institutional Planning Officer</t>
  </si>
  <si>
    <t>Chief Financial Officer</t>
  </si>
  <si>
    <t xml:space="preserve">2009-10 to </t>
  </si>
  <si>
    <t xml:space="preserve">SREB analysis of College and University Professional Association for Human Resources survey data, © 2009 and 2014, used with permission. </t>
  </si>
  <si>
    <t xml:space="preserve">"—" indicates not available. There were too few institutions reporting for that position. When the number of institutions reporting is less than five, the results are suppressed. </t>
  </si>
  <si>
    <t xml:space="preserve"> June 2015</t>
  </si>
  <si>
    <t>Table 89 (88)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</si>
</sst>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0.0"/>
    <numFmt numFmtId="166" formatCode="_(* #,##0_);_(* \(#,##0\);_(* &quot;&quot;??_);_(@_)"/>
  </numFmts>
  <fonts count="18">
    <font>
      <sz val="10"/>
      <name val="SWISS-C"/>
    </font>
    <font>
      <sz val="12"/>
      <name val="AGaramond"/>
      <family val="3"/>
    </font>
    <font>
      <sz val="10"/>
      <name val="Arial"/>
      <family val="2"/>
    </font>
    <font>
      <b/>
      <sz val="10"/>
      <name val="Arial"/>
      <family val="2"/>
    </font>
    <font>
      <sz val="10"/>
      <color indexed="10"/>
      <name val="Arial"/>
      <family val="2"/>
    </font>
    <font>
      <sz val="8"/>
      <name val="SWISS-C"/>
    </font>
    <font>
      <sz val="8"/>
      <color indexed="81"/>
      <name val="Tahoma"/>
      <family val="2"/>
    </font>
    <font>
      <b/>
      <sz val="8"/>
      <color indexed="81"/>
      <name val="Tahoma"/>
      <family val="2"/>
    </font>
    <font>
      <b/>
      <sz val="10"/>
      <color indexed="10"/>
      <name val="ARIAL"/>
      <family val="2"/>
    </font>
    <font>
      <b/>
      <sz val="10"/>
      <color indexed="81"/>
      <name val="Tahoma"/>
      <family val="2"/>
    </font>
    <font>
      <sz val="10"/>
      <color indexed="81"/>
      <name val="Tahoma"/>
      <family val="2"/>
    </font>
    <font>
      <sz val="10"/>
      <color rgb="FF0000FF"/>
      <name val="Arial"/>
      <family val="2"/>
    </font>
    <font>
      <b/>
      <sz val="10"/>
      <color rgb="FF0000FF"/>
      <name val="Arial"/>
      <family val="2"/>
    </font>
    <font>
      <sz val="10"/>
      <name val="Verdana"/>
    </font>
    <font>
      <sz val="8"/>
      <name val="Verdana"/>
      <family val="2"/>
    </font>
    <font>
      <b/>
      <sz val="11"/>
      <name val="Arial"/>
      <family val="2"/>
    </font>
    <font>
      <sz val="11"/>
      <name val="Arial"/>
      <family val="2"/>
    </font>
    <font>
      <sz val="11"/>
      <name val="SWISS-C"/>
    </font>
  </fonts>
  <fills count="7">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rgb="FF00B0F0"/>
        <bgColor indexed="64"/>
      </patternFill>
    </fill>
    <fill>
      <patternFill patternType="solid">
        <fgColor theme="0" tint="-0.14999847407452621"/>
        <bgColor indexed="64"/>
      </patternFill>
    </fill>
  </fills>
  <borders count="34">
    <border>
      <left/>
      <right/>
      <top/>
      <bottom/>
      <diagonal/>
    </border>
    <border>
      <left/>
      <right/>
      <top style="thin">
        <color indexed="8"/>
      </top>
      <bottom/>
      <diagonal/>
    </border>
    <border>
      <left/>
      <right/>
      <top style="thin">
        <color indexed="64"/>
      </top>
      <bottom/>
      <diagonal/>
    </border>
    <border>
      <left/>
      <right/>
      <top/>
      <bottom style="thin">
        <color indexed="64"/>
      </bottom>
      <diagonal/>
    </border>
    <border>
      <left/>
      <right/>
      <top/>
      <bottom style="thin">
        <color indexed="8"/>
      </bottom>
      <diagonal/>
    </border>
    <border>
      <left/>
      <right style="thin">
        <color indexed="64"/>
      </right>
      <top/>
      <bottom/>
      <diagonal/>
    </border>
    <border>
      <left/>
      <right style="thin">
        <color indexed="64"/>
      </right>
      <top style="thin">
        <color indexed="8"/>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8"/>
      </top>
      <bottom/>
      <diagonal/>
    </border>
    <border>
      <left style="thin">
        <color indexed="64"/>
      </left>
      <right/>
      <top style="thin">
        <color indexed="64"/>
      </top>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8"/>
      </bottom>
      <diagonal/>
    </border>
    <border>
      <left/>
      <right style="thin">
        <color indexed="8"/>
      </right>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bottom style="thin">
        <color indexed="8"/>
      </bottom>
      <diagonal/>
    </border>
    <border>
      <left style="thick">
        <color indexed="64"/>
      </left>
      <right/>
      <top style="thin">
        <color indexed="8"/>
      </top>
      <bottom/>
      <diagonal/>
    </border>
    <border>
      <left style="thick">
        <color indexed="64"/>
      </left>
      <right/>
      <top style="thin">
        <color indexed="64"/>
      </top>
      <bottom/>
      <diagonal/>
    </border>
    <border>
      <left/>
      <right style="thin">
        <color indexed="64"/>
      </right>
      <top/>
      <bottom style="thin">
        <color indexed="8"/>
      </bottom>
      <diagonal/>
    </border>
    <border>
      <left style="thin">
        <color indexed="64"/>
      </left>
      <right/>
      <top style="thin">
        <color indexed="8"/>
      </top>
      <bottom style="thin">
        <color indexed="64"/>
      </bottom>
      <diagonal/>
    </border>
    <border>
      <left style="thin">
        <color theme="9" tint="0.39997558519241921"/>
      </left>
      <right/>
      <top style="thin">
        <color indexed="64"/>
      </top>
      <bottom style="thin">
        <color indexed="64"/>
      </bottom>
      <diagonal/>
    </border>
    <border>
      <left style="thick">
        <color indexed="64"/>
      </left>
      <right/>
      <top/>
      <bottom style="thin">
        <color indexed="64"/>
      </bottom>
      <diagonal/>
    </border>
    <border>
      <left style="thin">
        <color indexed="64"/>
      </left>
      <right style="thin">
        <color indexed="64"/>
      </right>
      <top style="thin">
        <color indexed="8"/>
      </top>
      <bottom/>
      <diagonal/>
    </border>
    <border>
      <left/>
      <right/>
      <top style="thin">
        <color indexed="31"/>
      </top>
      <bottom style="thin">
        <color indexed="31"/>
      </bottom>
      <diagonal/>
    </border>
    <border>
      <left/>
      <right/>
      <top/>
      <bottom style="thin">
        <color indexed="31"/>
      </bottom>
      <diagonal/>
    </border>
    <border>
      <left/>
      <right/>
      <top style="thin">
        <color indexed="3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13" fillId="0" borderId="0"/>
  </cellStyleXfs>
  <cellXfs count="276">
    <xf numFmtId="0" fontId="0" fillId="0" borderId="0" xfId="0"/>
    <xf numFmtId="0" fontId="2" fillId="0" borderId="0" xfId="0" applyFont="1" applyAlignment="1" applyProtection="1">
      <alignment horizontal="centerContinuous"/>
    </xf>
    <xf numFmtId="0" fontId="2" fillId="0" borderId="0" xfId="0" applyFont="1" applyProtection="1"/>
    <xf numFmtId="0" fontId="3" fillId="0" borderId="0" xfId="0" applyFont="1" applyProtection="1"/>
    <xf numFmtId="0" fontId="2" fillId="0" borderId="0" xfId="0" applyFont="1" applyAlignment="1" applyProtection="1">
      <alignment horizontal="left"/>
    </xf>
    <xf numFmtId="0" fontId="2" fillId="0" borderId="1" xfId="0" applyFont="1" applyBorder="1" applyAlignment="1" applyProtection="1">
      <alignment horizontal="centerContinuous"/>
    </xf>
    <xf numFmtId="0" fontId="2" fillId="0" borderId="1" xfId="0" applyFont="1" applyBorder="1" applyAlignment="1" applyProtection="1">
      <alignment horizontal="right"/>
    </xf>
    <xf numFmtId="0" fontId="2" fillId="0" borderId="1" xfId="0" applyFont="1" applyBorder="1" applyProtection="1"/>
    <xf numFmtId="0" fontId="2" fillId="0" borderId="0" xfId="0" applyFont="1" applyAlignment="1" applyProtection="1">
      <alignment horizontal="right"/>
    </xf>
    <xf numFmtId="37" fontId="2" fillId="0" borderId="1" xfId="0" applyNumberFormat="1" applyFont="1" applyBorder="1" applyAlignment="1" applyProtection="1">
      <alignment horizontal="right"/>
    </xf>
    <xf numFmtId="0" fontId="2" fillId="0" borderId="0" xfId="0" applyFont="1" applyBorder="1" applyProtection="1"/>
    <xf numFmtId="0" fontId="2" fillId="2" borderId="1" xfId="0" applyFont="1" applyFill="1" applyBorder="1" applyAlignment="1" applyProtection="1">
      <alignment horizontal="right"/>
    </xf>
    <xf numFmtId="0" fontId="2" fillId="0" borderId="0" xfId="0" applyFont="1" applyBorder="1" applyAlignment="1" applyProtection="1">
      <alignment horizontal="right"/>
    </xf>
    <xf numFmtId="3" fontId="2" fillId="2" borderId="1" xfId="0" applyNumberFormat="1" applyFont="1" applyFill="1" applyBorder="1" applyAlignment="1" applyProtection="1">
      <alignment horizontal="right"/>
    </xf>
    <xf numFmtId="3" fontId="2" fillId="0" borderId="1" xfId="0" applyNumberFormat="1" applyFont="1" applyBorder="1" applyAlignment="1" applyProtection="1">
      <alignment horizontal="right"/>
    </xf>
    <xf numFmtId="3" fontId="2" fillId="0" borderId="0" xfId="0" applyNumberFormat="1" applyFont="1" applyAlignment="1" applyProtection="1">
      <alignment horizontal="right"/>
    </xf>
    <xf numFmtId="3" fontId="2" fillId="0" borderId="0" xfId="0" applyNumberFormat="1" applyFont="1" applyProtection="1"/>
    <xf numFmtId="3" fontId="2" fillId="2" borderId="0" xfId="0" applyNumberFormat="1" applyFont="1" applyFill="1" applyAlignment="1" applyProtection="1">
      <alignment horizontal="right"/>
    </xf>
    <xf numFmtId="3" fontId="2" fillId="2" borderId="0" xfId="0" applyNumberFormat="1" applyFont="1" applyFill="1" applyBorder="1" applyAlignment="1" applyProtection="1">
      <alignment horizontal="right"/>
    </xf>
    <xf numFmtId="3" fontId="2" fillId="0" borderId="0" xfId="0" applyNumberFormat="1" applyFont="1" applyBorder="1" applyAlignment="1" applyProtection="1">
      <alignment horizontal="right"/>
    </xf>
    <xf numFmtId="3" fontId="2" fillId="0" borderId="0" xfId="0" applyNumberFormat="1" applyFont="1" applyBorder="1" applyProtection="1"/>
    <xf numFmtId="3" fontId="4" fillId="0" borderId="0" xfId="0" applyNumberFormat="1" applyFont="1" applyProtection="1"/>
    <xf numFmtId="3" fontId="4" fillId="0" borderId="0" xfId="0" applyNumberFormat="1" applyFont="1" applyBorder="1" applyProtection="1"/>
    <xf numFmtId="0" fontId="2" fillId="0" borderId="0" xfId="0" applyFont="1" applyFill="1" applyProtection="1"/>
    <xf numFmtId="3" fontId="2" fillId="2" borderId="2" xfId="0" applyNumberFormat="1" applyFont="1" applyFill="1" applyBorder="1" applyAlignment="1" applyProtection="1">
      <alignment horizontal="right"/>
    </xf>
    <xf numFmtId="3" fontId="2" fillId="0" borderId="2" xfId="0" applyNumberFormat="1" applyFont="1" applyBorder="1" applyAlignment="1" applyProtection="1">
      <alignment horizontal="right"/>
    </xf>
    <xf numFmtId="3" fontId="2" fillId="0" borderId="3" xfId="0" applyNumberFormat="1" applyFont="1" applyBorder="1" applyAlignment="1" applyProtection="1">
      <alignment horizontal="right"/>
    </xf>
    <xf numFmtId="0" fontId="2" fillId="0" borderId="0" xfId="0" applyFont="1" applyFill="1" applyAlignment="1" applyProtection="1">
      <alignment horizontal="left" vertical="top"/>
    </xf>
    <xf numFmtId="3" fontId="2" fillId="0" borderId="0" xfId="0" applyNumberFormat="1" applyFont="1" applyBorder="1" applyAlignment="1" applyProtection="1">
      <alignment horizontal="centerContinuous"/>
    </xf>
    <xf numFmtId="0" fontId="2" fillId="0" borderId="5" xfId="0" applyFont="1" applyBorder="1" applyAlignment="1" applyProtection="1">
      <alignment horizontal="right"/>
    </xf>
    <xf numFmtId="0" fontId="2" fillId="0" borderId="6" xfId="0" applyFont="1" applyBorder="1" applyAlignment="1" applyProtection="1">
      <alignment horizontal="right"/>
    </xf>
    <xf numFmtId="3" fontId="2" fillId="0" borderId="7" xfId="0" applyNumberFormat="1" applyFont="1" applyBorder="1" applyAlignment="1" applyProtection="1">
      <alignment horizontal="right"/>
    </xf>
    <xf numFmtId="3" fontId="2" fillId="0" borderId="6" xfId="0" applyNumberFormat="1" applyFont="1" applyBorder="1" applyAlignment="1" applyProtection="1">
      <alignment horizontal="right"/>
    </xf>
    <xf numFmtId="3" fontId="2" fillId="0" borderId="5" xfId="0" applyNumberFormat="1" applyFont="1" applyBorder="1" applyAlignment="1" applyProtection="1">
      <alignment horizontal="right"/>
    </xf>
    <xf numFmtId="3" fontId="2" fillId="0" borderId="8" xfId="0" applyNumberFormat="1" applyFont="1" applyBorder="1" applyAlignment="1" applyProtection="1">
      <alignment horizontal="right"/>
    </xf>
    <xf numFmtId="3" fontId="2" fillId="0" borderId="9" xfId="0" applyNumberFormat="1" applyFont="1" applyBorder="1" applyAlignment="1" applyProtection="1">
      <alignment horizontal="right"/>
    </xf>
    <xf numFmtId="0" fontId="2" fillId="0" borderId="10" xfId="0" applyFont="1" applyBorder="1" applyAlignment="1" applyProtection="1">
      <alignment horizontal="right"/>
    </xf>
    <xf numFmtId="37" fontId="2" fillId="0" borderId="11" xfId="0" applyNumberFormat="1" applyFont="1" applyBorder="1" applyAlignment="1" applyProtection="1">
      <alignment horizontal="right"/>
    </xf>
    <xf numFmtId="3" fontId="2" fillId="0" borderId="11" xfId="0" applyNumberFormat="1" applyFont="1" applyBorder="1" applyAlignment="1" applyProtection="1">
      <alignment horizontal="right"/>
    </xf>
    <xf numFmtId="3" fontId="2" fillId="0" borderId="10" xfId="0" applyNumberFormat="1" applyFont="1" applyBorder="1" applyAlignment="1" applyProtection="1">
      <alignment horizontal="right"/>
    </xf>
    <xf numFmtId="3" fontId="2" fillId="0" borderId="12" xfId="0" applyNumberFormat="1" applyFont="1" applyBorder="1" applyAlignment="1" applyProtection="1">
      <alignment horizontal="right"/>
    </xf>
    <xf numFmtId="0" fontId="2" fillId="2" borderId="0" xfId="0" applyFont="1" applyFill="1" applyBorder="1" applyAlignment="1" applyProtection="1">
      <alignment horizontal="right"/>
    </xf>
    <xf numFmtId="0" fontId="2" fillId="0" borderId="0" xfId="0" applyFont="1" applyBorder="1" applyAlignment="1" applyProtection="1">
      <alignment horizontal="fill"/>
    </xf>
    <xf numFmtId="3" fontId="2" fillId="2" borderId="11" xfId="0" applyNumberFormat="1" applyFont="1" applyFill="1" applyBorder="1" applyAlignment="1" applyProtection="1">
      <alignment horizontal="right"/>
    </xf>
    <xf numFmtId="3" fontId="2" fillId="2" borderId="10" xfId="0" applyNumberFormat="1" applyFont="1" applyFill="1" applyBorder="1" applyAlignment="1" applyProtection="1">
      <alignment horizontal="right"/>
    </xf>
    <xf numFmtId="37" fontId="2" fillId="0" borderId="0" xfId="0" applyNumberFormat="1" applyFont="1" applyBorder="1" applyAlignment="1" applyProtection="1">
      <alignment horizontal="right"/>
    </xf>
    <xf numFmtId="0" fontId="2" fillId="2" borderId="13" xfId="0" applyFont="1" applyFill="1" applyBorder="1" applyAlignment="1" applyProtection="1">
      <alignment horizontal="right"/>
    </xf>
    <xf numFmtId="3" fontId="2" fillId="0" borderId="0" xfId="0" applyNumberFormat="1" applyFont="1" applyFill="1" applyBorder="1" applyAlignment="1" applyProtection="1">
      <alignment horizontal="right"/>
    </xf>
    <xf numFmtId="3" fontId="2" fillId="0" borderId="0" xfId="0" applyNumberFormat="1" applyFont="1" applyFill="1" applyProtection="1"/>
    <xf numFmtId="3" fontId="2" fillId="0" borderId="0" xfId="0" applyNumberFormat="1" applyFont="1" applyFill="1" applyAlignment="1" applyProtection="1">
      <alignment horizontal="right"/>
    </xf>
    <xf numFmtId="0" fontId="2" fillId="0" borderId="0" xfId="0" applyFont="1"/>
    <xf numFmtId="0" fontId="2" fillId="0" borderId="0" xfId="0" applyFont="1" applyFill="1"/>
    <xf numFmtId="0" fontId="2" fillId="0" borderId="0" xfId="0" applyFont="1" applyAlignment="1">
      <alignment horizontal="right"/>
    </xf>
    <xf numFmtId="0" fontId="2" fillId="0" borderId="4" xfId="0" applyFont="1" applyBorder="1" applyAlignment="1" applyProtection="1">
      <alignment horizontal="centerContinuous"/>
    </xf>
    <xf numFmtId="0" fontId="2" fillId="0" borderId="0" xfId="0" applyFont="1" applyBorder="1"/>
    <xf numFmtId="0" fontId="2" fillId="0" borderId="0" xfId="0" applyFont="1" applyFill="1" applyBorder="1"/>
    <xf numFmtId="0" fontId="2" fillId="0" borderId="3" xfId="0" applyFont="1" applyFill="1" applyBorder="1" applyProtection="1"/>
    <xf numFmtId="3" fontId="2" fillId="0" borderId="3" xfId="0" applyNumberFormat="1" applyFont="1" applyFill="1" applyBorder="1" applyAlignment="1" applyProtection="1">
      <alignment horizontal="right"/>
    </xf>
    <xf numFmtId="0" fontId="2" fillId="0" borderId="2" xfId="0" applyFont="1" applyFill="1" applyBorder="1" applyProtection="1"/>
    <xf numFmtId="3" fontId="2" fillId="0" borderId="2" xfId="0" applyNumberFormat="1" applyFont="1" applyFill="1" applyBorder="1" applyAlignment="1" applyProtection="1">
      <alignment horizontal="right"/>
    </xf>
    <xf numFmtId="0" fontId="2" fillId="0" borderId="2" xfId="0" applyFont="1" applyFill="1" applyBorder="1" applyAlignment="1" applyProtection="1">
      <alignment horizontal="left"/>
    </xf>
    <xf numFmtId="0" fontId="2" fillId="0" borderId="0" xfId="0" applyFont="1" applyBorder="1" applyAlignment="1" applyProtection="1">
      <alignment horizontal="center"/>
    </xf>
    <xf numFmtId="0" fontId="2" fillId="0" borderId="0" xfId="0" applyFont="1" applyBorder="1" applyAlignment="1" applyProtection="1">
      <alignment horizontal="left"/>
    </xf>
    <xf numFmtId="0" fontId="3" fillId="0" borderId="0" xfId="0" applyFont="1" applyBorder="1" applyProtection="1"/>
    <xf numFmtId="0" fontId="3" fillId="0" borderId="2" xfId="0" applyFont="1" applyFill="1" applyBorder="1" applyAlignment="1" applyProtection="1">
      <alignment horizontal="left"/>
    </xf>
    <xf numFmtId="0" fontId="3" fillId="0" borderId="2" xfId="0" applyFont="1" applyFill="1" applyBorder="1" applyProtection="1"/>
    <xf numFmtId="0" fontId="2" fillId="0" borderId="0" xfId="0" applyFont="1" applyAlignment="1" applyProtection="1">
      <alignment horizontal="center"/>
    </xf>
    <xf numFmtId="0" fontId="2" fillId="0" borderId="3" xfId="0" applyFont="1" applyBorder="1" applyAlignment="1" applyProtection="1">
      <alignment horizontal="center"/>
    </xf>
    <xf numFmtId="0" fontId="2" fillId="0" borderId="3" xfId="0" applyFont="1" applyBorder="1" applyProtection="1"/>
    <xf numFmtId="0" fontId="2" fillId="0" borderId="0" xfId="0" applyFont="1" applyAlignment="1">
      <alignment horizontal="center"/>
    </xf>
    <xf numFmtId="3" fontId="2" fillId="0" borderId="0" xfId="0" applyNumberFormat="1" applyFont="1" applyBorder="1"/>
    <xf numFmtId="0" fontId="3" fillId="0" borderId="0" xfId="0" applyFont="1" applyAlignment="1" applyProtection="1">
      <alignment horizontal="left"/>
    </xf>
    <xf numFmtId="0" fontId="2" fillId="0" borderId="2" xfId="0" applyFont="1" applyBorder="1" applyProtection="1"/>
    <xf numFmtId="3" fontId="2" fillId="0" borderId="0" xfId="0" applyNumberFormat="1" applyFont="1" applyBorder="1" applyAlignment="1">
      <alignment horizontal="right"/>
    </xf>
    <xf numFmtId="3" fontId="2" fillId="0" borderId="0" xfId="0" quotePrefix="1" applyNumberFormat="1" applyFont="1" applyBorder="1" applyAlignment="1">
      <alignment horizontal="right"/>
    </xf>
    <xf numFmtId="0" fontId="2" fillId="0" borderId="13" xfId="0" applyFont="1" applyBorder="1" applyAlignment="1" applyProtection="1">
      <alignment horizontal="centerContinuous"/>
    </xf>
    <xf numFmtId="0" fontId="2" fillId="0" borderId="14" xfId="0" applyFont="1" applyBorder="1" applyAlignment="1" applyProtection="1">
      <alignment horizontal="center"/>
    </xf>
    <xf numFmtId="0" fontId="2" fillId="0" borderId="14" xfId="0" applyFont="1" applyBorder="1" applyProtection="1"/>
    <xf numFmtId="0" fontId="2" fillId="0" borderId="14" xfId="0" applyFont="1" applyBorder="1" applyAlignment="1" applyProtection="1">
      <alignment horizontal="fill"/>
    </xf>
    <xf numFmtId="0" fontId="2" fillId="0" borderId="15" xfId="0" applyFont="1" applyBorder="1" applyProtection="1"/>
    <xf numFmtId="0" fontId="2" fillId="0" borderId="16" xfId="0" applyFont="1" applyBorder="1" applyProtection="1"/>
    <xf numFmtId="0" fontId="2" fillId="0" borderId="14" xfId="0" applyFont="1" applyBorder="1" applyAlignment="1" applyProtection="1">
      <alignment horizontal="left"/>
    </xf>
    <xf numFmtId="0" fontId="2" fillId="2" borderId="2" xfId="0" applyFont="1" applyFill="1" applyBorder="1" applyAlignment="1" applyProtection="1">
      <alignment horizontal="right"/>
    </xf>
    <xf numFmtId="0" fontId="3" fillId="2" borderId="0" xfId="0" applyFont="1" applyFill="1" applyAlignment="1" applyProtection="1">
      <alignment horizontal="right"/>
    </xf>
    <xf numFmtId="0" fontId="2" fillId="2" borderId="0" xfId="0" applyFont="1" applyFill="1" applyAlignment="1" applyProtection="1">
      <alignment horizontal="right"/>
    </xf>
    <xf numFmtId="3" fontId="3" fillId="2" borderId="10" xfId="0" applyNumberFormat="1" applyFont="1" applyFill="1" applyBorder="1" applyAlignment="1" applyProtection="1">
      <alignment horizontal="right"/>
    </xf>
    <xf numFmtId="3" fontId="2" fillId="2" borderId="12" xfId="0" applyNumberFormat="1" applyFont="1" applyFill="1" applyBorder="1" applyAlignment="1" applyProtection="1">
      <alignment horizontal="right"/>
    </xf>
    <xf numFmtId="0" fontId="2" fillId="0" borderId="15" xfId="0" applyFont="1" applyBorder="1"/>
    <xf numFmtId="3" fontId="3" fillId="2" borderId="9" xfId="0" applyNumberFormat="1" applyFont="1" applyFill="1" applyBorder="1" applyAlignment="1" applyProtection="1">
      <alignment horizontal="right"/>
    </xf>
    <xf numFmtId="0" fontId="2" fillId="3" borderId="0" xfId="0" applyFont="1" applyFill="1" applyProtection="1"/>
    <xf numFmtId="0" fontId="2" fillId="3" borderId="0" xfId="0" applyFont="1" applyFill="1" applyBorder="1" applyProtection="1"/>
    <xf numFmtId="0" fontId="2" fillId="3" borderId="0" xfId="0" applyFont="1" applyFill="1" applyBorder="1" applyAlignment="1" applyProtection="1">
      <alignment horizontal="centerContinuous"/>
    </xf>
    <xf numFmtId="0" fontId="2" fillId="3" borderId="14" xfId="0" applyFont="1" applyFill="1" applyBorder="1" applyAlignment="1" applyProtection="1">
      <alignment horizontal="right"/>
    </xf>
    <xf numFmtId="0" fontId="2" fillId="0" borderId="10" xfId="0" applyFont="1" applyBorder="1" applyAlignment="1" applyProtection="1">
      <alignment horizontal="centerContinuous"/>
    </xf>
    <xf numFmtId="3" fontId="3" fillId="2" borderId="0" xfId="0" applyNumberFormat="1" applyFont="1" applyFill="1" applyBorder="1" applyAlignment="1" applyProtection="1">
      <alignment horizontal="right"/>
    </xf>
    <xf numFmtId="3" fontId="3" fillId="2" borderId="3" xfId="0" applyNumberFormat="1" applyFont="1" applyFill="1" applyBorder="1" applyAlignment="1" applyProtection="1">
      <alignment horizontal="right"/>
    </xf>
    <xf numFmtId="0" fontId="3" fillId="3" borderId="10" xfId="0" applyFont="1" applyFill="1" applyBorder="1" applyProtection="1"/>
    <xf numFmtId="0" fontId="2" fillId="3" borderId="10" xfId="0" applyFont="1" applyFill="1" applyBorder="1" applyAlignment="1" applyProtection="1">
      <alignment horizontal="centerContinuous"/>
    </xf>
    <xf numFmtId="0" fontId="2" fillId="3" borderId="15" xfId="0" applyFont="1" applyFill="1" applyBorder="1" applyAlignment="1" applyProtection="1">
      <alignment horizontal="right"/>
    </xf>
    <xf numFmtId="3" fontId="2" fillId="0" borderId="5" xfId="0" applyNumberFormat="1" applyFont="1" applyFill="1" applyBorder="1" applyAlignment="1" applyProtection="1">
      <alignment horizontal="right"/>
    </xf>
    <xf numFmtId="0" fontId="2" fillId="3" borderId="13" xfId="0" applyFont="1" applyFill="1" applyBorder="1" applyAlignment="1" applyProtection="1">
      <alignment horizontal="right"/>
    </xf>
    <xf numFmtId="0" fontId="8" fillId="0" borderId="0" xfId="0" applyFont="1" applyAlignment="1" applyProtection="1">
      <alignment horizontal="left"/>
    </xf>
    <xf numFmtId="3" fontId="3" fillId="2" borderId="7" xfId="0" applyNumberFormat="1" applyFont="1" applyFill="1" applyBorder="1" applyAlignment="1" applyProtection="1">
      <alignment horizontal="right"/>
    </xf>
    <xf numFmtId="0" fontId="2" fillId="2" borderId="7" xfId="0" applyFont="1" applyFill="1" applyBorder="1" applyAlignment="1" applyProtection="1"/>
    <xf numFmtId="0" fontId="2" fillId="2" borderId="3" xfId="0" applyFont="1" applyFill="1" applyBorder="1" applyAlignment="1" applyProtection="1"/>
    <xf numFmtId="3" fontId="2" fillId="0" borderId="7" xfId="0" applyNumberFormat="1" applyFont="1" applyFill="1" applyBorder="1" applyAlignment="1" applyProtection="1">
      <alignment horizontal="right"/>
    </xf>
    <xf numFmtId="0" fontId="2" fillId="2" borderId="10" xfId="0" applyFont="1" applyFill="1" applyBorder="1" applyAlignment="1" applyProtection="1">
      <alignment horizontal="right"/>
    </xf>
    <xf numFmtId="0" fontId="8" fillId="0" borderId="0" xfId="0" applyFont="1" applyProtection="1"/>
    <xf numFmtId="0" fontId="3" fillId="0" borderId="0" xfId="0" applyFont="1" applyFill="1" applyAlignment="1" applyProtection="1">
      <alignment horizontal="centerContinuous"/>
    </xf>
    <xf numFmtId="0" fontId="2" fillId="0" borderId="1" xfId="0" applyFont="1" applyFill="1" applyBorder="1" applyAlignment="1" applyProtection="1">
      <alignment horizontal="centerContinuous"/>
    </xf>
    <xf numFmtId="165" fontId="2" fillId="0" borderId="12" xfId="0" applyNumberFormat="1" applyFont="1" applyFill="1" applyBorder="1" applyAlignment="1" applyProtection="1">
      <alignment horizontal="center"/>
    </xf>
    <xf numFmtId="0" fontId="2" fillId="0" borderId="3" xfId="0" applyFont="1" applyBorder="1" applyAlignment="1">
      <alignment horizontal="center"/>
    </xf>
    <xf numFmtId="0" fontId="3" fillId="0" borderId="3" xfId="0" applyFont="1" applyBorder="1" applyProtection="1"/>
    <xf numFmtId="0" fontId="2" fillId="0" borderId="3" xfId="0" applyFont="1" applyBorder="1" applyAlignment="1" applyProtection="1">
      <alignment horizontal="fill"/>
    </xf>
    <xf numFmtId="0" fontId="2" fillId="0" borderId="18" xfId="0" applyFont="1" applyBorder="1" applyProtection="1"/>
    <xf numFmtId="0" fontId="2" fillId="2" borderId="17" xfId="0" applyFont="1" applyFill="1" applyBorder="1" applyAlignment="1" applyProtection="1"/>
    <xf numFmtId="0" fontId="2" fillId="2" borderId="14" xfId="0" applyFont="1" applyFill="1" applyBorder="1" applyAlignment="1" applyProtection="1">
      <alignment horizontal="centerContinuous"/>
    </xf>
    <xf numFmtId="0" fontId="2" fillId="2" borderId="16" xfId="0" applyFont="1" applyFill="1" applyBorder="1" applyAlignment="1" applyProtection="1">
      <alignment horizontal="centerContinuous"/>
    </xf>
    <xf numFmtId="0" fontId="2" fillId="2" borderId="15" xfId="0" applyFont="1" applyFill="1" applyBorder="1" applyAlignment="1" applyProtection="1">
      <alignment horizontal="centerContinuous"/>
    </xf>
    <xf numFmtId="37" fontId="2" fillId="3" borderId="9" xfId="0" applyNumberFormat="1" applyFont="1" applyFill="1" applyBorder="1" applyAlignment="1" applyProtection="1">
      <alignment horizontal="right"/>
    </xf>
    <xf numFmtId="0" fontId="2" fillId="3" borderId="3" xfId="0" applyFont="1" applyFill="1" applyBorder="1" applyAlignment="1" applyProtection="1">
      <alignment horizontal="right"/>
    </xf>
    <xf numFmtId="37" fontId="2" fillId="3" borderId="3" xfId="0" applyNumberFormat="1" applyFont="1" applyFill="1" applyBorder="1" applyAlignment="1" applyProtection="1">
      <alignment horizontal="right"/>
    </xf>
    <xf numFmtId="165" fontId="2" fillId="3" borderId="2" xfId="0" applyNumberFormat="1" applyFont="1" applyFill="1" applyBorder="1" applyAlignment="1" applyProtection="1">
      <alignment horizontal="right"/>
    </xf>
    <xf numFmtId="165" fontId="2" fillId="3" borderId="3" xfId="0" applyNumberFormat="1" applyFont="1" applyFill="1" applyBorder="1" applyAlignment="1" applyProtection="1">
      <alignment horizontal="right"/>
    </xf>
    <xf numFmtId="165" fontId="2" fillId="3" borderId="0" xfId="0" applyNumberFormat="1" applyFont="1" applyFill="1" applyBorder="1" applyAlignment="1" applyProtection="1">
      <alignment horizontal="right"/>
    </xf>
    <xf numFmtId="0" fontId="2" fillId="4" borderId="0" xfId="0" applyFont="1" applyFill="1" applyProtection="1"/>
    <xf numFmtId="164" fontId="2" fillId="4" borderId="0" xfId="0" applyNumberFormat="1" applyFont="1" applyFill="1" applyAlignment="1" applyProtection="1">
      <alignment horizontal="right"/>
    </xf>
    <xf numFmtId="3" fontId="2" fillId="4" borderId="0" xfId="0" applyNumberFormat="1" applyFont="1" applyFill="1" applyAlignment="1" applyProtection="1">
      <alignment horizontal="right"/>
    </xf>
    <xf numFmtId="3" fontId="2" fillId="4" borderId="0" xfId="0" applyNumberFormat="1" applyFont="1" applyFill="1" applyBorder="1" applyAlignment="1" applyProtection="1">
      <alignment horizontal="right"/>
    </xf>
    <xf numFmtId="0" fontId="2" fillId="0" borderId="19" xfId="0" applyFont="1" applyBorder="1" applyProtection="1"/>
    <xf numFmtId="0" fontId="3" fillId="0" borderId="19" xfId="0" applyFont="1" applyBorder="1" applyProtection="1"/>
    <xf numFmtId="0" fontId="2" fillId="2" borderId="20" xfId="0" applyFont="1" applyFill="1" applyBorder="1" applyAlignment="1" applyProtection="1">
      <alignment horizontal="centerContinuous"/>
    </xf>
    <xf numFmtId="0" fontId="2" fillId="2" borderId="21" xfId="0" applyFont="1" applyFill="1" applyBorder="1" applyAlignment="1" applyProtection="1"/>
    <xf numFmtId="0" fontId="2" fillId="2" borderId="22" xfId="0" applyFont="1" applyFill="1" applyBorder="1" applyAlignment="1" applyProtection="1">
      <alignment horizontal="right"/>
    </xf>
    <xf numFmtId="3" fontId="2" fillId="2" borderId="22" xfId="0" applyNumberFormat="1" applyFont="1" applyFill="1" applyBorder="1" applyAlignment="1" applyProtection="1">
      <alignment horizontal="right"/>
    </xf>
    <xf numFmtId="3" fontId="3" fillId="2" borderId="19" xfId="0" applyNumberFormat="1" applyFont="1" applyFill="1" applyBorder="1" applyAlignment="1" applyProtection="1">
      <alignment horizontal="right"/>
    </xf>
    <xf numFmtId="3" fontId="2" fillId="2" borderId="19" xfId="0" applyNumberFormat="1" applyFont="1" applyFill="1" applyBorder="1" applyAlignment="1" applyProtection="1">
      <alignment horizontal="right"/>
    </xf>
    <xf numFmtId="3" fontId="2" fillId="2" borderId="23" xfId="0" applyNumberFormat="1" applyFont="1" applyFill="1" applyBorder="1" applyAlignment="1" applyProtection="1">
      <alignment horizontal="right"/>
    </xf>
    <xf numFmtId="0" fontId="2" fillId="0" borderId="15" xfId="0" applyFont="1" applyFill="1" applyBorder="1"/>
    <xf numFmtId="0" fontId="2" fillId="0" borderId="14" xfId="0" applyFont="1" applyFill="1" applyBorder="1" applyAlignment="1" applyProtection="1">
      <alignment horizontal="left"/>
    </xf>
    <xf numFmtId="0" fontId="2" fillId="0" borderId="14" xfId="0" applyFont="1" applyFill="1" applyBorder="1" applyAlignment="1" applyProtection="1">
      <alignment horizontal="fill"/>
    </xf>
    <xf numFmtId="0" fontId="2" fillId="0" borderId="10" xfId="0" applyFont="1" applyFill="1" applyBorder="1" applyAlignment="1" applyProtection="1">
      <alignment horizontal="right"/>
    </xf>
    <xf numFmtId="0" fontId="2" fillId="0" borderId="5" xfId="0" applyFont="1" applyFill="1" applyBorder="1" applyAlignment="1" applyProtection="1">
      <alignment horizontal="right"/>
    </xf>
    <xf numFmtId="0" fontId="2" fillId="0" borderId="0" xfId="0" applyFont="1" applyFill="1" applyBorder="1" applyAlignment="1" applyProtection="1">
      <alignment horizontal="right"/>
    </xf>
    <xf numFmtId="37" fontId="2" fillId="0" borderId="11" xfId="0" applyNumberFormat="1" applyFont="1" applyFill="1" applyBorder="1" applyAlignment="1" applyProtection="1">
      <alignment horizontal="right"/>
    </xf>
    <xf numFmtId="0" fontId="2" fillId="0" borderId="6" xfId="0" applyFont="1" applyFill="1" applyBorder="1" applyAlignment="1" applyProtection="1">
      <alignment horizontal="right"/>
    </xf>
    <xf numFmtId="37" fontId="2" fillId="0" borderId="1" xfId="0" applyNumberFormat="1" applyFont="1" applyFill="1" applyBorder="1" applyAlignment="1" applyProtection="1">
      <alignment horizontal="right"/>
    </xf>
    <xf numFmtId="0" fontId="2" fillId="0" borderId="1" xfId="0" applyFont="1" applyFill="1" applyBorder="1" applyAlignment="1" applyProtection="1">
      <alignment horizontal="right"/>
    </xf>
    <xf numFmtId="3" fontId="2" fillId="0" borderId="11" xfId="0" applyNumberFormat="1" applyFont="1" applyFill="1" applyBorder="1" applyAlignment="1" applyProtection="1">
      <alignment horizontal="right"/>
    </xf>
    <xf numFmtId="3" fontId="2" fillId="0" borderId="6" xfId="0" applyNumberFormat="1" applyFont="1" applyFill="1" applyBorder="1" applyAlignment="1" applyProtection="1">
      <alignment horizontal="right"/>
    </xf>
    <xf numFmtId="3" fontId="2" fillId="0" borderId="1" xfId="0" applyNumberFormat="1" applyFont="1" applyFill="1" applyBorder="1" applyAlignment="1" applyProtection="1">
      <alignment horizontal="right"/>
    </xf>
    <xf numFmtId="3" fontId="2" fillId="0" borderId="10" xfId="0" applyNumberFormat="1" applyFont="1" applyFill="1" applyBorder="1" applyAlignment="1" applyProtection="1">
      <alignment horizontal="right"/>
    </xf>
    <xf numFmtId="3" fontId="2" fillId="0" borderId="12" xfId="0" applyNumberFormat="1" applyFont="1" applyFill="1" applyBorder="1" applyAlignment="1" applyProtection="1">
      <alignment horizontal="right"/>
    </xf>
    <xf numFmtId="3" fontId="2" fillId="0" borderId="8" xfId="0" applyNumberFormat="1" applyFont="1" applyFill="1" applyBorder="1" applyAlignment="1" applyProtection="1">
      <alignment horizontal="right"/>
    </xf>
    <xf numFmtId="3" fontId="2" fillId="0" borderId="9" xfId="0" applyNumberFormat="1" applyFont="1" applyFill="1" applyBorder="1" applyAlignment="1" applyProtection="1">
      <alignment horizontal="right"/>
    </xf>
    <xf numFmtId="0" fontId="2" fillId="0" borderId="8" xfId="0" applyFont="1" applyBorder="1" applyAlignment="1" applyProtection="1">
      <alignment horizontal="centerContinuous"/>
    </xf>
    <xf numFmtId="165" fontId="2" fillId="4" borderId="5" xfId="0" applyNumberFormat="1" applyFont="1" applyFill="1" applyBorder="1" applyAlignment="1" applyProtection="1">
      <alignment horizontal="center"/>
    </xf>
    <xf numFmtId="165" fontId="2" fillId="0" borderId="8" xfId="0" applyNumberFormat="1" applyFont="1" applyFill="1" applyBorder="1" applyAlignment="1" applyProtection="1">
      <alignment horizontal="center"/>
    </xf>
    <xf numFmtId="165" fontId="2" fillId="0" borderId="5" xfId="0" applyNumberFormat="1" applyFont="1" applyFill="1" applyBorder="1" applyAlignment="1" applyProtection="1">
      <alignment horizontal="center"/>
    </xf>
    <xf numFmtId="165" fontId="2" fillId="0" borderId="7" xfId="0" applyNumberFormat="1" applyFont="1" applyFill="1" applyBorder="1" applyAlignment="1" applyProtection="1">
      <alignment horizontal="center"/>
    </xf>
    <xf numFmtId="0" fontId="2" fillId="0" borderId="5" xfId="0" applyFont="1" applyBorder="1" applyAlignment="1" applyProtection="1">
      <alignment horizontal="centerContinuous"/>
    </xf>
    <xf numFmtId="165" fontId="2" fillId="0" borderId="0" xfId="0" applyNumberFormat="1" applyFont="1" applyFill="1" applyBorder="1" applyAlignment="1" applyProtection="1">
      <alignment horizontal="center"/>
    </xf>
    <xf numFmtId="0" fontId="2" fillId="0" borderId="25" xfId="0" applyFont="1" applyFill="1" applyBorder="1" applyAlignment="1" applyProtection="1">
      <alignment horizontal="centerContinuous"/>
    </xf>
    <xf numFmtId="165" fontId="2" fillId="4" borderId="0" xfId="0" applyNumberFormat="1" applyFont="1" applyFill="1" applyBorder="1" applyAlignment="1" applyProtection="1">
      <alignment horizontal="center"/>
    </xf>
    <xf numFmtId="165" fontId="2" fillId="0" borderId="2" xfId="0" applyNumberFormat="1" applyFont="1" applyFill="1" applyBorder="1" applyAlignment="1" applyProtection="1">
      <alignment horizontal="center"/>
    </xf>
    <xf numFmtId="9" fontId="2" fillId="0" borderId="0" xfId="1" applyFont="1"/>
    <xf numFmtId="9" fontId="2" fillId="0" borderId="0" xfId="1" applyFont="1" applyAlignment="1">
      <alignment horizontal="right"/>
    </xf>
    <xf numFmtId="0" fontId="2" fillId="0" borderId="10" xfId="0" applyFont="1" applyBorder="1" applyAlignment="1" applyProtection="1">
      <alignment horizontal="center"/>
    </xf>
    <xf numFmtId="0" fontId="2" fillId="0" borderId="12" xfId="0" applyFont="1" applyBorder="1" applyAlignment="1" applyProtection="1">
      <alignment horizontal="center"/>
    </xf>
    <xf numFmtId="0" fontId="2" fillId="0" borderId="11" xfId="0" applyFont="1" applyBorder="1" applyAlignment="1" applyProtection="1">
      <alignment horizontal="right"/>
    </xf>
    <xf numFmtId="164" fontId="2" fillId="4" borderId="10" xfId="0" applyNumberFormat="1" applyFont="1" applyFill="1" applyBorder="1" applyAlignment="1" applyProtection="1">
      <alignment horizontal="right"/>
    </xf>
    <xf numFmtId="3" fontId="2" fillId="4" borderId="10" xfId="0" applyNumberFormat="1" applyFont="1" applyFill="1" applyBorder="1" applyAlignment="1" applyProtection="1">
      <alignment horizontal="right"/>
    </xf>
    <xf numFmtId="3" fontId="11" fillId="2" borderId="11" xfId="0" applyNumberFormat="1" applyFont="1" applyFill="1" applyBorder="1" applyAlignment="1" applyProtection="1">
      <alignment horizontal="right"/>
    </xf>
    <xf numFmtId="0" fontId="11" fillId="2" borderId="6" xfId="0" applyFont="1" applyFill="1" applyBorder="1" applyAlignment="1" applyProtection="1">
      <alignment horizontal="right"/>
    </xf>
    <xf numFmtId="3" fontId="11" fillId="2" borderId="1" xfId="0" applyNumberFormat="1" applyFont="1" applyFill="1" applyBorder="1" applyAlignment="1" applyProtection="1">
      <alignment horizontal="right"/>
    </xf>
    <xf numFmtId="3" fontId="11" fillId="2" borderId="6" xfId="0" applyNumberFormat="1" applyFont="1" applyFill="1" applyBorder="1" applyAlignment="1" applyProtection="1">
      <alignment horizontal="right"/>
    </xf>
    <xf numFmtId="3" fontId="12" fillId="2" borderId="10" xfId="0" applyNumberFormat="1" applyFont="1" applyFill="1" applyBorder="1" applyAlignment="1" applyProtection="1">
      <alignment horizontal="right"/>
    </xf>
    <xf numFmtId="0" fontId="12" fillId="2" borderId="5" xfId="0" applyFont="1" applyFill="1" applyBorder="1" applyAlignment="1" applyProtection="1">
      <alignment horizontal="right"/>
    </xf>
    <xf numFmtId="3" fontId="12" fillId="2" borderId="0" xfId="0" applyNumberFormat="1" applyFont="1" applyFill="1" applyAlignment="1" applyProtection="1">
      <alignment horizontal="right"/>
    </xf>
    <xf numFmtId="3" fontId="12" fillId="2" borderId="5" xfId="0" applyNumberFormat="1" applyFont="1" applyFill="1" applyBorder="1" applyAlignment="1" applyProtection="1">
      <alignment horizontal="right"/>
    </xf>
    <xf numFmtId="3" fontId="12" fillId="2" borderId="0" xfId="0" applyNumberFormat="1" applyFont="1" applyFill="1" applyBorder="1" applyAlignment="1" applyProtection="1">
      <alignment horizontal="right"/>
    </xf>
    <xf numFmtId="3" fontId="11" fillId="2" borderId="10" xfId="0" applyNumberFormat="1" applyFont="1" applyFill="1" applyBorder="1" applyAlignment="1" applyProtection="1">
      <alignment horizontal="right"/>
    </xf>
    <xf numFmtId="0" fontId="11" fillId="2" borderId="5" xfId="0" applyFont="1" applyFill="1" applyBorder="1" applyAlignment="1" applyProtection="1">
      <alignment horizontal="right"/>
    </xf>
    <xf numFmtId="3" fontId="11" fillId="2" borderId="0" xfId="0" applyNumberFormat="1" applyFont="1" applyFill="1" applyAlignment="1" applyProtection="1">
      <alignment horizontal="right"/>
    </xf>
    <xf numFmtId="3" fontId="11" fillId="2" borderId="5" xfId="0" applyNumberFormat="1" applyFont="1" applyFill="1" applyBorder="1" applyAlignment="1" applyProtection="1">
      <alignment horizontal="right"/>
    </xf>
    <xf numFmtId="3" fontId="11" fillId="2" borderId="0" xfId="0" applyNumberFormat="1" applyFont="1" applyFill="1" applyBorder="1" applyAlignment="1" applyProtection="1">
      <alignment horizontal="right"/>
    </xf>
    <xf numFmtId="3" fontId="12" fillId="2" borderId="9" xfId="0" applyNumberFormat="1" applyFont="1" applyFill="1" applyBorder="1" applyAlignment="1" applyProtection="1">
      <alignment horizontal="right"/>
    </xf>
    <xf numFmtId="0" fontId="12" fillId="2" borderId="7" xfId="0" applyFont="1" applyFill="1" applyBorder="1" applyAlignment="1" applyProtection="1">
      <alignment horizontal="right"/>
    </xf>
    <xf numFmtId="3" fontId="12" fillId="2" borderId="7" xfId="0" applyNumberFormat="1" applyFont="1" applyFill="1" applyBorder="1" applyAlignment="1" applyProtection="1">
      <alignment horizontal="right"/>
    </xf>
    <xf numFmtId="3" fontId="12" fillId="2" borderId="3" xfId="0" applyNumberFormat="1" applyFont="1" applyFill="1" applyBorder="1" applyAlignment="1" applyProtection="1">
      <alignment horizontal="right"/>
    </xf>
    <xf numFmtId="3" fontId="11" fillId="2" borderId="12" xfId="0" applyNumberFormat="1" applyFont="1" applyFill="1" applyBorder="1" applyAlignment="1" applyProtection="1">
      <alignment horizontal="right"/>
    </xf>
    <xf numFmtId="0" fontId="11" fillId="2" borderId="8" xfId="0" applyFont="1" applyFill="1" applyBorder="1" applyAlignment="1" applyProtection="1">
      <alignment horizontal="right"/>
    </xf>
    <xf numFmtId="3" fontId="11" fillId="2" borderId="2" xfId="0" applyNumberFormat="1" applyFont="1" applyFill="1" applyBorder="1" applyAlignment="1" applyProtection="1">
      <alignment horizontal="right"/>
    </xf>
    <xf numFmtId="3" fontId="11" fillId="2" borderId="8" xfId="0" applyNumberFormat="1" applyFont="1" applyFill="1" applyBorder="1" applyAlignment="1" applyProtection="1">
      <alignment horizontal="right"/>
    </xf>
    <xf numFmtId="0" fontId="2" fillId="0" borderId="26" xfId="0" applyFont="1" applyBorder="1" applyAlignment="1" applyProtection="1">
      <alignment horizontal="left"/>
    </xf>
    <xf numFmtId="0" fontId="2" fillId="2" borderId="14" xfId="0" applyFont="1" applyFill="1" applyBorder="1" applyAlignment="1" applyProtection="1"/>
    <xf numFmtId="3" fontId="11" fillId="2" borderId="9" xfId="0" applyNumberFormat="1" applyFont="1" applyFill="1" applyBorder="1" applyAlignment="1" applyProtection="1">
      <alignment horizontal="right"/>
    </xf>
    <xf numFmtId="0" fontId="11" fillId="2" borderId="7" xfId="0" applyFont="1" applyFill="1" applyBorder="1" applyAlignment="1" applyProtection="1">
      <alignment horizontal="right"/>
    </xf>
    <xf numFmtId="3" fontId="11" fillId="2" borderId="3" xfId="0" applyNumberFormat="1" applyFont="1" applyFill="1" applyBorder="1" applyAlignment="1" applyProtection="1">
      <alignment horizontal="right"/>
    </xf>
    <xf numFmtId="3" fontId="11" fillId="2" borderId="7" xfId="0" applyNumberFormat="1" applyFont="1" applyFill="1" applyBorder="1" applyAlignment="1" applyProtection="1">
      <alignment horizontal="right"/>
    </xf>
    <xf numFmtId="3" fontId="2" fillId="2" borderId="9" xfId="0" applyNumberFormat="1" applyFont="1" applyFill="1" applyBorder="1" applyAlignment="1" applyProtection="1">
      <alignment horizontal="right"/>
    </xf>
    <xf numFmtId="3" fontId="2" fillId="2" borderId="3" xfId="0" applyNumberFormat="1" applyFont="1" applyFill="1" applyBorder="1" applyAlignment="1" applyProtection="1">
      <alignment horizontal="right"/>
    </xf>
    <xf numFmtId="3" fontId="2" fillId="2" borderId="27" xfId="0" applyNumberFormat="1" applyFont="1" applyFill="1" applyBorder="1" applyAlignment="1" applyProtection="1">
      <alignment horizontal="right"/>
    </xf>
    <xf numFmtId="0" fontId="2" fillId="2" borderId="3" xfId="0" applyFont="1" applyFill="1" applyBorder="1" applyAlignment="1" applyProtection="1">
      <alignment horizontal="right"/>
    </xf>
    <xf numFmtId="0" fontId="2" fillId="0" borderId="15" xfId="0" applyFont="1" applyFill="1" applyBorder="1" applyAlignment="1" applyProtection="1">
      <alignment horizontal="centerContinuous"/>
    </xf>
    <xf numFmtId="0" fontId="2" fillId="0" borderId="14" xfId="0" applyFont="1" applyFill="1" applyBorder="1" applyAlignment="1" applyProtection="1">
      <alignment horizontal="centerContinuous"/>
    </xf>
    <xf numFmtId="0" fontId="2" fillId="0" borderId="17" xfId="0" applyFont="1" applyFill="1" applyBorder="1" applyAlignment="1" applyProtection="1"/>
    <xf numFmtId="0" fontId="2" fillId="0" borderId="3" xfId="0" applyFont="1" applyFill="1" applyBorder="1" applyAlignment="1" applyProtection="1"/>
    <xf numFmtId="3" fontId="11" fillId="0" borderId="11" xfId="0" applyNumberFormat="1" applyFont="1" applyFill="1" applyBorder="1" applyAlignment="1" applyProtection="1">
      <alignment horizontal="right"/>
    </xf>
    <xf numFmtId="3" fontId="11" fillId="0" borderId="1" xfId="0" applyNumberFormat="1" applyFont="1" applyFill="1" applyBorder="1" applyAlignment="1" applyProtection="1">
      <alignment horizontal="right"/>
    </xf>
    <xf numFmtId="3" fontId="11" fillId="0" borderId="10" xfId="0" applyNumberFormat="1" applyFont="1" applyFill="1" applyBorder="1" applyAlignment="1" applyProtection="1">
      <alignment horizontal="right"/>
    </xf>
    <xf numFmtId="3" fontId="11" fillId="0" borderId="0" xfId="0" applyNumberFormat="1" applyFont="1" applyFill="1" applyBorder="1" applyAlignment="1" applyProtection="1">
      <alignment horizontal="right"/>
    </xf>
    <xf numFmtId="3" fontId="12" fillId="0" borderId="10" xfId="0" applyNumberFormat="1" applyFont="1" applyFill="1" applyBorder="1" applyAlignment="1" applyProtection="1">
      <alignment horizontal="right"/>
    </xf>
    <xf numFmtId="3" fontId="12" fillId="0" borderId="0" xfId="0" applyNumberFormat="1" applyFont="1" applyFill="1" applyBorder="1" applyAlignment="1" applyProtection="1">
      <alignment horizontal="right"/>
    </xf>
    <xf numFmtId="3" fontId="11" fillId="0" borderId="12" xfId="0" applyNumberFormat="1" applyFont="1" applyFill="1" applyBorder="1" applyAlignment="1" applyProtection="1">
      <alignment horizontal="right"/>
    </xf>
    <xf numFmtId="3" fontId="11" fillId="0" borderId="2" xfId="0" applyNumberFormat="1" applyFont="1" applyFill="1" applyBorder="1" applyAlignment="1" applyProtection="1">
      <alignment horizontal="right"/>
    </xf>
    <xf numFmtId="3" fontId="12" fillId="0" borderId="9" xfId="0" applyNumberFormat="1" applyFont="1" applyFill="1" applyBorder="1" applyAlignment="1" applyProtection="1">
      <alignment horizontal="right"/>
    </xf>
    <xf numFmtId="3" fontId="11" fillId="0" borderId="9" xfId="0" applyNumberFormat="1" applyFont="1" applyFill="1" applyBorder="1" applyAlignment="1" applyProtection="1">
      <alignment horizontal="right"/>
    </xf>
    <xf numFmtId="3" fontId="11" fillId="0" borderId="3" xfId="0" applyNumberFormat="1" applyFont="1" applyFill="1" applyBorder="1" applyAlignment="1" applyProtection="1">
      <alignment horizontal="right"/>
    </xf>
    <xf numFmtId="3" fontId="11" fillId="0" borderId="6" xfId="0" applyNumberFormat="1" applyFont="1" applyFill="1" applyBorder="1" applyAlignment="1" applyProtection="1">
      <alignment horizontal="right"/>
    </xf>
    <xf numFmtId="3" fontId="12" fillId="0" borderId="3" xfId="0" applyNumberFormat="1" applyFont="1" applyFill="1" applyBorder="1" applyAlignment="1" applyProtection="1">
      <alignment horizontal="right"/>
    </xf>
    <xf numFmtId="3" fontId="11" fillId="0" borderId="5" xfId="0" applyNumberFormat="1" applyFont="1" applyFill="1" applyBorder="1" applyAlignment="1" applyProtection="1">
      <alignment horizontal="right"/>
    </xf>
    <xf numFmtId="3" fontId="12" fillId="0" borderId="5" xfId="0" applyNumberFormat="1" applyFont="1" applyFill="1" applyBorder="1" applyAlignment="1" applyProtection="1">
      <alignment horizontal="right"/>
    </xf>
    <xf numFmtId="3" fontId="11" fillId="0" borderId="8" xfId="0" applyNumberFormat="1" applyFont="1" applyFill="1" applyBorder="1" applyAlignment="1" applyProtection="1">
      <alignment horizontal="right"/>
    </xf>
    <xf numFmtId="3" fontId="12" fillId="0" borderId="7" xfId="0" applyNumberFormat="1" applyFont="1" applyFill="1" applyBorder="1" applyAlignment="1" applyProtection="1">
      <alignment horizontal="right"/>
    </xf>
    <xf numFmtId="3" fontId="11" fillId="0" borderId="7" xfId="0" applyNumberFormat="1" applyFont="1" applyFill="1" applyBorder="1" applyAlignment="1" applyProtection="1">
      <alignment horizontal="right"/>
    </xf>
    <xf numFmtId="0" fontId="3" fillId="0" borderId="9" xfId="0" applyFont="1" applyBorder="1" applyProtection="1"/>
    <xf numFmtId="3" fontId="11" fillId="2" borderId="10" xfId="0" quotePrefix="1" applyNumberFormat="1" applyFont="1" applyFill="1" applyBorder="1" applyAlignment="1" applyProtection="1">
      <alignment horizontal="right"/>
    </xf>
    <xf numFmtId="0" fontId="2" fillId="0" borderId="11" xfId="0" applyFont="1" applyFill="1" applyBorder="1" applyAlignment="1" applyProtection="1">
      <alignment horizontal="centerContinuous"/>
    </xf>
    <xf numFmtId="0" fontId="2" fillId="0" borderId="28" xfId="0" applyFont="1" applyFill="1" applyBorder="1" applyAlignment="1" applyProtection="1">
      <alignment horizontal="centerContinuous"/>
    </xf>
    <xf numFmtId="0" fontId="2" fillId="0" borderId="10" xfId="0" applyFont="1" applyFill="1" applyBorder="1" applyAlignment="1" applyProtection="1">
      <alignment horizontal="centerContinuous"/>
    </xf>
    <xf numFmtId="37" fontId="2" fillId="3" borderId="0" xfId="0" applyNumberFormat="1" applyFont="1" applyFill="1" applyBorder="1" applyAlignment="1" applyProtection="1">
      <alignment horizontal="right"/>
    </xf>
    <xf numFmtId="166" fontId="2" fillId="0" borderId="29" xfId="2" applyNumberFormat="1" applyFont="1" applyFill="1" applyBorder="1" applyAlignment="1">
      <alignment horizontal="right"/>
    </xf>
    <xf numFmtId="166" fontId="2" fillId="0" borderId="0" xfId="2" applyNumberFormat="1" applyFont="1" applyFill="1" applyBorder="1" applyAlignment="1">
      <alignment horizontal="right"/>
    </xf>
    <xf numFmtId="166" fontId="2" fillId="0" borderId="30" xfId="2" applyNumberFormat="1" applyFont="1" applyFill="1" applyBorder="1" applyAlignment="1">
      <alignment horizontal="right"/>
    </xf>
    <xf numFmtId="0" fontId="2" fillId="0" borderId="3" xfId="0" applyFont="1" applyBorder="1"/>
    <xf numFmtId="0" fontId="2" fillId="0" borderId="3" xfId="0" applyFont="1" applyFill="1" applyBorder="1"/>
    <xf numFmtId="166" fontId="2" fillId="0" borderId="31" xfId="2" applyNumberFormat="1" applyFont="1" applyFill="1" applyBorder="1" applyAlignment="1">
      <alignment horizontal="right"/>
    </xf>
    <xf numFmtId="166" fontId="14" fillId="0" borderId="29" xfId="0" applyNumberFormat="1" applyFont="1" applyFill="1" applyBorder="1" applyAlignment="1">
      <alignment horizontal="right"/>
    </xf>
    <xf numFmtId="166" fontId="14" fillId="0" borderId="0" xfId="0" applyNumberFormat="1" applyFont="1" applyFill="1" applyBorder="1" applyAlignment="1">
      <alignment horizontal="right"/>
    </xf>
    <xf numFmtId="166" fontId="2" fillId="0" borderId="29" xfId="0" applyNumberFormat="1" applyFont="1" applyFill="1" applyBorder="1" applyAlignment="1">
      <alignment horizontal="right"/>
    </xf>
    <xf numFmtId="166" fontId="2" fillId="0" borderId="0" xfId="0" applyNumberFormat="1" applyFont="1" applyFill="1" applyBorder="1" applyAlignment="1">
      <alignment horizontal="right"/>
    </xf>
    <xf numFmtId="166" fontId="2" fillId="0" borderId="30" xfId="0" applyNumberFormat="1" applyFont="1" applyFill="1" applyBorder="1" applyAlignment="1">
      <alignment horizontal="right"/>
    </xf>
    <xf numFmtId="166" fontId="14" fillId="0" borderId="30" xfId="0" applyNumberFormat="1" applyFont="1" applyFill="1" applyBorder="1" applyAlignment="1">
      <alignment horizontal="right"/>
    </xf>
    <xf numFmtId="166" fontId="2" fillId="0" borderId="31" xfId="0" applyNumberFormat="1" applyFont="1" applyFill="1" applyBorder="1" applyAlignment="1">
      <alignment horizontal="right"/>
    </xf>
    <xf numFmtId="166" fontId="14" fillId="0" borderId="31" xfId="0" applyNumberFormat="1" applyFont="1" applyFill="1" applyBorder="1" applyAlignment="1">
      <alignment horizontal="right"/>
    </xf>
    <xf numFmtId="0" fontId="2" fillId="5" borderId="26" xfId="0" applyFont="1" applyFill="1" applyBorder="1" applyAlignment="1" applyProtection="1">
      <alignment horizontal="left"/>
    </xf>
    <xf numFmtId="37" fontId="16" fillId="0" borderId="11" xfId="0" applyNumberFormat="1" applyFont="1" applyFill="1" applyBorder="1" applyAlignment="1" applyProtection="1">
      <alignment horizontal="right"/>
    </xf>
    <xf numFmtId="0" fontId="16" fillId="0" borderId="6" xfId="0" applyFont="1" applyFill="1" applyBorder="1" applyAlignment="1" applyProtection="1">
      <alignment horizontal="right"/>
    </xf>
    <xf numFmtId="0" fontId="17" fillId="0" borderId="0" xfId="0" applyFont="1"/>
    <xf numFmtId="3" fontId="15" fillId="0" borderId="0" xfId="0" applyNumberFormat="1" applyFont="1" applyFill="1" applyBorder="1" applyAlignment="1">
      <alignment horizontal="left"/>
    </xf>
    <xf numFmtId="166" fontId="16" fillId="0" borderId="29" xfId="0" applyNumberFormat="1" applyFont="1" applyFill="1" applyBorder="1" applyAlignment="1">
      <alignment horizontal="right"/>
    </xf>
    <xf numFmtId="3" fontId="15" fillId="0" borderId="29" xfId="0" applyNumberFormat="1" applyFont="1" applyFill="1" applyBorder="1" applyAlignment="1">
      <alignment horizontal="left"/>
    </xf>
    <xf numFmtId="166" fontId="16" fillId="0" borderId="0" xfId="0" applyNumberFormat="1" applyFont="1" applyFill="1" applyBorder="1" applyAlignment="1">
      <alignment horizontal="right"/>
    </xf>
    <xf numFmtId="37" fontId="16" fillId="0" borderId="1" xfId="0" applyNumberFormat="1" applyFont="1" applyFill="1" applyBorder="1" applyAlignment="1" applyProtection="1">
      <alignment horizontal="right"/>
    </xf>
    <xf numFmtId="0" fontId="16" fillId="0" borderId="1" xfId="0" applyFont="1" applyFill="1" applyBorder="1" applyAlignment="1" applyProtection="1">
      <alignment horizontal="right"/>
    </xf>
    <xf numFmtId="3" fontId="3" fillId="2" borderId="27" xfId="0" applyNumberFormat="1" applyFont="1" applyFill="1" applyBorder="1" applyAlignment="1" applyProtection="1">
      <alignment horizontal="right"/>
    </xf>
    <xf numFmtId="0" fontId="2" fillId="5" borderId="14" xfId="0" applyFont="1" applyFill="1" applyBorder="1" applyAlignment="1" applyProtection="1">
      <alignment horizontal="centerContinuous"/>
    </xf>
    <xf numFmtId="0" fontId="2" fillId="0" borderId="3" xfId="0" applyFont="1" applyFill="1" applyBorder="1" applyAlignment="1" applyProtection="1">
      <alignment horizontal="right"/>
    </xf>
    <xf numFmtId="0" fontId="2" fillId="5" borderId="3" xfId="0" applyFont="1" applyFill="1" applyBorder="1" applyAlignment="1" applyProtection="1">
      <alignment horizontal="centerContinuous"/>
    </xf>
    <xf numFmtId="0" fontId="2" fillId="3" borderId="0" xfId="0" applyFont="1" applyFill="1" applyBorder="1" applyAlignment="1" applyProtection="1">
      <alignment horizontal="right"/>
    </xf>
    <xf numFmtId="0" fontId="2" fillId="3" borderId="7" xfId="0" applyFont="1" applyFill="1" applyBorder="1" applyAlignment="1" applyProtection="1">
      <alignment horizontal="centerContinuous"/>
    </xf>
    <xf numFmtId="165" fontId="2" fillId="3" borderId="7" xfId="0" applyNumberFormat="1" applyFont="1" applyFill="1" applyBorder="1" applyAlignment="1" applyProtection="1">
      <alignment horizontal="right"/>
    </xf>
    <xf numFmtId="0" fontId="2" fillId="5" borderId="15" xfId="0" applyFont="1" applyFill="1" applyBorder="1" applyAlignment="1" applyProtection="1">
      <alignment horizontal="centerContinuous"/>
    </xf>
    <xf numFmtId="3" fontId="2" fillId="0" borderId="32" xfId="0" applyNumberFormat="1" applyFont="1" applyFill="1" applyBorder="1" applyAlignment="1" applyProtection="1">
      <alignment horizontal="right"/>
    </xf>
    <xf numFmtId="3" fontId="2" fillId="6" borderId="10" xfId="0" applyNumberFormat="1" applyFont="1" applyFill="1" applyBorder="1" applyAlignment="1" applyProtection="1">
      <alignment horizontal="right"/>
    </xf>
    <xf numFmtId="3" fontId="2" fillId="4" borderId="33" xfId="0" applyNumberFormat="1" applyFont="1" applyFill="1" applyBorder="1" applyAlignment="1" applyProtection="1">
      <alignment horizontal="right"/>
    </xf>
    <xf numFmtId="3" fontId="2" fillId="0" borderId="33" xfId="0" applyNumberFormat="1" applyFont="1" applyFill="1" applyBorder="1" applyAlignment="1" applyProtection="1">
      <alignment horizontal="right"/>
    </xf>
    <xf numFmtId="3" fontId="2" fillId="6" borderId="33" xfId="0" applyNumberFormat="1" applyFont="1" applyFill="1" applyBorder="1" applyAlignment="1" applyProtection="1">
      <alignment horizontal="right"/>
    </xf>
    <xf numFmtId="0" fontId="2" fillId="0" borderId="4" xfId="0" applyFont="1" applyFill="1" applyBorder="1" applyAlignment="1" applyProtection="1">
      <alignment horizontal="center"/>
    </xf>
    <xf numFmtId="0" fontId="2" fillId="0" borderId="24" xfId="0" applyFont="1" applyFill="1" applyBorder="1" applyAlignment="1" applyProtection="1">
      <alignment horizontal="centerContinuous"/>
    </xf>
    <xf numFmtId="0" fontId="2" fillId="0" borderId="17" xfId="0" applyFont="1" applyFill="1" applyBorder="1" applyAlignment="1" applyProtection="1">
      <alignment horizontal="center"/>
    </xf>
    <xf numFmtId="0" fontId="2" fillId="0" borderId="0" xfId="0" applyFont="1" applyAlignment="1" applyProtection="1">
      <alignment horizontal="left" vertical="top" wrapText="1"/>
    </xf>
    <xf numFmtId="0" fontId="0" fillId="0" borderId="0" xfId="0" applyAlignment="1">
      <alignment vertical="top" wrapText="1"/>
    </xf>
    <xf numFmtId="0" fontId="2" fillId="0" borderId="0" xfId="0" applyFont="1" applyFill="1" applyAlignment="1" applyProtection="1">
      <alignment horizontal="left" vertical="top" wrapText="1"/>
    </xf>
    <xf numFmtId="0" fontId="0" fillId="0" borderId="0" xfId="0" applyAlignment="1">
      <alignment wrapText="1"/>
    </xf>
  </cellXfs>
  <cellStyles count="3">
    <cellStyle name="Normal" xfId="0" builtinId="0"/>
    <cellStyle name="Normal 5" xfId="2"/>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1"/>
      <c:txPr>
        <a:bodyPr/>
        <a:lstStyle/>
        <a:p>
          <a:pPr>
            <a:defRPr sz="16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52003018372703225"/>
          <c:y val="7.5257393899603522E-2"/>
          <c:w val="0.44941426071741114"/>
          <c:h val="0.90165453089045511"/>
        </c:manualLayout>
      </c:layout>
      <c:barChart>
        <c:barDir val="bar"/>
        <c:grouping val="clustered"/>
        <c:varyColors val="0"/>
        <c:ser>
          <c:idx val="0"/>
          <c:order val="0"/>
          <c:tx>
            <c:v>SREB Average as a Percent of U.S. Average</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89 (88)'!$A$9:$A$49</c:f>
              <c:strCache>
                <c:ptCount val="41"/>
                <c:pt idx="0">
                  <c:v>Executive</c:v>
                </c:pt>
                <c:pt idx="1">
                  <c:v>Chief Executive Officer, Single Institution</c:v>
                </c:pt>
                <c:pt idx="2">
                  <c:v>Administrative and Academic Support</c:v>
                </c:pt>
                <c:pt idx="3">
                  <c:v>Chief Academic Officer</c:v>
                </c:pt>
                <c:pt idx="4">
                  <c:v>Chief Budgeting Officer</c:v>
                </c:pt>
                <c:pt idx="5">
                  <c:v>Chief Business Officer</c:v>
                </c:pt>
                <c:pt idx="6">
                  <c:v>Chief Development Officer</c:v>
                </c:pt>
                <c:pt idx="7">
                  <c:v>Chief Information Systems Officer</c:v>
                </c:pt>
                <c:pt idx="8">
                  <c:v>Chief Personnel/Human Relations Officer</c:v>
                </c:pt>
                <c:pt idx="9">
                  <c:v>Chief Planning Officer</c:v>
                </c:pt>
                <c:pt idx="10">
                  <c:v>Chief Public Relations Officer</c:v>
                </c:pt>
                <c:pt idx="11">
                  <c:v>Director of Academic Computing</c:v>
                </c:pt>
                <c:pt idx="12">
                  <c:v>Director of Administrative Computing</c:v>
                </c:pt>
                <c:pt idx="13">
                  <c:v>Director of Institutional Research</c:v>
                </c:pt>
                <c:pt idx="14">
                  <c:v>Director of Library Services</c:v>
                </c:pt>
                <c:pt idx="15">
                  <c:v>Academic</c:v>
                </c:pt>
                <c:pt idx="16">
                  <c:v>Dean, Agriculture</c:v>
                </c:pt>
                <c:pt idx="17">
                  <c:v>Dean, Architecture</c:v>
                </c:pt>
                <c:pt idx="18">
                  <c:v>Dean, Arts and Letters</c:v>
                </c:pt>
                <c:pt idx="19">
                  <c:v>Dean, Arts and Sciences</c:v>
                </c:pt>
                <c:pt idx="20">
                  <c:v>Dean, Business</c:v>
                </c:pt>
                <c:pt idx="21">
                  <c:v>Dean, Communications</c:v>
                </c:pt>
                <c:pt idx="22">
                  <c:v>Dean, Continuing Education</c:v>
                </c:pt>
                <c:pt idx="23">
                  <c:v>Dean, Education</c:v>
                </c:pt>
                <c:pt idx="24">
                  <c:v>Dean, Engineering</c:v>
                </c:pt>
                <c:pt idx="25">
                  <c:v>Dean, Fine Arts</c:v>
                </c:pt>
                <c:pt idx="26">
                  <c:v>Dean, Graduate Programs</c:v>
                </c:pt>
                <c:pt idx="27">
                  <c:v>Dean, Home Economics</c:v>
                </c:pt>
                <c:pt idx="28">
                  <c:v>Dean, Humanities</c:v>
                </c:pt>
                <c:pt idx="29">
                  <c:v>Dean, Library and Information Sciences</c:v>
                </c:pt>
                <c:pt idx="30">
                  <c:v>Dean, Mathematics</c:v>
                </c:pt>
                <c:pt idx="31">
                  <c:v>Dean, Music</c:v>
                </c:pt>
                <c:pt idx="32">
                  <c:v>Dean, Sciences</c:v>
                </c:pt>
                <c:pt idx="33">
                  <c:v>Dean, Social Sciences</c:v>
                </c:pt>
                <c:pt idx="34">
                  <c:v>Dean, Social Work</c:v>
                </c:pt>
                <c:pt idx="35">
                  <c:v>Dean, Undergraduate Programs</c:v>
                </c:pt>
                <c:pt idx="36">
                  <c:v>Student Services</c:v>
                </c:pt>
                <c:pt idx="37">
                  <c:v>Chief Admissions Officer</c:v>
                </c:pt>
                <c:pt idx="38">
                  <c:v>Chief Student Affairs Officer</c:v>
                </c:pt>
                <c:pt idx="39">
                  <c:v>Director, Student Financial Aid</c:v>
                </c:pt>
                <c:pt idx="40">
                  <c:v>Registrar</c:v>
                </c:pt>
              </c:strCache>
            </c:strRef>
          </c:cat>
          <c:val>
            <c:numRef>
              <c:f>'Table 89 (88)'!$K$9:$K$49</c:f>
              <c:numCache>
                <c:formatCode>0%</c:formatCode>
                <c:ptCount val="41"/>
                <c:pt idx="1">
                  <c:v>1.052474389621882</c:v>
                </c:pt>
                <c:pt idx="3">
                  <c:v>1.0185011207805907</c:v>
                </c:pt>
                <c:pt idx="4">
                  <c:v>1.0065480649524929</c:v>
                </c:pt>
                <c:pt idx="5">
                  <c:v>1.0140514446626754</c:v>
                </c:pt>
                <c:pt idx="6">
                  <c:v>1.0398798598364758</c:v>
                </c:pt>
                <c:pt idx="7">
                  <c:v>0.99122370477924604</c:v>
                </c:pt>
                <c:pt idx="8">
                  <c:v>0.97558620792886919</c:v>
                </c:pt>
                <c:pt idx="9">
                  <c:v>0.82897318902519779</c:v>
                </c:pt>
                <c:pt idx="10">
                  <c:v>0.93493899651910972</c:v>
                </c:pt>
                <c:pt idx="11">
                  <c:v>0.97066095737928548</c:v>
                </c:pt>
                <c:pt idx="12">
                  <c:v>0.91653398066699732</c:v>
                </c:pt>
                <c:pt idx="13">
                  <c:v>0.97531191202528178</c:v>
                </c:pt>
                <c:pt idx="14">
                  <c:v>0.95376573173142398</c:v>
                </c:pt>
                <c:pt idx="16">
                  <c:v>0.90348487276741996</c:v>
                </c:pt>
                <c:pt idx="17">
                  <c:v>0.9628983683609128</c:v>
                </c:pt>
                <c:pt idx="18">
                  <c:v>1.0046096827923614</c:v>
                </c:pt>
                <c:pt idx="19">
                  <c:v>0.9921880400967853</c:v>
                </c:pt>
                <c:pt idx="20">
                  <c:v>0.96948916260064188</c:v>
                </c:pt>
                <c:pt idx="21">
                  <c:v>1.0005784693700468</c:v>
                </c:pt>
                <c:pt idx="22">
                  <c:v>0.88752953317220218</c:v>
                </c:pt>
                <c:pt idx="23">
                  <c:v>0.96536962050248232</c:v>
                </c:pt>
                <c:pt idx="24">
                  <c:v>1.0006281210986268</c:v>
                </c:pt>
                <c:pt idx="25">
                  <c:v>0.93155777012263985</c:v>
                </c:pt>
                <c:pt idx="26">
                  <c:v>0.95106192865489037</c:v>
                </c:pt>
                <c:pt idx="27">
                  <c:v>0.96262928951184146</c:v>
                </c:pt>
                <c:pt idx="28">
                  <c:v>0.92762968698152859</c:v>
                </c:pt>
                <c:pt idx="29">
                  <c:v>0.98017427956663572</c:v>
                </c:pt>
                <c:pt idx="30">
                  <c:v>0.84411504592830522</c:v>
                </c:pt>
                <c:pt idx="31">
                  <c:v>0.90204357689363157</c:v>
                </c:pt>
                <c:pt idx="32">
                  <c:v>1.0311055475172461</c:v>
                </c:pt>
                <c:pt idx="33">
                  <c:v>0.83701601351206889</c:v>
                </c:pt>
                <c:pt idx="34">
                  <c:v>1.0163831915957979</c:v>
                </c:pt>
                <c:pt idx="35">
                  <c:v>1.002556497975581</c:v>
                </c:pt>
                <c:pt idx="37">
                  <c:v>0.98314835607046691</c:v>
                </c:pt>
                <c:pt idx="38">
                  <c:v>0.98013105546454482</c:v>
                </c:pt>
                <c:pt idx="39">
                  <c:v>0.96984767770933911</c:v>
                </c:pt>
                <c:pt idx="40">
                  <c:v>0.9595669351942121</c:v>
                </c:pt>
              </c:numCache>
            </c:numRef>
          </c:val>
        </c:ser>
        <c:dLbls>
          <c:showLegendKey val="0"/>
          <c:showVal val="0"/>
          <c:showCatName val="0"/>
          <c:showSerName val="0"/>
          <c:showPercent val="0"/>
          <c:showBubbleSize val="0"/>
        </c:dLbls>
        <c:gapWidth val="50"/>
        <c:axId val="238796008"/>
        <c:axId val="239063912"/>
      </c:barChart>
      <c:catAx>
        <c:axId val="238796008"/>
        <c:scaling>
          <c:orientation val="maxMin"/>
        </c:scaling>
        <c:delete val="0"/>
        <c:axPos val="l"/>
        <c:numFmt formatCode="General"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39063912"/>
        <c:crosses val="autoZero"/>
        <c:auto val="1"/>
        <c:lblAlgn val="ctr"/>
        <c:lblOffset val="100"/>
        <c:noMultiLvlLbl val="0"/>
      </c:catAx>
      <c:valAx>
        <c:axId val="239063912"/>
        <c:scaling>
          <c:orientation val="minMax"/>
        </c:scaling>
        <c:delete val="1"/>
        <c:axPos val="t"/>
        <c:numFmt formatCode="General" sourceLinked="1"/>
        <c:majorTickMark val="out"/>
        <c:minorTickMark val="none"/>
        <c:tickLblPos val="none"/>
        <c:crossAx val="238796008"/>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456142</xdr:colOff>
      <xdr:row>4</xdr:row>
      <xdr:rowOff>8466</xdr:rowOff>
    </xdr:from>
    <xdr:to>
      <xdr:col>18</xdr:col>
      <xdr:colOff>475192</xdr:colOff>
      <xdr:row>50</xdr:row>
      <xdr:rowOff>63499</xdr:rowOff>
    </xdr:to>
    <xdr:graphicFrame macro="">
      <xdr:nvGraphicFramePr>
        <xdr:cNvPr id="434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K85"/>
  <sheetViews>
    <sheetView showGridLines="0" tabSelected="1" view="pageBreakPreview" zoomScale="90" zoomScaleNormal="85" zoomScaleSheetLayoutView="90" workbookViewId="0"/>
  </sheetViews>
  <sheetFormatPr defaultColWidth="9.7109375" defaultRowHeight="12.75"/>
  <cols>
    <col min="1" max="1" width="8.85546875" style="50" customWidth="1"/>
    <col min="2" max="2" width="27.85546875" style="50" customWidth="1"/>
    <col min="3" max="3" width="9.42578125" style="52" customWidth="1"/>
    <col min="4" max="4" width="17" style="50" customWidth="1"/>
    <col min="5" max="5" width="11" style="50" customWidth="1"/>
    <col min="6" max="6" width="15.42578125" style="50" customWidth="1"/>
    <col min="7" max="9" width="10.5703125" style="50" customWidth="1"/>
    <col min="10" max="10" width="3.85546875" style="54" customWidth="1"/>
    <col min="11" max="16384" width="9.7109375" style="50"/>
  </cols>
  <sheetData>
    <row r="1" spans="1:11" ht="12.75" customHeight="1">
      <c r="A1" s="4" t="s">
        <v>121</v>
      </c>
      <c r="B1" s="101"/>
      <c r="C1" s="1"/>
      <c r="D1" s="1"/>
      <c r="E1" s="1"/>
      <c r="F1" s="1"/>
      <c r="G1" s="1"/>
      <c r="H1" s="1"/>
      <c r="I1" s="1"/>
    </row>
    <row r="2" spans="1:11" ht="12.75" customHeight="1">
      <c r="A2" s="4" t="s">
        <v>94</v>
      </c>
      <c r="B2" s="4"/>
      <c r="C2" s="8"/>
      <c r="D2" s="1"/>
      <c r="E2" s="107"/>
      <c r="F2" s="2"/>
      <c r="G2" s="107"/>
      <c r="H2" s="107"/>
      <c r="I2" s="107"/>
    </row>
    <row r="3" spans="1:11" ht="7.5" customHeight="1">
      <c r="A3" s="4"/>
      <c r="B3" s="4"/>
      <c r="C3" s="8"/>
      <c r="D3" s="1"/>
      <c r="E3" s="108"/>
      <c r="F3" s="1"/>
      <c r="G3" s="108"/>
      <c r="H3" s="108"/>
      <c r="I3" s="108"/>
    </row>
    <row r="4" spans="1:11" ht="13.5" customHeight="1">
      <c r="A4" s="5"/>
      <c r="B4" s="5"/>
      <c r="C4" s="75" t="s">
        <v>106</v>
      </c>
      <c r="D4" s="5"/>
      <c r="E4" s="162" t="s">
        <v>66</v>
      </c>
      <c r="F4" s="109"/>
      <c r="G4" s="228" t="s">
        <v>45</v>
      </c>
      <c r="H4" s="229" t="s">
        <v>45</v>
      </c>
      <c r="I4" s="228" t="s">
        <v>45</v>
      </c>
    </row>
    <row r="5" spans="1:11" ht="13.5" customHeight="1">
      <c r="A5" s="1"/>
      <c r="B5" s="1"/>
      <c r="C5" s="61"/>
      <c r="D5" s="155" t="s">
        <v>93</v>
      </c>
      <c r="E5" s="168" t="s">
        <v>45</v>
      </c>
      <c r="F5" s="155" t="s">
        <v>93</v>
      </c>
      <c r="G5" s="167" t="s">
        <v>45</v>
      </c>
      <c r="H5" s="167"/>
      <c r="I5" s="167"/>
      <c r="K5" s="50" t="s">
        <v>96</v>
      </c>
    </row>
    <row r="6" spans="1:11" ht="12.75" customHeight="1">
      <c r="A6" s="1"/>
      <c r="B6" s="1"/>
      <c r="C6" s="61"/>
      <c r="D6" s="160" t="s">
        <v>117</v>
      </c>
      <c r="E6" s="167"/>
      <c r="F6" s="160" t="s">
        <v>117</v>
      </c>
      <c r="G6" s="230" t="s">
        <v>98</v>
      </c>
      <c r="H6" s="230" t="s">
        <v>99</v>
      </c>
      <c r="I6" s="230" t="s">
        <v>100</v>
      </c>
      <c r="K6" s="50" t="s">
        <v>97</v>
      </c>
    </row>
    <row r="7" spans="1:11" ht="12.75" customHeight="1">
      <c r="A7" s="53"/>
      <c r="B7" s="53"/>
      <c r="C7" s="269" t="s">
        <v>112</v>
      </c>
      <c r="D7" s="270" t="s">
        <v>112</v>
      </c>
      <c r="E7" s="269" t="s">
        <v>112</v>
      </c>
      <c r="F7" s="270" t="s">
        <v>112</v>
      </c>
      <c r="G7" s="269" t="s">
        <v>112</v>
      </c>
      <c r="H7" s="271" t="s">
        <v>112</v>
      </c>
      <c r="I7" s="271" t="s">
        <v>112</v>
      </c>
    </row>
    <row r="8" spans="1:11" s="54" customFormat="1" ht="6" customHeight="1">
      <c r="A8" s="62"/>
      <c r="B8" s="62"/>
      <c r="C8" s="12"/>
      <c r="D8" s="29"/>
      <c r="E8" s="169" t="s">
        <v>45</v>
      </c>
      <c r="F8" s="5" t="s">
        <v>45</v>
      </c>
      <c r="G8" s="169"/>
      <c r="H8" s="169"/>
      <c r="I8" s="169"/>
    </row>
    <row r="9" spans="1:11" ht="12.75" customHeight="1">
      <c r="A9" s="63" t="s">
        <v>7</v>
      </c>
      <c r="B9" s="10"/>
      <c r="C9" s="12"/>
      <c r="D9" s="29"/>
      <c r="E9" s="93"/>
      <c r="F9" s="45"/>
      <c r="G9" s="93"/>
      <c r="H9" s="93"/>
      <c r="I9" s="93"/>
    </row>
    <row r="10" spans="1:11" ht="12.75" customHeight="1">
      <c r="A10" s="125" t="s">
        <v>110</v>
      </c>
      <c r="B10" s="125"/>
      <c r="C10" s="126">
        <f>+'Summary Trends'!AQ6</f>
        <v>325454</v>
      </c>
      <c r="D10" s="156">
        <f>(('Summary Trends'!AQ6-'Summary Trends'!AK6)/'Summary Trends'!AK6)*100</f>
        <v>14.293440279821459</v>
      </c>
      <c r="E10" s="170">
        <f>+'Summary Trends'!CG6</f>
        <v>342532</v>
      </c>
      <c r="F10" s="163">
        <f>(('Summary Trends'!CG6-'Summary Trends'!CA6)/'Summary Trends'!CA6)*100</f>
        <v>14.255026751524369</v>
      </c>
      <c r="G10" s="170">
        <f>+'Summary Trends'!DJ6</f>
        <v>328452</v>
      </c>
      <c r="H10" s="170">
        <f>+'Summary Trends'!DR6</f>
        <v>564058</v>
      </c>
      <c r="I10" s="170">
        <f>+'Summary Trends'!DZ6</f>
        <v>299056</v>
      </c>
      <c r="K10" s="165">
        <f>IF(C10&gt;0,E10/C10,"NA")</f>
        <v>1.052474389621882</v>
      </c>
    </row>
    <row r="11" spans="1:11" s="51" customFormat="1" ht="12.75" customHeight="1">
      <c r="A11" s="64" t="s">
        <v>8</v>
      </c>
      <c r="B11" s="60"/>
      <c r="C11" s="59"/>
      <c r="D11" s="157"/>
      <c r="E11" s="110"/>
      <c r="F11" s="164"/>
      <c r="G11" s="110"/>
      <c r="H11" s="110"/>
      <c r="I11" s="110"/>
      <c r="J11" s="55"/>
      <c r="K11" s="166"/>
    </row>
    <row r="12" spans="1:11" ht="12.75" customHeight="1">
      <c r="A12" s="125" t="s">
        <v>9</v>
      </c>
      <c r="B12" s="125"/>
      <c r="C12" s="127">
        <f>+'Summary Trends'!AQ8</f>
        <v>242688</v>
      </c>
      <c r="D12" s="156">
        <f>(('Summary Trends'!AQ8-'Summary Trends'!AK8)/'Summary Trends'!AK8)*100</f>
        <v>18.273040503331011</v>
      </c>
      <c r="E12" s="171">
        <f>+'Summary Trends'!CG8</f>
        <v>247178</v>
      </c>
      <c r="F12" s="163">
        <f>(('Summary Trends'!CG8-'Summary Trends'!CA8)/'Summary Trends'!CA8)*100</f>
        <v>17.925059397154662</v>
      </c>
      <c r="G12" s="171">
        <f>+'Summary Trends'!DJ8</f>
        <v>248970</v>
      </c>
      <c r="H12" s="171">
        <f>+'Summary Trends'!DR8</f>
        <v>233119</v>
      </c>
      <c r="I12" s="171">
        <f>+'Summary Trends'!DZ8</f>
        <v>243110</v>
      </c>
      <c r="K12" s="165">
        <f t="shared" ref="K12:K18" si="0">IF(C12&gt;0,E12/C12,"NA")</f>
        <v>1.0185011207805907</v>
      </c>
    </row>
    <row r="13" spans="1:11" s="51" customFormat="1" ht="13.5" customHeight="1">
      <c r="A13" s="23" t="s">
        <v>12</v>
      </c>
      <c r="B13" s="23"/>
      <c r="C13" s="49">
        <f>+'Summary Trends'!AQ9</f>
        <v>185551</v>
      </c>
      <c r="D13" s="158">
        <f>(('Summary Trends'!AQ9-'Summary Trends'!AK9)/'Summary Trends'!AK9)*100</f>
        <v>65.926833412324399</v>
      </c>
      <c r="E13" s="151">
        <f>+'Summary Trends'!CG9</f>
        <v>186766</v>
      </c>
      <c r="F13" s="161">
        <f>(('Summary Trends'!CG9-'Summary Trends'!CA9)/'Summary Trends'!CA9)*100</f>
        <v>80.657954556446541</v>
      </c>
      <c r="G13" s="151">
        <f>+'Summary Trends'!DJ9</f>
        <v>181295</v>
      </c>
      <c r="H13" s="151">
        <f>+'Summary Trends'!DR9</f>
        <v>187484</v>
      </c>
      <c r="I13" s="151">
        <f>+'Summary Trends'!DZ9</f>
        <v>183648</v>
      </c>
      <c r="J13" s="55"/>
      <c r="K13" s="165">
        <f t="shared" si="0"/>
        <v>1.0065480649524929</v>
      </c>
    </row>
    <row r="14" spans="1:11" ht="12.75" customHeight="1">
      <c r="A14" s="125" t="s">
        <v>10</v>
      </c>
      <c r="B14" s="125"/>
      <c r="C14" s="127">
        <f>+'Summary Trends'!AQ10</f>
        <v>211295</v>
      </c>
      <c r="D14" s="156">
        <f>(('Summary Trends'!AQ10-'Summary Trends'!AK10)/'Summary Trends'!AK10)*100</f>
        <v>15.228144035861725</v>
      </c>
      <c r="E14" s="171">
        <f>+'Summary Trends'!CG10</f>
        <v>214264</v>
      </c>
      <c r="F14" s="163">
        <f>(('Summary Trends'!CG10-'Summary Trends'!CA10)/'Summary Trends'!CA10)*100</f>
        <v>15.104110707609001</v>
      </c>
      <c r="G14" s="171">
        <f>+'Summary Trends'!DJ10</f>
        <v>222669</v>
      </c>
      <c r="H14" s="171">
        <f>+'Summary Trends'!DR10</f>
        <v>201985</v>
      </c>
      <c r="I14" s="171">
        <f>+'Summary Trends'!DZ10</f>
        <v>206498</v>
      </c>
      <c r="K14" s="165">
        <f t="shared" si="0"/>
        <v>1.0140514446626754</v>
      </c>
    </row>
    <row r="15" spans="1:11" ht="12.75" customHeight="1">
      <c r="A15" s="23" t="s">
        <v>14</v>
      </c>
      <c r="B15" s="23"/>
      <c r="C15" s="49">
        <f>+'Summary Trends'!AQ11</f>
        <v>197769</v>
      </c>
      <c r="D15" s="158">
        <f>(('Summary Trends'!AQ11-'Summary Trends'!AK11)/'Summary Trends'!AK11)*100</f>
        <v>17.668513086575476</v>
      </c>
      <c r="E15" s="151">
        <f>+'Summary Trends'!CG11</f>
        <v>205656</v>
      </c>
      <c r="F15" s="161">
        <f>(('Summary Trends'!CG11-'Summary Trends'!CA11)/'Summary Trends'!CA11)*100</f>
        <v>18.971890709876721</v>
      </c>
      <c r="G15" s="151">
        <f>+'Summary Trends'!DJ11</f>
        <v>214658</v>
      </c>
      <c r="H15" s="151">
        <f>+'Summary Trends'!DR11</f>
        <v>174869</v>
      </c>
      <c r="I15" s="151">
        <f>+'Summary Trends'!DZ11</f>
        <v>202946</v>
      </c>
      <c r="K15" s="165">
        <f t="shared" si="0"/>
        <v>1.0398798598364758</v>
      </c>
    </row>
    <row r="16" spans="1:11" ht="12.75" customHeight="1">
      <c r="A16" s="125" t="s">
        <v>13</v>
      </c>
      <c r="B16" s="125"/>
      <c r="C16" s="127">
        <f>+'Summary Trends'!AQ12</f>
        <v>170801</v>
      </c>
      <c r="D16" s="156">
        <f>(('Summary Trends'!AQ12-'Summary Trends'!AK12)/'Summary Trends'!AK12)*100</f>
        <v>14.491694708476894</v>
      </c>
      <c r="E16" s="171">
        <f>+'Summary Trends'!CG12</f>
        <v>169302</v>
      </c>
      <c r="F16" s="163">
        <f>(('Summary Trends'!CG12-'Summary Trends'!CA12)/'Summary Trends'!CA12)*100</f>
        <v>12.130183393272269</v>
      </c>
      <c r="G16" s="171">
        <f>+'Summary Trends'!DJ12</f>
        <v>183188</v>
      </c>
      <c r="H16" s="171">
        <f>+'Summary Trends'!DR12</f>
        <v>166488</v>
      </c>
      <c r="I16" s="171">
        <f>+'Summary Trends'!DZ12</f>
        <v>168882</v>
      </c>
      <c r="K16" s="165">
        <f t="shared" si="0"/>
        <v>0.99122370477924604</v>
      </c>
    </row>
    <row r="17" spans="1:11" ht="12.75" customHeight="1">
      <c r="A17" s="23" t="s">
        <v>58</v>
      </c>
      <c r="B17" s="23"/>
      <c r="C17" s="49">
        <f>+'Summary Trends'!AQ13</f>
        <v>133613</v>
      </c>
      <c r="D17" s="158">
        <f>(('Summary Trends'!AQ13-'Summary Trends'!AK13)/'Summary Trends'!AK13)*100</f>
        <v>12.137539760472006</v>
      </c>
      <c r="E17" s="151">
        <f>+'Summary Trends'!CG13</f>
        <v>130351</v>
      </c>
      <c r="F17" s="161">
        <f>(('Summary Trends'!CG13-'Summary Trends'!CA13)/'Summary Trends'!CA13)*100</f>
        <v>13.909327647377529</v>
      </c>
      <c r="G17" s="151">
        <f>+'Summary Trends'!DJ13</f>
        <v>145400</v>
      </c>
      <c r="H17" s="151">
        <f>+'Summary Trends'!DR13</f>
        <v>126233</v>
      </c>
      <c r="I17" s="151">
        <f>+'Summary Trends'!DZ13</f>
        <v>145202</v>
      </c>
      <c r="K17" s="165">
        <f t="shared" si="0"/>
        <v>0.97558620792886919</v>
      </c>
    </row>
    <row r="18" spans="1:11" ht="12.75" customHeight="1">
      <c r="A18" s="125" t="s">
        <v>11</v>
      </c>
      <c r="B18" s="125"/>
      <c r="C18" s="127">
        <f>+'Summary Trends'!AQ14</f>
        <v>166126</v>
      </c>
      <c r="D18" s="156">
        <f>(('Summary Trends'!AQ14-'Summary Trends'!AK14)/'Summary Trends'!AK14)*100</f>
        <v>17.193992367004579</v>
      </c>
      <c r="E18" s="171">
        <f>+'Summary Trends'!CG14</f>
        <v>137714</v>
      </c>
      <c r="F18" s="163">
        <f>(('Summary Trends'!CG14-'Summary Trends'!CA14)/'Summary Trends'!CA14)*100</f>
        <v>4.9081670742205059</v>
      </c>
      <c r="G18" s="171">
        <f>+'Summary Trends'!DJ14</f>
        <v>197312</v>
      </c>
      <c r="H18" s="171">
        <f>+'Summary Trends'!DR14</f>
        <v>180536</v>
      </c>
      <c r="I18" s="171">
        <f>+'Summary Trends'!DZ14</f>
        <v>161640</v>
      </c>
      <c r="K18" s="165">
        <f t="shared" si="0"/>
        <v>0.82897318902519779</v>
      </c>
    </row>
    <row r="19" spans="1:11" ht="12.75" customHeight="1">
      <c r="A19" s="23" t="s">
        <v>15</v>
      </c>
      <c r="B19" s="23"/>
      <c r="C19" s="49">
        <f>+'Summary Trends'!AQ15</f>
        <v>142205</v>
      </c>
      <c r="D19" s="158">
        <f>(('Summary Trends'!AQ15-'Summary Trends'!AK15)/'Summary Trends'!AK15)*100</f>
        <v>18.224368993382328</v>
      </c>
      <c r="E19" s="151">
        <f>+'Summary Trends'!CG15</f>
        <v>132953</v>
      </c>
      <c r="F19" s="161">
        <f>(('Summary Trends'!CG15-'Summary Trends'!CA15)/'Summary Trends'!CA15)*100</f>
        <v>11.111761117193311</v>
      </c>
      <c r="G19" s="151">
        <f>+'Summary Trends'!DJ15</f>
        <v>155231</v>
      </c>
      <c r="H19" s="151">
        <f>+'Summary Trends'!DR15</f>
        <v>143252</v>
      </c>
      <c r="I19" s="151">
        <f>+'Summary Trends'!DZ15</f>
        <v>155234</v>
      </c>
      <c r="K19" s="165">
        <f>+E19/C19</f>
        <v>0.93493899651910972</v>
      </c>
    </row>
    <row r="20" spans="1:11" ht="12.75" customHeight="1">
      <c r="A20" s="125" t="s">
        <v>50</v>
      </c>
      <c r="B20" s="125"/>
      <c r="C20" s="127">
        <f>+'Summary Trends'!AQ16</f>
        <v>105559</v>
      </c>
      <c r="D20" s="156">
        <f>(('Summary Trends'!AQ16-'Summary Trends'!AK16)/'Summary Trends'!AK16)*100</f>
        <v>3.3230883677224856</v>
      </c>
      <c r="E20" s="171">
        <f>+'Summary Trends'!CG16</f>
        <v>102462</v>
      </c>
      <c r="F20" s="163">
        <f>(('Summary Trends'!CG16-'Summary Trends'!CA16)/'Summary Trends'!CA16)*100</f>
        <v>3.0929287237895919</v>
      </c>
      <c r="G20" s="171">
        <f>+'Summary Trends'!DJ16</f>
        <v>111080</v>
      </c>
      <c r="H20" s="171">
        <f>+'Summary Trends'!DR16</f>
        <v>106469</v>
      </c>
      <c r="I20" s="171">
        <f>+'Summary Trends'!DZ16</f>
        <v>107778</v>
      </c>
      <c r="K20" s="165">
        <f>+E20/C20</f>
        <v>0.97066095737928548</v>
      </c>
    </row>
    <row r="21" spans="1:11" ht="12.75" customHeight="1">
      <c r="A21" s="23" t="s">
        <v>51</v>
      </c>
      <c r="B21" s="23"/>
      <c r="C21" s="49">
        <f>+'Summary Trends'!AQ17</f>
        <v>114933</v>
      </c>
      <c r="D21" s="158">
        <f>(('Summary Trends'!AQ17-'Summary Trends'!AK17)/'Summary Trends'!AK17)*100</f>
        <v>8.2680206488563996</v>
      </c>
      <c r="E21" s="151">
        <f>+'Summary Trends'!CG17</f>
        <v>105340</v>
      </c>
      <c r="F21" s="161">
        <f>(('Summary Trends'!CG17-'Summary Trends'!CA17)/'Summary Trends'!CA17)*100</f>
        <v>9.6754713838016801</v>
      </c>
      <c r="G21" s="151">
        <f>+'Summary Trends'!DJ17</f>
        <v>131991</v>
      </c>
      <c r="H21" s="151">
        <f>+'Summary Trends'!DR17</f>
        <v>107153</v>
      </c>
      <c r="I21" s="151">
        <f>+'Summary Trends'!DZ17</f>
        <v>122928</v>
      </c>
      <c r="K21" s="165">
        <f>+E21/C21</f>
        <v>0.91653398066699732</v>
      </c>
    </row>
    <row r="22" spans="1:11" ht="12.75" customHeight="1">
      <c r="A22" s="125" t="s">
        <v>16</v>
      </c>
      <c r="B22" s="125"/>
      <c r="C22" s="127">
        <f>+'Summary Trends'!AQ18</f>
        <v>109486</v>
      </c>
      <c r="D22" s="156">
        <f>(('Summary Trends'!AQ18-'Summary Trends'!AK18)/'Summary Trends'!AK18)*100</f>
        <v>15.772443692502907</v>
      </c>
      <c r="E22" s="171">
        <f>+'Summary Trends'!CG18</f>
        <v>106783</v>
      </c>
      <c r="F22" s="163">
        <f>(('Summary Trends'!CG18-'Summary Trends'!CA18)/'Summary Trends'!CA18)*100</f>
        <v>15.1559921923023</v>
      </c>
      <c r="G22" s="171">
        <f>+'Summary Trends'!DJ18</f>
        <v>122865</v>
      </c>
      <c r="H22" s="171">
        <f>+'Summary Trends'!DR18</f>
        <v>100745</v>
      </c>
      <c r="I22" s="171">
        <f>+'Summary Trends'!DZ18</f>
        <v>121690</v>
      </c>
      <c r="K22" s="165">
        <f>+E22/C22</f>
        <v>0.97531191202528178</v>
      </c>
    </row>
    <row r="23" spans="1:11" ht="12.75" customHeight="1">
      <c r="A23" s="23" t="s">
        <v>17</v>
      </c>
      <c r="B23" s="23"/>
      <c r="C23" s="49">
        <f>+'Summary Trends'!AQ19</f>
        <v>136587</v>
      </c>
      <c r="D23" s="158">
        <f>(('Summary Trends'!AQ19-'Summary Trends'!AK19)/'Summary Trends'!AK19)*100</f>
        <v>16.564684195703936</v>
      </c>
      <c r="E23" s="151">
        <f>+'Summary Trends'!CG19</f>
        <v>130272</v>
      </c>
      <c r="F23" s="161">
        <f>(('Summary Trends'!CG19-'Summary Trends'!CA19)/'Summary Trends'!CA19)*100</f>
        <v>17.490237105313</v>
      </c>
      <c r="G23" s="151">
        <f>+'Summary Trends'!DJ19</f>
        <v>147983</v>
      </c>
      <c r="H23" s="151">
        <f>+'Summary Trends'!DR19</f>
        <v>134542</v>
      </c>
      <c r="I23" s="151">
        <f>+'Summary Trends'!DZ19</f>
        <v>146513</v>
      </c>
      <c r="K23" s="165">
        <f>+E23/C23</f>
        <v>0.95376573173142398</v>
      </c>
    </row>
    <row r="24" spans="1:11" ht="12.75" customHeight="1">
      <c r="A24" s="65" t="s">
        <v>18</v>
      </c>
      <c r="B24" s="58"/>
      <c r="C24" s="59"/>
      <c r="D24" s="157"/>
      <c r="E24" s="152"/>
      <c r="F24" s="164"/>
      <c r="G24" s="152"/>
      <c r="H24" s="152"/>
      <c r="I24" s="152"/>
      <c r="K24" s="165"/>
    </row>
    <row r="25" spans="1:11" ht="12.75" customHeight="1">
      <c r="A25" s="125" t="s">
        <v>20</v>
      </c>
      <c r="B25" s="125"/>
      <c r="C25" s="128">
        <f>+'Summary Trends'!AQ21</f>
        <v>224628</v>
      </c>
      <c r="D25" s="156">
        <f>(('Summary Trends'!AQ21-'Summary Trends'!AK21)/'Summary Trends'!AK21)*100</f>
        <v>17.23004180300919</v>
      </c>
      <c r="E25" s="171">
        <f>+'Summary Trends'!CG21</f>
        <v>202948</v>
      </c>
      <c r="F25" s="163">
        <f>(('Summary Trends'!CG21-'Summary Trends'!CA21)/'Summary Trends'!CA21)*100</f>
        <v>12.990563148957493</v>
      </c>
      <c r="G25" s="171">
        <f>+'Summary Trends'!DJ21</f>
        <v>223515</v>
      </c>
      <c r="H25" s="171">
        <f>+'Summary Trends'!DR21</f>
        <v>269775</v>
      </c>
      <c r="I25" s="171" t="str">
        <f>IF('Summary Trends'!DZ21&gt;0,'Summary Trends'!DZ21,"—")</f>
        <v>—</v>
      </c>
      <c r="K25" s="165">
        <f t="shared" ref="K25:K44" si="1">+E25/C25</f>
        <v>0.90348487276741996</v>
      </c>
    </row>
    <row r="26" spans="1:11" ht="12.75" customHeight="1">
      <c r="A26" s="23" t="s">
        <v>19</v>
      </c>
      <c r="B26" s="23"/>
      <c r="C26" s="47">
        <f>+'Summary Trends'!AQ22</f>
        <v>216163</v>
      </c>
      <c r="D26" s="158">
        <f>(('Summary Trends'!AQ22-'Summary Trends'!AK22)/'Summary Trends'!AK22)*100</f>
        <v>11.486866332114436</v>
      </c>
      <c r="E26" s="151">
        <f>+'Summary Trends'!CG22</f>
        <v>208143</v>
      </c>
      <c r="F26" s="161">
        <f>(('Summary Trends'!CG22-'Summary Trends'!CA22)/'Summary Trends'!CA22)*100</f>
        <v>15.24317321108232</v>
      </c>
      <c r="G26" s="151">
        <f>+'Summary Trends'!DJ22</f>
        <v>225281</v>
      </c>
      <c r="H26" s="151">
        <f>+'Summary Trends'!DR22</f>
        <v>224496</v>
      </c>
      <c r="I26" s="151" t="str">
        <f>IF('Summary Trends'!DZ22&gt;0,'Summary Trends'!DZ22,"—")</f>
        <v>—</v>
      </c>
      <c r="K26" s="165">
        <f t="shared" si="1"/>
        <v>0.9628983683609128</v>
      </c>
    </row>
    <row r="27" spans="1:11" ht="12.75" customHeight="1">
      <c r="A27" s="125" t="s">
        <v>21</v>
      </c>
      <c r="B27" s="125"/>
      <c r="C27" s="128">
        <f>+'Summary Trends'!AQ23</f>
        <v>162701</v>
      </c>
      <c r="D27" s="156">
        <f>(('Summary Trends'!AQ23-'Summary Trends'!AK23)/'Summary Trends'!AK23)*100</f>
        <v>12.350154679040989</v>
      </c>
      <c r="E27" s="171">
        <f>+'Summary Trends'!CG23</f>
        <v>163451</v>
      </c>
      <c r="F27" s="163">
        <f>(('Summary Trends'!CG23-'Summary Trends'!CA23)/'Summary Trends'!CA23)*100</f>
        <v>15.400528106863979</v>
      </c>
      <c r="G27" s="171">
        <f>+'Summary Trends'!DJ23</f>
        <v>179685</v>
      </c>
      <c r="H27" s="171">
        <f>+'Summary Trends'!DR23</f>
        <v>141916</v>
      </c>
      <c r="I27" s="265" t="str">
        <f>IF('Summary Trends'!DZ23&gt;0,'Summary Trends'!DZ23,"—")</f>
        <v>—</v>
      </c>
      <c r="K27" s="165">
        <f t="shared" si="1"/>
        <v>1.0046096827923614</v>
      </c>
    </row>
    <row r="28" spans="1:11" ht="12.75" customHeight="1">
      <c r="A28" s="23" t="s">
        <v>22</v>
      </c>
      <c r="B28" s="23"/>
      <c r="C28" s="47">
        <f>+'Summary Trends'!AQ24</f>
        <v>188045</v>
      </c>
      <c r="D28" s="158">
        <f>(('Summary Trends'!AQ24-'Summary Trends'!AK24)/'Summary Trends'!AK24)*100</f>
        <v>14.128521661022297</v>
      </c>
      <c r="E28" s="151">
        <f>+'Summary Trends'!CG24</f>
        <v>186576</v>
      </c>
      <c r="F28" s="161">
        <f>(('Summary Trends'!CG24-'Summary Trends'!CA24)/'Summary Trends'!CA24)*100</f>
        <v>16.144695314396699</v>
      </c>
      <c r="G28" s="151">
        <f>+'Summary Trends'!DJ24</f>
        <v>182942</v>
      </c>
      <c r="H28" s="151">
        <f>+'Summary Trends'!DR24</f>
        <v>193910</v>
      </c>
      <c r="I28" s="151">
        <f>+'Summary Trends'!DZ24</f>
        <v>124226</v>
      </c>
      <c r="K28" s="165">
        <f t="shared" si="1"/>
        <v>0.9921880400967853</v>
      </c>
    </row>
    <row r="29" spans="1:11" ht="12.75" customHeight="1">
      <c r="A29" s="125" t="s">
        <v>23</v>
      </c>
      <c r="B29" s="125"/>
      <c r="C29" s="128">
        <f>+'Summary Trends'!AQ25</f>
        <v>239587</v>
      </c>
      <c r="D29" s="156">
        <f>(('Summary Trends'!AQ25-'Summary Trends'!AK25)/'Summary Trends'!AK25)*100</f>
        <v>18.464915967425323</v>
      </c>
      <c r="E29" s="171">
        <f>+'Summary Trends'!CG25</f>
        <v>232277</v>
      </c>
      <c r="F29" s="163">
        <f>(('Summary Trends'!CG25-'Summary Trends'!CA25)/'Summary Trends'!CA25)*100</f>
        <v>17.462300122379212</v>
      </c>
      <c r="G29" s="171">
        <f>+'Summary Trends'!DJ25</f>
        <v>270133</v>
      </c>
      <c r="H29" s="171">
        <f>+'Summary Trends'!DR25</f>
        <v>236851</v>
      </c>
      <c r="I29" s="171">
        <f>+'Summary Trends'!DZ25</f>
        <v>142603</v>
      </c>
      <c r="K29" s="165">
        <f t="shared" si="1"/>
        <v>0.96948916260064188</v>
      </c>
    </row>
    <row r="30" spans="1:11" ht="12.75" customHeight="1">
      <c r="A30" s="23" t="s">
        <v>24</v>
      </c>
      <c r="B30" s="23"/>
      <c r="C30" s="47">
        <f>+'Summary Trends'!AQ26</f>
        <v>207444</v>
      </c>
      <c r="D30" s="158">
        <f>(('Summary Trends'!AQ26-'Summary Trends'!AK26)/'Summary Trends'!AK26)*100</f>
        <v>16.378773513455897</v>
      </c>
      <c r="E30" s="151">
        <f>+'Summary Trends'!CG26</f>
        <v>207564</v>
      </c>
      <c r="F30" s="161">
        <f>(('Summary Trends'!CG26-'Summary Trends'!CA26)/'Summary Trends'!CA26)*100</f>
        <v>19.085020568104234</v>
      </c>
      <c r="G30" s="151">
        <f>+'Summary Trends'!DJ26</f>
        <v>203606</v>
      </c>
      <c r="H30" s="151">
        <f>+'Summary Trends'!DR26</f>
        <v>203630</v>
      </c>
      <c r="I30" s="151" t="str">
        <f>IF('Summary Trends'!DZ26&gt;0,'Summary Trends'!DZ26,"—")</f>
        <v>—</v>
      </c>
      <c r="K30" s="165">
        <f t="shared" si="1"/>
        <v>1.0005784693700468</v>
      </c>
    </row>
    <row r="31" spans="1:11" ht="12.75" customHeight="1">
      <c r="A31" s="125" t="s">
        <v>44</v>
      </c>
      <c r="B31" s="125"/>
      <c r="C31" s="128">
        <f>+'Summary Trends'!AQ27</f>
        <v>147292</v>
      </c>
      <c r="D31" s="156">
        <f>(('Summary Trends'!AQ27-'Summary Trends'!AK27)/'Summary Trends'!AK27)*100</f>
        <v>10.357538885725418</v>
      </c>
      <c r="E31" s="171">
        <f>+'Summary Trends'!CG27</f>
        <v>130726</v>
      </c>
      <c r="F31" s="163">
        <f>(('Summary Trends'!CG27-'Summary Trends'!CA27)/'Summary Trends'!CA27)*100</f>
        <v>4.5774535214873122</v>
      </c>
      <c r="G31" s="171">
        <f>+'Summary Trends'!DJ27</f>
        <v>165519</v>
      </c>
      <c r="H31" s="171">
        <f>+'Summary Trends'!DR27</f>
        <v>140837</v>
      </c>
      <c r="I31" s="171">
        <f>+'Summary Trends'!DZ27</f>
        <v>109651</v>
      </c>
      <c r="K31" s="165">
        <f t="shared" si="1"/>
        <v>0.88752953317220218</v>
      </c>
    </row>
    <row r="32" spans="1:11" ht="12.75" customHeight="1">
      <c r="A32" s="23" t="s">
        <v>26</v>
      </c>
      <c r="B32" s="23"/>
      <c r="C32" s="47">
        <f>+'Summary Trends'!AQ28</f>
        <v>172623</v>
      </c>
      <c r="D32" s="158">
        <f>(('Summary Trends'!AQ28-'Summary Trends'!AK28)/'Summary Trends'!AK28)*100</f>
        <v>13.533404364468648</v>
      </c>
      <c r="E32" s="151">
        <f>+'Summary Trends'!CG28</f>
        <v>166645</v>
      </c>
      <c r="F32" s="161">
        <f>(('Summary Trends'!CG28-'Summary Trends'!CA28)/'Summary Trends'!CA28)*100</f>
        <v>12.783150713671773</v>
      </c>
      <c r="G32" s="151">
        <f>+'Summary Trends'!DJ28</f>
        <v>185754</v>
      </c>
      <c r="H32" s="151">
        <f>+'Summary Trends'!DR28</f>
        <v>173585</v>
      </c>
      <c r="I32" s="151">
        <f>+'Summary Trends'!DZ28</f>
        <v>119011</v>
      </c>
      <c r="K32" s="165">
        <f t="shared" si="1"/>
        <v>0.96536962050248232</v>
      </c>
    </row>
    <row r="33" spans="1:11" ht="12.75" customHeight="1">
      <c r="A33" s="125" t="s">
        <v>27</v>
      </c>
      <c r="B33" s="125"/>
      <c r="C33" s="128">
        <f>+'Summary Trends'!AQ29</f>
        <v>256320</v>
      </c>
      <c r="D33" s="156">
        <f>(('Summary Trends'!AQ29-'Summary Trends'!AK29)/'Summary Trends'!AK29)*100</f>
        <v>16.504324823075418</v>
      </c>
      <c r="E33" s="171">
        <f>+'Summary Trends'!CG29</f>
        <v>256481</v>
      </c>
      <c r="F33" s="163">
        <f>(('Summary Trends'!CG29-'Summary Trends'!CA29)/'Summary Trends'!CA29)*100</f>
        <v>16.055276268218407</v>
      </c>
      <c r="G33" s="171">
        <f>+'Summary Trends'!DJ29</f>
        <v>253915</v>
      </c>
      <c r="H33" s="171">
        <f>+'Summary Trends'!DR29</f>
        <v>257239</v>
      </c>
      <c r="I33" s="171">
        <f>+'Summary Trends'!DZ29</f>
        <v>151426</v>
      </c>
      <c r="K33" s="165">
        <f t="shared" si="1"/>
        <v>1.0006281210986268</v>
      </c>
    </row>
    <row r="34" spans="1:11" ht="12.75" customHeight="1">
      <c r="A34" s="23" t="s">
        <v>28</v>
      </c>
      <c r="B34" s="23"/>
      <c r="C34" s="47">
        <f>+'Summary Trends'!AQ30</f>
        <v>176207</v>
      </c>
      <c r="D34" s="158">
        <f>(('Summary Trends'!AQ30-'Summary Trends'!AK30)/'Summary Trends'!AK30)*100</f>
        <v>9.9116126175015751</v>
      </c>
      <c r="E34" s="151">
        <f>+'Summary Trends'!CG30</f>
        <v>164147</v>
      </c>
      <c r="F34" s="161">
        <f>(('Summary Trends'!CG30-'Summary Trends'!CA30)/'Summary Trends'!CA30)*100</f>
        <v>6.0045592803311614</v>
      </c>
      <c r="G34" s="151">
        <f>+'Summary Trends'!DJ30</f>
        <v>197774</v>
      </c>
      <c r="H34" s="151">
        <f>+'Summary Trends'!DR30</f>
        <v>171885</v>
      </c>
      <c r="I34" s="151">
        <f>+'Summary Trends'!DZ30</f>
        <v>199253</v>
      </c>
      <c r="K34" s="165">
        <f t="shared" si="1"/>
        <v>0.93155777012263985</v>
      </c>
    </row>
    <row r="35" spans="1:11" ht="12.75" customHeight="1">
      <c r="A35" s="125" t="s">
        <v>29</v>
      </c>
      <c r="B35" s="125"/>
      <c r="C35" s="128">
        <f>+'Summary Trends'!AQ31</f>
        <v>174588</v>
      </c>
      <c r="D35" s="156">
        <f>(('Summary Trends'!AQ31-'Summary Trends'!AK31)/'Summary Trends'!AK31)*100</f>
        <v>17.742109522524952</v>
      </c>
      <c r="E35" s="171">
        <f>+'Summary Trends'!CG31</f>
        <v>166044</v>
      </c>
      <c r="F35" s="163">
        <f>(('Summary Trends'!CG31-'Summary Trends'!CA31)/'Summary Trends'!CA31)*100</f>
        <v>17.452660022211059</v>
      </c>
      <c r="G35" s="171">
        <f>+'Summary Trends'!DJ31</f>
        <v>181297</v>
      </c>
      <c r="H35" s="171">
        <f>+'Summary Trends'!DR31</f>
        <v>186411</v>
      </c>
      <c r="I35" s="171">
        <f>+'Summary Trends'!DZ31</f>
        <v>97448</v>
      </c>
      <c r="K35" s="165">
        <f t="shared" si="1"/>
        <v>0.95106192865489037</v>
      </c>
    </row>
    <row r="36" spans="1:11" ht="12.75" customHeight="1">
      <c r="A36" s="23" t="s">
        <v>30</v>
      </c>
      <c r="B36" s="23"/>
      <c r="C36" s="47">
        <f>+'Summary Trends'!AQ32</f>
        <v>206900</v>
      </c>
      <c r="D36" s="158">
        <f>(('Summary Trends'!AQ32-'Summary Trends'!AK32)/'Summary Trends'!AK32)*100</f>
        <v>9.1411661066302337</v>
      </c>
      <c r="E36" s="151">
        <f>+'Summary Trends'!CG32</f>
        <v>199168</v>
      </c>
      <c r="F36" s="161">
        <f>(('Summary Trends'!CG32-'Summary Trends'!CA32)/'Summary Trends'!CA32)*100</f>
        <v>6.2387983272168643</v>
      </c>
      <c r="G36" s="151" t="str">
        <f>IF('Summary Trends'!DJ32&gt;0,'Summary Trends'!DJ32,"—")</f>
        <v>—</v>
      </c>
      <c r="H36" s="151">
        <f>+'Summary Trends'!DR32</f>
        <v>218498</v>
      </c>
      <c r="I36" s="151" t="str">
        <f>IF('Summary Trends'!DZ32&gt;0,'Summary Trends'!DZ32,"—")</f>
        <v>—</v>
      </c>
      <c r="K36" s="165">
        <f t="shared" si="1"/>
        <v>0.96262928951184146</v>
      </c>
    </row>
    <row r="37" spans="1:11" ht="12.75" customHeight="1">
      <c r="A37" s="125" t="s">
        <v>31</v>
      </c>
      <c r="B37" s="125"/>
      <c r="C37" s="128">
        <f>+'Summary Trends'!AQ33</f>
        <v>180820</v>
      </c>
      <c r="D37" s="156">
        <f>(('Summary Trends'!AQ33-'Summary Trends'!AK33)/'Summary Trends'!AK33)*100</f>
        <v>19.362589776087873</v>
      </c>
      <c r="E37" s="171">
        <f>+'Summary Trends'!CG33</f>
        <v>167734</v>
      </c>
      <c r="F37" s="163">
        <f>(('Summary Trends'!CG33-'Summary Trends'!CA33)/'Summary Trends'!CA33)*100</f>
        <v>19.617757175967196</v>
      </c>
      <c r="G37" s="171">
        <f>+'Summary Trends'!DJ33</f>
        <v>207094</v>
      </c>
      <c r="H37" s="171">
        <f>+'Summary Trends'!DR33</f>
        <v>147440</v>
      </c>
      <c r="I37" s="171">
        <f>IF('Summary Trends'!DZ33&gt;0,'Summary Trends'!DZ33,"—")</f>
        <v>141113</v>
      </c>
      <c r="K37" s="165">
        <f t="shared" si="1"/>
        <v>0.92762968698152859</v>
      </c>
    </row>
    <row r="38" spans="1:11" ht="12.75" customHeight="1">
      <c r="A38" s="23" t="s">
        <v>32</v>
      </c>
      <c r="B38" s="23"/>
      <c r="C38" s="47">
        <f>+'Summary Trends'!AQ34</f>
        <v>158481</v>
      </c>
      <c r="D38" s="158">
        <f>(('Summary Trends'!AQ34-'Summary Trends'!AK34)/'Summary Trends'!AK34)*100</f>
        <v>12.049802740423365</v>
      </c>
      <c r="E38" s="151">
        <f>+'Summary Trends'!CG34</f>
        <v>155339</v>
      </c>
      <c r="F38" s="161">
        <f>(('Summary Trends'!CG34-'Summary Trends'!CA34)/'Summary Trends'!CA34)*100</f>
        <v>10.673420823893187</v>
      </c>
      <c r="G38" s="151">
        <f>+'Summary Trends'!DJ34</f>
        <v>164478</v>
      </c>
      <c r="H38" s="151">
        <f>+'Summary Trends'!DR34</f>
        <v>164880</v>
      </c>
      <c r="I38" s="151" t="str">
        <f>IF('Summary Trends'!DZ34&gt;0,'Summary Trends'!DZ34,"—")</f>
        <v>—</v>
      </c>
      <c r="K38" s="165">
        <f t="shared" si="1"/>
        <v>0.98017427956663572</v>
      </c>
    </row>
    <row r="39" spans="1:11" ht="12.75" customHeight="1">
      <c r="A39" s="125" t="s">
        <v>33</v>
      </c>
      <c r="B39" s="125"/>
      <c r="C39" s="128">
        <f>+'Summary Trends'!AQ35</f>
        <v>184309</v>
      </c>
      <c r="D39" s="156">
        <f>(('Summary Trends'!AQ35-'Summary Trends'!AK35)/'Summary Trends'!AK35)*100</f>
        <v>45.69190394131504</v>
      </c>
      <c r="E39" s="171">
        <f>+'Summary Trends'!CG35</f>
        <v>155578</v>
      </c>
      <c r="F39" s="163">
        <f>(('Summary Trends'!CG35-'Summary Trends'!CA35)/'Summary Trends'!CA35)*100</f>
        <v>42.871048909949124</v>
      </c>
      <c r="G39" s="171" t="str">
        <f>IF('Summary Trends'!DJ35&gt;0,'Summary Trends'!DJ35,"—")</f>
        <v>—</v>
      </c>
      <c r="H39" s="171" t="str">
        <f>IF('Summary Trends'!DR35&gt;0,'Summary Trends'!DR35,"—")</f>
        <v>—</v>
      </c>
      <c r="I39" s="171" t="str">
        <f>IF('Summary Trends'!DZ35&gt;0,'Summary Trends'!DZ35,"—")</f>
        <v>—</v>
      </c>
      <c r="K39" s="165">
        <f t="shared" si="1"/>
        <v>0.84411504592830522</v>
      </c>
    </row>
    <row r="40" spans="1:11" ht="12.75" customHeight="1">
      <c r="A40" s="23" t="s">
        <v>34</v>
      </c>
      <c r="B40" s="23"/>
      <c r="C40" s="47">
        <f>+'Summary Trends'!AQ36</f>
        <v>212911</v>
      </c>
      <c r="D40" s="158">
        <f>(('Summary Trends'!AQ36-'Summary Trends'!AK36)/'Summary Trends'!AK36)*100</f>
        <v>27.144443913625071</v>
      </c>
      <c r="E40" s="151">
        <f>+'Summary Trends'!CG36</f>
        <v>192055</v>
      </c>
      <c r="F40" s="161">
        <f>(('Summary Trends'!CG36-'Summary Trends'!CA36)/'Summary Trends'!CA36)*100</f>
        <v>27.239300384258648</v>
      </c>
      <c r="G40" s="151" t="str">
        <f>IF('Summary Trends'!DJ36&gt;0,'Summary Trends'!DJ36,"—")</f>
        <v>—</v>
      </c>
      <c r="H40" s="151">
        <f>IF('Summary Trends'!DR36&gt;0,'Summary Trends'!DR36,"—")</f>
        <v>239184</v>
      </c>
      <c r="I40" s="151" t="str">
        <f>IF('Summary Trends'!DZ36&gt;0,'Summary Trends'!DZ36,"—")</f>
        <v>—</v>
      </c>
      <c r="K40" s="165">
        <f t="shared" si="1"/>
        <v>0.90204357689363157</v>
      </c>
    </row>
    <row r="41" spans="1:11" ht="12.75" customHeight="1">
      <c r="A41" s="125" t="s">
        <v>35</v>
      </c>
      <c r="B41" s="125"/>
      <c r="C41" s="128">
        <f>+'Summary Trends'!AQ37</f>
        <v>184533</v>
      </c>
      <c r="D41" s="156">
        <f>(('Summary Trends'!AQ37-'Summary Trends'!AK37)/'Summary Trends'!AK37)*100</f>
        <v>12.062306431043906</v>
      </c>
      <c r="E41" s="171">
        <f>+'Summary Trends'!CG37</f>
        <v>190273</v>
      </c>
      <c r="F41" s="163">
        <f>(('Summary Trends'!CG37-'Summary Trends'!CA37)/'Summary Trends'!CA37)*100</f>
        <v>13.195076535013357</v>
      </c>
      <c r="G41" s="171">
        <f>+'Summary Trends'!DJ37</f>
        <v>198725</v>
      </c>
      <c r="H41" s="265">
        <f>IF('Summary Trends'!DR37&gt;0,'Summary Trends'!DR37,"—")</f>
        <v>160885</v>
      </c>
      <c r="I41" s="171">
        <f>+'Summary Trends'!DZ37</f>
        <v>138703</v>
      </c>
      <c r="K41" s="165">
        <f t="shared" si="1"/>
        <v>1.0311055475172461</v>
      </c>
    </row>
    <row r="42" spans="1:11" ht="12.75" customHeight="1">
      <c r="A42" s="23" t="s">
        <v>36</v>
      </c>
      <c r="B42" s="23"/>
      <c r="C42" s="47">
        <f>+'Summary Trends'!AQ38</f>
        <v>187092</v>
      </c>
      <c r="D42" s="158">
        <f>(('Summary Trends'!AQ38-'Summary Trends'!AK38)/'Summary Trends'!AK38)*100</f>
        <v>9.4956896299460976</v>
      </c>
      <c r="E42" s="151">
        <f>+'Summary Trends'!CG38</f>
        <v>156599</v>
      </c>
      <c r="F42" s="161">
        <f>(('Summary Trends'!CG38-'Summary Trends'!CA38)/'Summary Trends'!CA38)*100</f>
        <v>-17.039356229769606</v>
      </c>
      <c r="G42" s="151">
        <f>+'Summary Trends'!DJ38</f>
        <v>226685</v>
      </c>
      <c r="H42" s="151">
        <f>IF('Summary Trends'!DR38&gt;0,'Summary Trends'!DR38,"—")</f>
        <v>165527</v>
      </c>
      <c r="I42" s="151" t="str">
        <f>IF('Summary Trends'!DZ38&gt;0,'Summary Trends'!DZ38,"—")</f>
        <v>—</v>
      </c>
      <c r="K42" s="165">
        <f t="shared" si="1"/>
        <v>0.83701601351206889</v>
      </c>
    </row>
    <row r="43" spans="1:11" ht="12.75" customHeight="1">
      <c r="A43" s="125" t="s">
        <v>37</v>
      </c>
      <c r="B43" s="125"/>
      <c r="C43" s="128">
        <f>+'Summary Trends'!AQ39</f>
        <v>207896</v>
      </c>
      <c r="D43" s="156">
        <f>(('Summary Trends'!AQ39-'Summary Trends'!AK39)/'Summary Trends'!AK39)*100</f>
        <v>12.452805694689356</v>
      </c>
      <c r="E43" s="171">
        <f>+'Summary Trends'!CG39</f>
        <v>211302</v>
      </c>
      <c r="F43" s="163">
        <f>(('Summary Trends'!CG39-'Summary Trends'!CA39)/'Summary Trends'!CA39)*100</f>
        <v>19.107799147708057</v>
      </c>
      <c r="G43" s="171">
        <f>+'Summary Trends'!DJ39</f>
        <v>194184</v>
      </c>
      <c r="H43" s="265">
        <f>IF('Summary Trends'!DR39&gt;0,'Summary Trends'!DR39,"—")</f>
        <v>224618</v>
      </c>
      <c r="I43" s="171" t="str">
        <f>IF('Summary Trends'!DZ39&gt;0,'Summary Trends'!DZ39,"—")</f>
        <v>—</v>
      </c>
      <c r="K43" s="165">
        <f t="shared" si="1"/>
        <v>1.0163831915957979</v>
      </c>
    </row>
    <row r="44" spans="1:11" ht="12.75" customHeight="1">
      <c r="A44" s="23" t="s">
        <v>38</v>
      </c>
      <c r="B44" s="23"/>
      <c r="C44" s="47">
        <f>+'Summary Trends'!AQ40</f>
        <v>158811</v>
      </c>
      <c r="D44" s="158">
        <f>(('Summary Trends'!AQ40-'Summary Trends'!AK40)/'Summary Trends'!AK40)*100</f>
        <v>7.7597964376590332</v>
      </c>
      <c r="E44" s="151">
        <f>+'Summary Trends'!CG40</f>
        <v>159217</v>
      </c>
      <c r="F44" s="159">
        <f>(('Summary Trends'!CG40-'Summary Trends'!CA40)/'Summary Trends'!CA40)*100</f>
        <v>1.4502265182457101</v>
      </c>
      <c r="G44" s="154">
        <f>+'Summary Trends'!DJ40</f>
        <v>171426</v>
      </c>
      <c r="H44" s="151">
        <f>IF('Summary Trends'!DR40&gt;0,'Summary Trends'!DR40,"—")</f>
        <v>159528</v>
      </c>
      <c r="I44" s="154">
        <f>+'Summary Trends'!DZ40</f>
        <v>102394</v>
      </c>
      <c r="K44" s="165">
        <f t="shared" si="1"/>
        <v>1.002556497975581</v>
      </c>
    </row>
    <row r="45" spans="1:11" ht="12.75" customHeight="1">
      <c r="A45" s="65" t="s">
        <v>39</v>
      </c>
      <c r="B45" s="58"/>
      <c r="C45" s="59"/>
      <c r="D45" s="157"/>
      <c r="E45" s="152"/>
      <c r="F45" s="161"/>
      <c r="G45" s="152"/>
      <c r="H45" s="152"/>
      <c r="I45" s="152"/>
      <c r="K45" s="165"/>
    </row>
    <row r="46" spans="1:11" ht="12.75" customHeight="1">
      <c r="A46" s="125" t="s">
        <v>40</v>
      </c>
      <c r="B46" s="125"/>
      <c r="C46" s="127">
        <f>+'Summary Trends'!AQ42</f>
        <v>100643</v>
      </c>
      <c r="D46" s="156">
        <f>(('Summary Trends'!AQ42-'Summary Trends'!AK42)/'Summary Trends'!AK42)*100</f>
        <v>8.8703309066127236</v>
      </c>
      <c r="E46" s="171">
        <f>+'Summary Trends'!CG42</f>
        <v>98947</v>
      </c>
      <c r="F46" s="163">
        <f>(('Summary Trends'!CG42-'Summary Trends'!CA42)/'Summary Trends'!CA42)*100</f>
        <v>10.97938491217838</v>
      </c>
      <c r="G46" s="171">
        <f>+'Summary Trends'!DJ42</f>
        <v>104681</v>
      </c>
      <c r="H46" s="266">
        <f>+'Summary Trends'!DR42</f>
        <v>96438</v>
      </c>
      <c r="I46" s="268">
        <f>+'Summary Trends'!DZ42</f>
        <v>111513</v>
      </c>
      <c r="K46" s="165">
        <f>+E46/C46</f>
        <v>0.98314835607046691</v>
      </c>
    </row>
    <row r="47" spans="1:11" ht="12.75" customHeight="1">
      <c r="A47" s="23" t="s">
        <v>53</v>
      </c>
      <c r="B47" s="23"/>
      <c r="C47" s="49">
        <f>+'Summary Trends'!AQ43</f>
        <v>170920</v>
      </c>
      <c r="D47" s="158">
        <f>(('Summary Trends'!AQ43-'Summary Trends'!AK43)/'Summary Trends'!AK43)*100</f>
        <v>12.736626871578391</v>
      </c>
      <c r="E47" s="151">
        <f>+'Summary Trends'!CG43</f>
        <v>167524</v>
      </c>
      <c r="F47" s="161">
        <f>(('Summary Trends'!CG43-'Summary Trends'!CA43)/'Summary Trends'!CA43)*100</f>
        <v>10.713554023778524</v>
      </c>
      <c r="G47" s="151">
        <f>+'Summary Trends'!DJ43</f>
        <v>183013</v>
      </c>
      <c r="H47" s="267">
        <f>+'Summary Trends'!DR43</f>
        <v>164959</v>
      </c>
      <c r="I47" s="267">
        <f>+'Summary Trends'!DZ43</f>
        <v>182510</v>
      </c>
      <c r="K47" s="165">
        <f>+E47/C47</f>
        <v>0.98013105546454482</v>
      </c>
    </row>
    <row r="48" spans="1:11" ht="12.75" customHeight="1">
      <c r="A48" s="125" t="s">
        <v>42</v>
      </c>
      <c r="B48" s="125"/>
      <c r="C48" s="127">
        <f>+'Summary Trends'!AQ44</f>
        <v>96112</v>
      </c>
      <c r="D48" s="156">
        <f>(('Summary Trends'!AQ44-'Summary Trends'!AK44)/'Summary Trends'!AK44)*100</f>
        <v>9.4557505494880925</v>
      </c>
      <c r="E48" s="171">
        <f>+'Summary Trends'!CG44</f>
        <v>93214</v>
      </c>
      <c r="F48" s="163">
        <f>(('Summary Trends'!CG44-'Summary Trends'!CA44)/'Summary Trends'!CA44)*100</f>
        <v>8.6929651698364019</v>
      </c>
      <c r="G48" s="171">
        <f>+'Summary Trends'!DJ44</f>
        <v>102440</v>
      </c>
      <c r="H48" s="266">
        <f>+'Summary Trends'!DR44</f>
        <v>94225</v>
      </c>
      <c r="I48" s="268">
        <f>+'Summary Trends'!DZ44</f>
        <v>106667</v>
      </c>
      <c r="K48" s="165">
        <f>+E48/C48</f>
        <v>0.96984767770933911</v>
      </c>
    </row>
    <row r="49" spans="1:11" ht="12.75" customHeight="1">
      <c r="A49" s="56" t="s">
        <v>41</v>
      </c>
      <c r="B49" s="56"/>
      <c r="C49" s="57">
        <f>+'Summary Trends'!AQ45</f>
        <v>97445</v>
      </c>
      <c r="D49" s="159">
        <f>(('Summary Trends'!AQ45-'Summary Trends'!AK45)/'Summary Trends'!AK45)*100</f>
        <v>10.672587679447574</v>
      </c>
      <c r="E49" s="154">
        <f>+'Summary Trends'!CG45</f>
        <v>93505</v>
      </c>
      <c r="F49" s="159">
        <f>(('Summary Trends'!CG45-'Summary Trends'!CA45)/'Summary Trends'!CA45)*100</f>
        <v>10.814173974875562</v>
      </c>
      <c r="G49" s="264">
        <f>+'Summary Trends'!DJ45</f>
        <v>98753</v>
      </c>
      <c r="H49" s="264">
        <f>+'Summary Trends'!DR45</f>
        <v>96587</v>
      </c>
      <c r="I49" s="154">
        <f>+'Summary Trends'!DZ45</f>
        <v>106579</v>
      </c>
      <c r="K49" s="165">
        <f>+E49/C49</f>
        <v>0.9595669351942121</v>
      </c>
    </row>
    <row r="50" spans="1:11" ht="36.75" customHeight="1">
      <c r="A50" s="272" t="s">
        <v>119</v>
      </c>
      <c r="B50" s="273"/>
      <c r="C50" s="273"/>
      <c r="D50" s="273"/>
      <c r="E50" s="273"/>
      <c r="F50" s="273"/>
      <c r="G50" s="273"/>
      <c r="H50" s="273"/>
      <c r="I50" s="273"/>
    </row>
    <row r="51" spans="1:11" ht="29.25" customHeight="1">
      <c r="A51" s="27" t="s">
        <v>49</v>
      </c>
      <c r="B51" s="274" t="s">
        <v>118</v>
      </c>
      <c r="C51" s="275"/>
      <c r="D51" s="275"/>
      <c r="E51" s="275"/>
      <c r="F51" s="275"/>
      <c r="G51" s="275"/>
      <c r="H51" s="275"/>
      <c r="I51" s="275"/>
    </row>
    <row r="52" spans="1:11">
      <c r="A52" s="2"/>
      <c r="B52" s="2"/>
      <c r="C52" s="8"/>
      <c r="D52" s="2"/>
      <c r="E52" s="2"/>
      <c r="F52" s="2"/>
      <c r="G52" s="2"/>
      <c r="H52" s="2"/>
      <c r="I52" s="2"/>
    </row>
    <row r="53" spans="1:11">
      <c r="B53" s="2"/>
      <c r="C53" s="8"/>
      <c r="D53" s="2"/>
      <c r="E53" s="2"/>
      <c r="F53" s="2"/>
      <c r="G53" s="2"/>
      <c r="H53" s="2"/>
      <c r="I53" s="8" t="s">
        <v>120</v>
      </c>
    </row>
    <row r="54" spans="1:11">
      <c r="B54" s="2"/>
      <c r="C54" s="8"/>
      <c r="D54" s="2"/>
      <c r="E54" s="2"/>
      <c r="F54" s="2"/>
      <c r="G54" s="2"/>
      <c r="H54" s="2"/>
      <c r="I54" s="2"/>
    </row>
    <row r="55" spans="1:11">
      <c r="A55" s="2"/>
      <c r="B55" s="2"/>
      <c r="C55" s="8"/>
      <c r="D55" s="2"/>
      <c r="E55" s="2"/>
      <c r="F55" s="2"/>
      <c r="G55" s="2"/>
      <c r="H55" s="2"/>
      <c r="I55" s="2"/>
    </row>
    <row r="56" spans="1:11">
      <c r="A56" s="2"/>
      <c r="B56" s="2"/>
      <c r="C56" s="8"/>
      <c r="D56" s="2"/>
      <c r="E56" s="2"/>
      <c r="F56" s="2"/>
      <c r="G56" s="2"/>
      <c r="H56" s="2"/>
      <c r="I56" s="2"/>
    </row>
    <row r="57" spans="1:11">
      <c r="A57" s="2"/>
      <c r="B57" s="2"/>
      <c r="C57" s="8"/>
      <c r="D57" s="2"/>
      <c r="E57" s="2"/>
      <c r="F57" s="2"/>
      <c r="G57" s="2"/>
      <c r="H57" s="2"/>
      <c r="I57" s="2"/>
    </row>
    <row r="58" spans="1:11">
      <c r="A58" s="2"/>
      <c r="B58" s="2"/>
      <c r="C58" s="8"/>
      <c r="D58" s="2"/>
      <c r="E58" s="2"/>
      <c r="F58" s="2"/>
      <c r="G58" s="2"/>
      <c r="H58" s="2"/>
      <c r="I58" s="2"/>
    </row>
    <row r="59" spans="1:11">
      <c r="A59" s="2"/>
      <c r="B59" s="2"/>
      <c r="C59" s="8"/>
      <c r="D59" s="2"/>
      <c r="E59" s="2"/>
      <c r="F59" s="2"/>
      <c r="G59" s="2"/>
      <c r="H59" s="2"/>
      <c r="I59" s="2"/>
    </row>
    <row r="60" spans="1:11">
      <c r="A60" s="2"/>
      <c r="B60" s="2"/>
      <c r="C60" s="8"/>
      <c r="D60" s="2"/>
      <c r="E60" s="2"/>
      <c r="F60" s="2"/>
      <c r="G60" s="2"/>
      <c r="H60" s="2"/>
      <c r="I60" s="2"/>
    </row>
    <row r="61" spans="1:11">
      <c r="A61" s="2"/>
      <c r="B61" s="2"/>
      <c r="C61" s="8"/>
      <c r="D61" s="2"/>
      <c r="E61" s="2"/>
      <c r="F61" s="2"/>
      <c r="G61" s="2"/>
      <c r="H61" s="2"/>
      <c r="I61" s="2"/>
    </row>
    <row r="62" spans="1:11">
      <c r="A62" s="2"/>
      <c r="B62" s="2"/>
      <c r="C62" s="8"/>
      <c r="D62" s="2"/>
      <c r="E62" s="2"/>
      <c r="F62" s="2"/>
      <c r="G62" s="2"/>
      <c r="H62" s="2"/>
      <c r="I62" s="2"/>
    </row>
    <row r="63" spans="1:11">
      <c r="A63" s="2"/>
      <c r="B63" s="2"/>
      <c r="C63" s="8"/>
      <c r="D63" s="2"/>
      <c r="E63" s="2"/>
      <c r="F63" s="2"/>
      <c r="G63" s="2"/>
      <c r="H63" s="2"/>
      <c r="I63" s="2"/>
    </row>
    <row r="64" spans="1:11">
      <c r="A64" s="2"/>
      <c r="B64" s="2"/>
      <c r="C64" s="8"/>
      <c r="D64" s="2"/>
      <c r="E64" s="2"/>
      <c r="F64" s="2"/>
      <c r="G64" s="2"/>
      <c r="H64" s="2"/>
      <c r="I64" s="2"/>
    </row>
    <row r="65" spans="1:9">
      <c r="A65" s="2"/>
      <c r="B65" s="2"/>
      <c r="C65" s="8"/>
      <c r="D65" s="2"/>
      <c r="E65" s="2"/>
      <c r="F65" s="2"/>
      <c r="G65" s="2"/>
      <c r="H65" s="2"/>
      <c r="I65" s="2"/>
    </row>
    <row r="66" spans="1:9">
      <c r="A66" s="2"/>
      <c r="B66" s="2"/>
      <c r="C66" s="8"/>
      <c r="D66" s="2"/>
      <c r="E66" s="2"/>
      <c r="F66" s="2"/>
      <c r="G66" s="2"/>
      <c r="H66" s="2"/>
      <c r="I66" s="2"/>
    </row>
    <row r="67" spans="1:9">
      <c r="A67" s="2"/>
      <c r="B67" s="2"/>
      <c r="C67" s="8"/>
      <c r="D67" s="2"/>
      <c r="E67" s="2"/>
      <c r="F67" s="2"/>
      <c r="G67" s="2"/>
      <c r="H67" s="2"/>
      <c r="I67" s="2"/>
    </row>
    <row r="68" spans="1:9">
      <c r="A68" s="2"/>
      <c r="B68" s="2"/>
      <c r="C68" s="8"/>
      <c r="D68" s="2"/>
      <c r="E68" s="2"/>
      <c r="F68" s="2"/>
      <c r="G68" s="2"/>
      <c r="H68" s="2"/>
      <c r="I68" s="2"/>
    </row>
    <row r="69" spans="1:9">
      <c r="A69" s="2"/>
      <c r="B69" s="2"/>
      <c r="C69" s="8"/>
      <c r="D69" s="2"/>
      <c r="E69" s="2"/>
      <c r="F69" s="2"/>
      <c r="G69" s="2"/>
      <c r="H69" s="2"/>
      <c r="I69" s="2"/>
    </row>
    <row r="70" spans="1:9">
      <c r="A70" s="2"/>
      <c r="B70" s="2"/>
      <c r="C70" s="8"/>
      <c r="D70" s="2"/>
      <c r="E70" s="2"/>
      <c r="F70" s="2"/>
      <c r="G70" s="2"/>
      <c r="H70" s="2"/>
      <c r="I70" s="2"/>
    </row>
    <row r="71" spans="1:9">
      <c r="A71" s="2"/>
      <c r="B71" s="2"/>
      <c r="C71" s="8"/>
      <c r="D71" s="2"/>
      <c r="E71" s="2"/>
      <c r="F71" s="2"/>
      <c r="G71" s="2"/>
      <c r="H71" s="2"/>
      <c r="I71" s="2"/>
    </row>
    <row r="72" spans="1:9">
      <c r="A72" s="2"/>
      <c r="B72" s="2"/>
      <c r="C72" s="8"/>
      <c r="D72" s="2"/>
      <c r="E72" s="2"/>
      <c r="F72" s="2"/>
      <c r="G72" s="2"/>
      <c r="H72" s="2"/>
      <c r="I72" s="2"/>
    </row>
    <row r="73" spans="1:9">
      <c r="A73" s="2"/>
      <c r="B73" s="2"/>
      <c r="C73" s="8"/>
      <c r="D73" s="2"/>
      <c r="E73" s="2"/>
      <c r="F73" s="2"/>
      <c r="G73" s="2"/>
      <c r="H73" s="2"/>
      <c r="I73" s="2"/>
    </row>
    <row r="74" spans="1:9">
      <c r="A74" s="2"/>
      <c r="B74" s="2"/>
      <c r="C74" s="8"/>
      <c r="D74" s="2"/>
      <c r="E74" s="2"/>
      <c r="F74" s="2"/>
      <c r="G74" s="2"/>
      <c r="H74" s="2"/>
      <c r="I74" s="2"/>
    </row>
    <row r="75" spans="1:9">
      <c r="A75" s="2"/>
      <c r="B75" s="2"/>
      <c r="C75" s="8"/>
      <c r="D75" s="2"/>
      <c r="E75" s="2"/>
      <c r="F75" s="2"/>
      <c r="G75" s="2"/>
      <c r="H75" s="2"/>
      <c r="I75" s="2"/>
    </row>
    <row r="76" spans="1:9">
      <c r="A76" s="2"/>
      <c r="B76" s="2"/>
      <c r="C76" s="8"/>
      <c r="D76" s="2"/>
      <c r="E76" s="2"/>
      <c r="F76" s="2"/>
      <c r="G76" s="2"/>
      <c r="H76" s="2"/>
      <c r="I76" s="2"/>
    </row>
    <row r="77" spans="1:9">
      <c r="A77" s="2"/>
      <c r="B77" s="2"/>
      <c r="C77" s="8"/>
      <c r="D77" s="2"/>
      <c r="E77" s="2"/>
      <c r="F77" s="2"/>
      <c r="G77" s="2"/>
      <c r="H77" s="2"/>
      <c r="I77" s="2"/>
    </row>
    <row r="78" spans="1:9">
      <c r="A78" s="2"/>
      <c r="B78" s="2"/>
      <c r="C78" s="8"/>
      <c r="D78" s="2"/>
      <c r="E78" s="2"/>
      <c r="F78" s="2"/>
      <c r="G78" s="2"/>
      <c r="H78" s="2"/>
      <c r="I78" s="2"/>
    </row>
    <row r="79" spans="1:9">
      <c r="A79" s="2"/>
      <c r="B79" s="2"/>
      <c r="C79" s="8"/>
      <c r="D79" s="2"/>
      <c r="E79" s="2"/>
      <c r="F79" s="2"/>
      <c r="G79" s="2"/>
      <c r="H79" s="2"/>
      <c r="I79" s="2"/>
    </row>
    <row r="80" spans="1:9">
      <c r="A80" s="2"/>
      <c r="B80" s="2"/>
      <c r="C80" s="8"/>
      <c r="D80" s="2"/>
      <c r="E80" s="2"/>
      <c r="F80" s="2"/>
      <c r="G80" s="2"/>
      <c r="H80" s="2"/>
      <c r="I80" s="2"/>
    </row>
    <row r="81" spans="1:9">
      <c r="A81" s="2"/>
      <c r="B81" s="2"/>
      <c r="C81" s="8"/>
      <c r="D81" s="2"/>
      <c r="E81" s="2"/>
      <c r="F81" s="2"/>
      <c r="G81" s="2"/>
      <c r="H81" s="2"/>
      <c r="I81" s="2"/>
    </row>
    <row r="82" spans="1:9">
      <c r="A82" s="2"/>
      <c r="B82" s="2"/>
      <c r="C82" s="8"/>
      <c r="D82" s="2"/>
      <c r="E82" s="2"/>
      <c r="F82" s="2"/>
      <c r="G82" s="2"/>
      <c r="H82" s="2"/>
      <c r="I82" s="2"/>
    </row>
    <row r="83" spans="1:9">
      <c r="A83" s="2"/>
      <c r="B83" s="2"/>
      <c r="C83" s="8"/>
      <c r="D83" s="2"/>
      <c r="E83" s="2"/>
      <c r="F83" s="2"/>
      <c r="G83" s="2"/>
      <c r="H83" s="2"/>
      <c r="I83" s="2"/>
    </row>
    <row r="84" spans="1:9">
      <c r="A84" s="2"/>
      <c r="B84" s="2"/>
      <c r="C84" s="8"/>
      <c r="D84" s="2"/>
      <c r="E84" s="2"/>
      <c r="F84" s="2"/>
      <c r="G84" s="2"/>
      <c r="H84" s="2"/>
      <c r="I84" s="2"/>
    </row>
    <row r="85" spans="1:9">
      <c r="A85" s="2"/>
      <c r="B85" s="2"/>
      <c r="C85" s="8"/>
      <c r="D85" s="2"/>
      <c r="E85" s="2"/>
      <c r="F85" s="2"/>
      <c r="G85" s="2"/>
      <c r="H85" s="2"/>
      <c r="I85" s="2"/>
    </row>
  </sheetData>
  <mergeCells count="2">
    <mergeCell ref="A50:I50"/>
    <mergeCell ref="B51:I51"/>
  </mergeCells>
  <phoneticPr fontId="5" type="noConversion"/>
  <pageMargins left="0.75" right="0.75" top="1" bottom="1" header="0.5" footer="0.5"/>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GH126"/>
  <sheetViews>
    <sheetView zoomScale="85" workbookViewId="0">
      <pane xSplit="2" ySplit="4" topLeftCell="CV5" activePane="bottomRight" state="frozen"/>
      <selection pane="topRight" activeCell="C1" sqref="C1"/>
      <selection pane="bottomLeft" activeCell="A5" sqref="A5"/>
      <selection pane="bottomRight" activeCell="BZ8" sqref="BZ8"/>
    </sheetView>
  </sheetViews>
  <sheetFormatPr defaultRowHeight="12.75"/>
  <cols>
    <col min="1" max="1" width="4.28515625" style="69" customWidth="1"/>
    <col min="2" max="2" width="36.5703125" style="50" customWidth="1"/>
    <col min="3" max="3" width="8.85546875" style="50" customWidth="1"/>
    <col min="4" max="4" width="6.85546875" style="50" customWidth="1"/>
    <col min="5" max="5" width="8.85546875" style="50" customWidth="1"/>
    <col min="6" max="6" width="7.42578125" style="50" bestFit="1" customWidth="1"/>
    <col min="7" max="7" width="8.85546875" style="50" customWidth="1"/>
    <col min="8" max="8" width="7.42578125" style="50" bestFit="1" customWidth="1"/>
    <col min="9" max="15" width="8.85546875" style="50" customWidth="1"/>
    <col min="16" max="16" width="7.42578125" style="50" bestFit="1" customWidth="1"/>
    <col min="17" max="17" width="8.85546875" style="54" customWidth="1"/>
    <col min="18" max="18" width="7.42578125" style="54" bestFit="1" customWidth="1"/>
    <col min="19" max="19" width="8.85546875" style="54" customWidth="1"/>
    <col min="20" max="20" width="7.42578125" style="54" bestFit="1" customWidth="1"/>
    <col min="21" max="21" width="8.85546875" style="54" customWidth="1"/>
    <col min="22" max="22" width="7.42578125" style="54" bestFit="1" customWidth="1"/>
    <col min="23" max="25" width="8.85546875" style="54" customWidth="1"/>
    <col min="26" max="26" width="7.42578125" style="54" bestFit="1" customWidth="1"/>
    <col min="27" max="27" width="8.85546875" style="54" customWidth="1"/>
    <col min="28" max="28" width="7.42578125" style="54" bestFit="1" customWidth="1"/>
    <col min="29" max="29" width="8.85546875" style="54" customWidth="1"/>
    <col min="30" max="30" width="7.42578125" style="54" bestFit="1" customWidth="1"/>
    <col min="31" max="31" width="8.85546875" style="54" customWidth="1"/>
    <col min="32" max="32" width="7.42578125" style="54" bestFit="1" customWidth="1"/>
    <col min="33" max="33" width="8.85546875" style="54" customWidth="1"/>
    <col min="34" max="34" width="7.42578125" style="54" bestFit="1" customWidth="1"/>
    <col min="35" max="35" width="8.85546875" style="54" customWidth="1"/>
    <col min="36" max="36" width="7.140625" style="54" customWidth="1"/>
    <col min="37" max="44" width="8.85546875" style="54" customWidth="1"/>
    <col min="45" max="58" width="8.85546875" style="50" customWidth="1"/>
    <col min="59" max="86" width="8.85546875" style="54" customWidth="1"/>
    <col min="87" max="87" width="9.140625" style="54"/>
    <col min="88" max="89" width="7.7109375" style="54" customWidth="1"/>
    <col min="90" max="99" width="10" style="54" customWidth="1"/>
    <col min="100" max="101" width="8.5703125" style="54" bestFit="1" customWidth="1"/>
    <col min="102" max="102" width="9.85546875" style="54" customWidth="1"/>
    <col min="103" max="103" width="8.5703125" style="54" customWidth="1"/>
    <col min="104" max="115" width="8.85546875" style="54" customWidth="1"/>
    <col min="116" max="116" width="7.7109375" style="54" customWidth="1"/>
    <col min="117" max="117" width="8.85546875" style="70" customWidth="1"/>
    <col min="118" max="118" width="7.7109375" style="54" customWidth="1"/>
    <col min="119" max="119" width="8.85546875" style="70" customWidth="1"/>
    <col min="120" max="120" width="7.7109375" style="54" customWidth="1"/>
    <col min="121" max="123" width="8.85546875" style="70" customWidth="1"/>
    <col min="124" max="129" width="7.7109375" style="70" customWidth="1"/>
    <col min="130" max="132" width="7.7109375" style="54" customWidth="1"/>
    <col min="133" max="133" width="10.140625" style="54" customWidth="1"/>
    <col min="134" max="134" width="7.7109375" style="54" customWidth="1"/>
    <col min="135" max="135" width="9" style="54" customWidth="1"/>
    <col min="136" max="138" width="7.7109375" style="54" customWidth="1"/>
    <col min="139" max="139" width="9.140625" style="70"/>
    <col min="140" max="142" width="7.7109375" style="70" customWidth="1"/>
    <col min="143" max="143" width="10.5703125" style="54" customWidth="1"/>
    <col min="144" max="144" width="7.7109375" style="54" customWidth="1"/>
    <col min="145" max="145" width="9.28515625" style="54" customWidth="1"/>
    <col min="146" max="148" width="7.7109375" style="54" customWidth="1"/>
    <col min="149" max="149" width="9.140625" style="54"/>
    <col min="150" max="154" width="7.7109375" style="54" customWidth="1"/>
    <col min="155" max="155" width="10.5703125" style="70" customWidth="1"/>
    <col min="156" max="158" width="7.7109375" style="70" customWidth="1"/>
    <col min="159" max="164" width="7.7109375" style="54" customWidth="1"/>
    <col min="165" max="165" width="8.85546875" style="54" customWidth="1"/>
    <col min="166" max="170" width="7.7109375" style="54" customWidth="1"/>
    <col min="171" max="171" width="9.140625" style="70"/>
    <col min="172" max="174" width="7.7109375" style="70" customWidth="1"/>
    <col min="175" max="180" width="7.7109375" style="54" customWidth="1"/>
    <col min="181" max="181" width="10" style="54" customWidth="1"/>
    <col min="182" max="183" width="7.7109375" style="54" customWidth="1"/>
    <col min="184" max="184" width="6.7109375" style="54" customWidth="1"/>
    <col min="185" max="185" width="8.140625" style="54" customWidth="1"/>
    <col min="186" max="186" width="7.7109375" style="54" customWidth="1"/>
    <col min="187" max="187" width="9" style="70" customWidth="1"/>
    <col min="188" max="190" width="7.7109375" style="70" customWidth="1"/>
    <col min="191" max="16384" width="9.140625" style="54"/>
  </cols>
  <sheetData>
    <row r="1" spans="1:190">
      <c r="B1" s="4" t="s">
        <v>109</v>
      </c>
      <c r="D1" s="2"/>
      <c r="E1" s="2"/>
      <c r="F1" s="2"/>
      <c r="G1" s="2"/>
      <c r="H1" s="2"/>
      <c r="I1" s="2"/>
      <c r="J1" s="2"/>
      <c r="K1" s="2"/>
      <c r="L1" s="2"/>
      <c r="M1" s="2"/>
      <c r="N1" s="2"/>
      <c r="O1" s="2"/>
      <c r="P1" s="2"/>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29"/>
      <c r="AT1" s="2"/>
      <c r="AU1" s="2"/>
      <c r="AV1" s="2"/>
      <c r="AW1" s="2"/>
      <c r="AX1" s="2"/>
      <c r="AY1" s="2"/>
      <c r="AZ1" s="2"/>
      <c r="BA1" s="2"/>
      <c r="BB1" s="2"/>
      <c r="BC1" s="2"/>
      <c r="BD1" s="2"/>
      <c r="BE1" s="2"/>
      <c r="BF1" s="2"/>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20"/>
      <c r="DN1" s="10"/>
      <c r="DO1" s="20"/>
      <c r="DP1" s="10"/>
      <c r="DQ1" s="20"/>
      <c r="DR1" s="20"/>
      <c r="DS1" s="20"/>
      <c r="DT1" s="20"/>
      <c r="DU1" s="20"/>
      <c r="DV1" s="20"/>
      <c r="DW1" s="20"/>
      <c r="DX1" s="20"/>
      <c r="DY1" s="20"/>
      <c r="DZ1" s="10"/>
      <c r="EA1" s="10"/>
      <c r="EB1" s="10"/>
      <c r="EC1" s="10"/>
      <c r="ED1" s="10"/>
      <c r="EE1" s="10"/>
      <c r="EF1" s="10"/>
      <c r="EG1" s="10"/>
      <c r="EH1" s="10"/>
      <c r="EI1" s="20"/>
      <c r="EJ1" s="20"/>
      <c r="EK1" s="20"/>
      <c r="EL1" s="20"/>
      <c r="EM1" s="10"/>
      <c r="EN1" s="10"/>
      <c r="EO1" s="10"/>
      <c r="EP1" s="10"/>
      <c r="EQ1" s="10"/>
      <c r="ER1" s="10"/>
      <c r="ES1" s="10"/>
      <c r="ET1" s="10"/>
      <c r="EU1" s="10"/>
      <c r="EV1" s="10"/>
      <c r="EW1" s="10"/>
      <c r="EX1" s="10"/>
      <c r="EY1" s="20"/>
      <c r="EZ1" s="20"/>
      <c r="FA1" s="20"/>
      <c r="FB1" s="20"/>
      <c r="FC1" s="10"/>
      <c r="FD1" s="10"/>
      <c r="FE1" s="10"/>
      <c r="FF1" s="10"/>
      <c r="FG1" s="10"/>
      <c r="FH1" s="10"/>
      <c r="FI1" s="10"/>
      <c r="FJ1" s="10"/>
      <c r="FK1" s="10"/>
      <c r="FL1" s="10"/>
      <c r="FM1" s="10"/>
      <c r="FN1" s="10"/>
      <c r="FO1" s="20"/>
      <c r="FP1" s="20"/>
      <c r="FQ1" s="20"/>
      <c r="FR1" s="20"/>
      <c r="FS1" s="10"/>
      <c r="FT1" s="10"/>
      <c r="FU1" s="10"/>
      <c r="FV1" s="10"/>
      <c r="FW1" s="10"/>
      <c r="FX1" s="10"/>
      <c r="FY1" s="10"/>
      <c r="FZ1" s="10"/>
      <c r="GA1" s="10"/>
    </row>
    <row r="2" spans="1:190">
      <c r="A2" s="111"/>
      <c r="B2" s="68"/>
      <c r="C2" s="3" t="s">
        <v>57</v>
      </c>
      <c r="D2" s="112"/>
      <c r="E2" s="113"/>
      <c r="F2" s="113"/>
      <c r="G2" s="113"/>
      <c r="H2" s="113"/>
      <c r="I2" s="68"/>
      <c r="J2" s="68"/>
      <c r="K2" s="68"/>
      <c r="L2" s="68"/>
      <c r="M2" s="68"/>
      <c r="N2" s="68"/>
      <c r="O2" s="68"/>
      <c r="P2" s="68"/>
      <c r="Q2" s="68"/>
      <c r="R2" s="68"/>
      <c r="S2" s="68"/>
      <c r="T2" s="68"/>
      <c r="U2" s="68"/>
      <c r="V2" s="68"/>
      <c r="W2" s="68"/>
      <c r="X2" s="68"/>
      <c r="Y2" s="68"/>
      <c r="Z2" s="68"/>
      <c r="AA2" s="68"/>
      <c r="AB2" s="68"/>
      <c r="AC2" s="68"/>
      <c r="AD2" s="68"/>
      <c r="AE2" s="68"/>
      <c r="AF2" s="114"/>
      <c r="AG2" s="10"/>
      <c r="AH2" s="10"/>
      <c r="AI2" s="10"/>
      <c r="AJ2" s="10"/>
      <c r="AK2" s="10"/>
      <c r="AL2" s="10"/>
      <c r="AM2" s="10"/>
      <c r="AN2" s="10"/>
      <c r="AO2" s="10"/>
      <c r="AP2" s="10"/>
      <c r="AQ2" s="10"/>
      <c r="AR2" s="10"/>
      <c r="AS2" s="130" t="s">
        <v>66</v>
      </c>
      <c r="AT2" s="63"/>
      <c r="AU2" s="2"/>
      <c r="AV2" s="2"/>
      <c r="AW2" s="2"/>
      <c r="AX2" s="2"/>
      <c r="AY2" s="2"/>
      <c r="AZ2" s="2"/>
      <c r="BA2" s="2"/>
      <c r="BB2" s="2"/>
      <c r="BC2" s="2"/>
      <c r="BD2" s="2"/>
      <c r="BE2" s="2"/>
      <c r="BF2" s="2"/>
      <c r="BG2" s="10"/>
      <c r="BH2" s="10"/>
      <c r="BI2" s="10"/>
      <c r="BJ2" s="10"/>
      <c r="BK2" s="10"/>
      <c r="BL2" s="10"/>
      <c r="BM2" s="10"/>
      <c r="BN2" s="10"/>
      <c r="BO2" s="10"/>
      <c r="BP2" s="10"/>
      <c r="BQ2" s="10"/>
      <c r="BR2" s="10"/>
      <c r="BS2" s="10"/>
      <c r="BT2" s="10"/>
      <c r="BU2" s="10"/>
      <c r="BV2" s="10"/>
      <c r="BW2" s="10"/>
      <c r="BX2" s="10"/>
      <c r="BY2" s="10"/>
      <c r="BZ2" s="10"/>
      <c r="CA2" s="63"/>
      <c r="CB2" s="10"/>
      <c r="CC2" s="10"/>
      <c r="CD2" s="10"/>
      <c r="CE2" s="10"/>
      <c r="CF2" s="10"/>
      <c r="CG2" s="68"/>
      <c r="CH2" s="68"/>
      <c r="CI2" s="96"/>
      <c r="CJ2" s="89"/>
      <c r="CK2" s="89"/>
      <c r="CL2" s="89"/>
      <c r="CM2" s="89"/>
      <c r="CN2" s="89"/>
      <c r="CO2" s="89"/>
      <c r="CP2" s="90"/>
      <c r="CQ2" s="90"/>
      <c r="CR2" s="90"/>
      <c r="CS2" s="90"/>
      <c r="CT2" s="90"/>
      <c r="CU2" s="90"/>
      <c r="CV2" s="90"/>
      <c r="CW2" s="90"/>
      <c r="CX2" s="90"/>
      <c r="CY2" s="90"/>
      <c r="CZ2" s="90"/>
      <c r="DA2" s="90"/>
      <c r="DB2" s="90"/>
      <c r="DC2" s="90"/>
      <c r="DD2" s="226" t="s">
        <v>98</v>
      </c>
      <c r="DE2" s="10"/>
      <c r="DF2" s="226"/>
      <c r="DG2" s="10"/>
      <c r="DH2" s="226"/>
      <c r="DI2" s="10"/>
      <c r="DJ2" s="10"/>
      <c r="DK2" s="10"/>
      <c r="DL2" s="226" t="s">
        <v>99</v>
      </c>
      <c r="DM2" s="10"/>
      <c r="DN2" s="226"/>
      <c r="DO2" s="10"/>
      <c r="DP2" s="226"/>
      <c r="DQ2" s="10"/>
      <c r="DR2" s="10"/>
      <c r="DS2" s="10"/>
      <c r="DT2" s="226" t="s">
        <v>100</v>
      </c>
      <c r="DU2" s="10"/>
      <c r="DV2" s="226"/>
      <c r="DW2" s="10"/>
      <c r="DX2" s="226"/>
      <c r="DY2" s="10"/>
      <c r="DZ2" s="226"/>
      <c r="EA2" s="10"/>
      <c r="EB2" s="42"/>
      <c r="EC2" s="10"/>
      <c r="ED2" s="10"/>
      <c r="EE2" s="10"/>
      <c r="EF2" s="10"/>
      <c r="EG2" s="10"/>
      <c r="EH2" s="10"/>
      <c r="EI2" s="20"/>
      <c r="EJ2" s="20"/>
      <c r="EK2" s="20"/>
      <c r="EL2" s="20"/>
      <c r="EM2" s="42"/>
      <c r="EN2" s="42"/>
      <c r="EO2" s="42"/>
      <c r="EP2" s="42"/>
      <c r="EQ2" s="42"/>
      <c r="ER2" s="42"/>
      <c r="ES2" s="10"/>
      <c r="ET2" s="10"/>
      <c r="EU2" s="10"/>
      <c r="EV2" s="10"/>
      <c r="EW2" s="10"/>
      <c r="EX2" s="10"/>
      <c r="EY2" s="20"/>
      <c r="EZ2" s="20"/>
      <c r="FA2" s="20"/>
      <c r="FB2" s="20"/>
      <c r="FC2" s="42"/>
      <c r="FD2" s="42"/>
      <c r="FE2" s="42"/>
      <c r="FF2" s="42"/>
      <c r="FG2" s="42"/>
      <c r="FH2" s="42"/>
      <c r="FI2" s="10"/>
      <c r="FJ2" s="10"/>
      <c r="FK2" s="10"/>
      <c r="FL2" s="10"/>
      <c r="FM2" s="10"/>
      <c r="FN2" s="10"/>
      <c r="FO2" s="20"/>
      <c r="FP2" s="20"/>
      <c r="FQ2" s="20"/>
      <c r="FR2" s="20"/>
      <c r="FS2" s="42"/>
      <c r="FT2" s="42"/>
      <c r="FU2" s="42"/>
      <c r="FV2" s="42"/>
      <c r="FW2" s="42"/>
      <c r="FX2" s="42"/>
      <c r="FY2" s="10"/>
      <c r="FZ2" s="10"/>
      <c r="GA2" s="10"/>
    </row>
    <row r="3" spans="1:190">
      <c r="A3" s="66"/>
      <c r="B3" s="68"/>
      <c r="C3" s="118" t="s">
        <v>2</v>
      </c>
      <c r="D3" s="117"/>
      <c r="E3" s="118" t="s">
        <v>3</v>
      </c>
      <c r="F3" s="116"/>
      <c r="G3" s="118" t="s">
        <v>56</v>
      </c>
      <c r="H3" s="116"/>
      <c r="I3" s="118" t="s">
        <v>4</v>
      </c>
      <c r="J3" s="116"/>
      <c r="K3" s="118" t="s">
        <v>46</v>
      </c>
      <c r="L3" s="116"/>
      <c r="M3" s="118" t="s">
        <v>47</v>
      </c>
      <c r="N3" s="116"/>
      <c r="O3" s="118" t="s">
        <v>54</v>
      </c>
      <c r="P3" s="116"/>
      <c r="Q3" s="118" t="s">
        <v>55</v>
      </c>
      <c r="R3" s="116"/>
      <c r="S3" s="118" t="s">
        <v>59</v>
      </c>
      <c r="T3" s="116"/>
      <c r="U3" s="118" t="s">
        <v>60</v>
      </c>
      <c r="V3" s="116"/>
      <c r="W3" s="118" t="s">
        <v>64</v>
      </c>
      <c r="X3" s="116"/>
      <c r="Y3" s="118" t="s">
        <v>65</v>
      </c>
      <c r="Z3" s="116"/>
      <c r="AA3" s="118" t="s">
        <v>73</v>
      </c>
      <c r="AB3" s="116"/>
      <c r="AC3" s="118" t="s">
        <v>75</v>
      </c>
      <c r="AD3" s="116"/>
      <c r="AE3" s="118" t="s">
        <v>76</v>
      </c>
      <c r="AF3" s="116"/>
      <c r="AG3" s="118" t="s">
        <v>92</v>
      </c>
      <c r="AH3" s="116"/>
      <c r="AI3" s="118" t="s">
        <v>95</v>
      </c>
      <c r="AJ3" s="116"/>
      <c r="AK3" s="204" t="s">
        <v>101</v>
      </c>
      <c r="AL3" s="205"/>
      <c r="AM3" s="204" t="s">
        <v>107</v>
      </c>
      <c r="AN3" s="205"/>
      <c r="AO3" s="204" t="s">
        <v>108</v>
      </c>
      <c r="AP3" s="205"/>
      <c r="AQ3" s="257" t="s">
        <v>112</v>
      </c>
      <c r="AR3" s="257"/>
      <c r="AS3" s="131" t="s">
        <v>2</v>
      </c>
      <c r="AT3" s="117"/>
      <c r="AU3" s="118" t="s">
        <v>3</v>
      </c>
      <c r="AV3" s="116"/>
      <c r="AW3" s="118" t="s">
        <v>56</v>
      </c>
      <c r="AX3" s="116"/>
      <c r="AY3" s="118" t="s">
        <v>4</v>
      </c>
      <c r="AZ3" s="116"/>
      <c r="BA3" s="118" t="s">
        <v>46</v>
      </c>
      <c r="BB3" s="116"/>
      <c r="BC3" s="118" t="s">
        <v>47</v>
      </c>
      <c r="BD3" s="116"/>
      <c r="BE3" s="118" t="s">
        <v>54</v>
      </c>
      <c r="BF3" s="116"/>
      <c r="BG3" s="118" t="s">
        <v>55</v>
      </c>
      <c r="BH3" s="116"/>
      <c r="BI3" s="118" t="s">
        <v>59</v>
      </c>
      <c r="BJ3" s="116"/>
      <c r="BK3" s="118" t="s">
        <v>60</v>
      </c>
      <c r="BL3" s="116"/>
      <c r="BM3" s="118" t="s">
        <v>64</v>
      </c>
      <c r="BN3" s="116"/>
      <c r="BO3" s="118" t="s">
        <v>65</v>
      </c>
      <c r="BP3" s="116"/>
      <c r="BQ3" s="118" t="s">
        <v>73</v>
      </c>
      <c r="BR3" s="116"/>
      <c r="BS3" s="118" t="s">
        <v>75</v>
      </c>
      <c r="BT3" s="116"/>
      <c r="BU3" s="118" t="s">
        <v>76</v>
      </c>
      <c r="BV3" s="116"/>
      <c r="BW3" s="118" t="s">
        <v>92</v>
      </c>
      <c r="BX3" s="116"/>
      <c r="BY3" s="118" t="s">
        <v>95</v>
      </c>
      <c r="BZ3" s="116"/>
      <c r="CA3" s="204" t="s">
        <v>101</v>
      </c>
      <c r="CB3" s="205"/>
      <c r="CC3" s="204" t="s">
        <v>107</v>
      </c>
      <c r="CD3" s="205"/>
      <c r="CE3" s="204" t="s">
        <v>108</v>
      </c>
      <c r="CF3" s="205"/>
      <c r="CG3" s="259" t="s">
        <v>112</v>
      </c>
      <c r="CH3" s="259"/>
      <c r="CI3" s="97" t="s">
        <v>79</v>
      </c>
      <c r="CJ3" s="91"/>
      <c r="CK3" s="91"/>
      <c r="CL3" s="91"/>
      <c r="CM3" s="91"/>
      <c r="CN3" s="91"/>
      <c r="CO3" s="91"/>
      <c r="CP3" s="91"/>
      <c r="CQ3" s="91"/>
      <c r="CR3" s="91"/>
      <c r="CS3" s="91"/>
      <c r="CT3" s="91"/>
      <c r="CU3" s="91"/>
      <c r="CV3" s="91"/>
      <c r="CW3" s="91"/>
      <c r="CX3" s="91"/>
      <c r="CY3" s="91"/>
      <c r="CZ3" s="91"/>
      <c r="DA3" s="91"/>
      <c r="DB3" s="91"/>
      <c r="DC3" s="261"/>
      <c r="DD3" s="204" t="s">
        <v>101</v>
      </c>
      <c r="DE3" s="205"/>
      <c r="DF3" s="204" t="s">
        <v>107</v>
      </c>
      <c r="DG3" s="205"/>
      <c r="DH3" s="204" t="s">
        <v>108</v>
      </c>
      <c r="DI3" s="205"/>
      <c r="DJ3" s="257" t="s">
        <v>112</v>
      </c>
      <c r="DK3" s="257"/>
      <c r="DL3" s="204" t="s">
        <v>101</v>
      </c>
      <c r="DM3" s="205"/>
      <c r="DN3" s="204" t="s">
        <v>107</v>
      </c>
      <c r="DO3" s="205"/>
      <c r="DP3" s="204" t="s">
        <v>108</v>
      </c>
      <c r="DQ3" s="205"/>
      <c r="DR3" s="257" t="s">
        <v>112</v>
      </c>
      <c r="DS3" s="257"/>
      <c r="DT3" s="204" t="s">
        <v>101</v>
      </c>
      <c r="DU3" s="205"/>
      <c r="DV3" s="204" t="s">
        <v>107</v>
      </c>
      <c r="DW3" s="205"/>
      <c r="DX3" s="204" t="s">
        <v>108</v>
      </c>
      <c r="DY3" s="205"/>
      <c r="DZ3" s="263" t="s">
        <v>112</v>
      </c>
      <c r="EA3" s="257"/>
      <c r="EB3" s="10"/>
      <c r="EC3" s="12"/>
      <c r="ED3" s="10"/>
      <c r="EE3" s="10"/>
      <c r="EF3" s="10"/>
      <c r="EG3" s="10"/>
      <c r="EH3" s="10"/>
      <c r="EI3" s="20"/>
      <c r="EJ3" s="20"/>
      <c r="EK3" s="20"/>
      <c r="EL3" s="20"/>
      <c r="EM3" s="12"/>
      <c r="EN3" s="10"/>
      <c r="EO3" s="12"/>
      <c r="EP3" s="10"/>
      <c r="EQ3" s="12"/>
      <c r="ER3" s="10"/>
      <c r="ES3" s="12"/>
      <c r="ET3" s="10"/>
      <c r="EU3" s="10"/>
      <c r="EV3" s="10"/>
      <c r="EW3" s="10"/>
      <c r="EX3" s="10"/>
      <c r="EY3" s="20"/>
      <c r="EZ3" s="20"/>
      <c r="FA3" s="20"/>
      <c r="FB3" s="20"/>
      <c r="FC3" s="12"/>
      <c r="FD3" s="10"/>
      <c r="FE3" s="12"/>
      <c r="FF3" s="10"/>
      <c r="FG3" s="12"/>
      <c r="FH3" s="10"/>
      <c r="FI3" s="12"/>
      <c r="FJ3" s="10"/>
      <c r="FK3" s="10"/>
      <c r="FL3" s="10"/>
      <c r="FM3" s="10"/>
      <c r="FN3" s="10"/>
      <c r="FO3" s="20"/>
      <c r="FP3" s="20"/>
      <c r="FQ3" s="20"/>
      <c r="FR3" s="20"/>
      <c r="FS3" s="12"/>
      <c r="FT3" s="10"/>
      <c r="FU3" s="12"/>
      <c r="FV3" s="10"/>
      <c r="FW3" s="12"/>
      <c r="FX3" s="10"/>
      <c r="FY3" s="12"/>
      <c r="FZ3" s="10"/>
      <c r="GA3" s="10"/>
      <c r="GG3" s="20"/>
      <c r="GH3" s="20"/>
    </row>
    <row r="4" spans="1:190">
      <c r="A4" s="66"/>
      <c r="B4" s="68"/>
      <c r="C4" s="115" t="s">
        <v>5</v>
      </c>
      <c r="D4" s="103" t="s">
        <v>6</v>
      </c>
      <c r="E4" s="115" t="s">
        <v>5</v>
      </c>
      <c r="F4" s="103" t="s">
        <v>6</v>
      </c>
      <c r="G4" s="115" t="s">
        <v>5</v>
      </c>
      <c r="H4" s="103" t="s">
        <v>6</v>
      </c>
      <c r="I4" s="115" t="s">
        <v>5</v>
      </c>
      <c r="J4" s="103" t="s">
        <v>6</v>
      </c>
      <c r="K4" s="115" t="s">
        <v>5</v>
      </c>
      <c r="L4" s="103" t="s">
        <v>6</v>
      </c>
      <c r="M4" s="115" t="s">
        <v>5</v>
      </c>
      <c r="N4" s="103" t="s">
        <v>6</v>
      </c>
      <c r="O4" s="115" t="s">
        <v>5</v>
      </c>
      <c r="P4" s="103" t="s">
        <v>6</v>
      </c>
      <c r="Q4" s="115" t="s">
        <v>5</v>
      </c>
      <c r="R4" s="103" t="s">
        <v>6</v>
      </c>
      <c r="S4" s="115" t="s">
        <v>5</v>
      </c>
      <c r="T4" s="103" t="s">
        <v>6</v>
      </c>
      <c r="U4" s="115" t="s">
        <v>5</v>
      </c>
      <c r="V4" s="103" t="s">
        <v>6</v>
      </c>
      <c r="W4" s="115" t="s">
        <v>5</v>
      </c>
      <c r="X4" s="103" t="s">
        <v>6</v>
      </c>
      <c r="Y4" s="115" t="s">
        <v>5</v>
      </c>
      <c r="Z4" s="103" t="s">
        <v>6</v>
      </c>
      <c r="AA4" s="115" t="s">
        <v>5</v>
      </c>
      <c r="AB4" s="103" t="s">
        <v>6</v>
      </c>
      <c r="AC4" s="115" t="s">
        <v>5</v>
      </c>
      <c r="AD4" s="104" t="s">
        <v>6</v>
      </c>
      <c r="AE4" s="115" t="s">
        <v>5</v>
      </c>
      <c r="AF4" s="104" t="s">
        <v>6</v>
      </c>
      <c r="AG4" s="115" t="s">
        <v>5</v>
      </c>
      <c r="AH4" s="104" t="s">
        <v>6</v>
      </c>
      <c r="AI4" s="115" t="s">
        <v>5</v>
      </c>
      <c r="AJ4" s="195" t="s">
        <v>6</v>
      </c>
      <c r="AK4" s="206" t="s">
        <v>5</v>
      </c>
      <c r="AL4" s="207" t="s">
        <v>6</v>
      </c>
      <c r="AM4" s="206" t="s">
        <v>5</v>
      </c>
      <c r="AN4" s="207" t="s">
        <v>6</v>
      </c>
      <c r="AO4" s="206" t="s">
        <v>5</v>
      </c>
      <c r="AP4" s="207" t="s">
        <v>6</v>
      </c>
      <c r="AQ4" s="206" t="s">
        <v>5</v>
      </c>
      <c r="AR4" s="207" t="s">
        <v>6</v>
      </c>
      <c r="AS4" s="132" t="s">
        <v>5</v>
      </c>
      <c r="AT4" s="103" t="s">
        <v>6</v>
      </c>
      <c r="AU4" s="115" t="s">
        <v>5</v>
      </c>
      <c r="AV4" s="103" t="s">
        <v>6</v>
      </c>
      <c r="AW4" s="115" t="s">
        <v>5</v>
      </c>
      <c r="AX4" s="103" t="s">
        <v>6</v>
      </c>
      <c r="AY4" s="115" t="s">
        <v>5</v>
      </c>
      <c r="AZ4" s="103" t="s">
        <v>6</v>
      </c>
      <c r="BA4" s="115" t="s">
        <v>5</v>
      </c>
      <c r="BB4" s="103" t="s">
        <v>6</v>
      </c>
      <c r="BC4" s="115" t="s">
        <v>5</v>
      </c>
      <c r="BD4" s="103" t="s">
        <v>6</v>
      </c>
      <c r="BE4" s="115" t="s">
        <v>5</v>
      </c>
      <c r="BF4" s="103" t="s">
        <v>6</v>
      </c>
      <c r="BG4" s="115" t="s">
        <v>5</v>
      </c>
      <c r="BH4" s="103" t="s">
        <v>6</v>
      </c>
      <c r="BI4" s="115" t="s">
        <v>5</v>
      </c>
      <c r="BJ4" s="103" t="s">
        <v>6</v>
      </c>
      <c r="BK4" s="115" t="s">
        <v>5</v>
      </c>
      <c r="BL4" s="103" t="s">
        <v>6</v>
      </c>
      <c r="BM4" s="115" t="s">
        <v>5</v>
      </c>
      <c r="BN4" s="103" t="s">
        <v>6</v>
      </c>
      <c r="BO4" s="115" t="s">
        <v>5</v>
      </c>
      <c r="BP4" s="103" t="s">
        <v>6</v>
      </c>
      <c r="BQ4" s="115" t="s">
        <v>5</v>
      </c>
      <c r="BR4" s="103" t="s">
        <v>6</v>
      </c>
      <c r="BS4" s="115" t="s">
        <v>5</v>
      </c>
      <c r="BT4" s="104" t="s">
        <v>6</v>
      </c>
      <c r="BU4" s="115" t="s">
        <v>5</v>
      </c>
      <c r="BV4" s="104" t="s">
        <v>6</v>
      </c>
      <c r="BW4" s="115" t="s">
        <v>5</v>
      </c>
      <c r="BX4" s="104" t="s">
        <v>6</v>
      </c>
      <c r="BY4" s="115" t="s">
        <v>5</v>
      </c>
      <c r="BZ4" s="104" t="s">
        <v>6</v>
      </c>
      <c r="CA4" s="206" t="s">
        <v>5</v>
      </c>
      <c r="CB4" s="207" t="s">
        <v>6</v>
      </c>
      <c r="CC4" s="206" t="s">
        <v>5</v>
      </c>
      <c r="CD4" s="207" t="s">
        <v>6</v>
      </c>
      <c r="CE4" s="206" t="s">
        <v>5</v>
      </c>
      <c r="CF4" s="207" t="s">
        <v>6</v>
      </c>
      <c r="CG4" s="206" t="s">
        <v>5</v>
      </c>
      <c r="CH4" s="207" t="s">
        <v>6</v>
      </c>
      <c r="CI4" s="98" t="s">
        <v>2</v>
      </c>
      <c r="CJ4" s="92" t="s">
        <v>3</v>
      </c>
      <c r="CK4" s="92" t="s">
        <v>56</v>
      </c>
      <c r="CL4" s="92" t="s">
        <v>4</v>
      </c>
      <c r="CM4" s="92" t="s">
        <v>46</v>
      </c>
      <c r="CN4" s="92" t="s">
        <v>47</v>
      </c>
      <c r="CO4" s="92" t="s">
        <v>54</v>
      </c>
      <c r="CP4" s="100" t="s">
        <v>55</v>
      </c>
      <c r="CQ4" s="92" t="s">
        <v>61</v>
      </c>
      <c r="CR4" s="92" t="s">
        <v>60</v>
      </c>
      <c r="CS4" s="92" t="s">
        <v>64</v>
      </c>
      <c r="CT4" s="92" t="s">
        <v>65</v>
      </c>
      <c r="CU4" s="92" t="s">
        <v>73</v>
      </c>
      <c r="CV4" s="92" t="s">
        <v>75</v>
      </c>
      <c r="CW4" s="92" t="s">
        <v>76</v>
      </c>
      <c r="CX4" s="92" t="s">
        <v>92</v>
      </c>
      <c r="CY4" s="92" t="s">
        <v>95</v>
      </c>
      <c r="CZ4" s="92" t="s">
        <v>101</v>
      </c>
      <c r="DA4" s="92" t="s">
        <v>107</v>
      </c>
      <c r="DB4" s="92" t="s">
        <v>108</v>
      </c>
      <c r="DC4" s="260" t="s">
        <v>112</v>
      </c>
      <c r="DD4" s="206" t="s">
        <v>5</v>
      </c>
      <c r="DE4" s="207" t="s">
        <v>6</v>
      </c>
      <c r="DF4" s="206" t="s">
        <v>5</v>
      </c>
      <c r="DG4" s="207" t="s">
        <v>6</v>
      </c>
      <c r="DH4" s="206" t="s">
        <v>5</v>
      </c>
      <c r="DI4" s="207" t="s">
        <v>6</v>
      </c>
      <c r="DJ4" s="206" t="s">
        <v>5</v>
      </c>
      <c r="DK4" s="207" t="s">
        <v>6</v>
      </c>
      <c r="DL4" s="206" t="s">
        <v>5</v>
      </c>
      <c r="DM4" s="207" t="s">
        <v>6</v>
      </c>
      <c r="DN4" s="206" t="s">
        <v>5</v>
      </c>
      <c r="DO4" s="207" t="s">
        <v>6</v>
      </c>
      <c r="DP4" s="206" t="s">
        <v>5</v>
      </c>
      <c r="DQ4" s="207" t="s">
        <v>6</v>
      </c>
      <c r="DR4" s="206" t="s">
        <v>5</v>
      </c>
      <c r="DS4" s="207" t="s">
        <v>6</v>
      </c>
      <c r="DT4" s="206" t="s">
        <v>5</v>
      </c>
      <c r="DU4" s="207" t="s">
        <v>6</v>
      </c>
      <c r="DV4" s="206" t="s">
        <v>5</v>
      </c>
      <c r="DW4" s="207" t="s">
        <v>6</v>
      </c>
      <c r="DX4" s="206" t="s">
        <v>5</v>
      </c>
      <c r="DY4" s="207" t="s">
        <v>6</v>
      </c>
      <c r="DZ4" s="206" t="s">
        <v>5</v>
      </c>
      <c r="EA4" s="207" t="s">
        <v>6</v>
      </c>
      <c r="EB4" s="12"/>
      <c r="EC4" s="12"/>
      <c r="ED4" s="12"/>
      <c r="EE4" s="12"/>
      <c r="EF4" s="12"/>
      <c r="EG4" s="12"/>
      <c r="EH4" s="12"/>
      <c r="EI4" s="19"/>
      <c r="EJ4" s="19"/>
      <c r="EK4" s="19"/>
      <c r="EL4" s="19"/>
      <c r="EM4" s="12"/>
      <c r="EN4" s="12"/>
      <c r="EO4" s="12"/>
      <c r="EP4" s="12"/>
      <c r="EQ4" s="12"/>
      <c r="ER4" s="12"/>
      <c r="ES4" s="12"/>
      <c r="ET4" s="12"/>
      <c r="EU4" s="12"/>
      <c r="EV4" s="12"/>
      <c r="EW4" s="12"/>
      <c r="EX4" s="12"/>
      <c r="EY4" s="19"/>
      <c r="EZ4" s="19"/>
      <c r="FA4" s="19"/>
      <c r="FB4" s="19"/>
      <c r="FC4" s="12"/>
      <c r="FD4" s="12"/>
      <c r="FE4" s="12"/>
      <c r="FF4" s="12"/>
      <c r="FG4" s="12"/>
      <c r="FH4" s="12"/>
      <c r="FI4" s="12"/>
      <c r="FJ4" s="12"/>
      <c r="FK4" s="12"/>
      <c r="FL4" s="12"/>
      <c r="FM4" s="12"/>
      <c r="FN4" s="12"/>
      <c r="FO4" s="19"/>
      <c r="FP4" s="19"/>
      <c r="FQ4" s="19"/>
      <c r="FR4" s="19"/>
      <c r="FS4" s="12"/>
      <c r="FT4" s="12"/>
      <c r="FU4" s="12"/>
      <c r="FV4" s="12"/>
      <c r="FW4" s="12"/>
      <c r="FX4" s="12"/>
      <c r="FY4" s="12"/>
      <c r="FZ4" s="12"/>
      <c r="GA4" s="12"/>
      <c r="GB4" s="12"/>
      <c r="GC4" s="12"/>
      <c r="GD4" s="12"/>
      <c r="GG4" s="19"/>
      <c r="GH4" s="19"/>
    </row>
    <row r="5" spans="1:190">
      <c r="A5" s="69">
        <v>1</v>
      </c>
      <c r="B5" s="3" t="s">
        <v>7</v>
      </c>
      <c r="C5" s="11"/>
      <c r="D5" s="11"/>
      <c r="E5" s="11"/>
      <c r="F5" s="11"/>
      <c r="G5" s="11"/>
      <c r="H5" s="11"/>
      <c r="I5" s="46"/>
      <c r="J5" s="46"/>
      <c r="K5" s="46"/>
      <c r="L5" s="46"/>
      <c r="M5" s="46"/>
      <c r="N5" s="46"/>
      <c r="O5" s="46"/>
      <c r="P5" s="46"/>
      <c r="Q5" s="46"/>
      <c r="R5" s="46"/>
      <c r="S5" s="46"/>
      <c r="T5" s="46"/>
      <c r="U5" s="46"/>
      <c r="V5" s="46"/>
      <c r="W5" s="46"/>
      <c r="X5" s="46"/>
      <c r="Y5" s="46"/>
      <c r="Z5" s="46"/>
      <c r="AA5" s="46"/>
      <c r="AB5" s="46"/>
      <c r="AC5" s="46"/>
      <c r="AD5" s="46"/>
      <c r="AE5" s="46"/>
      <c r="AF5" s="41"/>
      <c r="AG5" s="106"/>
      <c r="AH5" s="41"/>
      <c r="AI5" s="106"/>
      <c r="AJ5" s="41"/>
      <c r="AK5" s="141"/>
      <c r="AL5" s="143"/>
      <c r="AM5" s="141"/>
      <c r="AN5" s="143"/>
      <c r="AO5" s="141"/>
      <c r="AP5" s="143"/>
      <c r="AQ5" s="143"/>
      <c r="AR5" s="143"/>
      <c r="AS5" s="133"/>
      <c r="AT5" s="11"/>
      <c r="AU5" s="11"/>
      <c r="AV5" s="11"/>
      <c r="AW5" s="11"/>
      <c r="AX5" s="11"/>
      <c r="AY5" s="46"/>
      <c r="AZ5" s="46"/>
      <c r="BA5" s="46"/>
      <c r="BB5" s="46"/>
      <c r="BC5" s="46"/>
      <c r="BD5" s="46"/>
      <c r="BE5" s="46"/>
      <c r="BF5" s="46"/>
      <c r="BG5" s="46"/>
      <c r="BH5" s="46"/>
      <c r="BI5" s="46"/>
      <c r="BJ5" s="46"/>
      <c r="BK5" s="46"/>
      <c r="BL5" s="46"/>
      <c r="BM5" s="46"/>
      <c r="BN5" s="46"/>
      <c r="BO5" s="46"/>
      <c r="BP5" s="46"/>
      <c r="BQ5" s="46"/>
      <c r="BR5" s="46"/>
      <c r="BS5" s="46"/>
      <c r="BT5" s="46"/>
      <c r="BU5" s="46"/>
      <c r="BV5" s="41"/>
      <c r="BW5" s="46"/>
      <c r="BX5" s="41"/>
      <c r="BY5" s="106"/>
      <c r="BZ5" s="41"/>
      <c r="CA5" s="141"/>
      <c r="CB5" s="143"/>
      <c r="CC5" s="141"/>
      <c r="CD5" s="143"/>
      <c r="CE5" s="141"/>
      <c r="CF5" s="143"/>
      <c r="CG5" s="258"/>
      <c r="CH5" s="258"/>
      <c r="CI5" s="119"/>
      <c r="CJ5" s="120"/>
      <c r="CK5" s="120"/>
      <c r="CL5" s="120"/>
      <c r="CM5" s="120"/>
      <c r="CN5" s="120"/>
      <c r="CO5" s="120"/>
      <c r="CP5" s="120"/>
      <c r="CQ5" s="120"/>
      <c r="CR5" s="120"/>
      <c r="CS5" s="120"/>
      <c r="CT5" s="121"/>
      <c r="CU5" s="121"/>
      <c r="CV5" s="121"/>
      <c r="CW5" s="121"/>
      <c r="CX5" s="121"/>
      <c r="CY5" s="121"/>
      <c r="CZ5" s="121"/>
      <c r="DA5" s="231"/>
      <c r="DB5" s="231"/>
      <c r="DC5" s="231"/>
      <c r="DD5" s="141"/>
      <c r="DE5" s="143"/>
      <c r="DF5" s="141"/>
      <c r="DG5" s="143"/>
      <c r="DH5" s="141"/>
      <c r="DI5" s="143"/>
      <c r="DJ5" s="143"/>
      <c r="DK5" s="143"/>
      <c r="DL5" s="141"/>
      <c r="DM5" s="143"/>
      <c r="DN5" s="141"/>
      <c r="DO5" s="143"/>
      <c r="DP5" s="141"/>
      <c r="DQ5" s="143"/>
      <c r="DR5" s="143"/>
      <c r="DS5" s="143"/>
      <c r="DT5" s="141"/>
      <c r="DU5" s="143"/>
      <c r="DV5" s="141"/>
      <c r="DW5" s="143"/>
      <c r="DX5" s="141"/>
      <c r="DY5" s="143"/>
      <c r="DZ5" s="12"/>
      <c r="EA5" s="12"/>
      <c r="EB5" s="12"/>
      <c r="EC5" s="12"/>
      <c r="ED5" s="12"/>
      <c r="EE5" s="12"/>
      <c r="EF5" s="12"/>
      <c r="EG5" s="12"/>
      <c r="EH5" s="12"/>
      <c r="EI5" s="19"/>
      <c r="EJ5" s="19"/>
      <c r="EK5" s="19"/>
      <c r="EL5" s="19"/>
      <c r="EM5" s="45"/>
      <c r="EN5" s="12"/>
      <c r="EO5" s="45"/>
      <c r="EP5" s="12"/>
      <c r="EQ5" s="12"/>
      <c r="ER5" s="12"/>
      <c r="ES5" s="12"/>
      <c r="ET5" s="12"/>
      <c r="EU5" s="12"/>
      <c r="EV5" s="12"/>
      <c r="EW5" s="12"/>
      <c r="EX5" s="12"/>
      <c r="EY5" s="19"/>
      <c r="EZ5" s="19"/>
      <c r="FA5" s="19"/>
      <c r="FB5" s="19"/>
      <c r="FC5" s="45"/>
      <c r="FD5" s="12"/>
      <c r="FE5" s="45"/>
      <c r="FF5" s="12"/>
      <c r="FG5" s="12"/>
      <c r="FH5" s="12"/>
      <c r="FI5" s="12"/>
      <c r="FJ5" s="12"/>
      <c r="FK5" s="12"/>
      <c r="FL5" s="12"/>
      <c r="FM5" s="12"/>
      <c r="FN5" s="12"/>
      <c r="FO5" s="19"/>
      <c r="FP5" s="19"/>
      <c r="FQ5" s="19"/>
      <c r="FR5" s="19"/>
      <c r="FS5" s="45"/>
      <c r="FT5" s="12"/>
      <c r="FU5" s="45"/>
      <c r="FV5" s="12"/>
      <c r="FW5" s="12"/>
      <c r="FX5" s="12"/>
      <c r="FY5" s="45"/>
      <c r="FZ5" s="12"/>
      <c r="GA5" s="10"/>
    </row>
    <row r="6" spans="1:190">
      <c r="A6" s="66">
        <v>2</v>
      </c>
      <c r="B6" s="7" t="s">
        <v>43</v>
      </c>
      <c r="C6" s="172">
        <f>((US!C6*US!D6)+(US!E6*US!F6)+(US!G6*US!H6)+(US!I6*US!J6)+(US!K6*US!L6)+(US!M6*US!N6))/D6</f>
        <v>112856.19933554817</v>
      </c>
      <c r="D6" s="173">
        <f>+US!D6+US!F6+US!H6+US!J6+US!L6+US!N6</f>
        <v>301</v>
      </c>
      <c r="E6" s="174">
        <f>((US!O6*US!P6)+(US!Q6*US!R6)+(US!S6*US!T6)+(US!U6*US!V6)+(US!W6*US!X6)+(US!Y6*US!Z6))/F6</f>
        <v>118711.25913621263</v>
      </c>
      <c r="F6" s="173">
        <f>+US!P6+US!R6+US!T6+US!V6+US!X6+US!Z6</f>
        <v>301</v>
      </c>
      <c r="G6" s="174">
        <f>((US!AA6*US!AB6)+(US!AC6*US!AD6)+(US!AE6*US!AF6)+(US!AG6*US!AH6)+(US!AI6*US!AJ6)+(US!AK6*US!AL6))/H6</f>
        <v>123147.65993265994</v>
      </c>
      <c r="H6" s="173">
        <f>+US!AB6+US!AD6+US!AF6+US!AH6+US!AJ6+US!AL6</f>
        <v>297</v>
      </c>
      <c r="I6" s="174">
        <f>((US!AM6*US!AN6)+(US!AO6*US!AP6)+(US!AQ6*US!AR6)+(US!AS6*US!AT6)+(US!AU6*US!AV6)+(US!AW6*US!AX6))/J6</f>
        <v>128906.70746268657</v>
      </c>
      <c r="J6" s="173">
        <f>+US!AN6+US!AP6+US!AR6+US!AT6+US!AV6+US!AX6</f>
        <v>335</v>
      </c>
      <c r="K6" s="174">
        <f>((US!AY6*US!AZ6)+(US!BA6*US!BB6)+(US!BC6*US!BD6)+(US!BE6*US!BF6)+(US!BG6*US!BH6)+(US!BI6*US!BJ6))/L6</f>
        <v>138544.71597633135</v>
      </c>
      <c r="L6" s="173">
        <f>+US!AZ6+US!BB6+US!BD6+US!BF6+US!BH6+US!BJ6</f>
        <v>338</v>
      </c>
      <c r="M6" s="174">
        <f>((US!BK6*US!BL6)+(US!BM6*US!BN6)+(US!BO6*US!BP6)+(US!BQ6*US!BR6)+(US!BS6*US!BT6)+(US!BU6*US!BV6))/N6</f>
        <v>145783.69075144507</v>
      </c>
      <c r="N6" s="173">
        <f>+US!BL6+US!BN6+US!BP6+US!BR6+US!BT6+US!BV6</f>
        <v>346</v>
      </c>
      <c r="O6" s="174">
        <f>((US!BW6*US!BX6)+(US!BY6*US!BZ6)+(US!CA6*US!CB6)+(US!CC6*US!CD6)+(US!CE6*US!CF6)+(US!CG6*US!CH6))/P6</f>
        <v>153863.66858789625</v>
      </c>
      <c r="P6" s="173">
        <f>+US!BX6+US!BZ6+US!CB6+US!CD6+US!CF6+US!CH6</f>
        <v>347</v>
      </c>
      <c r="Q6" s="174">
        <f>((US!CI6*US!CJ6)+(US!CK6*US!CL6)+(US!CM6*US!CN6)+(US!CO6*US!CP6)+(US!CQ6*US!CR6)+(US!CS6*US!CT6))/R6</f>
        <v>163004.0726744186</v>
      </c>
      <c r="R6" s="173">
        <f>+US!CJ6+US!CL6+US!CN6+US!CP6+US!CR6+US!CT6</f>
        <v>344</v>
      </c>
      <c r="S6" s="174">
        <f>((US!CU6*US!CV6)+(US!CW6*US!CX6)+(US!CY6*US!CZ6)+(US!DA6*US!DB6)+(US!DC6*US!DD6)+(US!DE6*US!DF6))/T6</f>
        <v>173547.74431818182</v>
      </c>
      <c r="T6" s="173">
        <f>+US!CV6+US!CX6+US!CZ6+US!DB6+US!DD6+US!DF6</f>
        <v>352</v>
      </c>
      <c r="U6" s="174">
        <f>((US!DG6*US!DH6)+(US!DI6*US!DJ6)+(US!DK6*US!DL6)+(US!DM6*US!DN6)+(US!DO6*US!DP6)+(US!DQ6*US!DR6))/V6</f>
        <v>182498.98525073746</v>
      </c>
      <c r="V6" s="173">
        <f>+US!DH6+US!DJ6+US!DL6+US!DN6+US!DP6+US!DR6</f>
        <v>339</v>
      </c>
      <c r="W6" s="174">
        <f>((US!DS6*US!DT6)+(US!DU6*US!DV6)+(US!DW6*US!DX6)+(US!DY6*US!DZ6)+(US!EA6*US!EB6)+(US!EC6*US!ED6))/X6</f>
        <v>193967.31805157594</v>
      </c>
      <c r="X6" s="173">
        <f>+US!DT6+US!DV6+US!DX6+US!DZ6+US!EB6+US!ED6</f>
        <v>349</v>
      </c>
      <c r="Y6" s="174">
        <f>((US!EE6*US!EF6)+(US!EG6*US!EH6)+(US!EI6*US!EJ6)+(US!EK6*US!EL6)+(US!EM6*US!EN6)+(US!EO6*US!EP6))/Z6</f>
        <v>203461.2803468208</v>
      </c>
      <c r="Z6" s="173">
        <f>+US!EF6+US!EH6+US!EJ6+US!EL6+US!EN6+US!EP6</f>
        <v>346</v>
      </c>
      <c r="AA6" s="172">
        <f>((US!EQ6*US!ER6)+(US!ES6*US!ET6)+(US!EU6*US!EV6)+(US!EW6*US!EX6)+(US!EY6*US!EZ6)+(US!FA6*US!FB6))/AB6</f>
        <v>212123.68926553673</v>
      </c>
      <c r="AB6" s="175">
        <f>+US!ER6+US!ET6+US!EV6+US!EX6+US!EZ6+US!FB6</f>
        <v>354</v>
      </c>
      <c r="AC6" s="172">
        <f>((US!FC6*US!FD6)+(US!FE6*US!FF6)+(US!FG6*US!FH6)+(US!FI6*US!FJ6)+(US!FK6*US!FL6)+(US!FM6*US!FN6))/AD6</f>
        <v>226880.12316715543</v>
      </c>
      <c r="AD6" s="174">
        <f>+US!FD6+US!FF6+US!FH6+US!FJ6+US!FL6+US!FN6</f>
        <v>341</v>
      </c>
      <c r="AE6" s="172">
        <f>((US!FO6*US!FP6)+(US!FQ6*US!FR6)+(US!FS6*US!FT6)+(US!FU6*US!FV6)+(US!FW6*US!FX6)+(US!FY6*US!FZ6))/AF6</f>
        <v>246655.67058823528</v>
      </c>
      <c r="AF6" s="174">
        <f>+US!FP6+US!FR6+US!FT6+US!FV6+US!FX6+US!FZ6</f>
        <v>340</v>
      </c>
      <c r="AG6" s="172">
        <f>IF(COUNT(US!GA6:GL6)&gt;=6,(((US!GA6*US!GB6)+(US!GC6*US!GD6)+(US!GE6*US!GF6)+(US!GG6*US!GH6)+(US!GI6*US!GJ6)+(US!GK6*US!GL6))/AH6),"NA")</f>
        <v>260972.1875</v>
      </c>
      <c r="AH6" s="174">
        <f>IF(COUNT(US!GA6:GL6)&gt;=6,(US!GB6+US!GD6+US!GF6+US!GH6+US!GJ6+US!GL6),"NA")</f>
        <v>336</v>
      </c>
      <c r="AI6" s="172">
        <f>IF(COUNT(US!GM6:GX6)&gt;=6,(((US!GM6*US!GN6)+(US!GO6*US!GP6)+(US!GQ6*US!GR6)+(US!GS6*US!GT6)+(US!GU6*US!GV6)+(US!GW6*US!GX6))/AJ6),"NA")</f>
        <v>279881.55263157893</v>
      </c>
      <c r="AJ6" s="174">
        <f>IF(COUNT(US!GM6:GX6)&gt;=6,(US!GN6+US!GP6+US!GR6+US!GT6+US!GV6+US!GX6),"NA")</f>
        <v>342</v>
      </c>
      <c r="AK6" s="208">
        <f>+US!GY6</f>
        <v>284753</v>
      </c>
      <c r="AL6" s="209">
        <f>+US!GZ6</f>
        <v>332</v>
      </c>
      <c r="AM6" s="208">
        <f>US!HM6</f>
        <v>285339</v>
      </c>
      <c r="AN6" s="209">
        <f>US!HN6</f>
        <v>339</v>
      </c>
      <c r="AO6" s="208">
        <f>US!IA6</f>
        <v>292269</v>
      </c>
      <c r="AP6" s="209">
        <f>US!IB6</f>
        <v>327</v>
      </c>
      <c r="AQ6" s="208">
        <f>US!IO6</f>
        <v>325454</v>
      </c>
      <c r="AR6" s="209">
        <f>US!IP6</f>
        <v>341</v>
      </c>
      <c r="AS6" s="134">
        <f>((SREB!C6*SREB!D6)+(SREB!E6*SREB!F6)+(SREB!G6*SREB!H6)+(SREB!I6*SREB!J6)+(SREB!K6*SREB!L6)+(SREB!M6*SREB!N6))/AT6</f>
        <v>110943.14876033057</v>
      </c>
      <c r="AT6" s="11">
        <f>+SREB!D6+SREB!F6+SREB!H6+SREB!J6+SREB!L6+SREB!N6</f>
        <v>121</v>
      </c>
      <c r="AU6" s="43">
        <f>((SREB!O6*SREB!P6)+(SREB!Q6*SREB!R6)+(SREB!S6*SREB!T6)+(SREB!U6*SREB!V6)+(SREB!W6*SREB!X6)+(SREB!Y6*SREB!Z6))/AV6</f>
        <v>116968.28333333334</v>
      </c>
      <c r="AV6" s="11">
        <f>+SREB!P6+SREB!R6+SREB!T6+SREB!V6+SREB!X6+SREB!Z6</f>
        <v>120</v>
      </c>
      <c r="AW6" s="43">
        <f>((SREB!AA6*SREB!AB6)+(SREB!AC6*SREB!AD6)+(SREB!AE6*SREB!AF6)+(SREB!AG6*SREB!AH6)+(SREB!AI6*SREB!AJ6)+(SREB!AK6*SREB!AL6))/AX6</f>
        <v>121287.39669421487</v>
      </c>
      <c r="AX6" s="11">
        <f>+SREB!AB6+SREB!AD6+SREB!AF6+SREB!AH6+SREB!AJ6+SREB!AL6</f>
        <v>121</v>
      </c>
      <c r="AY6" s="43">
        <f>((SREB!AM6*SREB!AN6)+(SREB!AO6*SREB!AP6)+(SREB!AQ6*SREB!AR6)+(SREB!AS6*SREB!AT6)+(SREB!AU6*SREB!AV6)+(SREB!AW6*SREB!AX6))/AZ6</f>
        <v>130692.16911764706</v>
      </c>
      <c r="AZ6" s="11">
        <f>+SREB!AN6+SREB!AP6+SREB!AR6+SREB!AT6+SREB!AV6+SREB!AX6</f>
        <v>136</v>
      </c>
      <c r="BA6" s="43">
        <f>((SREB!AY6*SREB!AZ6)+(SREB!BA6*SREB!BB6)+(SREB!BC6*SREB!BD6)+(SREB!BE6*SREB!BF6)+(SREB!BG6*SREB!BH6)+(SREB!BI6*SREB!BJ6))/BB6</f>
        <v>140355.39436619717</v>
      </c>
      <c r="BB6" s="11">
        <f>+SREB!AZ6+SREB!BB6+SREB!BD6+SREB!BF6+SREB!BH6+SREB!BJ6</f>
        <v>142</v>
      </c>
      <c r="BC6" s="43">
        <f>((SREB!BK6*SREB!BL6)+(SREB!BM6*SREB!BN6)+(SREB!BO6*SREB!BP6)+(SREB!BQ6*SREB!BR6)+(SREB!BS6*SREB!BT6)+(SREB!BU6*SREB!BV6))/BD6</f>
        <v>149526.48979591837</v>
      </c>
      <c r="BD6" s="11">
        <f>+SREB!BL6+SREB!BN6+SREB!BP6+SREB!BR6+SREB!BT6+SREB!BV6</f>
        <v>147</v>
      </c>
      <c r="BE6" s="43">
        <f>((SREB!BW6*SREB!BX6)+(SREB!BY6*SREB!BZ6)+(SREB!CA6*SREB!CB6)+(SREB!CC6*SREB!CD6)+(SREB!CE6*SREB!CF6)+(SREB!CG6*SREB!CH6))/BF6</f>
        <v>163025.37931034484</v>
      </c>
      <c r="BF6" s="11">
        <f>+SREB!BX6+SREB!BZ6+SREB!CB6+SREB!CD6+SREB!CF6+SREB!CH6</f>
        <v>145</v>
      </c>
      <c r="BG6" s="43">
        <f>((SREB!CI6*SREB!CJ6)+(SREB!CK6*SREB!CL6)+(SREB!CM6*SREB!CN6)+(SREB!CO6*SREB!CP6)+(SREB!CQ6*SREB!CR6)+(SREB!CS6*SREB!CT6))/BH6</f>
        <v>173380.82962962962</v>
      </c>
      <c r="BH6" s="11">
        <f>+SREB!CJ6+SREB!CL6+SREB!CN6+SREB!CP6+SREB!CR6+SREB!CT6</f>
        <v>135</v>
      </c>
      <c r="BI6" s="43">
        <f>((SREB!CU6*SREB!CV6)+(SREB!CW6*SREB!CX6)+(SREB!CY6*SREB!CZ6)+(SREB!DA6*SREB!DB6)+(SREB!DC6*SREB!DD6)+(SREB!DE6*SREB!DF6))/BJ6</f>
        <v>186390.58992805754</v>
      </c>
      <c r="BJ6" s="11">
        <f>+SREB!CV6+SREB!CX6+SREB!CZ6+SREB!DB6+SREB!DD6+SREB!DF6</f>
        <v>139</v>
      </c>
      <c r="BK6" s="43">
        <f>((SREB!DG6*SREB!DH6)+(SREB!DI6*SREB!DJ6)+(SREB!DK6*SREB!DL6)+(SREB!DM6*SREB!DN6)+(SREB!DO6*SREB!DP6)+(SREB!DQ6*SREB!DR6))/BL6</f>
        <v>191998.1911764706</v>
      </c>
      <c r="BL6" s="11">
        <f>+SREB!DH6+SREB!DJ6+SREB!DL6+SREB!DN6+SREB!DP6+SREB!DR6</f>
        <v>136</v>
      </c>
      <c r="BM6" s="43">
        <f>((SREB!DS6*SREB!DT6)+(SREB!DU6*SREB!DV6)+(SREB!DW6*SREB!DX6)+(SREB!DY6*SREB!DZ6)+(SREB!EA6*SREB!EB6)+(SREB!EC6*SREB!ED6))/BN6</f>
        <v>207754.69285714286</v>
      </c>
      <c r="BN6" s="11">
        <f>+SREB!DT6+SREB!DV6+SREB!DX6+SREB!DZ6+SREB!EB6+SREB!ED6</f>
        <v>140</v>
      </c>
      <c r="BO6" s="43">
        <f>((SREB!EE6*SREB!EF6)+(SREB!EG6*SREB!EH6)+(SREB!EI6*SREB!EJ6)+(SREB!EK6*SREB!EL6)+(SREB!EM6*SREB!EN6)+(SREB!EO6*SREB!EP6))/BP6</f>
        <v>215073.63829787233</v>
      </c>
      <c r="BP6" s="11">
        <f>+SREB!EF6+SREB!EH6+SREB!EJ6+SREB!EL6+SREB!EN6+SREB!EP6</f>
        <v>141</v>
      </c>
      <c r="BQ6" s="43">
        <f>((SREB!EQ6*SREB!ER6)+(SREB!ES6*SREB!ET6)+(SREB!EU6*SREB!EV6)+(SREB!EW6*SREB!EX6)+(SREB!EY6*SREB!EZ6)+(SREB!FA6*SREB!FB6))/BR6</f>
        <v>221375.23489932885</v>
      </c>
      <c r="BR6" s="13">
        <f>+SREB!ER6+SREB!ET6+SREB!EV6+SREB!EX6+SREB!EZ6+SREB!FB6</f>
        <v>149</v>
      </c>
      <c r="BS6" s="43">
        <f>((SREB!FC6*SREB!FD6)+(SREB!FE6*SREB!FF6)+(SREB!FG6*SREB!FH6)+(SREB!FI6*SREB!FJ6)+(SREB!FK6*SREB!FL6)+(SREB!FM6*SREB!FN6))/BT6</f>
        <v>244751.97101449277</v>
      </c>
      <c r="BT6" s="13">
        <f>+SREB!FD6+SREB!FF6+SREB!FH6+SREB!FJ6+SREB!FL6+SREB!FN6</f>
        <v>138</v>
      </c>
      <c r="BU6" s="43">
        <f>((SREB!FO6*SREB!FP6)+(SREB!FQ6*SREB!FR6)+(SREB!FS6*SREB!FT6)+(SREB!FU6*SREB!FV6)+(SREB!FW6*SREB!FX6)+(SREB!FY6*SREB!FZ6))/BV6</f>
        <v>265796.42957746476</v>
      </c>
      <c r="BV6" s="13">
        <f>+SREB!FP6+SREB!FR6+SREB!FT6+SREB!FV6+SREB!FX6+SREB!FZ6</f>
        <v>142</v>
      </c>
      <c r="BW6" s="43">
        <f>IF(COUNT(SREB!GA6:GL6)&gt;=6,(((SREB!GA6*SREB!GB6)+(SREB!GC6*SREB!GD6)+(SREB!GE6*SREB!GF6)+(SREB!GG6*SREB!GH6)+(SREB!GI6*SREB!GJ6)+(SREB!GK6*SREB!GL6))/BX6),"NA")</f>
        <v>280765.22302158276</v>
      </c>
      <c r="BX6" s="13">
        <f>IF(COUNT(SREB!GA6:GL6)&gt;=6,(SREB!GB6+SREB!GD6+SREB!GF6+SREB!GH6+SREB!GJ6+SREB!GL6),"NA")</f>
        <v>139</v>
      </c>
      <c r="BY6" s="43">
        <f>IF(COUNT(SREB!GM6:GX6)&gt;=6,(((SREB!GM6*SREB!GN6)+(SREB!GO6*SREB!GP6)+(SREB!GQ6*SREB!GR6)+(SREB!GS6*SREB!GT6)+(SREB!GU6*SREB!GV6)+(SREB!GW6*SREB!GX6))/BZ6),"NA")</f>
        <v>297543.22463768115</v>
      </c>
      <c r="BZ6" s="13">
        <f>IF(COUNT(SREB!GM6:GX6)&gt;=6,(SREB!GN6+SREB!GP6+SREB!GR6+SREB!GT6+SREB!GV6+SREB!GX6),"NA")</f>
        <v>138</v>
      </c>
      <c r="CA6" s="208">
        <f>+SREB!GY6</f>
        <v>299796</v>
      </c>
      <c r="CB6" s="219">
        <f>+SREB!GZ6</f>
        <v>131</v>
      </c>
      <c r="CC6" s="208">
        <f>SREB!HM6</f>
        <v>302597</v>
      </c>
      <c r="CD6" s="219">
        <f>SREB!HN6</f>
        <v>131</v>
      </c>
      <c r="CE6" s="208">
        <f>SREB!IA6</f>
        <v>308826</v>
      </c>
      <c r="CF6" s="209">
        <f>SREB!IB6</f>
        <v>133</v>
      </c>
      <c r="CG6" s="211">
        <f>SREB!IO6</f>
        <v>342532</v>
      </c>
      <c r="CH6" s="211">
        <f>SREB!IP6</f>
        <v>132</v>
      </c>
      <c r="CI6" s="122">
        <f>(AS6/C6)*100</f>
        <v>98.304877723615661</v>
      </c>
      <c r="CJ6" s="122">
        <f>(AU6/E6)*100</f>
        <v>98.531751903263569</v>
      </c>
      <c r="CK6" s="122">
        <f>(AW6/G6)*100</f>
        <v>98.489404313924993</v>
      </c>
      <c r="CL6" s="122">
        <f>(AY6/I6)*100</f>
        <v>101.38508048968463</v>
      </c>
      <c r="CM6" s="122">
        <f>(BA6/K6)*100</f>
        <v>101.30692706474287</v>
      </c>
      <c r="CN6" s="122">
        <f>(BC6/M6)*100</f>
        <v>102.56736472041624</v>
      </c>
      <c r="CO6" s="122">
        <f>(BE6/O6)*100</f>
        <v>105.95443408215297</v>
      </c>
      <c r="CP6" s="122">
        <f>(BG6/Q6)*100</f>
        <v>106.36594950356692</v>
      </c>
      <c r="CQ6" s="122">
        <f>(BI6/S6)*100</f>
        <v>107.40018008319929</v>
      </c>
      <c r="CR6" s="122">
        <f>(BK6/U6)*100</f>
        <v>105.20507328447994</v>
      </c>
      <c r="CS6" s="122">
        <f>(BM6/W6)*100</f>
        <v>107.10809168475528</v>
      </c>
      <c r="CT6" s="122">
        <f>(BO6/Y6)*100</f>
        <v>105.70740434310501</v>
      </c>
      <c r="CU6" s="122">
        <f>(BQ6/AA6)*100</f>
        <v>104.36139200945682</v>
      </c>
      <c r="CV6" s="122">
        <f>(BS6/AC6)*100</f>
        <v>107.87722062111635</v>
      </c>
      <c r="CW6" s="122">
        <f>(BU6/AE6)*100</f>
        <v>107.76011309352091</v>
      </c>
      <c r="CX6" s="122">
        <f>(BW6/AG6)*100</f>
        <v>107.58434671188199</v>
      </c>
      <c r="CY6" s="122">
        <f>(BY6/AI6)*100</f>
        <v>106.31040947144919</v>
      </c>
      <c r="CZ6" s="122">
        <f>(CA6/AK6)*100</f>
        <v>105.28282406155509</v>
      </c>
      <c r="DA6" s="122">
        <f>(CC6/AM6)*100</f>
        <v>106.04824436897866</v>
      </c>
      <c r="DB6" s="122">
        <f>(CE6/AO6)*100</f>
        <v>105.66498670745102</v>
      </c>
      <c r="DC6" s="122">
        <f>(CG6/AQ6)*100</f>
        <v>105.2474389621882</v>
      </c>
      <c r="DD6" s="208">
        <f>+West!C6</f>
        <v>295837</v>
      </c>
      <c r="DE6" s="219">
        <f>+West!D6</f>
        <v>64</v>
      </c>
      <c r="DF6" s="208">
        <f>West!Q6</f>
        <v>296973</v>
      </c>
      <c r="DG6" s="219">
        <f>West!R6</f>
        <v>71</v>
      </c>
      <c r="DH6" s="208">
        <f>West!AE6</f>
        <v>289382</v>
      </c>
      <c r="DI6" s="219">
        <f>West!AF6</f>
        <v>65</v>
      </c>
      <c r="DJ6" s="208">
        <f>West!AS6</f>
        <v>328452</v>
      </c>
      <c r="DK6" s="219">
        <f>West!AT6</f>
        <v>67</v>
      </c>
      <c r="DL6" s="208">
        <f>+Midwest!C6</f>
        <v>264252</v>
      </c>
      <c r="DM6" s="219">
        <f>+Midwest!D6</f>
        <v>89</v>
      </c>
      <c r="DN6" s="208">
        <f>Midwest!Q6</f>
        <v>269959</v>
      </c>
      <c r="DO6" s="219">
        <f>Midwest!R6</f>
        <v>90</v>
      </c>
      <c r="DP6" s="208">
        <f>Midwest!AE6</f>
        <v>284118</v>
      </c>
      <c r="DQ6" s="219">
        <f>Midwest!AF6</f>
        <v>86</v>
      </c>
      <c r="DR6" s="208">
        <f>Midwest!AS6</f>
        <v>564058</v>
      </c>
      <c r="DS6" s="219">
        <f>Midwest!AT6</f>
        <v>5</v>
      </c>
      <c r="DT6" s="208">
        <f>+Northeast!C6</f>
        <v>264618</v>
      </c>
      <c r="DU6" s="219">
        <f>+Northeast!D6</f>
        <v>48</v>
      </c>
      <c r="DV6" s="208">
        <f>Northeast!Q6</f>
        <v>252946</v>
      </c>
      <c r="DW6" s="219">
        <f>Northeast!R6</f>
        <v>47</v>
      </c>
      <c r="DX6" s="208">
        <f>Northeast!AE6</f>
        <v>262072</v>
      </c>
      <c r="DY6" s="209">
        <f>Northeast!AF6</f>
        <v>43</v>
      </c>
      <c r="DZ6" s="208">
        <f>Northeast!AS6</f>
        <v>299056</v>
      </c>
      <c r="EA6" s="209">
        <f>Northeast!AT6</f>
        <v>44</v>
      </c>
      <c r="EB6" s="19"/>
      <c r="EC6" s="19"/>
      <c r="ED6" s="19"/>
      <c r="EE6" s="19"/>
      <c r="EF6" s="19"/>
      <c r="EG6" s="19"/>
      <c r="EH6" s="19"/>
      <c r="EM6" s="19"/>
      <c r="EN6" s="19"/>
      <c r="EO6" s="19"/>
      <c r="EP6" s="19"/>
      <c r="EQ6" s="19"/>
      <c r="ER6" s="19"/>
      <c r="ES6" s="19"/>
      <c r="ET6" s="19"/>
      <c r="EU6" s="19"/>
      <c r="EV6" s="19"/>
      <c r="EW6" s="19"/>
      <c r="EX6" s="19"/>
      <c r="FC6" s="19"/>
      <c r="FD6" s="19"/>
      <c r="FE6" s="19"/>
      <c r="FF6" s="19"/>
      <c r="FG6" s="19"/>
      <c r="FH6" s="19"/>
      <c r="FI6" s="19"/>
      <c r="FJ6" s="19"/>
      <c r="FK6" s="19"/>
      <c r="FL6" s="19"/>
      <c r="FM6" s="19"/>
      <c r="FN6" s="19"/>
      <c r="FS6" s="19"/>
      <c r="FT6" s="19"/>
      <c r="FU6" s="19"/>
      <c r="FV6" s="19"/>
      <c r="FW6" s="19"/>
      <c r="FX6" s="19"/>
      <c r="FY6" s="19"/>
      <c r="FZ6" s="19"/>
      <c r="GA6" s="20"/>
      <c r="GB6" s="70"/>
      <c r="GC6" s="70"/>
      <c r="GD6" s="70"/>
      <c r="GE6" s="73"/>
      <c r="GF6" s="73"/>
    </row>
    <row r="7" spans="1:190">
      <c r="A7" s="66">
        <v>3</v>
      </c>
      <c r="B7" s="71" t="s">
        <v>8</v>
      </c>
      <c r="C7" s="176"/>
      <c r="D7" s="177"/>
      <c r="E7" s="178"/>
      <c r="F7" s="177"/>
      <c r="G7" s="178"/>
      <c r="H7" s="177"/>
      <c r="I7" s="178"/>
      <c r="J7" s="177"/>
      <c r="K7" s="178"/>
      <c r="L7" s="177"/>
      <c r="M7" s="178"/>
      <c r="N7" s="177"/>
      <c r="O7" s="178"/>
      <c r="P7" s="177"/>
      <c r="Q7" s="178"/>
      <c r="R7" s="177"/>
      <c r="S7" s="178"/>
      <c r="T7" s="177"/>
      <c r="U7" s="178"/>
      <c r="V7" s="177"/>
      <c r="W7" s="178"/>
      <c r="X7" s="177"/>
      <c r="Y7" s="178"/>
      <c r="Z7" s="177"/>
      <c r="AA7" s="176"/>
      <c r="AB7" s="179"/>
      <c r="AC7" s="176"/>
      <c r="AD7" s="180"/>
      <c r="AE7" s="176"/>
      <c r="AF7" s="180"/>
      <c r="AG7" s="176"/>
      <c r="AH7" s="180"/>
      <c r="AI7" s="176"/>
      <c r="AJ7" s="180"/>
      <c r="AK7" s="212"/>
      <c r="AL7" s="213"/>
      <c r="AM7" s="212"/>
      <c r="AN7" s="213"/>
      <c r="AO7" s="212"/>
      <c r="AP7" s="213"/>
      <c r="AQ7" s="212"/>
      <c r="AR7" s="213"/>
      <c r="AS7" s="135"/>
      <c r="AT7" s="83"/>
      <c r="AU7" s="85"/>
      <c r="AV7" s="83"/>
      <c r="AW7" s="85"/>
      <c r="AX7" s="83"/>
      <c r="AY7" s="85"/>
      <c r="AZ7" s="83"/>
      <c r="BA7" s="85"/>
      <c r="BB7" s="83"/>
      <c r="BC7" s="85"/>
      <c r="BD7" s="83"/>
      <c r="BE7" s="85"/>
      <c r="BF7" s="83"/>
      <c r="BG7" s="85"/>
      <c r="BH7" s="83"/>
      <c r="BI7" s="85"/>
      <c r="BJ7" s="83"/>
      <c r="BK7" s="85"/>
      <c r="BL7" s="83"/>
      <c r="BM7" s="85"/>
      <c r="BN7" s="83"/>
      <c r="BO7" s="85"/>
      <c r="BP7" s="83"/>
      <c r="BQ7" s="85"/>
      <c r="BR7" s="94"/>
      <c r="BS7" s="85"/>
      <c r="BT7" s="94"/>
      <c r="BU7" s="85"/>
      <c r="BV7" s="94"/>
      <c r="BW7" s="85"/>
      <c r="BX7" s="94"/>
      <c r="BY7" s="85"/>
      <c r="BZ7" s="94"/>
      <c r="CA7" s="212"/>
      <c r="CB7" s="213"/>
      <c r="CC7" s="212"/>
      <c r="CD7" s="213"/>
      <c r="CE7" s="212"/>
      <c r="CF7" s="213"/>
      <c r="CG7" s="218"/>
      <c r="CH7" s="218"/>
      <c r="CI7" s="123"/>
      <c r="CJ7" s="123"/>
      <c r="CK7" s="123"/>
      <c r="CL7" s="123"/>
      <c r="CM7" s="123"/>
      <c r="CN7" s="123"/>
      <c r="CO7" s="123"/>
      <c r="CP7" s="123"/>
      <c r="CQ7" s="123"/>
      <c r="CR7" s="123"/>
      <c r="CS7" s="123"/>
      <c r="CT7" s="123"/>
      <c r="CU7" s="123"/>
      <c r="CV7" s="123"/>
      <c r="CW7" s="123"/>
      <c r="CX7" s="123"/>
      <c r="CY7" s="123"/>
      <c r="CZ7" s="123"/>
      <c r="DA7" s="123"/>
      <c r="DB7" s="123"/>
      <c r="DC7" s="262"/>
      <c r="DD7" s="212"/>
      <c r="DE7" s="213"/>
      <c r="DF7" s="212"/>
      <c r="DG7" s="213"/>
      <c r="DH7" s="212"/>
      <c r="DI7" s="213"/>
      <c r="DJ7" s="213"/>
      <c r="DK7" s="213"/>
      <c r="DL7" s="212"/>
      <c r="DM7" s="213"/>
      <c r="DN7" s="212"/>
      <c r="DO7" s="213"/>
      <c r="DP7" s="212"/>
      <c r="DQ7" s="213"/>
      <c r="DR7" s="213"/>
      <c r="DS7" s="213"/>
      <c r="DT7" s="212"/>
      <c r="DU7" s="213"/>
      <c r="DV7" s="212"/>
      <c r="DW7" s="213"/>
      <c r="DX7" s="212"/>
      <c r="DY7" s="213"/>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row>
    <row r="8" spans="1:190">
      <c r="A8" s="66">
        <v>4</v>
      </c>
      <c r="B8" s="7" t="s">
        <v>9</v>
      </c>
      <c r="C8" s="172">
        <f>((US!C8*US!D8)+(US!E8*US!F8)+(US!G8*US!H8)+(US!I8*US!J8)+(US!K8*US!L8)+(US!M8*US!N8))/D8</f>
        <v>96703.90967741936</v>
      </c>
      <c r="D8" s="175">
        <f>+US!D8+US!F8+US!H8+US!J8+US!L8+US!N8</f>
        <v>310</v>
      </c>
      <c r="E8" s="174">
        <f>((US!O8*US!P8)+(US!Q8*US!R8)+(US!S8*US!T8)+(US!U8*US!V8)+(US!W8*US!X8)+(US!Y8*US!Z8))/F8</f>
        <v>100530.6026058632</v>
      </c>
      <c r="F8" s="175">
        <f>+US!P8+US!R8+US!T8+US!V8+US!X8+US!Z8</f>
        <v>307</v>
      </c>
      <c r="G8" s="174">
        <f>((US!AA8*US!AB8)+(US!AC8*US!AD8)+(US!AE8*US!AF8)+(US!AG8*US!AH8)+(US!AI8*US!AJ8)+(US!AK8*US!AL8))/H8</f>
        <v>105300.76996805111</v>
      </c>
      <c r="H8" s="175">
        <f>+US!AB8+US!AD8+US!AF8+US!AH8+US!AJ8+US!AL8</f>
        <v>313</v>
      </c>
      <c r="I8" s="174">
        <f>((US!AM8*US!AN8)+(US!AO8*US!AP8)+(US!AQ8*US!AR8)+(US!AS8*US!AT8)+(US!AU8*US!AV8)+(US!AW8*US!AX8))/J8</f>
        <v>107827.9371257485</v>
      </c>
      <c r="J8" s="175">
        <f>+US!AN8+US!AP8+US!AR8+US!AT8+US!AV8+US!AX8</f>
        <v>334</v>
      </c>
      <c r="K8" s="174">
        <f>((US!AY8*US!AZ8)+(US!BA8*US!BB8)+(US!BC8*US!BD8)+(US!BE8*US!BF8)+(US!BG8*US!BH8)+(US!BI8*US!BJ8))/L8</f>
        <v>114387.52818991098</v>
      </c>
      <c r="L8" s="175">
        <f>+US!AZ8+US!BB8+US!BD8+US!BF8+US!BH8+US!BJ8</f>
        <v>337</v>
      </c>
      <c r="M8" s="174">
        <f>((US!BK8*US!BL8)+(US!BM8*US!BN8)+(US!BO8*US!BP8)+(US!BQ8*US!BR8)+(US!BS8*US!BT8)+(US!BU8*US!BV8))/N8</f>
        <v>118855.23442136499</v>
      </c>
      <c r="N8" s="175">
        <f>+US!BL8+US!BN8+US!BP8+US!BR8+US!BT8+US!BV8</f>
        <v>337</v>
      </c>
      <c r="O8" s="174">
        <f>((US!BW8*US!BX8)+(US!BY8*US!BZ8)+(US!CA8*US!CB8)+(US!CC8*US!CD8)+(US!CE8*US!CF8)+(US!CG8*US!CH8))/P8</f>
        <v>124471.62108262109</v>
      </c>
      <c r="P8" s="175">
        <f>+US!BX8+US!BZ8+US!CB8+US!CD8+US!CF8+US!CH8</f>
        <v>351</v>
      </c>
      <c r="Q8" s="174">
        <f>((US!CI8*US!CJ8)+(US!CK8*US!CL8)+(US!CM8*US!CN8)+(US!CO8*US!CP8)+(US!CQ8*US!CR8)+(US!CS8*US!CT8))/R8</f>
        <v>129213.10511363637</v>
      </c>
      <c r="R8" s="175">
        <f>+US!CJ8+US!CL8+US!CN8+US!CP8+US!CR8+US!CT8</f>
        <v>352</v>
      </c>
      <c r="S8" s="174">
        <f>((US!CU8*US!CV8)+(US!CW8*US!CX8)+(US!CY8*US!CZ8)+(US!DA8*US!DB8)+(US!DC8*US!DD8)+(US!DE8*US!DF8))/T8</f>
        <v>137267.17127071825</v>
      </c>
      <c r="T8" s="175">
        <f>+US!CV8+US!CX8+US!CZ8+US!DB8+US!DD8+US!DF8</f>
        <v>362</v>
      </c>
      <c r="U8" s="174">
        <f>((US!DG8*US!DH8)+(US!DI8*US!DJ8)+(US!DK8*US!DL8)+(US!DM8*US!DN8)+(US!DO8*US!DP8)+(US!DQ8*US!DR8))/V8</f>
        <v>142822.06104651163</v>
      </c>
      <c r="V8" s="175">
        <f>+US!DH8+US!DJ8+US!DL8+US!DN8+US!DP8+US!DR8</f>
        <v>344</v>
      </c>
      <c r="W8" s="174">
        <f>((US!DS8*US!DT8)+(US!DU8*US!DV8)+(US!DW8*US!DX8)+(US!DY8*US!DZ8)+(US!EA8*US!EB8)+(US!EC8*US!ED8))/X8</f>
        <v>149503.03988603989</v>
      </c>
      <c r="X8" s="175">
        <f>+US!DT8+US!DV8+US!DX8+US!DZ8+US!EB8+US!ED8</f>
        <v>351</v>
      </c>
      <c r="Y8" s="174">
        <f>((US!EE8*US!EF8)+(US!EG8*US!EH8)+(US!EI8*US!EJ8)+(US!EK8*US!EL8)+(US!EM8*US!EN8)+(US!EO8*US!EP8))/Z8</f>
        <v>153416.29914529916</v>
      </c>
      <c r="Z8" s="175">
        <f>+US!EF8+US!EH8+US!EJ8+US!EL8+US!EN8+US!EP8</f>
        <v>351</v>
      </c>
      <c r="AA8" s="172">
        <f>((US!EQ8*US!ER8)+(US!ES8*US!ET8)+(US!EU8*US!EV8)+(US!EW8*US!EX8)+(US!EY8*US!EZ8)+(US!FA8*US!FB8))/AB8</f>
        <v>159920.98622589532</v>
      </c>
      <c r="AB8" s="175">
        <f>+US!ER8+US!ET8+US!EV8+US!EX8+US!EZ8+US!FB8</f>
        <v>363</v>
      </c>
      <c r="AC8" s="172">
        <f>((US!FC8*US!FD8)+(US!FE8*US!FF8)+(US!FG8*US!FH8)+(US!FI8*US!FJ8)+(US!FK8*US!FL8)+(US!FM8*US!FN8))/AD8</f>
        <v>170675.45114942529</v>
      </c>
      <c r="AD8" s="174">
        <f>+US!FD8+US!FF8+US!FH8+US!FJ8+US!FL8+US!FN8</f>
        <v>348</v>
      </c>
      <c r="AE8" s="172">
        <f>((US!FO8*US!FP8)+(US!FQ8*US!FR8)+(US!FS8*US!FT8)+(US!FU8*US!FV8)+(US!FW8*US!FX8)+(US!FY8*US!FZ8))/AF8</f>
        <v>182157.8313253012</v>
      </c>
      <c r="AF8" s="174">
        <f>+US!FP8+US!FR8+US!FT8+US!FV8+US!FX8+US!FZ8</f>
        <v>332</v>
      </c>
      <c r="AG8" s="172">
        <f>IF(COUNT(US!GA8:GL8)&gt;=6,(((US!GA8*US!GB8)+(US!GC8*US!GD8)+(US!GE8*US!GF8)+(US!GG8*US!GH8)+(US!GI8*US!GJ8)+(US!GK8*US!GL8))/AH8),"NA")</f>
        <v>194083.13988095237</v>
      </c>
      <c r="AH8" s="174">
        <f>IF(COUNT(US!GA8:GL8)&gt;=6,(US!GB8+US!GD8+US!GF8+US!GH8+US!GJ8+US!GL8),"NA")</f>
        <v>336</v>
      </c>
      <c r="AI8" s="172">
        <f>IF(COUNT(US!GM8:GX8)&gt;=6,(((US!GM8*US!GN8)+(US!GO8*US!GP8)+(US!GQ8*US!GR8)+(US!GS8*US!GT8)+(US!GU8*US!GV8)+(US!GW8*US!GX8))/AJ8),"NA")</f>
        <v>203699.48093841641</v>
      </c>
      <c r="AJ8" s="174">
        <f>IF(COUNT(US!GM8:GX8)&gt;=6,(US!GN8+US!GP8+US!GR8+US!GT8+US!GV8+US!GX8),"NA")</f>
        <v>341</v>
      </c>
      <c r="AK8" s="208">
        <f>+US!GY8</f>
        <v>205193</v>
      </c>
      <c r="AL8" s="209">
        <f>+US!GZ8</f>
        <v>320</v>
      </c>
      <c r="AM8" s="208">
        <f>US!HM8</f>
        <v>206691</v>
      </c>
      <c r="AN8" s="209">
        <f>US!HN8</f>
        <v>323</v>
      </c>
      <c r="AO8" s="208">
        <f>US!IA8</f>
        <v>214197</v>
      </c>
      <c r="AP8" s="209">
        <f>US!IB8</f>
        <v>322</v>
      </c>
      <c r="AQ8" s="208">
        <f>US!IO8</f>
        <v>242688</v>
      </c>
      <c r="AR8" s="209">
        <f>US!IP8</f>
        <v>325</v>
      </c>
      <c r="AS8" s="134">
        <f>((SREB!C8*SREB!D8)+(SREB!E8*SREB!F8)+(SREB!G8*SREB!H8)+(SREB!I8*SREB!J8)+(SREB!K8*SREB!L8)+(SREB!M8*SREB!N8))/AT8</f>
        <v>93256.387096774197</v>
      </c>
      <c r="AT8" s="13">
        <f>+SREB!D8+SREB!F8+SREB!H8+SREB!J8+SREB!L8+SREB!N8</f>
        <v>124</v>
      </c>
      <c r="AU8" s="43">
        <f>((SREB!O8*SREB!P8)+(SREB!Q8*SREB!R8)+(SREB!S8*SREB!T8)+(SREB!U8*SREB!V8)+(SREB!W8*SREB!X8)+(SREB!Y8*SREB!Z8))/AV8</f>
        <v>98755.658536585368</v>
      </c>
      <c r="AV8" s="13">
        <f>+SREB!P8+SREB!R8+SREB!T8+SREB!V8+SREB!X8+SREB!Z8</f>
        <v>123</v>
      </c>
      <c r="AW8" s="43">
        <f>((SREB!AA8*SREB!AB8)+(SREB!AC8*SREB!AD8)+(SREB!AE8*SREB!AF8)+(SREB!AG8*SREB!AH8)+(SREB!AI8*SREB!AJ8)+(SREB!AK8*SREB!AL8))/AX8</f>
        <v>102965.44696969698</v>
      </c>
      <c r="AX8" s="13">
        <f>+SREB!AB8+SREB!AD8+SREB!AF8+SREB!AH8+SREB!AJ8+SREB!AL8</f>
        <v>132</v>
      </c>
      <c r="AY8" s="43">
        <f>((SREB!AM8*SREB!AN8)+(SREB!AO8*SREB!AP8)+(SREB!AQ8*SREB!AR8)+(SREB!AS8*SREB!AT8)+(SREB!AU8*SREB!AV8)+(SREB!AW8*SREB!AX8))/AZ8</f>
        <v>108275.13970588235</v>
      </c>
      <c r="AZ8" s="13">
        <f>+SREB!AN8+SREB!AP8+SREB!AR8+SREB!AT8+SREB!AV8+SREB!AX8</f>
        <v>136</v>
      </c>
      <c r="BA8" s="43">
        <f>((SREB!AY8*SREB!AZ8)+(SREB!BA8*SREB!BB8)+(SREB!BC8*SREB!BD8)+(SREB!BE8*SREB!BF8)+(SREB!BG8*SREB!BH8)+(SREB!BI8*SREB!BJ8))/BB8</f>
        <v>113133.50344827586</v>
      </c>
      <c r="BB8" s="13">
        <f>+SREB!AZ8+SREB!BB8+SREB!BD8+SREB!BF8+SREB!BH8+SREB!BJ8</f>
        <v>145</v>
      </c>
      <c r="BC8" s="43">
        <f>((SREB!BK8*SREB!BL8)+(SREB!BM8*SREB!BN8)+(SREB!BO8*SREB!BP8)+(SREB!BQ8*SREB!BR8)+(SREB!BS8*SREB!BT8)+(SREB!BU8*SREB!BV8))/BD8</f>
        <v>116451.3469387755</v>
      </c>
      <c r="BD8" s="13">
        <f>+SREB!BL8+SREB!BN8+SREB!BP8+SREB!BR8+SREB!BT8+SREB!BV8</f>
        <v>147</v>
      </c>
      <c r="BE8" s="43">
        <f>((SREB!BW8*SREB!BX8)+(SREB!BY8*SREB!BZ8)+(SREB!CA8*SREB!CB8)+(SREB!CC8*SREB!CD8)+(SREB!CE8*SREB!CF8)+(SREB!CG8*SREB!CH8))/BF8</f>
        <v>125926.75</v>
      </c>
      <c r="BF8" s="13">
        <f>+SREB!BX8+SREB!BZ8+SREB!CB8+SREB!CD8+SREB!CF8+SREB!CH8</f>
        <v>144</v>
      </c>
      <c r="BG8" s="43">
        <f>((SREB!CI8*SREB!CJ8)+(SREB!CK8*SREB!CL8)+(SREB!CM8*SREB!CN8)+(SREB!CO8*SREB!CP8)+(SREB!CQ8*SREB!CR8)+(SREB!CS8*SREB!CT8))/BH8</f>
        <v>132285.57664233577</v>
      </c>
      <c r="BH8" s="13">
        <f>+SREB!CJ8+SREB!CL8+SREB!CN8+SREB!CP8+SREB!CR8+SREB!CT8</f>
        <v>137</v>
      </c>
      <c r="BI8" s="43">
        <f>((SREB!CU8*SREB!CV8)+(SREB!CW8*SREB!CX8)+(SREB!CY8*SREB!CZ8)+(SREB!DA8*SREB!DB8)+(SREB!DC8*SREB!DD8)+(SREB!DE8*SREB!DF8))/BJ8</f>
        <v>138473.78014184398</v>
      </c>
      <c r="BJ8" s="13">
        <f>+SREB!CV8+SREB!CX8+SREB!CZ8+SREB!DB8+SREB!DD8+SREB!DF8</f>
        <v>141</v>
      </c>
      <c r="BK8" s="43">
        <f>((SREB!DG8*SREB!DH8)+(SREB!DI8*SREB!DJ8)+(SREB!DK8*SREB!DL8)+(SREB!DM8*SREB!DN8)+(SREB!DO8*SREB!DP8)+(SREB!DQ8*SREB!DR8))/BL8</f>
        <v>143400.59420289856</v>
      </c>
      <c r="BL8" s="13">
        <f>+SREB!DH8+SREB!DJ8+SREB!DL8+SREB!DN8+SREB!DP8+SREB!DR8</f>
        <v>138</v>
      </c>
      <c r="BM8" s="43">
        <f>((SREB!DS8*SREB!DT8)+(SREB!DU8*SREB!DV8)+(SREB!DW8*SREB!DX8)+(SREB!DY8*SREB!DZ8)+(SREB!EA8*SREB!EB8)+(SREB!EC8*SREB!ED8))/BN8</f>
        <v>152435.41605839416</v>
      </c>
      <c r="BN8" s="13">
        <f>+SREB!DT8+SREB!DV8+SREB!DX8+SREB!DZ8+SREB!EB8+SREB!ED8</f>
        <v>137</v>
      </c>
      <c r="BO8" s="43">
        <f>((SREB!EE8*SREB!EF8)+(SREB!EG8*SREB!EH8)+(SREB!EI8*SREB!EJ8)+(SREB!EK8*SREB!EL8)+(SREB!EM8*SREB!EN8)+(SREB!EO8*SREB!EP8))/BP8</f>
        <v>154896.95744680852</v>
      </c>
      <c r="BP8" s="13">
        <f>+SREB!EF8+SREB!EH8+SREB!EJ8+SREB!EL8+SREB!EN8+SREB!EP8</f>
        <v>141</v>
      </c>
      <c r="BQ8" s="43">
        <f>((SREB!EQ8*SREB!ER8)+(SREB!ES8*SREB!ET8)+(SREB!EU8*SREB!EV8)+(SREB!EW8*SREB!EX8)+(SREB!EY8*SREB!EZ8)+(SREB!FA8*SREB!FB8))/BR8</f>
        <v>161562.73684210525</v>
      </c>
      <c r="BR8" s="13">
        <f>+SREB!ER8+SREB!ET8+SREB!EV8+SREB!EX8+SREB!EZ8+SREB!FB8</f>
        <v>152</v>
      </c>
      <c r="BS8" s="43">
        <f>((SREB!FC8*SREB!FD8)+(SREB!FE8*SREB!FF8)+(SREB!FG8*SREB!FH8)+(SREB!FI8*SREB!FJ8)+(SREB!FK8*SREB!FL8)+(SREB!FM8*SREB!FN8))/BT8</f>
        <v>173555.97142857141</v>
      </c>
      <c r="BT8" s="13">
        <f>+SREB!FD8+SREB!FF8+SREB!FH8+SREB!FJ8+SREB!FL8+SREB!FN8</f>
        <v>140</v>
      </c>
      <c r="BU8" s="43">
        <f>((SREB!FO8*SREB!FP8)+(SREB!FQ8*SREB!FR8)+(SREB!FS8*SREB!FT8)+(SREB!FU8*SREB!FV8)+(SREB!FW8*SREB!FX8)+(SREB!FY8*SREB!FZ8))/BV8</f>
        <v>185024.71942446043</v>
      </c>
      <c r="BV8" s="13">
        <f>+SREB!FP8+SREB!FR8+SREB!FT8+SREB!FV8+SREB!FX8+SREB!FZ8</f>
        <v>139</v>
      </c>
      <c r="BW8" s="43">
        <f>IF(COUNT(SREB!GA8:GL8)&gt;=6,(((SREB!GA8*SREB!GB8)+(SREB!GC8*SREB!GD8)+(SREB!GE8*SREB!GF8)+(SREB!GG8*SREB!GH8)+(SREB!GI8*SREB!GJ8)+(SREB!GK8*SREB!GL8))/BX8),"NA")</f>
        <v>201340.90839694656</v>
      </c>
      <c r="BX8" s="13">
        <f>IF(COUNT(SREB!GA8:GL8)&gt;=6,(SREB!GB8+SREB!GD8+SREB!GF8+SREB!GH8+SREB!GJ8+SREB!GL8),"NA")</f>
        <v>131</v>
      </c>
      <c r="BY8" s="43">
        <f>IF(COUNT(SREB!GM8:GX8)&gt;=6,(((SREB!GM8*SREB!GN8)+(SREB!GO8*SREB!GP8)+(SREB!GQ8*SREB!GR8)+(SREB!GS8*SREB!GT8)+(SREB!GU8*SREB!GV8)+(SREB!GW8*SREB!GX8))/BZ8),"NA")</f>
        <v>210710.6879432624</v>
      </c>
      <c r="BZ8" s="13">
        <f>IF(COUNT(SREB!GM8:GX8)&gt;=6,(SREB!GN8+SREB!GP8+SREB!GR8+SREB!GT8+SREB!GV8+SREB!GX8),"NA")</f>
        <v>141</v>
      </c>
      <c r="CA8" s="208">
        <f>+SREB!GY8</f>
        <v>209606</v>
      </c>
      <c r="CB8" s="209">
        <f>+SREB!GZ8</f>
        <v>133</v>
      </c>
      <c r="CC8" s="208">
        <f>SREB!HM8</f>
        <v>213593</v>
      </c>
      <c r="CD8" s="209">
        <f>SREB!HN8</f>
        <v>132</v>
      </c>
      <c r="CE8" s="208">
        <f>SREB!IA8</f>
        <v>221681</v>
      </c>
      <c r="CF8" s="209">
        <f>SREB!IB8</f>
        <v>136</v>
      </c>
      <c r="CG8" s="211">
        <f>SREB!IO8</f>
        <v>247178</v>
      </c>
      <c r="CH8" s="211">
        <f>SREB!IP8</f>
        <v>128</v>
      </c>
      <c r="CI8" s="124">
        <f t="shared" ref="CI8:CI19" si="0">(AS8/C8)*100</f>
        <v>96.434970838154058</v>
      </c>
      <c r="CJ8" s="124">
        <f t="shared" ref="CJ8:CJ19" si="1">(AU8/E8)*100</f>
        <v>98.234424122337543</v>
      </c>
      <c r="CK8" s="124">
        <f t="shared" ref="CK8:CK19" si="2">(AW8/G8)*100</f>
        <v>97.7822355913801</v>
      </c>
      <c r="CL8" s="124">
        <f t="shared" ref="CL8:CL19" si="3">(AY8/I8)*100</f>
        <v>100.41473721194565</v>
      </c>
      <c r="CM8" s="124">
        <f t="shared" ref="CM8:CM19" si="4">(BA8/K8)*100</f>
        <v>98.903705009209446</v>
      </c>
      <c r="CN8" s="124">
        <f t="shared" ref="CN8:CN19" si="5">(BC8/M8)*100</f>
        <v>97.97746603732466</v>
      </c>
      <c r="CO8" s="124">
        <f t="shared" ref="CO8:CO19" si="6">(BE8/O8)*100</f>
        <v>101.16904472258221</v>
      </c>
      <c r="CP8" s="124">
        <f t="shared" ref="CP8:CP19" si="7">(BG8/Q8)*100</f>
        <v>102.3778327484641</v>
      </c>
      <c r="CQ8" s="124">
        <f t="shared" ref="CQ8:CQ19" si="8">(BI8/S8)*100</f>
        <v>100.87902217256743</v>
      </c>
      <c r="CR8" s="124">
        <f t="shared" ref="CR8:CR19" si="9">(BK8/U8)*100</f>
        <v>100.40507268425326</v>
      </c>
      <c r="CS8" s="124">
        <f t="shared" ref="CS8:CS19" si="10">(BM8/W8)*100</f>
        <v>101.96141575087</v>
      </c>
      <c r="CT8" s="124">
        <f t="shared" ref="CT8:CT19" si="11">(BO8/Y8)*100</f>
        <v>100.96512450747299</v>
      </c>
      <c r="CU8" s="124">
        <f t="shared" ref="CU8:CU19" si="12">(BQ8/AA8)*100</f>
        <v>101.02660110780639</v>
      </c>
      <c r="CV8" s="124">
        <f t="shared" ref="CV8:CV19" si="13">(BS8/AC8)*100</f>
        <v>101.68771798155333</v>
      </c>
      <c r="CW8" s="124">
        <f t="shared" ref="CW8:CW19" si="14">(BU8/AE8)*100</f>
        <v>101.57384839196921</v>
      </c>
      <c r="CX8" s="124">
        <f t="shared" ref="CX8:CX19" si="15">(BW8/AG8)*100</f>
        <v>103.73951519974686</v>
      </c>
      <c r="CY8" s="124">
        <f t="shared" ref="CY8:CY19" si="16">(BY8/AI8)*100</f>
        <v>103.44193660805922</v>
      </c>
      <c r="CZ8" s="124">
        <f t="shared" ref="CZ8:CZ45" si="17">(CA8/AK8)*100</f>
        <v>102.15065816085345</v>
      </c>
      <c r="DA8" s="124">
        <f t="shared" ref="DA8:DA19" si="18">(CC8/AM8)*100</f>
        <v>103.33928424556464</v>
      </c>
      <c r="DB8" s="124">
        <f>(CG8/AQ8)*100</f>
        <v>101.85011207805907</v>
      </c>
      <c r="DC8" s="124">
        <f>(CG8/AQ8)*100</f>
        <v>101.85011207805907</v>
      </c>
      <c r="DD8" s="208">
        <f>+West!C8</f>
        <v>204977</v>
      </c>
      <c r="DE8" s="209">
        <f>+West!D8</f>
        <v>56</v>
      </c>
      <c r="DF8" s="208">
        <f>West!Q8</f>
        <v>204932</v>
      </c>
      <c r="DG8" s="209">
        <f>West!R8</f>
        <v>56</v>
      </c>
      <c r="DH8" s="208">
        <f>West!AE8</f>
        <v>214411</v>
      </c>
      <c r="DI8" s="209">
        <f>West!AF8</f>
        <v>56</v>
      </c>
      <c r="DJ8" s="208">
        <f>West!AS8</f>
        <v>248970</v>
      </c>
      <c r="DK8" s="209">
        <f>West!AT8</f>
        <v>58</v>
      </c>
      <c r="DL8" s="208">
        <f>+Midwest!C8</f>
        <v>195921</v>
      </c>
      <c r="DM8" s="219">
        <f>+Midwest!D8</f>
        <v>86</v>
      </c>
      <c r="DN8" s="208">
        <f>Midwest!Q8</f>
        <v>201921</v>
      </c>
      <c r="DO8" s="219">
        <f>Midwest!R8</f>
        <v>90</v>
      </c>
      <c r="DP8" s="208">
        <f>Midwest!AE8</f>
        <v>207918</v>
      </c>
      <c r="DQ8" s="219">
        <f>Midwest!AF8</f>
        <v>87</v>
      </c>
      <c r="DR8" s="208">
        <f>Midwest!AS8</f>
        <v>233119</v>
      </c>
      <c r="DS8" s="219">
        <f>Midwest!AT8</f>
        <v>97</v>
      </c>
      <c r="DT8" s="208">
        <f>+Northeast!C8</f>
        <v>204742</v>
      </c>
      <c r="DU8" s="209">
        <f>+Northeast!D8</f>
        <v>46</v>
      </c>
      <c r="DV8" s="208">
        <f>Northeast!Q8</f>
        <v>198134</v>
      </c>
      <c r="DW8" s="209">
        <f>Northeast!R8</f>
        <v>45</v>
      </c>
      <c r="DX8" s="208">
        <f>Northeast!AE8</f>
        <v>203130</v>
      </c>
      <c r="DY8" s="209">
        <f>Northeast!AF8</f>
        <v>43</v>
      </c>
      <c r="DZ8" s="208">
        <f>Northeast!AS8</f>
        <v>243110</v>
      </c>
      <c r="EA8" s="209">
        <f>Northeast!AT8</f>
        <v>41</v>
      </c>
      <c r="EB8" s="19"/>
      <c r="EC8" s="19"/>
      <c r="ED8" s="19"/>
      <c r="EE8" s="19"/>
      <c r="EF8" s="19"/>
      <c r="EG8" s="19"/>
      <c r="EH8" s="19"/>
      <c r="EM8" s="19"/>
      <c r="EN8" s="19"/>
      <c r="EO8" s="19"/>
      <c r="EP8" s="19"/>
      <c r="EQ8" s="19"/>
      <c r="ER8" s="19"/>
      <c r="ES8" s="19"/>
      <c r="ET8" s="19"/>
      <c r="EU8" s="19"/>
      <c r="EV8" s="19"/>
      <c r="EW8" s="19"/>
      <c r="EX8" s="19"/>
      <c r="FC8" s="19"/>
      <c r="FD8" s="19"/>
      <c r="FE8" s="19"/>
      <c r="FF8" s="19"/>
      <c r="FG8" s="19"/>
      <c r="FH8" s="19"/>
      <c r="FI8" s="19"/>
      <c r="FJ8" s="19"/>
      <c r="FK8" s="19"/>
      <c r="FL8" s="19"/>
      <c r="FM8" s="19"/>
      <c r="FN8" s="19"/>
      <c r="FS8" s="19"/>
      <c r="FT8" s="19"/>
      <c r="FU8" s="19"/>
      <c r="FV8" s="19"/>
      <c r="FW8" s="19"/>
      <c r="FX8" s="19"/>
      <c r="FY8" s="19"/>
      <c r="FZ8" s="19"/>
      <c r="GA8" s="19"/>
      <c r="GB8" s="73"/>
      <c r="GC8" s="73"/>
      <c r="GD8" s="73"/>
      <c r="GE8" s="73"/>
      <c r="GF8" s="73"/>
    </row>
    <row r="9" spans="1:190">
      <c r="A9" s="66">
        <v>5</v>
      </c>
      <c r="B9" s="2" t="s">
        <v>12</v>
      </c>
      <c r="C9" s="181">
        <f>((US!C9*US!D9)+(US!E9*US!F9)+(US!G9*US!H9)+(US!I9*US!J9)+(US!K9*US!L9)+(US!M9*US!N9))/D9</f>
        <v>57664.47282608696</v>
      </c>
      <c r="D9" s="182">
        <f>+US!D9+US!F9+US!H9+US!J9+US!L9+US!N9</f>
        <v>184</v>
      </c>
      <c r="E9" s="183">
        <f>((US!O9*US!P9)+(US!Q9*US!R9)+(US!S9*US!T9)+(US!U9*US!V9)+(US!W9*US!X9)+(US!Y9*US!Z9))/F9</f>
        <v>59584.563953488374</v>
      </c>
      <c r="F9" s="182">
        <f>+US!P9+US!R9+US!T9+US!V9+US!X9+US!Z9</f>
        <v>172</v>
      </c>
      <c r="G9" s="183">
        <f>((US!AA9*US!AB9)+(US!AC9*US!AD9)+(US!AE9*US!AF9)+(US!AG9*US!AH9)+(US!AI9*US!AJ9)+(US!AK9*US!AL9))/H9</f>
        <v>62891.5</v>
      </c>
      <c r="H9" s="182">
        <f>+US!AB9+US!AD9+US!AF9+US!AH9+US!AJ9+US!AL9</f>
        <v>182</v>
      </c>
      <c r="I9" s="183">
        <f>((US!AM9*US!AN9)+(US!AO9*US!AP9)+(US!AQ9*US!AR9)+(US!AS9*US!AT9)+(US!AU9*US!AV9)+(US!AW9*US!AX9))/J9</f>
        <v>63801.27368421053</v>
      </c>
      <c r="J9" s="182">
        <f>+US!AN9+US!AP9+US!AR9+US!AT9+US!AV9+US!AX9</f>
        <v>190</v>
      </c>
      <c r="K9" s="183">
        <f>((US!AY9*US!AZ9)+(US!BA9*US!BB9)+(US!BC9*US!BD9)+(US!BE9*US!BF9)+(US!BG9*US!BH9)+(US!BI9*US!BJ9))/L9</f>
        <v>66667.910994764403</v>
      </c>
      <c r="L9" s="182">
        <f>+US!AZ9+US!BB9+US!BD9+US!BF9+US!BH9+US!BJ9</f>
        <v>191</v>
      </c>
      <c r="M9" s="183">
        <f>((US!BK9*US!BL9)+(US!BM9*US!BN9)+(US!BO9*US!BP9)+(US!BQ9*US!BR9)+(US!BS9*US!BT9)+(US!BU9*US!BV9))/N9</f>
        <v>68806.171568627455</v>
      </c>
      <c r="N9" s="182">
        <f>+US!BL9+US!BN9+US!BP9+US!BR9+US!BT9+US!BV9</f>
        <v>204</v>
      </c>
      <c r="O9" s="183">
        <f>((US!BW9*US!BX9)+(US!BY9*US!BZ9)+(US!CA9*US!CB9)+(US!CC9*US!CD9)+(US!CE9*US!CF9)+(US!CG9*US!CH9))/P9</f>
        <v>72201.207729468602</v>
      </c>
      <c r="P9" s="182">
        <f>+US!BX9+US!BZ9+US!CB9+US!CD9+US!CF9+US!CH9</f>
        <v>207</v>
      </c>
      <c r="Q9" s="183">
        <f>((US!CI9*US!CJ9)+(US!CK9*US!CL9)+(US!CM9*US!CN9)+(US!CO9*US!CP9)+(US!CQ9*US!CR9)+(US!CS9*US!CT9))/R9</f>
        <v>77200.909090909088</v>
      </c>
      <c r="R9" s="182">
        <f>+US!CJ9+US!CL9+US!CN9+US!CP9+US!CR9+US!CT9</f>
        <v>198</v>
      </c>
      <c r="S9" s="183">
        <f>((US!CU9*US!CV9)+(US!CW9*US!CX9)+(US!CY9*US!CZ9)+(US!DA9*US!DB9)+(US!DC9*US!DD9)+(US!DE9*US!DF9))/T9</f>
        <v>78867.344827586203</v>
      </c>
      <c r="T9" s="182">
        <f>+US!CV9+US!CX9+US!CZ9+US!DB9+US!DD9+US!DF9</f>
        <v>203</v>
      </c>
      <c r="U9" s="183">
        <f>((US!DG9*US!DH9)+(US!DI9*US!DJ9)+(US!DK9*US!DL9)+(US!DM9*US!DN9)+(US!DO9*US!DP9)+(US!DQ9*US!DR9))/V9</f>
        <v>81647.454081632648</v>
      </c>
      <c r="V9" s="182">
        <f>+US!DH9+US!DJ9+US!DL9+US!DN9+US!DP9+US!DR9</f>
        <v>196</v>
      </c>
      <c r="W9" s="183">
        <f>((US!DS9*US!DT9)+(US!DU9*US!DV9)+(US!DW9*US!DX9)+(US!DY9*US!DZ9)+(US!EA9*US!EB9)+(US!EC9*US!ED9))/X9</f>
        <v>85169.161616161611</v>
      </c>
      <c r="X9" s="182">
        <f>+US!DT9+US!DV9+US!DX9+US!DZ9+US!EB9+US!ED9</f>
        <v>198</v>
      </c>
      <c r="Y9" s="183">
        <f>((US!EE9*US!EF9)+(US!EG9*US!EH9)+(US!EI9*US!EJ9)+(US!EK9*US!EL9)+(US!EM9*US!EN9)+(US!EO9*US!EP9))/Z9</f>
        <v>86395.813131313131</v>
      </c>
      <c r="Z9" s="182">
        <f>+US!EF9+US!EH9+US!EJ9+US!EL9+US!EN9+US!EP9</f>
        <v>198</v>
      </c>
      <c r="AA9" s="181">
        <f>((US!EQ9*US!ER9)+(US!ES9*US!ET9)+(US!EU9*US!EV9)+(US!EW9*US!EX9)+(US!EY9*US!EZ9)+(US!FA9*US!FB9))/AB9</f>
        <v>88828.682464454978</v>
      </c>
      <c r="AB9" s="184">
        <f>+US!ER9+US!ET9+US!EV9+US!EX9+US!EZ9+US!FB9</f>
        <v>211</v>
      </c>
      <c r="AC9" s="181">
        <f>((US!FC9*US!FD9)+(US!FE9*US!FF9)+(US!FG9*US!FH9)+(US!FI9*US!FJ9)+(US!FK9*US!FL9)+(US!FM9*US!FN9))/AD9</f>
        <v>95102.417475728158</v>
      </c>
      <c r="AD9" s="185">
        <f>+US!FD9+US!FF9+US!FH9+US!FJ9+US!FL9+US!FN9</f>
        <v>206</v>
      </c>
      <c r="AE9" s="181">
        <f>((US!FO9*US!FP9)+(US!FQ9*US!FR9)+(US!FS9*US!FT9)+(US!FU9*US!FV9)+(US!FW9*US!FX9)+(US!FY9*US!FZ9))/AF9</f>
        <v>97971.68965517242</v>
      </c>
      <c r="AF9" s="185">
        <f>+US!FP9+US!FR9+US!FT9+US!FV9+US!FX9+US!FZ9</f>
        <v>203</v>
      </c>
      <c r="AG9" s="181">
        <f>IF(COUNT(US!GA9:GL9)&gt;=6,(((US!GA9*US!GB9)+(US!GC9*US!GD9)+(US!GE9*US!GF9)+(US!GG9*US!GH9)+(US!GI9*US!GJ9)+(US!GK9*US!GL9))/AH9),"NA")</f>
        <v>106361.80104712042</v>
      </c>
      <c r="AH9" s="185">
        <f>IF(COUNT(US!GA9:GL9)&gt;=6,(US!GB9+US!GD9+US!GF9+US!GH9+US!GJ9+US!GL9),"NA")</f>
        <v>191</v>
      </c>
      <c r="AI9" s="181">
        <f>IF(COUNT(US!GM9:GX9)&gt;=6,(((US!GM9*US!GN9)+(US!GO9*US!GP9)+(US!GQ9*US!GR9)+(US!GS9*US!GT9)+(US!GU9*US!GV9)+(US!GW9*US!GX9))/AJ9),"NA")</f>
        <v>110911.66502463054</v>
      </c>
      <c r="AJ9" s="185">
        <f>IF(COUNT(US!GM9:GX9)&gt;=6,(US!GN9+US!GP9+US!GR9+US!GT9+US!GV9+US!GX9),"NA")</f>
        <v>203</v>
      </c>
      <c r="AK9" s="210">
        <f>+US!GY9</f>
        <v>111827</v>
      </c>
      <c r="AL9" s="211">
        <f>+US!GZ9</f>
        <v>185</v>
      </c>
      <c r="AM9" s="210">
        <f>US!HM9</f>
        <v>114652</v>
      </c>
      <c r="AN9" s="211">
        <f>US!HN9</f>
        <v>191</v>
      </c>
      <c r="AO9" s="210">
        <f>US!IA9</f>
        <v>115952</v>
      </c>
      <c r="AP9" s="211">
        <f>US!IB9</f>
        <v>194</v>
      </c>
      <c r="AQ9" s="210">
        <f>US!IO9</f>
        <v>185551</v>
      </c>
      <c r="AR9" s="211">
        <f>US!IP9</f>
        <v>154</v>
      </c>
      <c r="AS9" s="136">
        <f>((SREB!C9*SREB!D9)+(SREB!E9*SREB!F9)+(SREB!G9*SREB!H9)+(SREB!I9*SREB!J9)+(SREB!K9*SREB!L9)+(SREB!M9*SREB!N9))/AT9</f>
        <v>52836.442857142858</v>
      </c>
      <c r="AT9" s="84">
        <f>+SREB!D9+SREB!F9+SREB!H9+SREB!J9+SREB!L9+SREB!N9</f>
        <v>70</v>
      </c>
      <c r="AU9" s="44">
        <f>((SREB!O9*SREB!P9)+(SREB!Q9*SREB!R9)+(SREB!S9*SREB!T9)+(SREB!U9*SREB!V9)+(SREB!W9*SREB!X9)+(SREB!Y9*SREB!Z9))/AV9</f>
        <v>54325.923076923078</v>
      </c>
      <c r="AV9" s="84">
        <f>+SREB!P9+SREB!R9+SREB!T9+SREB!V9+SREB!X9+SREB!Z9</f>
        <v>65</v>
      </c>
      <c r="AW9" s="44">
        <f>((SREB!AA9*SREB!AB9)+(SREB!AC9*SREB!AD9)+(SREB!AE9*SREB!AF9)+(SREB!AG9*SREB!AH9)+(SREB!AI9*SREB!AJ9)+(SREB!AK9*SREB!AL9))/AX9</f>
        <v>57329.794117647056</v>
      </c>
      <c r="AX9" s="84">
        <f>+SREB!AB9+SREB!AD9+SREB!AF9+SREB!AH9+SREB!AJ9+SREB!AL9</f>
        <v>68</v>
      </c>
      <c r="AY9" s="44">
        <f>((SREB!AM9*SREB!AN9)+(SREB!AO9*SREB!AP9)+(SREB!AQ9*SREB!AR9)+(SREB!AS9*SREB!AT9)+(SREB!AU9*SREB!AV9)+(SREB!AW9*SREB!AX9))/AZ9</f>
        <v>57724.5</v>
      </c>
      <c r="AZ9" s="84">
        <f>+SREB!AN9+SREB!AP9+SREB!AR9+SREB!AT9+SREB!AV9+SREB!AX9</f>
        <v>72</v>
      </c>
      <c r="BA9" s="44">
        <f>((SREB!AY9*SREB!AZ9)+(SREB!BA9*SREB!BB9)+(SREB!BC9*SREB!BD9)+(SREB!BE9*SREB!BF9)+(SREB!BG9*SREB!BH9)+(SREB!BI9*SREB!BJ9))/BB9</f>
        <v>60318.26666666667</v>
      </c>
      <c r="BB9" s="84">
        <f>+SREB!AZ9+SREB!BB9+SREB!BD9+SREB!BF9+SREB!BH9+SREB!BJ9</f>
        <v>75</v>
      </c>
      <c r="BC9" s="44">
        <f>((SREB!BK9*SREB!BL9)+(SREB!BM9*SREB!BN9)+(SREB!BO9*SREB!BP9)+(SREB!BQ9*SREB!BR9)+(SREB!BS9*SREB!BT9)+(SREB!BU9*SREB!BV9))/BD9</f>
        <v>63907.523255813954</v>
      </c>
      <c r="BD9" s="84">
        <f>+SREB!BL9+SREB!BN9+SREB!BP9+SREB!BR9+SREB!BT9+SREB!BV9</f>
        <v>86</v>
      </c>
      <c r="BE9" s="44">
        <f>((SREB!BW9*SREB!BX9)+(SREB!BY9*SREB!BZ9)+(SREB!CA9*SREB!CB9)+(SREB!CC9*SREB!CD9)+(SREB!CE9*SREB!CF9)+(SREB!CG9*SREB!CH9))/BF9</f>
        <v>66048.217391304352</v>
      </c>
      <c r="BF9" s="84">
        <f>+SREB!BX9+SREB!BZ9+SREB!CB9+SREB!CD9+SREB!CF9+SREB!CH9</f>
        <v>92</v>
      </c>
      <c r="BG9" s="44">
        <f>((SREB!CI9*SREB!CJ9)+(SREB!CK9*SREB!CL9)+(SREB!CM9*SREB!CN9)+(SREB!CO9*SREB!CP9)+(SREB!CQ9*SREB!CR9)+(SREB!CS9*SREB!CT9))/BH9</f>
        <v>71087.941176470587</v>
      </c>
      <c r="BH9" s="84">
        <f>+SREB!CJ9+SREB!CL9+SREB!CN9+SREB!CP9+SREB!CR9+SREB!CT9</f>
        <v>85</v>
      </c>
      <c r="BI9" s="44">
        <f>((SREB!CU9*SREB!CV9)+(SREB!CW9*SREB!CX9)+(SREB!CY9*SREB!CZ9)+(SREB!DA9*SREB!DB9)+(SREB!DC9*SREB!DD9)+(SREB!DE9*SREB!DF9))/BJ9</f>
        <v>71609.724137931029</v>
      </c>
      <c r="BJ9" s="84">
        <f>+SREB!CV9+SREB!CX9+SREB!CZ9+SREB!DB9+SREB!DD9+SREB!DF9</f>
        <v>87</v>
      </c>
      <c r="BK9" s="44">
        <f>((SREB!DG9*SREB!DH9)+(SREB!DI9*SREB!DJ9)+(SREB!DK9*SREB!DL9)+(SREB!DM9*SREB!DN9)+(SREB!DO9*SREB!DP9)+(SREB!DQ9*SREB!DR9))/BL9</f>
        <v>74759.094117647066</v>
      </c>
      <c r="BL9" s="84">
        <f>+SREB!DH9+SREB!DJ9+SREB!DL9+SREB!DN9+SREB!DP9+SREB!DR9</f>
        <v>85</v>
      </c>
      <c r="BM9" s="44">
        <f>((SREB!DS9*SREB!DT9)+(SREB!DU9*SREB!DV9)+(SREB!DW9*SREB!DX9)+(SREB!DY9*SREB!DZ9)+(SREB!EA9*SREB!EB9)+(SREB!EC9*SREB!ED9))/BN9</f>
        <v>77335.678160919546</v>
      </c>
      <c r="BN9" s="84">
        <f>+SREB!DT9+SREB!DV9+SREB!DX9+SREB!DZ9+SREB!EB9+SREB!ED9</f>
        <v>87</v>
      </c>
      <c r="BO9" s="44">
        <f>((SREB!EE9*SREB!EF9)+(SREB!EG9*SREB!EH9)+(SREB!EI9*SREB!EJ9)+(SREB!EK9*SREB!EL9)+(SREB!EM9*SREB!EN9)+(SREB!EO9*SREB!EP9))/BP9</f>
        <v>79059.678160919546</v>
      </c>
      <c r="BP9" s="84">
        <f>+SREB!EF9+SREB!EH9+SREB!EJ9+SREB!EL9+SREB!EN9+SREB!EP9</f>
        <v>87</v>
      </c>
      <c r="BQ9" s="44">
        <f>((SREB!EQ9*SREB!ER9)+(SREB!ES9*SREB!ET9)+(SREB!EU9*SREB!EV9)+(SREB!EW9*SREB!EX9)+(SREB!EY9*SREB!EZ9)+(SREB!FA9*SREB!FB9))/BR9</f>
        <v>82699.572916666672</v>
      </c>
      <c r="BR9" s="18">
        <f>+SREB!ER9+SREB!ET9+SREB!EV9+SREB!EX9+SREB!EZ9+SREB!FB9</f>
        <v>96</v>
      </c>
      <c r="BS9" s="44">
        <f>((SREB!FC9*SREB!FD9)+(SREB!FE9*SREB!FF9)+(SREB!FG9*SREB!FH9)+(SREB!FI9*SREB!FJ9)+(SREB!FK9*SREB!FL9)+(SREB!FM9*SREB!FN9))/BT9</f>
        <v>92303.122222222228</v>
      </c>
      <c r="BT9" s="18">
        <f>+SREB!FD9+SREB!FF9+SREB!FH9+SREB!FJ9+SREB!FL9+SREB!FN9</f>
        <v>90</v>
      </c>
      <c r="BU9" s="44">
        <f>((SREB!FO9*SREB!FP9)+(SREB!FQ9*SREB!FR9)+(SREB!FS9*SREB!FT9)+(SREB!FU9*SREB!FV9)+(SREB!FW9*SREB!FX9)+(SREB!FY9*SREB!FZ9))/BV9</f>
        <v>93404.333333333328</v>
      </c>
      <c r="BV9" s="18">
        <f>+SREB!FP9+SREB!FR9+SREB!FT9+SREB!FV9+SREB!FX9+SREB!FZ9</f>
        <v>90</v>
      </c>
      <c r="BW9" s="44">
        <f>IF(COUNT(SREB!GA9:GL9)&gt;=6,(((SREB!GA9*SREB!GB9)+(SREB!GC9*SREB!GD9)+(SREB!GE9*SREB!GF9)+(SREB!GG9*SREB!GH9)+(SREB!GI9*SREB!GJ9)+(SREB!GK9*SREB!GL9))/BX9),"NA")</f>
        <v>101057.03571428571</v>
      </c>
      <c r="BX9" s="18">
        <f>IF(COUNT(SREB!GA9:GL9)&gt;=6,(SREB!GB9+SREB!GD9+SREB!GF9+SREB!GH9+SREB!GJ9+SREB!GL9),"NA")</f>
        <v>84</v>
      </c>
      <c r="BY9" s="44">
        <f>IF(COUNT(SREB!GM9:GX9)&gt;=6,(((SREB!GM9*SREB!GN9)+(SREB!GO9*SREB!GP9)+(SREB!GQ9*SREB!GR9)+(SREB!GS9*SREB!GT9)+(SREB!GU9*SREB!GV9)+(SREB!GW9*SREB!GX9))/BZ9),"NA")</f>
        <v>108290.70588235294</v>
      </c>
      <c r="BZ9" s="18">
        <f>IF(COUNT(SREB!GM9:GX9)&gt;=6,(SREB!GN9+SREB!GP9+SREB!GR9+SREB!GT9+SREB!GV9+SREB!GX9),"NA")</f>
        <v>85</v>
      </c>
      <c r="CA9" s="210">
        <f>+SREB!GY9</f>
        <v>103381</v>
      </c>
      <c r="CB9" s="211">
        <f>+SREB!GZ9</f>
        <v>80</v>
      </c>
      <c r="CC9" s="210">
        <f>SREB!HM9</f>
        <v>105832</v>
      </c>
      <c r="CD9" s="211">
        <f>SREB!HN9</f>
        <v>86</v>
      </c>
      <c r="CE9" s="210">
        <f>SREB!IA9</f>
        <v>108710</v>
      </c>
      <c r="CF9" s="211">
        <f>SREB!IB9</f>
        <v>91</v>
      </c>
      <c r="CG9" s="211">
        <f>SREB!IO9</f>
        <v>186766</v>
      </c>
      <c r="CH9" s="211">
        <f>SREB!IP9</f>
        <v>67</v>
      </c>
      <c r="CI9" s="124">
        <f t="shared" si="0"/>
        <v>91.627375171702013</v>
      </c>
      <c r="CJ9" s="124">
        <f t="shared" si="1"/>
        <v>91.174491298333265</v>
      </c>
      <c r="CK9" s="124">
        <f t="shared" si="2"/>
        <v>91.156665237189543</v>
      </c>
      <c r="CL9" s="124">
        <f t="shared" si="3"/>
        <v>90.475466501988649</v>
      </c>
      <c r="CM9" s="124">
        <f t="shared" si="4"/>
        <v>90.475711277954417</v>
      </c>
      <c r="CN9" s="124">
        <f t="shared" si="5"/>
        <v>92.880510278169481</v>
      </c>
      <c r="CO9" s="124">
        <f t="shared" si="6"/>
        <v>91.477995269526588</v>
      </c>
      <c r="CP9" s="124">
        <f t="shared" si="7"/>
        <v>92.081741022971528</v>
      </c>
      <c r="CQ9" s="124">
        <f t="shared" si="8"/>
        <v>90.797686031498543</v>
      </c>
      <c r="CR9" s="124">
        <f t="shared" si="9"/>
        <v>91.563288725330651</v>
      </c>
      <c r="CS9" s="124">
        <f t="shared" si="10"/>
        <v>90.802441509820383</v>
      </c>
      <c r="CT9" s="124">
        <f t="shared" si="11"/>
        <v>91.508691562120745</v>
      </c>
      <c r="CU9" s="124">
        <f t="shared" si="12"/>
        <v>93.100078288067721</v>
      </c>
      <c r="CV9" s="124">
        <f t="shared" si="13"/>
        <v>97.056546691654432</v>
      </c>
      <c r="CW9" s="124">
        <f t="shared" si="14"/>
        <v>95.338085585831308</v>
      </c>
      <c r="CX9" s="124">
        <f t="shared" si="15"/>
        <v>95.012527730247271</v>
      </c>
      <c r="CY9" s="124">
        <f t="shared" si="16"/>
        <v>97.636894963486881</v>
      </c>
      <c r="CZ9" s="124">
        <f t="shared" si="17"/>
        <v>92.447262289071503</v>
      </c>
      <c r="DA9" s="124">
        <f t="shared" si="18"/>
        <v>92.307155566409662</v>
      </c>
      <c r="DB9" s="124">
        <f>(CG9/AQ9)*100</f>
        <v>100.65480649524929</v>
      </c>
      <c r="DC9" s="124">
        <f>(CG9/AQ9)*100</f>
        <v>100.65480649524929</v>
      </c>
      <c r="DD9" s="210">
        <f>+West!C9</f>
        <v>118498</v>
      </c>
      <c r="DE9" s="211">
        <f>+West!D9</f>
        <v>33</v>
      </c>
      <c r="DF9" s="210">
        <f>West!Q9</f>
        <v>127311</v>
      </c>
      <c r="DG9" s="211">
        <f>West!R9</f>
        <v>36</v>
      </c>
      <c r="DH9" s="210">
        <f>West!AE9</f>
        <v>130338</v>
      </c>
      <c r="DI9" s="211">
        <f>West!AF9</f>
        <v>34</v>
      </c>
      <c r="DJ9" s="210">
        <f>West!AS9</f>
        <v>181295</v>
      </c>
      <c r="DK9" s="211">
        <f>West!AT9</f>
        <v>24</v>
      </c>
      <c r="DL9" s="210">
        <f>+Midwest!C9</f>
        <v>111532</v>
      </c>
      <c r="DM9" s="221">
        <f>+Midwest!D9</f>
        <v>46</v>
      </c>
      <c r="DN9" s="210">
        <f>Midwest!Q9</f>
        <v>116116</v>
      </c>
      <c r="DO9" s="221">
        <f>Midwest!R9</f>
        <v>44</v>
      </c>
      <c r="DP9" s="210">
        <f>Midwest!AE9</f>
        <v>114745</v>
      </c>
      <c r="DQ9" s="221">
        <f>Midwest!AF9</f>
        <v>44</v>
      </c>
      <c r="DR9" s="210">
        <f>Midwest!AS9</f>
        <v>187484</v>
      </c>
      <c r="DS9" s="221">
        <f>Midwest!AT9</f>
        <v>37</v>
      </c>
      <c r="DT9" s="210">
        <f>+Northeast!C9</f>
        <v>124641</v>
      </c>
      <c r="DU9" s="211">
        <f>+Northeast!D9</f>
        <v>26</v>
      </c>
      <c r="DV9" s="210">
        <f>Northeast!Q9</f>
        <v>124245</v>
      </c>
      <c r="DW9" s="211">
        <f>Northeast!R9</f>
        <v>25</v>
      </c>
      <c r="DX9" s="210">
        <f>Northeast!AE9</f>
        <v>124245</v>
      </c>
      <c r="DY9" s="211">
        <f>Northeast!AF9</f>
        <v>25</v>
      </c>
      <c r="DZ9" s="210">
        <f>Northeast!AS9</f>
        <v>183648</v>
      </c>
      <c r="EA9" s="211">
        <f>Northeast!AT9</f>
        <v>26</v>
      </c>
      <c r="EB9" s="19"/>
      <c r="EC9" s="19"/>
      <c r="ED9" s="19"/>
      <c r="EE9" s="19"/>
      <c r="EF9" s="19"/>
      <c r="EG9" s="19"/>
      <c r="EH9" s="19"/>
      <c r="EM9" s="19"/>
      <c r="EN9" s="19"/>
      <c r="EO9" s="19"/>
      <c r="EP9" s="19"/>
      <c r="EQ9" s="19"/>
      <c r="ER9" s="19"/>
      <c r="ES9" s="19"/>
      <c r="ET9" s="19"/>
      <c r="EU9" s="19"/>
      <c r="EV9" s="19"/>
      <c r="EW9" s="19"/>
      <c r="EX9" s="19"/>
      <c r="FC9" s="19"/>
      <c r="FD9" s="19"/>
      <c r="FE9" s="19"/>
      <c r="FF9" s="19"/>
      <c r="FG9" s="19"/>
      <c r="FH9" s="19"/>
      <c r="FI9" s="19"/>
      <c r="FJ9" s="19"/>
      <c r="FK9" s="19"/>
      <c r="FL9" s="19"/>
      <c r="FM9" s="19"/>
      <c r="FN9" s="19"/>
      <c r="FS9" s="19"/>
      <c r="FT9" s="19"/>
      <c r="FU9" s="19"/>
      <c r="FV9" s="19"/>
      <c r="FW9" s="19"/>
      <c r="FX9" s="19"/>
      <c r="FY9" s="19"/>
      <c r="FZ9" s="19"/>
      <c r="GA9" s="19"/>
      <c r="GB9" s="73"/>
      <c r="GC9" s="73"/>
      <c r="GD9" s="73"/>
      <c r="GE9" s="73"/>
      <c r="GF9" s="73"/>
    </row>
    <row r="10" spans="1:190">
      <c r="A10" s="66">
        <v>6</v>
      </c>
      <c r="B10" s="2" t="s">
        <v>10</v>
      </c>
      <c r="C10" s="181">
        <f>((US!C10*US!D10)+(US!E10*US!F10)+(US!G10*US!H10)+(US!I10*US!J10)+(US!K10*US!L10)+(US!M10*US!N10))/D10</f>
        <v>86382.397810218972</v>
      </c>
      <c r="D10" s="182">
        <f>+US!D10+US!F10+US!H10+US!J10+US!L10+US!N10</f>
        <v>274</v>
      </c>
      <c r="E10" s="183">
        <f>((US!O10*US!P10)+(US!Q10*US!R10)+(US!S10*US!T10)+(US!U10*US!V10)+(US!W10*US!X10)+(US!Y10*US!Z10))/F10</f>
        <v>89393.38432835821</v>
      </c>
      <c r="F10" s="182">
        <f>+US!P10+US!R10+US!T10+US!V10+US!X10+US!Z10</f>
        <v>268</v>
      </c>
      <c r="G10" s="183">
        <f>((US!AA10*US!AB10)+(US!AC10*US!AD10)+(US!AE10*US!AF10)+(US!AG10*US!AH10)+(US!AI10*US!AJ10)+(US!AK10*US!AL10))/H10</f>
        <v>93300.369175627246</v>
      </c>
      <c r="H10" s="182">
        <f>+US!AB10+US!AD10+US!AF10+US!AH10+US!AJ10+US!AL10</f>
        <v>279</v>
      </c>
      <c r="I10" s="183">
        <f>((US!AM10*US!AN10)+(US!AO10*US!AP10)+(US!AQ10*US!AR10)+(US!AS10*US!AT10)+(US!AU10*US!AV10)+(US!AW10*US!AX10))/J10</f>
        <v>96381.737201365191</v>
      </c>
      <c r="J10" s="182">
        <f>+US!AN10+US!AP10+US!AR10+US!AT10+US!AV10+US!AX10</f>
        <v>293</v>
      </c>
      <c r="K10" s="183">
        <f>((US!AY10*US!AZ10)+(US!BA10*US!BB10)+(US!BC10*US!BD10)+(US!BE10*US!BF10)+(US!BG10*US!BH10)+(US!BI10*US!BJ10))/L10</f>
        <v>101808.65292096219</v>
      </c>
      <c r="L10" s="182">
        <f>+US!AZ10+US!BB10+US!BD10+US!BF10+US!BH10+US!BJ10</f>
        <v>291</v>
      </c>
      <c r="M10" s="183">
        <f>((US!BK10*US!BL10)+(US!BM10*US!BN10)+(US!BO10*US!BP10)+(US!BQ10*US!BR10)+(US!BS10*US!BT10)+(US!BU10*US!BV10))/N10</f>
        <v>106060.42857142857</v>
      </c>
      <c r="N10" s="182">
        <f>+US!BL10+US!BN10+US!BP10+US!BR10+US!BT10+US!BV10</f>
        <v>294</v>
      </c>
      <c r="O10" s="183">
        <f>((US!BW10*US!BX10)+(US!BY10*US!BZ10)+(US!CA10*US!CB10)+(US!CC10*US!CD10)+(US!CE10*US!CF10)+(US!CG10*US!CH10))/P10</f>
        <v>111077.44407894737</v>
      </c>
      <c r="P10" s="182">
        <f>+US!BX10+US!BZ10+US!CB10+US!CD10+US!CF10+US!CH10</f>
        <v>304</v>
      </c>
      <c r="Q10" s="183">
        <f>((US!CI10*US!CJ10)+(US!CK10*US!CL10)+(US!CM10*US!CN10)+(US!CO10*US!CP10)+(US!CQ10*US!CR10)+(US!CS10*US!CT10))/R10</f>
        <v>116408.33225806452</v>
      </c>
      <c r="R10" s="182">
        <f>+US!CJ10+US!CL10+US!CN10+US!CP10+US!CR10+US!CT10</f>
        <v>310</v>
      </c>
      <c r="S10" s="183">
        <f>((US!CU10*US!CV10)+(US!CW10*US!CX10)+(US!CY10*US!CZ10)+(US!DA10*US!DB10)+(US!DC10*US!DD10)+(US!DE10*US!DF10))/T10</f>
        <v>123226.20967741935</v>
      </c>
      <c r="T10" s="182">
        <f>+US!CV10+US!CX10+US!CZ10+US!DB10+US!DD10+US!DF10</f>
        <v>310</v>
      </c>
      <c r="U10" s="183">
        <f>((US!DG10*US!DH10)+(US!DI10*US!DJ10)+(US!DK10*US!DL10)+(US!DM10*US!DN10)+(US!DO10*US!DP10)+(US!DQ10*US!DR10))/V10</f>
        <v>127494.31506849315</v>
      </c>
      <c r="V10" s="182">
        <f>+US!DH10+US!DJ10+US!DL10+US!DN10+US!DP10+US!DR10</f>
        <v>292</v>
      </c>
      <c r="W10" s="183">
        <f>((US!DS10*US!DT10)+(US!DU10*US!DV10)+(US!DW10*US!DX10)+(US!DY10*US!DZ10)+(US!EA10*US!EB10)+(US!EC10*US!ED10))/X10</f>
        <v>131211.9397993311</v>
      </c>
      <c r="X10" s="182">
        <f>+US!DT10+US!DV10+US!DX10+US!DZ10+US!EB10+US!ED10</f>
        <v>299</v>
      </c>
      <c r="Y10" s="183">
        <f>((US!EE10*US!EF10)+(US!EG10*US!EH10)+(US!EI10*US!EJ10)+(US!EK10*US!EL10)+(US!EM10*US!EN10)+(US!EO10*US!EP10))/Z10</f>
        <v>135567.88333333333</v>
      </c>
      <c r="Z10" s="182">
        <f>+US!EF10+US!EH10+US!EJ10+US!EL10+US!EN10+US!EP10</f>
        <v>300</v>
      </c>
      <c r="AA10" s="181">
        <f>((US!EQ10*US!ER10)+(US!ES10*US!ET10)+(US!EU10*US!EV10)+(US!EW10*US!EX10)+(US!EY10*US!EZ10)+(US!FA10*US!FB10))/AB10</f>
        <v>140132.31045751635</v>
      </c>
      <c r="AB10" s="184">
        <f>+US!ER10+US!ET10+US!EV10+US!EX10+US!EZ10+US!FB10</f>
        <v>306</v>
      </c>
      <c r="AC10" s="181">
        <f>((US!FC10*US!FD10)+(US!FE10*US!FF10)+(US!FG10*US!FH10)+(US!FI10*US!FJ10)+(US!FK10*US!FL10)+(US!FM10*US!FN10))/AD10</f>
        <v>149040.34020618556</v>
      </c>
      <c r="AD10" s="184">
        <f>+US!FD10+US!FF10+US!FH10+US!FJ10+US!FL10+US!FN10</f>
        <v>291</v>
      </c>
      <c r="AE10" s="181">
        <f>((US!FO10*US!FP10)+(US!FQ10*US!FR10)+(US!FS10*US!FT10)+(US!FU10*US!FV10)+(US!FW10*US!FX10)+(US!FY10*US!FZ10))/AF10</f>
        <v>160897.13620071684</v>
      </c>
      <c r="AF10" s="185">
        <f>+US!FP10+US!FR10+US!FT10+US!FV10+US!FX10+US!FZ10</f>
        <v>279</v>
      </c>
      <c r="AG10" s="181">
        <f>IF(COUNT(US!GA10:GL10)&gt;=6,(((US!GA10*US!GB10)+(US!GC10*US!GD10)+(US!GE10*US!GF10)+(US!GG10*US!GH10)+(US!GI10*US!GJ10)+(US!GK10*US!GL10))/AH10),"NA")</f>
        <v>171327.19852941178</v>
      </c>
      <c r="AH10" s="185">
        <f>IF(COUNT(US!GA10:GL10)&gt;=6,(US!GB10+US!GD10+US!GF10+US!GH10+US!GJ10+US!GL10),"NA")</f>
        <v>272</v>
      </c>
      <c r="AI10" s="181">
        <f>IF(COUNT(US!GM10:GX10)&gt;=6,(((US!GM10*US!GN10)+(US!GO10*US!GP10)+(US!GQ10*US!GR10)+(US!GS10*US!GT10)+(US!GU10*US!GV10)+(US!GW10*US!GX10))/AJ10),"NA")</f>
        <v>181017.85984848486</v>
      </c>
      <c r="AJ10" s="185">
        <f>IF(COUNT(US!GM10:GX10)&gt;=6,(US!GN10+US!GP10+US!GR10+US!GT10+US!GV10+US!GX10),"NA")</f>
        <v>264</v>
      </c>
      <c r="AK10" s="210">
        <f>+US!GY10</f>
        <v>183371</v>
      </c>
      <c r="AL10" s="211">
        <f>+US!GZ10</f>
        <v>249</v>
      </c>
      <c r="AM10" s="210">
        <f>US!HM10</f>
        <v>184930</v>
      </c>
      <c r="AN10" s="211">
        <f>US!HN10</f>
        <v>260</v>
      </c>
      <c r="AO10" s="210">
        <f>US!IA10</f>
        <v>190980</v>
      </c>
      <c r="AP10" s="211">
        <f>US!IB10</f>
        <v>252</v>
      </c>
      <c r="AQ10" s="210">
        <f>US!IO10</f>
        <v>211295</v>
      </c>
      <c r="AR10" s="211">
        <f>US!IP10</f>
        <v>269</v>
      </c>
      <c r="AS10" s="136">
        <f>((SREB!C10*SREB!D10)+(SREB!E10*SREB!F10)+(SREB!G10*SREB!H10)+(SREB!I10*SREB!J10)+(SREB!K10*SREB!L10)+(SREB!M10*SREB!N10))/AT10</f>
        <v>83769.491228070168</v>
      </c>
      <c r="AT10" s="84">
        <f>+SREB!D10+SREB!F10+SREB!H10+SREB!J10+SREB!L10+SREB!N10</f>
        <v>114</v>
      </c>
      <c r="AU10" s="44">
        <f>((SREB!O10*SREB!P10)+(SREB!Q10*SREB!R10)+(SREB!S10*SREB!T10)+(SREB!U10*SREB!V10)+(SREB!W10*SREB!X10)+(SREB!Y10*SREB!Z10))/AV10</f>
        <v>86626.215517241377</v>
      </c>
      <c r="AV10" s="84">
        <f>+SREB!P10+SREB!R10+SREB!T10+SREB!V10+SREB!X10+SREB!Z10</f>
        <v>116</v>
      </c>
      <c r="AW10" s="44">
        <f>((SREB!AA10*SREB!AB10)+(SREB!AC10*SREB!AD10)+(SREB!AE10*SREB!AF10)+(SREB!AG10*SREB!AH10)+(SREB!AI10*SREB!AJ10)+(SREB!AK10*SREB!AL10))/AX10</f>
        <v>90211.652542372874</v>
      </c>
      <c r="AX10" s="84">
        <f>+SREB!AB10+SREB!AD10+SREB!AF10+SREB!AH10+SREB!AJ10+SREB!AL10</f>
        <v>118</v>
      </c>
      <c r="AY10" s="44">
        <f>((SREB!AM10*SREB!AN10)+(SREB!AO10*SREB!AP10)+(SREB!AQ10*SREB!AR10)+(SREB!AS10*SREB!AT10)+(SREB!AU10*SREB!AV10)+(SREB!AW10*SREB!AX10))/AZ10</f>
        <v>95899.075630252104</v>
      </c>
      <c r="AZ10" s="84">
        <f>+SREB!AN10+SREB!AP10+SREB!AR10+SREB!AT10+SREB!AV10+SREB!AX10</f>
        <v>119</v>
      </c>
      <c r="BA10" s="44">
        <f>((SREB!AY10*SREB!AZ10)+(SREB!BA10*SREB!BB10)+(SREB!BC10*SREB!BD10)+(SREB!BE10*SREB!BF10)+(SREB!BG10*SREB!BH10)+(SREB!BI10*SREB!BJ10))/BB10</f>
        <v>99136</v>
      </c>
      <c r="BB10" s="84">
        <f>+SREB!AZ10+SREB!BB10+SREB!BD10+SREB!BF10+SREB!BH10+SREB!BJ10</f>
        <v>131</v>
      </c>
      <c r="BC10" s="44">
        <f>((SREB!BK10*SREB!BL10)+(SREB!BM10*SREB!BN10)+(SREB!BO10*SREB!BP10)+(SREB!BQ10*SREB!BR10)+(SREB!BS10*SREB!BT10)+(SREB!BU10*SREB!BV10))/BD10</f>
        <v>103049.41666666667</v>
      </c>
      <c r="BD10" s="84">
        <f>+SREB!BL10+SREB!BN10+SREB!BP10+SREB!BR10+SREB!BT10+SREB!BV10</f>
        <v>132</v>
      </c>
      <c r="BE10" s="44">
        <f>((SREB!BW10*SREB!BX10)+(SREB!BY10*SREB!BZ10)+(SREB!CA10*SREB!CB10)+(SREB!CC10*SREB!CD10)+(SREB!CE10*SREB!CF10)+(SREB!CG10*SREB!CH10))/BF10</f>
        <v>111170.859375</v>
      </c>
      <c r="BF10" s="84">
        <f>+SREB!BX10+SREB!BZ10+SREB!CB10+SREB!CD10+SREB!CF10+SREB!CH10</f>
        <v>128</v>
      </c>
      <c r="BG10" s="44">
        <f>((SREB!CI10*SREB!CJ10)+(SREB!CK10*SREB!CL10)+(SREB!CM10*SREB!CN10)+(SREB!CO10*SREB!CP10)+(SREB!CQ10*SREB!CR10)+(SREB!CS10*SREB!CT10))/BH10</f>
        <v>117888.10483870968</v>
      </c>
      <c r="BH10" s="84">
        <f>+SREB!CJ10+SREB!CL10+SREB!CN10+SREB!CP10+SREB!CR10+SREB!CT10</f>
        <v>124</v>
      </c>
      <c r="BI10" s="44">
        <f>((SREB!CU10*SREB!CV10)+(SREB!CW10*SREB!CX10)+(SREB!CY10*SREB!CZ10)+(SREB!DA10*SREB!DB10)+(SREB!DC10*SREB!DD10)+(SREB!DE10*SREB!DF10))/BJ10</f>
        <v>123333</v>
      </c>
      <c r="BJ10" s="84">
        <f>+SREB!CV10+SREB!CX10+SREB!CZ10+SREB!DB10+SREB!DD10+SREB!DF10</f>
        <v>119</v>
      </c>
      <c r="BK10" s="44">
        <f>((SREB!DG10*SREB!DH10)+(SREB!DI10*SREB!DJ10)+(SREB!DK10*SREB!DL10)+(SREB!DM10*SREB!DN10)+(SREB!DO10*SREB!DP10)+(SREB!DQ10*SREB!DR10))/BL10</f>
        <v>126601.73333333334</v>
      </c>
      <c r="BL10" s="84">
        <f>+SREB!DH10+SREB!DJ10+SREB!DL10+SREB!DN10+SREB!DP10+SREB!DR10</f>
        <v>120</v>
      </c>
      <c r="BM10" s="44">
        <f>((SREB!DS10*SREB!DT10)+(SREB!DU10*SREB!DV10)+(SREB!DW10*SREB!DX10)+(SREB!DY10*SREB!DZ10)+(SREB!EA10*SREB!EB10)+(SREB!EC10*SREB!ED10))/BN10</f>
        <v>132118.24786324787</v>
      </c>
      <c r="BN10" s="84">
        <f>+SREB!DT10+SREB!DV10+SREB!DX10+SREB!DZ10+SREB!EB10+SREB!ED10</f>
        <v>117</v>
      </c>
      <c r="BO10" s="44">
        <f>((SREB!EE10*SREB!EF10)+(SREB!EG10*SREB!EH10)+(SREB!EI10*SREB!EJ10)+(SREB!EK10*SREB!EL10)+(SREB!EM10*SREB!EN10)+(SREB!EO10*SREB!EP10))/BP10</f>
        <v>134397.6694214876</v>
      </c>
      <c r="BP10" s="84">
        <f>+SREB!EF10+SREB!EH10+SREB!EJ10+SREB!EL10+SREB!EN10+SREB!EP10</f>
        <v>121</v>
      </c>
      <c r="BQ10" s="44">
        <f>((SREB!EQ10*SREB!ER10)+(SREB!ES10*SREB!ET10)+(SREB!EU10*SREB!EV10)+(SREB!EW10*SREB!EX10)+(SREB!EY10*SREB!EZ10)+(SREB!FA10*SREB!FB10))/BR10</f>
        <v>139743.96850393701</v>
      </c>
      <c r="BR10" s="18">
        <f>+SREB!ER10+SREB!ET10+SREB!EV10+SREB!EX10+SREB!EZ10+SREB!FB10</f>
        <v>127</v>
      </c>
      <c r="BS10" s="44">
        <f>((SREB!FC10*SREB!FD10)+(SREB!FE10*SREB!FF10)+(SREB!FG10*SREB!FH10)+(SREB!FI10*SREB!FJ10)+(SREB!FK10*SREB!FL10)+(SREB!FM10*SREB!FN10))/BT10</f>
        <v>151975.76470588235</v>
      </c>
      <c r="BT10" s="18">
        <f>+SREB!FD10+SREB!FF10+SREB!FH10+SREB!FJ10+SREB!FL10+SREB!FN10</f>
        <v>119</v>
      </c>
      <c r="BU10" s="44">
        <f>((SREB!FO10*SREB!FP10)+(SREB!FQ10*SREB!FR10)+(SREB!FS10*SREB!FT10)+(SREB!FU10*SREB!FV10)+(SREB!FW10*SREB!FX10)+(SREB!FY10*SREB!FZ10))/BV10</f>
        <v>163312.75</v>
      </c>
      <c r="BV10" s="18">
        <f>+SREB!FP10+SREB!FR10+SREB!FT10+SREB!FV10+SREB!FX10+SREB!FZ10</f>
        <v>116</v>
      </c>
      <c r="BW10" s="44">
        <f>IF(COUNT(SREB!GA10:GL10)&gt;=6,(((SREB!GA10*SREB!GB10)+(SREB!GC10*SREB!GD10)+(SREB!GE10*SREB!GF10)+(SREB!GG10*SREB!GH10)+(SREB!GI10*SREB!GJ10)+(SREB!GK10*SREB!GL10))/BX10),"NA")</f>
        <v>177365.27433628318</v>
      </c>
      <c r="BX10" s="18">
        <f>IF(COUNT(SREB!GA10:GL10)&gt;=6,(SREB!GB10+SREB!GD10+SREB!GF10+SREB!GH10+SREB!GJ10+SREB!GL10),"NA")</f>
        <v>113</v>
      </c>
      <c r="BY10" s="44">
        <f>IF(COUNT(SREB!GM10:GX10)&gt;=6,(((SREB!GM10*SREB!GN10)+(SREB!GO10*SREB!GP10)+(SREB!GQ10*SREB!GR10)+(SREB!GS10*SREB!GT10)+(SREB!GU10*SREB!GV10)+(SREB!GW10*SREB!GX10))/BZ10),"NA")</f>
        <v>184225.34782608695</v>
      </c>
      <c r="BZ10" s="18">
        <f>IF(COUNT(SREB!GM10:GX10)&gt;=6,(SREB!GN10+SREB!GP10+SREB!GR10+SREB!GT10+SREB!GV10+SREB!GX10),"NA")</f>
        <v>115</v>
      </c>
      <c r="CA10" s="210">
        <f>+SREB!GY10</f>
        <v>186148</v>
      </c>
      <c r="CB10" s="211">
        <f>+SREB!GZ10</f>
        <v>108</v>
      </c>
      <c r="CC10" s="210">
        <f>SREB!HM10</f>
        <v>189116</v>
      </c>
      <c r="CD10" s="211">
        <f>SREB!HN10</f>
        <v>112</v>
      </c>
      <c r="CE10" s="210">
        <f>SREB!IA10</f>
        <v>197832</v>
      </c>
      <c r="CF10" s="211">
        <f>SREB!IB10</f>
        <v>106</v>
      </c>
      <c r="CG10" s="211">
        <f>SREB!IO10</f>
        <v>214264</v>
      </c>
      <c r="CH10" s="211">
        <f>SREB!IP10</f>
        <v>111</v>
      </c>
      <c r="CI10" s="124">
        <f t="shared" si="0"/>
        <v>96.975186324545732</v>
      </c>
      <c r="CJ10" s="124">
        <f t="shared" si="1"/>
        <v>96.904503804271997</v>
      </c>
      <c r="CK10" s="124">
        <f t="shared" si="2"/>
        <v>96.689491520188724</v>
      </c>
      <c r="CL10" s="124">
        <f t="shared" si="3"/>
        <v>99.499218850865191</v>
      </c>
      <c r="CM10" s="124">
        <f t="shared" si="4"/>
        <v>97.374827341014836</v>
      </c>
      <c r="CN10" s="124">
        <f t="shared" si="5"/>
        <v>97.161041167456659</v>
      </c>
      <c r="CO10" s="124">
        <f t="shared" si="6"/>
        <v>100.08409924879641</v>
      </c>
      <c r="CP10" s="124">
        <f t="shared" si="7"/>
        <v>101.27119129012576</v>
      </c>
      <c r="CQ10" s="124">
        <f t="shared" si="8"/>
        <v>100.08666202008503</v>
      </c>
      <c r="CR10" s="124">
        <f t="shared" si="9"/>
        <v>99.299904678353471</v>
      </c>
      <c r="CS10" s="124">
        <f t="shared" si="10"/>
        <v>100.69072072656104</v>
      </c>
      <c r="CT10" s="124">
        <f t="shared" si="11"/>
        <v>99.136805943212664</v>
      </c>
      <c r="CU10" s="124">
        <f t="shared" si="12"/>
        <v>99.722874794320134</v>
      </c>
      <c r="CV10" s="124">
        <f t="shared" si="13"/>
        <v>101.96955032150079</v>
      </c>
      <c r="CW10" s="124">
        <f t="shared" si="14"/>
        <v>101.50134045659441</v>
      </c>
      <c r="CX10" s="124">
        <f t="shared" si="15"/>
        <v>103.5242949506554</v>
      </c>
      <c r="CY10" s="124">
        <f t="shared" si="16"/>
        <v>101.77191796449631</v>
      </c>
      <c r="CZ10" s="124">
        <f t="shared" si="17"/>
        <v>101.51441612904986</v>
      </c>
      <c r="DA10" s="124">
        <f t="shared" si="18"/>
        <v>102.26355918455631</v>
      </c>
      <c r="DB10" s="124">
        <f t="shared" ref="DB10:DB19" si="19">(CE10/AO10)*100</f>
        <v>103.58781024191015</v>
      </c>
      <c r="DC10" s="124">
        <f t="shared" ref="DC10:DC45" si="20">(CG10/AQ10)*100</f>
        <v>101.40514446626754</v>
      </c>
      <c r="DD10" s="210">
        <f>+West!C10</f>
        <v>187148</v>
      </c>
      <c r="DE10" s="211">
        <f>+West!D10</f>
        <v>50</v>
      </c>
      <c r="DF10" s="210">
        <f>West!Q10</f>
        <v>185254</v>
      </c>
      <c r="DG10" s="211">
        <f>West!R10</f>
        <v>50</v>
      </c>
      <c r="DH10" s="210">
        <f>West!AE10</f>
        <v>194718</v>
      </c>
      <c r="DI10" s="211">
        <f>West!AF10</f>
        <v>48</v>
      </c>
      <c r="DJ10" s="210">
        <f>West!AS10</f>
        <v>222669</v>
      </c>
      <c r="DK10" s="211">
        <f>West!AT10</f>
        <v>49</v>
      </c>
      <c r="DL10" s="210">
        <f>+Midwest!C10</f>
        <v>174361</v>
      </c>
      <c r="DM10" s="221">
        <f>+Midwest!D10</f>
        <v>63</v>
      </c>
      <c r="DN10" s="210">
        <f>Midwest!Q10</f>
        <v>179393</v>
      </c>
      <c r="DO10" s="221">
        <f>Midwest!R10</f>
        <v>67</v>
      </c>
      <c r="DP10" s="210">
        <f>Midwest!AE10</f>
        <v>181526</v>
      </c>
      <c r="DQ10" s="221">
        <f>Midwest!AF10</f>
        <v>70</v>
      </c>
      <c r="DR10" s="210">
        <f>Midwest!AS10</f>
        <v>201985</v>
      </c>
      <c r="DS10" s="221">
        <f>Midwest!AT10</f>
        <v>80</v>
      </c>
      <c r="DT10" s="210">
        <f>+Northeast!C10</f>
        <v>179940</v>
      </c>
      <c r="DU10" s="211">
        <f>+Northeast!D10</f>
        <v>32</v>
      </c>
      <c r="DV10" s="210">
        <f>Northeast!Q10</f>
        <v>181523</v>
      </c>
      <c r="DW10" s="211">
        <f>Northeast!R10</f>
        <v>31</v>
      </c>
      <c r="DX10" s="210">
        <f>Northeast!AE10</f>
        <v>182759</v>
      </c>
      <c r="DY10" s="211">
        <f>Northeast!AF10</f>
        <v>28</v>
      </c>
      <c r="DZ10" s="210">
        <f>Northeast!AS10</f>
        <v>206498</v>
      </c>
      <c r="EA10" s="211">
        <f>Northeast!AT10</f>
        <v>29</v>
      </c>
      <c r="EB10" s="19"/>
      <c r="EC10" s="19"/>
      <c r="ED10" s="19"/>
      <c r="EE10" s="19"/>
      <c r="EF10" s="19"/>
      <c r="EG10" s="19"/>
      <c r="EH10" s="19"/>
      <c r="EM10" s="19"/>
      <c r="EN10" s="19"/>
      <c r="EO10" s="19"/>
      <c r="EP10" s="19"/>
      <c r="EQ10" s="19"/>
      <c r="ER10" s="19"/>
      <c r="ES10" s="19"/>
      <c r="ET10" s="19"/>
      <c r="EU10" s="19"/>
      <c r="EV10" s="19"/>
      <c r="EW10" s="19"/>
      <c r="EX10" s="19"/>
      <c r="FC10" s="19"/>
      <c r="FD10" s="19"/>
      <c r="FE10" s="19"/>
      <c r="FF10" s="19"/>
      <c r="FG10" s="19"/>
      <c r="FH10" s="19"/>
      <c r="FI10" s="19"/>
      <c r="FJ10" s="19"/>
      <c r="FK10" s="19"/>
      <c r="FL10" s="19"/>
      <c r="FM10" s="19"/>
      <c r="FN10" s="19"/>
      <c r="FS10" s="19"/>
      <c r="FT10" s="19"/>
      <c r="FU10" s="19"/>
      <c r="FV10" s="19"/>
      <c r="FW10" s="19"/>
      <c r="FX10" s="19"/>
      <c r="FY10" s="19"/>
      <c r="FZ10" s="19"/>
      <c r="GA10" s="19"/>
      <c r="GB10" s="73"/>
      <c r="GC10" s="73"/>
      <c r="GD10" s="73"/>
      <c r="GE10" s="73"/>
      <c r="GF10" s="73"/>
    </row>
    <row r="11" spans="1:190">
      <c r="A11" s="66">
        <v>7</v>
      </c>
      <c r="B11" s="2" t="s">
        <v>14</v>
      </c>
      <c r="C11" s="181">
        <f>((US!C11*US!D11)+(US!E11*US!F11)+(US!G11*US!H11)+(US!I11*US!J11)+(US!K11*US!L11)+(US!M11*US!N11))/D11</f>
        <v>76907.052083333328</v>
      </c>
      <c r="D11" s="182">
        <f>+US!D11+US!F11+US!H11+US!J11+US!L11+US!N11</f>
        <v>192</v>
      </c>
      <c r="E11" s="183">
        <f>((US!O11*US!P11)+(US!Q11*US!R11)+(US!S11*US!T11)+(US!U11*US!V11)+(US!W11*US!X11)+(US!Y11*US!Z11))/F11</f>
        <v>78109.885416666672</v>
      </c>
      <c r="F11" s="182">
        <f>+US!P11+US!R11+US!T11+US!V11+US!X11+US!Z11</f>
        <v>192</v>
      </c>
      <c r="G11" s="183">
        <f>((US!AA11*US!AB11)+(US!AC11*US!AD11)+(US!AE11*US!AF11)+(US!AG11*US!AH11)+(US!AI11*US!AJ11)+(US!AK11*US!AL11))/H11</f>
        <v>82265.637614678897</v>
      </c>
      <c r="H11" s="182">
        <f>+US!AB11+US!AD11+US!AF11+US!AH11+US!AJ11+US!AL11</f>
        <v>218</v>
      </c>
      <c r="I11" s="183">
        <f>((US!AM11*US!AN11)+(US!AO11*US!AP11)+(US!AQ11*US!AR11)+(US!AS11*US!AT11)+(US!AU11*US!AV11)+(US!AW11*US!AX11))/J11</f>
        <v>85546.619047619053</v>
      </c>
      <c r="J11" s="182">
        <f>+US!AN11+US!AP11+US!AR11+US!AT11+US!AV11+US!AX11</f>
        <v>231</v>
      </c>
      <c r="K11" s="183">
        <f>((US!AY11*US!AZ11)+(US!BA11*US!BB11)+(US!BC11*US!BD11)+(US!BE11*US!BF11)+(US!BG11*US!BH11)+(US!BI11*US!BJ11))/L11</f>
        <v>89981</v>
      </c>
      <c r="L11" s="182">
        <f>+US!AZ11+US!BB11+US!BD11+US!BF11+US!BH11+US!BJ11</f>
        <v>239</v>
      </c>
      <c r="M11" s="183">
        <f>((US!BK11*US!BL11)+(US!BM11*US!BN11)+(US!BO11*US!BP11)+(US!BQ11*US!BR11)+(US!BS11*US!BT11)+(US!BU11*US!BV11))/N11</f>
        <v>93001.237903225803</v>
      </c>
      <c r="N11" s="182">
        <f>+US!BL11+US!BN11+US!BP11+US!BR11+US!BT11+US!BV11</f>
        <v>248</v>
      </c>
      <c r="O11" s="183">
        <f>((US!BW11*US!BX11)+(US!BY11*US!BZ11)+(US!CA11*US!CB11)+(US!CC11*US!CD11)+(US!CE11*US!CF11)+(US!CG11*US!CH11))/P11</f>
        <v>98087.890151515152</v>
      </c>
      <c r="P11" s="182">
        <f>+US!BX11+US!BZ11+US!CB11+US!CD11+US!CF11+US!CH11</f>
        <v>264</v>
      </c>
      <c r="Q11" s="183">
        <f>((US!CI11*US!CJ11)+(US!CK11*US!CL11)+(US!CM11*US!CN11)+(US!CO11*US!CP11)+(US!CQ11*US!CR11)+(US!CS11*US!CT11))/R11</f>
        <v>103399.75</v>
      </c>
      <c r="R11" s="182">
        <f>+US!CJ11+US!CL11+US!CN11+US!CP11+US!CR11+US!CT11</f>
        <v>260</v>
      </c>
      <c r="S11" s="183">
        <f>((US!CU11*US!CV11)+(US!CW11*US!CX11)+(US!CY11*US!CZ11)+(US!DA11*US!DB11)+(US!DC11*US!DD11)+(US!DE11*US!DF11))/T11</f>
        <v>110804.20463320463</v>
      </c>
      <c r="T11" s="182">
        <f>+US!CV11+US!CX11+US!CZ11+US!DB11+US!DD11+US!DF11</f>
        <v>259</v>
      </c>
      <c r="U11" s="183">
        <f>((US!DG11*US!DH11)+(US!DI11*US!DJ11)+(US!DK11*US!DL11)+(US!DM11*US!DN11)+(US!DO11*US!DP11)+(US!DQ11*US!DR11))/V11</f>
        <v>116532.45882352941</v>
      </c>
      <c r="V11" s="182">
        <f>+US!DH11+US!DJ11+US!DL11+US!DN11+US!DP11+US!DR11</f>
        <v>255</v>
      </c>
      <c r="W11" s="183">
        <f>((US!DS11*US!DT11)+(US!DU11*US!DV11)+(US!DW11*US!DX11)+(US!DY11*US!DZ11)+(US!EA11*US!EB11)+(US!EC11*US!ED11))/X11</f>
        <v>123294.42745098039</v>
      </c>
      <c r="X11" s="182">
        <f>+US!DT11+US!DV11+US!DX11+US!DZ11+US!EB11+US!ED11</f>
        <v>255</v>
      </c>
      <c r="Y11" s="183">
        <f>((US!EE11*US!EF11)+(US!EG11*US!EH11)+(US!EI11*US!EJ11)+(US!EK11*US!EL11)+(US!EM11*US!EN11)+(US!EO11*US!EP11))/Z11</f>
        <v>127257.54183266932</v>
      </c>
      <c r="Z11" s="182">
        <f>+US!EF11+US!EH11+US!EJ11+US!EL11+US!EN11+US!EP11</f>
        <v>251</v>
      </c>
      <c r="AA11" s="181">
        <f>((US!EQ11*US!ER11)+(US!ES11*US!ET11)+(US!EU11*US!EV11)+(US!EW11*US!EX11)+(US!EY11*US!EZ11)+(US!FA11*US!FB11))/AB11</f>
        <v>129920.10266159696</v>
      </c>
      <c r="AB11" s="184">
        <f>+US!ER11+US!ET11+US!EV11+US!EX11+US!EZ11+US!FB11</f>
        <v>263</v>
      </c>
      <c r="AC11" s="181">
        <f>((US!FC11*US!FD11)+(US!FE11*US!FF11)+(US!FG11*US!FH11)+(US!FI11*US!FJ11)+(US!FK11*US!FL11)+(US!FM11*US!FN11))/AD11</f>
        <v>137840.091954023</v>
      </c>
      <c r="AD11" s="184">
        <f>+US!FD11+US!FF11+US!FH11+US!FJ11+US!FL11+US!FN11</f>
        <v>261</v>
      </c>
      <c r="AE11" s="181">
        <f>((US!FO11*US!FP11)+(US!FQ11*US!FR11)+(US!FS11*US!FT11)+(US!FU11*US!FV11)+(US!FW11*US!FX11)+(US!FY11*US!FZ11))/AF11</f>
        <v>146124.06024096385</v>
      </c>
      <c r="AF11" s="185">
        <f>+US!FP11+US!FR11+US!FT11+US!FV11+US!FX11+US!FZ11</f>
        <v>249</v>
      </c>
      <c r="AG11" s="181">
        <f>IF(COUNT(US!GA11:GL11)&gt;=6,(((US!GA11*US!GB11)+(US!GC11*US!GD11)+(US!GE11*US!GF11)+(US!GG11*US!GH11)+(US!GI11*US!GJ11)+(US!GK11*US!GL11))/AH11),"NA")</f>
        <v>156355.23577235773</v>
      </c>
      <c r="AH11" s="185">
        <f>IF(COUNT(US!GA11:GL11)&gt;=6,(US!GB11+US!GD11+US!GF11+US!GH11+US!GJ11+US!GL11),"NA")</f>
        <v>246</v>
      </c>
      <c r="AI11" s="181">
        <f>IF(COUNT(US!GM11:GX11)&gt;=6,(((US!GM11*US!GN11)+(US!GO11*US!GP11)+(US!GQ11*US!GR11)+(US!GS11*US!GT11)+(US!GU11*US!GV11)+(US!GW11*US!GX11))/AJ11),"NA")</f>
        <v>163627.99586776859</v>
      </c>
      <c r="AJ11" s="185">
        <f>IF(COUNT(US!GM11:GX11)&gt;=6,(US!GN11+US!GP11+US!GR11+US!GT11+US!GV11+US!GX11),"NA")</f>
        <v>242</v>
      </c>
      <c r="AK11" s="210">
        <f>+US!GY11</f>
        <v>168073</v>
      </c>
      <c r="AL11" s="211">
        <f>+US!GZ11</f>
        <v>219</v>
      </c>
      <c r="AM11" s="210">
        <f>US!HM11</f>
        <v>167155</v>
      </c>
      <c r="AN11" s="211">
        <f>US!HN11</f>
        <v>214</v>
      </c>
      <c r="AO11" s="210">
        <f>US!IA11</f>
        <v>174177</v>
      </c>
      <c r="AP11" s="211">
        <f>US!IB11</f>
        <v>200</v>
      </c>
      <c r="AQ11" s="210">
        <f>US!IO11</f>
        <v>197769</v>
      </c>
      <c r="AR11" s="211">
        <f>US!IP11</f>
        <v>262</v>
      </c>
      <c r="AS11" s="136">
        <f>((SREB!C11*SREB!D11)+(SREB!E11*SREB!F11)+(SREB!G11*SREB!H11)+(SREB!I11*SREB!J11)+(SREB!K11*SREB!L11)+(SREB!M11*SREB!N11))/AT11</f>
        <v>74207.426829268297</v>
      </c>
      <c r="AT11" s="84">
        <f>+SREB!D11+SREB!F11+SREB!H11+SREB!J11+SREB!L11+SREB!N11</f>
        <v>82</v>
      </c>
      <c r="AU11" s="44">
        <f>((SREB!O11*SREB!P11)+(SREB!Q11*SREB!R11)+(SREB!S11*SREB!T11)+(SREB!U11*SREB!V11)+(SREB!W11*SREB!X11)+(SREB!Y11*SREB!Z11))/AV11</f>
        <v>75217.184782608689</v>
      </c>
      <c r="AV11" s="84">
        <f>+SREB!P11+SREB!R11+SREB!T11+SREB!V11+SREB!X11+SREB!Z11</f>
        <v>92</v>
      </c>
      <c r="AW11" s="44">
        <f>((SREB!AA11*SREB!AB11)+(SREB!AC11*SREB!AD11)+(SREB!AE11*SREB!AF11)+(SREB!AG11*SREB!AH11)+(SREB!AI11*SREB!AJ11)+(SREB!AK11*SREB!AL11))/AX11</f>
        <v>78645.067307692312</v>
      </c>
      <c r="AX11" s="84">
        <f>+SREB!AB11+SREB!AD11+SREB!AF11+SREB!AH11+SREB!AJ11+SREB!AL11</f>
        <v>104</v>
      </c>
      <c r="AY11" s="44">
        <f>((SREB!AM11*SREB!AN11)+(SREB!AO11*SREB!AP11)+(SREB!AQ11*SREB!AR11)+(SREB!AS11*SREB!AT11)+(SREB!AU11*SREB!AV11)+(SREB!AW11*SREB!AX11))/AZ11</f>
        <v>84642.070707070714</v>
      </c>
      <c r="AZ11" s="84">
        <f>+SREB!AN11+SREB!AP11+SREB!AR11+SREB!AT11+SREB!AV11+SREB!AX11</f>
        <v>99</v>
      </c>
      <c r="BA11" s="44">
        <f>((SREB!AY11*SREB!AZ11)+(SREB!BA11*SREB!BB11)+(SREB!BC11*SREB!BD11)+(SREB!BE11*SREB!BF11)+(SREB!BG11*SREB!BH11)+(SREB!BI11*SREB!BJ11))/BB11</f>
        <v>86055.768518518526</v>
      </c>
      <c r="BB11" s="84">
        <f>+SREB!AZ11+SREB!BB11+SREB!BD11+SREB!BF11+SREB!BH11+SREB!BJ11</f>
        <v>108</v>
      </c>
      <c r="BC11" s="44">
        <f>((SREB!BK11*SREB!BL11)+(SREB!BM11*SREB!BN11)+(SREB!BO11*SREB!BP11)+(SREB!BQ11*SREB!BR11)+(SREB!BS11*SREB!BT11)+(SREB!BU11*SREB!BV11))/BD11</f>
        <v>88684.508771929832</v>
      </c>
      <c r="BD11" s="84">
        <f>+SREB!BL11+SREB!BN11+SREB!BP11+SREB!BR11+SREB!BT11+SREB!BV11</f>
        <v>114</v>
      </c>
      <c r="BE11" s="44">
        <f>((SREB!BW11*SREB!BX11)+(SREB!BY11*SREB!BZ11)+(SREB!CA11*SREB!CB11)+(SREB!CC11*SREB!CD11)+(SREB!CE11*SREB!CF11)+(SREB!CG11*SREB!CH11))/BF11</f>
        <v>95506.393442622953</v>
      </c>
      <c r="BF11" s="84">
        <f>+SREB!BX11+SREB!BZ11+SREB!CB11+SREB!CD11+SREB!CF11+SREB!CH11</f>
        <v>122</v>
      </c>
      <c r="BG11" s="44">
        <f>((SREB!CI11*SREB!CJ11)+(SREB!CK11*SREB!CL11)+(SREB!CM11*SREB!CN11)+(SREB!CO11*SREB!CP11)+(SREB!CQ11*SREB!CR11)+(SREB!CS11*SREB!CT11))/BH11</f>
        <v>100688.64912280702</v>
      </c>
      <c r="BH11" s="84">
        <f>+SREB!CJ11+SREB!CL11+SREB!CN11+SREB!CP11+SREB!CR11+SREB!CT11</f>
        <v>114</v>
      </c>
      <c r="BI11" s="44">
        <f>((SREB!CU11*SREB!CV11)+(SREB!CW11*SREB!CX11)+(SREB!CY11*SREB!CZ11)+(SREB!DA11*SREB!DB11)+(SREB!DC11*SREB!DD11)+(SREB!DE11*SREB!DF11))/BJ11</f>
        <v>105671.75454545455</v>
      </c>
      <c r="BJ11" s="84">
        <f>+SREB!CV11+SREB!CX11+SREB!CZ11+SREB!DB11+SREB!DD11+SREB!DF11</f>
        <v>110</v>
      </c>
      <c r="BK11" s="44">
        <f>((SREB!DG11*SREB!DH11)+(SREB!DI11*SREB!DJ11)+(SREB!DK11*SREB!DL11)+(SREB!DM11*SREB!DN11)+(SREB!DO11*SREB!DP11)+(SREB!DQ11*SREB!DR11))/BL11</f>
        <v>111534.44144144144</v>
      </c>
      <c r="BL11" s="84">
        <f>+SREB!DH11+SREB!DJ11+SREB!DL11+SREB!DN11+SREB!DP11+SREB!DR11</f>
        <v>111</v>
      </c>
      <c r="BM11" s="44">
        <f>((SREB!DS11*SREB!DT11)+(SREB!DU11*SREB!DV11)+(SREB!DW11*SREB!DX11)+(SREB!DY11*SREB!DZ11)+(SREB!EA11*SREB!EB11)+(SREB!EC11*SREB!ED11))/BN11</f>
        <v>121096.01818181819</v>
      </c>
      <c r="BN11" s="84">
        <f>+SREB!DT11+SREB!DV11+SREB!DX11+SREB!DZ11+SREB!EB11+SREB!ED11</f>
        <v>110</v>
      </c>
      <c r="BO11" s="44">
        <f>((SREB!EE11*SREB!EF11)+(SREB!EG11*SREB!EH11)+(SREB!EI11*SREB!EJ11)+(SREB!EK11*SREB!EL11)+(SREB!EM11*SREB!EN11)+(SREB!EO11*SREB!EP11))/BP11</f>
        <v>124266.48245614035</v>
      </c>
      <c r="BP11" s="84">
        <f>+SREB!EF11+SREB!EH11+SREB!EJ11+SREB!EL11+SREB!EN11+SREB!EP11</f>
        <v>114</v>
      </c>
      <c r="BQ11" s="44">
        <f>((SREB!EQ11*SREB!ER11)+(SREB!ES11*SREB!ET11)+(SREB!EU11*SREB!EV11)+(SREB!EW11*SREB!EX11)+(SREB!EY11*SREB!EZ11)+(SREB!FA11*SREB!FB11))/BR11</f>
        <v>127060.33070866142</v>
      </c>
      <c r="BR11" s="18">
        <f>+SREB!ER11+SREB!ET11+SREB!EV11+SREB!EX11+SREB!EZ11+SREB!FB11</f>
        <v>127</v>
      </c>
      <c r="BS11" s="44">
        <f>((SREB!FC11*SREB!FD11)+(SREB!FE11*SREB!FF11)+(SREB!FG11*SREB!FH11)+(SREB!FI11*SREB!FJ11)+(SREB!FK11*SREB!FL11)+(SREB!FM11*SREB!FN11))/BT11</f>
        <v>137734</v>
      </c>
      <c r="BT11" s="18">
        <f>+SREB!FD11+SREB!FF11+SREB!FH11+SREB!FJ11+SREB!FL11+SREB!FN11</f>
        <v>113</v>
      </c>
      <c r="BU11" s="44">
        <f>((SREB!FO11*SREB!FP11)+(SREB!FQ11*SREB!FR11)+(SREB!FS11*SREB!FT11)+(SREB!FU11*SREB!FV11)+(SREB!FW11*SREB!FX11)+(SREB!FY11*SREB!FZ11))/BV11</f>
        <v>146389.96261682242</v>
      </c>
      <c r="BV11" s="18">
        <f>+SREB!FP11+SREB!FR11+SREB!FT11+SREB!FV11+SREB!FX11+SREB!FZ11</f>
        <v>107</v>
      </c>
      <c r="BW11" s="44">
        <f>IF(COUNT(SREB!GA11:GL11)&gt;=6,(((SREB!GA11*SREB!GB11)+(SREB!GC11*SREB!GD11)+(SREB!GE11*SREB!GF11)+(SREB!GG11*SREB!GH11)+(SREB!GI11*SREB!GJ11)+(SREB!GK11*SREB!GL11))/BX11),"NA")</f>
        <v>156865.59047619047</v>
      </c>
      <c r="BX11" s="18">
        <f>IF(COUNT(SREB!GA11:GL11)&gt;=6,(SREB!GB11+SREB!GD11+SREB!GF11+SREB!GH11+SREB!GJ11+SREB!GL11),"NA")</f>
        <v>105</v>
      </c>
      <c r="BY11" s="44">
        <f>IF(COUNT(SREB!GM11:GX11)&gt;=6,(((SREB!GM11*SREB!GN11)+(SREB!GO11*SREB!GP11)+(SREB!GQ11*SREB!GR11)+(SREB!GS11*SREB!GT11)+(SREB!GU11*SREB!GV11)+(SREB!GW11*SREB!GX11))/BZ11),"NA")</f>
        <v>167775.0291262136</v>
      </c>
      <c r="BZ11" s="18">
        <f>IF(COUNT(SREB!GM11:GX11)&gt;=6,(SREB!GN11+SREB!GP11+SREB!GR11+SREB!GT11+SREB!GV11+SREB!GX11),"NA")</f>
        <v>103</v>
      </c>
      <c r="CA11" s="210">
        <f>+SREB!GY11</f>
        <v>172861</v>
      </c>
      <c r="CB11" s="211">
        <f>+SREB!GZ11</f>
        <v>98</v>
      </c>
      <c r="CC11" s="210">
        <f>SREB!HM11</f>
        <v>167836</v>
      </c>
      <c r="CD11" s="211">
        <f>SREB!HN11</f>
        <v>97</v>
      </c>
      <c r="CE11" s="210">
        <f>SREB!IA11</f>
        <v>176675</v>
      </c>
      <c r="CF11" s="211">
        <f>SREB!IB11</f>
        <v>88</v>
      </c>
      <c r="CG11" s="211">
        <f>SREB!IO11</f>
        <v>205656</v>
      </c>
      <c r="CH11" s="211">
        <f>SREB!IP11</f>
        <v>113</v>
      </c>
      <c r="CI11" s="124">
        <f t="shared" si="0"/>
        <v>96.489755905427472</v>
      </c>
      <c r="CJ11" s="124">
        <f t="shared" si="1"/>
        <v>96.296626709119764</v>
      </c>
      <c r="CK11" s="124">
        <f t="shared" si="2"/>
        <v>95.598927557159598</v>
      </c>
      <c r="CL11" s="124">
        <f t="shared" si="3"/>
        <v>98.942625260216516</v>
      </c>
      <c r="CM11" s="124">
        <f t="shared" si="4"/>
        <v>95.637710759514263</v>
      </c>
      <c r="CN11" s="124">
        <f t="shared" si="5"/>
        <v>95.358417555917015</v>
      </c>
      <c r="CO11" s="124">
        <f t="shared" si="6"/>
        <v>97.368180001726429</v>
      </c>
      <c r="CP11" s="124">
        <f t="shared" si="7"/>
        <v>97.378039233950787</v>
      </c>
      <c r="CQ11" s="124">
        <f t="shared" si="8"/>
        <v>95.368000605446298</v>
      </c>
      <c r="CR11" s="124">
        <f t="shared" si="9"/>
        <v>95.711051296311609</v>
      </c>
      <c r="CS11" s="124">
        <f t="shared" si="10"/>
        <v>98.216943527284513</v>
      </c>
      <c r="CT11" s="124">
        <f t="shared" si="11"/>
        <v>97.649601482588821</v>
      </c>
      <c r="CU11" s="124">
        <f t="shared" si="12"/>
        <v>97.798822588383885</v>
      </c>
      <c r="CV11" s="124">
        <f t="shared" si="13"/>
        <v>99.923032586151791</v>
      </c>
      <c r="CW11" s="124">
        <f t="shared" si="14"/>
        <v>100.18197028977984</v>
      </c>
      <c r="CX11" s="124">
        <f t="shared" si="15"/>
        <v>100.32640717230332</v>
      </c>
      <c r="CY11" s="124">
        <f t="shared" si="16"/>
        <v>102.53442770379972</v>
      </c>
      <c r="CZ11" s="124">
        <f t="shared" si="17"/>
        <v>102.84876214502032</v>
      </c>
      <c r="DA11" s="124">
        <f t="shared" si="18"/>
        <v>100.40740629954234</v>
      </c>
      <c r="DB11" s="124">
        <f t="shared" si="19"/>
        <v>101.43417328349898</v>
      </c>
      <c r="DC11" s="124">
        <f t="shared" si="20"/>
        <v>103.98798598364758</v>
      </c>
      <c r="DD11" s="210">
        <f>+West!C11</f>
        <v>172728</v>
      </c>
      <c r="DE11" s="211">
        <f>+West!D11</f>
        <v>32</v>
      </c>
      <c r="DF11" s="210">
        <f>West!Q11</f>
        <v>185032</v>
      </c>
      <c r="DG11" s="211">
        <f>West!R11</f>
        <v>29</v>
      </c>
      <c r="DH11" s="210">
        <f>West!AE11</f>
        <v>191316</v>
      </c>
      <c r="DI11" s="211">
        <f>West!AF11</f>
        <v>28</v>
      </c>
      <c r="DJ11" s="210">
        <f>West!AS11</f>
        <v>214658</v>
      </c>
      <c r="DK11" s="211">
        <f>West!AT11</f>
        <v>40</v>
      </c>
      <c r="DL11" s="210">
        <f>+Midwest!C11</f>
        <v>153154</v>
      </c>
      <c r="DM11" s="221">
        <f>+Midwest!D11</f>
        <v>59</v>
      </c>
      <c r="DN11" s="210">
        <f>Midwest!Q11</f>
        <v>158966</v>
      </c>
      <c r="DO11" s="221">
        <f>Midwest!R11</f>
        <v>61</v>
      </c>
      <c r="DP11" s="210">
        <f>Midwest!AE11</f>
        <v>168397</v>
      </c>
      <c r="DQ11" s="221">
        <f>Midwest!AF11</f>
        <v>58</v>
      </c>
      <c r="DR11" s="210">
        <f>Midwest!AS11</f>
        <v>174869</v>
      </c>
      <c r="DS11" s="221">
        <f>Midwest!AT11</f>
        <v>75</v>
      </c>
      <c r="DT11" s="210">
        <f>+Northeast!C11</f>
        <v>174213</v>
      </c>
      <c r="DU11" s="211">
        <f>+Northeast!D11</f>
        <v>32</v>
      </c>
      <c r="DV11" s="210">
        <f>Northeast!Q11</f>
        <v>162794</v>
      </c>
      <c r="DW11" s="211">
        <f>Northeast!R11</f>
        <v>27</v>
      </c>
      <c r="DX11" s="210">
        <f>Northeast!AE11</f>
        <v>160156</v>
      </c>
      <c r="DY11" s="211">
        <f>Northeast!AF11</f>
        <v>26</v>
      </c>
      <c r="DZ11" s="210">
        <f>Northeast!AS11</f>
        <v>202946</v>
      </c>
      <c r="EA11" s="211">
        <f>Northeast!AT11</f>
        <v>33</v>
      </c>
      <c r="EB11" s="19"/>
      <c r="EC11" s="19"/>
      <c r="ED11" s="19"/>
      <c r="EE11" s="19"/>
      <c r="EF11" s="19"/>
      <c r="EG11" s="19"/>
      <c r="EH11" s="19"/>
      <c r="EM11" s="19"/>
      <c r="EN11" s="19"/>
      <c r="EO11" s="19"/>
      <c r="EP11" s="19"/>
      <c r="EQ11" s="19"/>
      <c r="ER11" s="19"/>
      <c r="ES11" s="19"/>
      <c r="ET11" s="19"/>
      <c r="EU11" s="19"/>
      <c r="EV11" s="19"/>
      <c r="EW11" s="19"/>
      <c r="EX11" s="19"/>
      <c r="FC11" s="19"/>
      <c r="FD11" s="19"/>
      <c r="FE11" s="19"/>
      <c r="FF11" s="19"/>
      <c r="FG11" s="19"/>
      <c r="FH11" s="19"/>
      <c r="FI11" s="19"/>
      <c r="FJ11" s="19"/>
      <c r="FK11" s="19"/>
      <c r="FL11" s="19"/>
      <c r="FM11" s="19"/>
      <c r="FN11" s="19"/>
      <c r="FS11" s="19"/>
      <c r="FT11" s="19"/>
      <c r="FU11" s="19"/>
      <c r="FV11" s="19"/>
      <c r="FW11" s="19"/>
      <c r="FX11" s="19"/>
      <c r="FY11" s="19"/>
      <c r="FZ11" s="19"/>
      <c r="GA11" s="19"/>
      <c r="GB11" s="73"/>
      <c r="GC11" s="73"/>
      <c r="GD11" s="73"/>
      <c r="GE11" s="73"/>
      <c r="GF11" s="73"/>
    </row>
    <row r="12" spans="1:190">
      <c r="A12" s="66">
        <v>8</v>
      </c>
      <c r="B12" s="2" t="s">
        <v>13</v>
      </c>
      <c r="C12" s="181">
        <f>((US!C12*US!D12)+(US!E12*US!F12)+(US!G12*US!H12)+(US!I12*US!J12)+(US!K12*US!L12)+(US!M12*US!N12))/D12</f>
        <v>69334.674208144803</v>
      </c>
      <c r="D12" s="182">
        <f>+US!D12+US!F12+US!H12+US!J12+US!L12+US!N12</f>
        <v>221</v>
      </c>
      <c r="E12" s="183">
        <f>((US!O12*US!P12)+(US!Q12*US!R12)+(US!S12*US!T12)+(US!U12*US!V12)+(US!W12*US!X12)+(US!Y12*US!Z12))/F12</f>
        <v>72460.609302325582</v>
      </c>
      <c r="F12" s="182">
        <f>+US!P12+US!R12+US!T12+US!V12+US!X12+US!Z12</f>
        <v>215</v>
      </c>
      <c r="G12" s="183">
        <f>((US!AA12*US!AB12)+(US!AC12*US!AD12)+(US!AE12*US!AF12)+(US!AG12*US!AH12)+(US!AI12*US!AJ12)+(US!AK12*US!AL12))/H12</f>
        <v>74351.53990610328</v>
      </c>
      <c r="H12" s="182">
        <f>+US!AB12+US!AD12+US!AF12+US!AH12+US!AJ12+US!AL12</f>
        <v>213</v>
      </c>
      <c r="I12" s="183">
        <f>((US!AM12*US!AN12)+(US!AO12*US!AP12)+(US!AQ12*US!AR12)+(US!AS12*US!AT12)+(US!AU12*US!AV12)+(US!AW12*US!AX12))/J12</f>
        <v>78567.187234042547</v>
      </c>
      <c r="J12" s="182">
        <f>+US!AN12+US!AP12+US!AR12+US!AT12+US!AV12+US!AX12</f>
        <v>235</v>
      </c>
      <c r="K12" s="183">
        <f>((US!AY12*US!AZ12)+(US!BA12*US!BB12)+(US!BC12*US!BD12)+(US!BE12*US!BF12)+(US!BG12*US!BH12)+(US!BI12*US!BJ12))/L12</f>
        <v>81630.971428571429</v>
      </c>
      <c r="L12" s="182">
        <f>+US!AZ12+US!BB12+US!BD12+US!BF12+US!BH12+US!BJ12</f>
        <v>245</v>
      </c>
      <c r="M12" s="183">
        <f>((US!BK12*US!BL12)+(US!BM12*US!BN12)+(US!BO12*US!BP12)+(US!BQ12*US!BR12)+(US!BS12*US!BT12)+(US!BU12*US!BV12))/N12</f>
        <v>86582.068273092373</v>
      </c>
      <c r="N12" s="182">
        <f>+US!BL12+US!BN12+US!BP12+US!BR12+US!BT12+US!BV12</f>
        <v>249</v>
      </c>
      <c r="O12" s="183">
        <f>((US!BW12*US!BX12)+(US!BY12*US!BZ12)+(US!CA12*US!CB12)+(US!CC12*US!CD12)+(US!CE12*US!CF12)+(US!CG12*US!CH12))/P12</f>
        <v>90248.191881918814</v>
      </c>
      <c r="P12" s="182">
        <f>+US!BX12+US!BZ12+US!CB12+US!CD12+US!CF12+US!CH12</f>
        <v>271</v>
      </c>
      <c r="Q12" s="183">
        <f>((US!CI12*US!CJ12)+(US!CK12*US!CL12)+(US!CM12*US!CN12)+(US!CO12*US!CP12)+(US!CQ12*US!CR12)+(US!CS12*US!CT12))/R12</f>
        <v>95564.210144927536</v>
      </c>
      <c r="R12" s="182">
        <f>+US!CJ12+US!CL12+US!CN12+US!CP12+US!CR12+US!CT12</f>
        <v>276</v>
      </c>
      <c r="S12" s="183">
        <f>((US!CU12*US!CV12)+(US!CW12*US!CX12)+(US!CY12*US!CZ12)+(US!DA12*US!DB12)+(US!DC12*US!DD12)+(US!DE12*US!DF12))/T12</f>
        <v>104012.10357142857</v>
      </c>
      <c r="T12" s="182">
        <f>+US!CV12+US!CX12+US!CZ12+US!DB12+US!DD12+US!DF12</f>
        <v>280</v>
      </c>
      <c r="U12" s="183">
        <f>((US!DG12*US!DH12)+(US!DI12*US!DJ12)+(US!DK12*US!DL12)+(US!DM12*US!DN12)+(US!DO12*US!DP12)+(US!DQ12*US!DR12))/V12</f>
        <v>109318.32746478873</v>
      </c>
      <c r="V12" s="182">
        <f>+US!DH12+US!DJ12+US!DL12+US!DN12+US!DP12+US!DR12</f>
        <v>284</v>
      </c>
      <c r="W12" s="183">
        <f>((US!DS12*US!DT12)+(US!DU12*US!DV12)+(US!DW12*US!DX12)+(US!DY12*US!DZ12)+(US!EA12*US!EB12)+(US!EC12*US!ED12))/X12</f>
        <v>113703.02333333333</v>
      </c>
      <c r="X12" s="182">
        <f>+US!DT12+US!DV12+US!DX12+US!DZ12+US!EB12+US!ED12</f>
        <v>300</v>
      </c>
      <c r="Y12" s="183">
        <f>((US!EE12*US!EF12)+(US!EG12*US!EH12)+(US!EI12*US!EJ12)+(US!EK12*US!EL12)+(US!EM12*US!EN12)+(US!EO12*US!EP12))/Z12</f>
        <v>116137.5306122449</v>
      </c>
      <c r="Z12" s="182">
        <f>+US!EF12+US!EH12+US!EJ12+US!EL12+US!EN12+US!EP12</f>
        <v>294</v>
      </c>
      <c r="AA12" s="181">
        <f>((US!EQ12*US!ER12)+(US!ES12*US!ET12)+(US!EU12*US!EV12)+(US!EW12*US!EX12)+(US!EY12*US!EZ12)+(US!FA12*US!FB12))/AB12</f>
        <v>119395</v>
      </c>
      <c r="AB12" s="184">
        <f>+US!ER12+US!ET12+US!EV12+US!EX12+US!EZ12+US!FB12</f>
        <v>300</v>
      </c>
      <c r="AC12" s="181">
        <f>((US!FC12*US!FD12)+(US!FE12*US!FF12)+(US!FG12*US!FH12)+(US!FI12*US!FJ12)+(US!FK12*US!FL12)+(US!FM12*US!FN12))/AD12</f>
        <v>125169.59712230216</v>
      </c>
      <c r="AD12" s="184">
        <f>+US!FD12+US!FF12+US!FH12+US!FJ12+US!FL12+US!FN12</f>
        <v>278</v>
      </c>
      <c r="AE12" s="181">
        <f>((US!FO12*US!FP12)+(US!FQ12*US!FR12)+(US!FS12*US!FT12)+(US!FU12*US!FV12)+(US!FW12*US!FX12)+(US!FY12*US!FZ12))/AF12</f>
        <v>132071.55319148937</v>
      </c>
      <c r="AF12" s="185">
        <f>+US!FP12+US!FR12+US!FT12+US!FV12+US!FX12+US!FZ12</f>
        <v>282</v>
      </c>
      <c r="AG12" s="181">
        <f>IF(COUNT(US!GA12:GL12)&gt;=6,(((US!GA12*US!GB12)+(US!GC12*US!GD12)+(US!GE12*US!GF12)+(US!GG12*US!GH12)+(US!GI12*US!GJ12)+(US!GK12*US!GL12))/AH12),"NA")</f>
        <v>138959.19097222222</v>
      </c>
      <c r="AH12" s="185">
        <f>IF(COUNT(US!GA12:GL12)&gt;=6,(US!GB12+US!GD12+US!GF12+US!GH12+US!GJ12+US!GL12),"NA")</f>
        <v>288</v>
      </c>
      <c r="AI12" s="181">
        <f>IF(COUNT(US!GM12:GX12)&gt;=6,(((US!GM12*US!GN12)+(US!GO12*US!GP12)+(US!GQ12*US!GR12)+(US!GS12*US!GT12)+(US!GU12*US!GV12)+(US!GW12*US!GX12))/AJ12),"NA")</f>
        <v>145754.39739413682</v>
      </c>
      <c r="AJ12" s="185">
        <f>IF(COUNT(US!GM12:GX12)&gt;=6,(US!GN12+US!GP12+US!GR12+US!GT12+US!GV12+US!GX12),"NA")</f>
        <v>307</v>
      </c>
      <c r="AK12" s="210">
        <f>+US!GY12</f>
        <v>149182</v>
      </c>
      <c r="AL12" s="211">
        <f>+US!GZ12</f>
        <v>295</v>
      </c>
      <c r="AM12" s="210">
        <f>US!HM12</f>
        <v>150767</v>
      </c>
      <c r="AN12" s="211">
        <f>US!HN12</f>
        <v>290</v>
      </c>
      <c r="AO12" s="210">
        <f>US!IA12</f>
        <v>156833</v>
      </c>
      <c r="AP12" s="211">
        <f>US!IB12</f>
        <v>270</v>
      </c>
      <c r="AQ12" s="210">
        <f>US!IO12</f>
        <v>170801</v>
      </c>
      <c r="AR12" s="211">
        <f>US!IP12</f>
        <v>289</v>
      </c>
      <c r="AS12" s="136">
        <f>((SREB!C12*SREB!D12)+(SREB!E12*SREB!F12)+(SREB!G12*SREB!H12)+(SREB!I12*SREB!J12)+(SREB!K12*SREB!L12)+(SREB!M12*SREB!N12))/AT12</f>
        <v>64178.01234567901</v>
      </c>
      <c r="AT12" s="84">
        <f>+SREB!D12+SREB!F12+SREB!H12+SREB!J12+SREB!L12+SREB!N12</f>
        <v>81</v>
      </c>
      <c r="AU12" s="44">
        <f>((SREB!O12*SREB!P12)+(SREB!Q12*SREB!R12)+(SREB!S12*SREB!T12)+(SREB!U12*SREB!V12)+(SREB!W12*SREB!X12)+(SREB!Y12*SREB!Z12))/AV12</f>
        <v>69099.262499999997</v>
      </c>
      <c r="AV12" s="84">
        <f>+SREB!P12+SREB!R12+SREB!T12+SREB!V12+SREB!X12+SREB!Z12</f>
        <v>80</v>
      </c>
      <c r="AW12" s="44">
        <f>((SREB!AA12*SREB!AB12)+(SREB!AC12*SREB!AD12)+(SREB!AE12*SREB!AF12)+(SREB!AG12*SREB!AH12)+(SREB!AI12*SREB!AJ12)+(SREB!AK12*SREB!AL12))/AX12</f>
        <v>69748.318181818177</v>
      </c>
      <c r="AX12" s="84">
        <f>+SREB!AB12+SREB!AD12+SREB!AF12+SREB!AH12+SREB!AJ12+SREB!AL12</f>
        <v>88</v>
      </c>
      <c r="AY12" s="44">
        <f>((SREB!AM12*SREB!AN12)+(SREB!AO12*SREB!AP12)+(SREB!AQ12*SREB!AR12)+(SREB!AS12*SREB!AT12)+(SREB!AU12*SREB!AV12)+(SREB!AW12*SREB!AX12))/AZ12</f>
        <v>74570.431818181823</v>
      </c>
      <c r="AZ12" s="84">
        <f>+SREB!AN12+SREB!AP12+SREB!AR12+SREB!AT12+SREB!AV12+SREB!AX12</f>
        <v>88</v>
      </c>
      <c r="BA12" s="44">
        <f>((SREB!AY12*SREB!AZ12)+(SREB!BA12*SREB!BB12)+(SREB!BC12*SREB!BD12)+(SREB!BE12*SREB!BF12)+(SREB!BG12*SREB!BH12)+(SREB!BI12*SREB!BJ12))/BB12</f>
        <v>75423.375</v>
      </c>
      <c r="BB12" s="84">
        <f>+SREB!AZ12+SREB!BB12+SREB!BD12+SREB!BF12+SREB!BH12+SREB!BJ12</f>
        <v>96</v>
      </c>
      <c r="BC12" s="44">
        <f>((SREB!BK12*SREB!BL12)+(SREB!BM12*SREB!BN12)+(SREB!BO12*SREB!BP12)+(SREB!BQ12*SREB!BR12)+(SREB!BS12*SREB!BT12)+(SREB!BU12*SREB!BV12))/BD12</f>
        <v>81295.914285714287</v>
      </c>
      <c r="BD12" s="84">
        <f>+SREB!BL12+SREB!BN12+SREB!BP12+SREB!BR12+SREB!BT12+SREB!BV12</f>
        <v>105</v>
      </c>
      <c r="BE12" s="44">
        <f>((SREB!BW12*SREB!BX12)+(SREB!BY12*SREB!BZ12)+(SREB!CA12*SREB!CB12)+(SREB!CC12*SREB!CD12)+(SREB!CE12*SREB!CF12)+(SREB!CG12*SREB!CH12))/BF12</f>
        <v>87635.212389380526</v>
      </c>
      <c r="BF12" s="84">
        <f>+SREB!BX12+SREB!BZ12+SREB!CB12+SREB!CD12+SREB!CF12+SREB!CH12</f>
        <v>113</v>
      </c>
      <c r="BG12" s="44">
        <f>((SREB!CI12*SREB!CJ12)+(SREB!CK12*SREB!CL12)+(SREB!CM12*SREB!CN12)+(SREB!CO12*SREB!CP12)+(SREB!CQ12*SREB!CR12)+(SREB!CS12*SREB!CT12))/BH12</f>
        <v>94337.981481481474</v>
      </c>
      <c r="BH12" s="84">
        <f>+SREB!CJ12+SREB!CL12+SREB!CN12+SREB!CP12+SREB!CR12+SREB!CT12</f>
        <v>108</v>
      </c>
      <c r="BI12" s="44">
        <f>((SREB!CU12*SREB!CV12)+(SREB!CW12*SREB!CX12)+(SREB!CY12*SREB!CZ12)+(SREB!DA12*SREB!DB12)+(SREB!DC12*SREB!DD12)+(SREB!DE12*SREB!DF12))/BJ12</f>
        <v>101280.72972972973</v>
      </c>
      <c r="BJ12" s="84">
        <f>+SREB!CV12+SREB!CX12+SREB!CZ12+SREB!DB12+SREB!DD12+SREB!DF12</f>
        <v>111</v>
      </c>
      <c r="BK12" s="44">
        <f>((SREB!DG12*SREB!DH12)+(SREB!DI12*SREB!DJ12)+(SREB!DK12*SREB!DL12)+(SREB!DM12*SREB!DN12)+(SREB!DO12*SREB!DP12)+(SREB!DQ12*SREB!DR12))/BL12</f>
        <v>109780.45132743364</v>
      </c>
      <c r="BL12" s="84">
        <f>+SREB!DH12+SREB!DJ12+SREB!DL12+SREB!DN12+SREB!DP12+SREB!DR12</f>
        <v>113</v>
      </c>
      <c r="BM12" s="44">
        <f>((SREB!DS12*SREB!DT12)+(SREB!DU12*SREB!DV12)+(SREB!DW12*SREB!DX12)+(SREB!DY12*SREB!DZ12)+(SREB!EA12*SREB!EB12)+(SREB!EC12*SREB!ED12))/BN12</f>
        <v>114666.15</v>
      </c>
      <c r="BN12" s="84">
        <f>+SREB!DT12+SREB!DV12+SREB!DX12+SREB!DZ12+SREB!EB12+SREB!ED12</f>
        <v>120</v>
      </c>
      <c r="BO12" s="44">
        <f>((SREB!EE12*SREB!EF12)+(SREB!EG12*SREB!EH12)+(SREB!EI12*SREB!EJ12)+(SREB!EK12*SREB!EL12)+(SREB!EM12*SREB!EN12)+(SREB!EO12*SREB!EP12))/BP12</f>
        <v>113651.54098360655</v>
      </c>
      <c r="BP12" s="84">
        <f>+SREB!EF12+SREB!EH12+SREB!EJ12+SREB!EL12+SREB!EN12+SREB!EP12</f>
        <v>122</v>
      </c>
      <c r="BQ12" s="44">
        <f>((SREB!EQ12*SREB!ER12)+(SREB!ES12*SREB!ET12)+(SREB!EU12*SREB!EV12)+(SREB!EW12*SREB!EX12)+(SREB!EY12*SREB!EZ12)+(SREB!FA12*SREB!FB12))/BR12</f>
        <v>117529.22222222222</v>
      </c>
      <c r="BR12" s="18">
        <f>+SREB!ER12+SREB!ET12+SREB!EV12+SREB!EX12+SREB!EZ12+SREB!FB12</f>
        <v>126</v>
      </c>
      <c r="BS12" s="44">
        <f>((SREB!FC12*SREB!FD12)+(SREB!FE12*SREB!FF12)+(SREB!FG12*SREB!FH12)+(SREB!FI12*SREB!FJ12)+(SREB!FK12*SREB!FL12)+(SREB!FM12*SREB!FN12))/BT12</f>
        <v>123440.3448275862</v>
      </c>
      <c r="BT12" s="18">
        <f>+SREB!FD12+SREB!FF12+SREB!FH12+SREB!FJ12+SREB!FL12+SREB!FN12</f>
        <v>116</v>
      </c>
      <c r="BU12" s="44">
        <f>((SREB!FO12*SREB!FP12)+(SREB!FQ12*SREB!FR12)+(SREB!FS12*SREB!FT12)+(SREB!FU12*SREB!FV12)+(SREB!FW12*SREB!FX12)+(SREB!FY12*SREB!FZ12))/BV12</f>
        <v>132464.5254237288</v>
      </c>
      <c r="BV12" s="18">
        <f>+SREB!FP12+SREB!FR12+SREB!FT12+SREB!FV12+SREB!FX12+SREB!FZ12</f>
        <v>118</v>
      </c>
      <c r="BW12" s="44">
        <f>IF(COUNT(SREB!GA12:GL12)&gt;=6,(((SREB!GA12*SREB!GB12)+(SREB!GC12*SREB!GD12)+(SREB!GE12*SREB!GF12)+(SREB!GG12*SREB!GH12)+(SREB!GI12*SREB!GJ12)+(SREB!GK12*SREB!GL12))/BX12),"NA")</f>
        <v>140592.31034482759</v>
      </c>
      <c r="BX12" s="18">
        <f>IF(COUNT(SREB!GA12:GL12)&gt;=6,(SREB!GB12+SREB!GD12+SREB!GF12+SREB!GH12+SREB!GJ12+SREB!GL12),"NA")</f>
        <v>116</v>
      </c>
      <c r="BY12" s="44">
        <f>IF(COUNT(SREB!GM12:GX12)&gt;=6,(((SREB!GM12*SREB!GN12)+(SREB!GO12*SREB!GP12)+(SREB!GQ12*SREB!GR12)+(SREB!GS12*SREB!GT12)+(SREB!GU12*SREB!GV12)+(SREB!GW12*SREB!GX12))/BZ12),"NA")</f>
        <v>148510.3984375</v>
      </c>
      <c r="BZ12" s="18">
        <f>IF(COUNT(SREB!GM12:GX12)&gt;=6,(SREB!GN12+SREB!GP12+SREB!GR12+SREB!GT12+SREB!GV12+SREB!GX12),"NA")</f>
        <v>128</v>
      </c>
      <c r="CA12" s="210">
        <f>+SREB!GY12</f>
        <v>150987</v>
      </c>
      <c r="CB12" s="211">
        <f>+SREB!GZ12</f>
        <v>125</v>
      </c>
      <c r="CC12" s="210">
        <f>SREB!HM12</f>
        <v>151582</v>
      </c>
      <c r="CD12" s="211">
        <f>SREB!HN12</f>
        <v>121</v>
      </c>
      <c r="CE12" s="210">
        <f>SREB!IA12</f>
        <v>158653</v>
      </c>
      <c r="CF12" s="211">
        <f>SREB!IB12</f>
        <v>115</v>
      </c>
      <c r="CG12" s="211">
        <f>SREB!IO12</f>
        <v>169302</v>
      </c>
      <c r="CH12" s="211">
        <f>SREB!IP12</f>
        <v>127</v>
      </c>
      <c r="CI12" s="124">
        <f t="shared" si="0"/>
        <v>92.562650764053018</v>
      </c>
      <c r="CJ12" s="124">
        <f t="shared" si="1"/>
        <v>95.36113919729668</v>
      </c>
      <c r="CK12" s="124">
        <f t="shared" si="2"/>
        <v>93.808841444173979</v>
      </c>
      <c r="CL12" s="124">
        <f t="shared" si="3"/>
        <v>94.912945777281237</v>
      </c>
      <c r="CM12" s="124">
        <f t="shared" si="4"/>
        <v>92.395537723077098</v>
      </c>
      <c r="CN12" s="124">
        <f t="shared" si="5"/>
        <v>93.894631887627369</v>
      </c>
      <c r="CO12" s="124">
        <f t="shared" si="6"/>
        <v>97.104673857668942</v>
      </c>
      <c r="CP12" s="124">
        <f t="shared" si="7"/>
        <v>98.716853661442471</v>
      </c>
      <c r="CQ12" s="124">
        <f t="shared" si="8"/>
        <v>97.373984615335559</v>
      </c>
      <c r="CR12" s="124">
        <f t="shared" si="9"/>
        <v>100.42273228411196</v>
      </c>
      <c r="CS12" s="124">
        <f t="shared" si="10"/>
        <v>100.84705457993246</v>
      </c>
      <c r="CT12" s="124">
        <f t="shared" si="11"/>
        <v>97.859443355190265</v>
      </c>
      <c r="CU12" s="124">
        <f t="shared" si="12"/>
        <v>98.437306605990386</v>
      </c>
      <c r="CV12" s="124">
        <f t="shared" si="13"/>
        <v>98.618472588813773</v>
      </c>
      <c r="CW12" s="124">
        <f t="shared" si="14"/>
        <v>100.29754494646525</v>
      </c>
      <c r="CX12" s="124">
        <f t="shared" si="15"/>
        <v>101.17525106556775</v>
      </c>
      <c r="CY12" s="124">
        <f t="shared" si="16"/>
        <v>101.89085275822632</v>
      </c>
      <c r="CZ12" s="124">
        <f t="shared" si="17"/>
        <v>101.20993149307557</v>
      </c>
      <c r="DA12" s="124">
        <f t="shared" si="18"/>
        <v>100.54056922270789</v>
      </c>
      <c r="DB12" s="124">
        <f t="shared" si="19"/>
        <v>101.16047005413402</v>
      </c>
      <c r="DC12" s="124">
        <f t="shared" si="20"/>
        <v>99.122370477924605</v>
      </c>
      <c r="DD12" s="210">
        <f>+West!C12</f>
        <v>150958</v>
      </c>
      <c r="DE12" s="211">
        <f>+West!D12</f>
        <v>56</v>
      </c>
      <c r="DF12" s="210">
        <f>West!Q12</f>
        <v>156511</v>
      </c>
      <c r="DG12" s="211">
        <f>West!R12</f>
        <v>52</v>
      </c>
      <c r="DH12" s="210">
        <f>West!AE12</f>
        <v>162590</v>
      </c>
      <c r="DI12" s="211">
        <f>West!AF12</f>
        <v>46</v>
      </c>
      <c r="DJ12" s="210">
        <f>West!AS12</f>
        <v>183188</v>
      </c>
      <c r="DK12" s="211">
        <f>West!AT12</f>
        <v>50</v>
      </c>
      <c r="DL12" s="210">
        <f>+Midwest!C12</f>
        <v>146375</v>
      </c>
      <c r="DM12" s="221">
        <f>+Midwest!D12</f>
        <v>72</v>
      </c>
      <c r="DN12" s="210">
        <f>Midwest!Q12</f>
        <v>147421</v>
      </c>
      <c r="DO12" s="221">
        <f>Midwest!R12</f>
        <v>76</v>
      </c>
      <c r="DP12" s="210">
        <f>Midwest!AE12</f>
        <v>154286</v>
      </c>
      <c r="DQ12" s="221">
        <f>Midwest!AF12</f>
        <v>74</v>
      </c>
      <c r="DR12" s="210">
        <f>Midwest!AS12</f>
        <v>166488</v>
      </c>
      <c r="DS12" s="221">
        <f>Midwest!AT12</f>
        <v>77</v>
      </c>
      <c r="DT12" s="210">
        <f>+Northeast!C12</f>
        <v>144786</v>
      </c>
      <c r="DU12" s="211">
        <f>+Northeast!D12</f>
        <v>42</v>
      </c>
      <c r="DV12" s="210">
        <f>Northeast!Q12</f>
        <v>147277</v>
      </c>
      <c r="DW12" s="211">
        <f>Northeast!R12</f>
        <v>41</v>
      </c>
      <c r="DX12" s="210">
        <f>Northeast!AE12</f>
        <v>148528</v>
      </c>
      <c r="DY12" s="211">
        <f>Northeast!AF12</f>
        <v>35</v>
      </c>
      <c r="DZ12" s="210">
        <f>Northeast!AS12</f>
        <v>168882</v>
      </c>
      <c r="EA12" s="211">
        <f>Northeast!AT12</f>
        <v>34</v>
      </c>
      <c r="EB12" s="19"/>
      <c r="EC12" s="19"/>
      <c r="ED12" s="19"/>
      <c r="EE12" s="19"/>
      <c r="EF12" s="19"/>
      <c r="EG12" s="19"/>
      <c r="EH12" s="19"/>
      <c r="EM12" s="19"/>
      <c r="EN12" s="19"/>
      <c r="EO12" s="19"/>
      <c r="EP12" s="19"/>
      <c r="EQ12" s="19"/>
      <c r="ER12" s="19"/>
      <c r="ES12" s="19"/>
      <c r="ET12" s="19"/>
      <c r="EU12" s="19"/>
      <c r="EV12" s="19"/>
      <c r="EW12" s="19"/>
      <c r="EX12" s="19"/>
      <c r="FC12" s="19"/>
      <c r="FD12" s="19"/>
      <c r="FE12" s="19"/>
      <c r="FF12" s="19"/>
      <c r="FG12" s="19"/>
      <c r="FH12" s="19"/>
      <c r="FI12" s="19"/>
      <c r="FJ12" s="19"/>
      <c r="FK12" s="19"/>
      <c r="FL12" s="19"/>
      <c r="FM12" s="19"/>
      <c r="FN12" s="19"/>
      <c r="FS12" s="19"/>
      <c r="FT12" s="19"/>
      <c r="FU12" s="19"/>
      <c r="FV12" s="19"/>
      <c r="FW12" s="19"/>
      <c r="FX12" s="19"/>
      <c r="FY12" s="19"/>
      <c r="FZ12" s="19"/>
      <c r="GA12" s="19"/>
      <c r="GB12" s="73"/>
      <c r="GC12" s="73"/>
      <c r="GD12" s="73"/>
      <c r="GE12" s="73"/>
      <c r="GF12" s="73"/>
    </row>
    <row r="13" spans="1:190">
      <c r="A13" s="66">
        <v>9</v>
      </c>
      <c r="B13" s="2" t="s">
        <v>52</v>
      </c>
      <c r="C13" s="181">
        <f>((US!C13*US!D13)+(US!E13*US!F13)+(US!G13*US!H13)+(US!I13*US!J13)+(US!K13*US!L13)+(US!M13*US!N13))/D13</f>
        <v>59700.779850746272</v>
      </c>
      <c r="D13" s="182">
        <f>+US!D13+US!F13+US!H13+US!J13+US!L13+US!N13</f>
        <v>268</v>
      </c>
      <c r="E13" s="183">
        <f>((US!O13*US!P13)+(US!Q13*US!R13)+(US!S13*US!T13)+(US!U13*US!V13)+(US!W13*US!X13)+(US!Y13*US!Z13))/F13</f>
        <v>61172.40875912409</v>
      </c>
      <c r="F13" s="182">
        <f>+US!P13+US!R13+US!T13+US!V13+US!X13+US!Z13</f>
        <v>274</v>
      </c>
      <c r="G13" s="183">
        <f>((US!AA13*US!AB13)+(US!AC13*US!AD13)+(US!AE13*US!AF13)+(US!AG13*US!AH13)+(US!AI13*US!AJ13)+(US!AK13*US!AL13))/H13</f>
        <v>63680.724738675955</v>
      </c>
      <c r="H13" s="182">
        <f>+US!AB13+US!AD13+US!AF13+US!AH13+US!AJ13+US!AL13</f>
        <v>287</v>
      </c>
      <c r="I13" s="183">
        <f>((US!AM13*US!AN13)+(US!AO13*US!AP13)+(US!AQ13*US!AR13)+(US!AS13*US!AT13)+(US!AU13*US!AV13)+(US!AW13*US!AX13))/J13</f>
        <v>64982.933110367892</v>
      </c>
      <c r="J13" s="182">
        <f>+US!AN13+US!AP13+US!AR13+US!AT13+US!AV13+US!AX13</f>
        <v>299</v>
      </c>
      <c r="K13" s="183">
        <f>((US!AY13*US!AZ13)+(US!BA13*US!BB13)+(US!BC13*US!BD13)+(US!BE13*US!BF13)+(US!BG13*US!BH13)+(US!BI13*US!BJ13))/L13</f>
        <v>67977.916943521588</v>
      </c>
      <c r="L13" s="182">
        <f>+US!AZ13+US!BB13+US!BD13+US!BF13+US!BH13+US!BJ13</f>
        <v>301</v>
      </c>
      <c r="M13" s="183">
        <f>((US!BK13*US!BL13)+(US!BM13*US!BN13)+(US!BO13*US!BP13)+(US!BQ13*US!BR13)+(US!BS13*US!BT13)+(US!BU13*US!BV13))/N13</f>
        <v>70078.103225806452</v>
      </c>
      <c r="N13" s="182">
        <f>+US!BL13+US!BN13+US!BP13+US!BR13+US!BT13+US!BV13</f>
        <v>310</v>
      </c>
      <c r="O13" s="183">
        <f>((US!BW13*US!BX13)+(US!BY13*US!BZ13)+(US!CA13*US!CB13)+(US!CC13*US!CD13)+(US!CE13*US!CF13)+(US!CG13*US!CH13))/P13</f>
        <v>73445.325732899029</v>
      </c>
      <c r="P13" s="182">
        <f>+US!BX13+US!BZ13+US!CB13+US!CD13+US!CF13+US!CH13</f>
        <v>307</v>
      </c>
      <c r="Q13" s="183">
        <f>((US!CI13*US!CJ13)+(US!CK13*US!CL13)+(US!CM13*US!CN13)+(US!CO13*US!CP13)+(US!CQ13*US!CR13)+(US!CS13*US!CT13))/R13</f>
        <v>76733.692307692312</v>
      </c>
      <c r="R13" s="182">
        <f>+US!CJ13+US!CL13+US!CN13+US!CP13+US!CR13+US!CT13</f>
        <v>299</v>
      </c>
      <c r="S13" s="183">
        <f>((US!CU13*US!CV13)+(US!CW13*US!CX13)+(US!CY13*US!CZ13)+(US!DA13*US!DB13)+(US!DC13*US!DD13)+(US!DE13*US!DF13))/T13</f>
        <v>81779.710610932481</v>
      </c>
      <c r="T13" s="182">
        <f>+US!CV13+US!CX13+US!CZ13+US!DB13+US!DD13+US!DF13</f>
        <v>311</v>
      </c>
      <c r="U13" s="183">
        <f>((US!DG13*US!DH13)+(US!DI13*US!DJ13)+(US!DK13*US!DL13)+(US!DM13*US!DN13)+(US!DO13*US!DP13)+(US!DQ13*US!DR13))/V13</f>
        <v>84482.080536912748</v>
      </c>
      <c r="V13" s="182">
        <f>+US!DH13+US!DJ13+US!DL13+US!DN13+US!DP13+US!DR13</f>
        <v>298</v>
      </c>
      <c r="W13" s="183">
        <f>((US!DS13*US!DT13)+(US!DU13*US!DV13)+(US!DW13*US!DX13)+(US!DY13*US!DZ13)+(US!EA13*US!EB13)+(US!EC13*US!ED13))/X13</f>
        <v>88151.481967213113</v>
      </c>
      <c r="X13" s="182">
        <f>+US!DT13+US!DV13+US!DX13+US!DZ13+US!EB13+US!ED13</f>
        <v>305</v>
      </c>
      <c r="Y13" s="183">
        <f>((US!EE13*US!EF13)+(US!EG13*US!EH13)+(US!EI13*US!EJ13)+(US!EK13*US!EL13)+(US!EM13*US!EN13)+(US!EO13*US!EP13))/Z13</f>
        <v>90898.872964169379</v>
      </c>
      <c r="Z13" s="182">
        <f>+US!EF13+US!EH13+US!EJ13+US!EL13+US!EN13+US!EP13</f>
        <v>307</v>
      </c>
      <c r="AA13" s="181">
        <f>((US!EQ13*US!ER13)+(US!ES13*US!ET13)+(US!EU13*US!EV13)+(US!EW13*US!EX13)+(US!EY13*US!EZ13)+(US!FA13*US!FB13))/AB13</f>
        <v>93194.542586750787</v>
      </c>
      <c r="AB13" s="184">
        <f>+US!ER13+US!ET13+US!EV13+US!EX13+US!EZ13+US!FB13</f>
        <v>317</v>
      </c>
      <c r="AC13" s="181">
        <f>((US!FC13*US!FD13)+(US!FE13*US!FF13)+(US!FG13*US!FH13)+(US!FI13*US!FJ13)+(US!FK13*US!FL13)+(US!FM13*US!FN13))/AD13</f>
        <v>98545.944262295088</v>
      </c>
      <c r="AD13" s="184">
        <f>+US!FD13+US!FF13+US!FH13+US!FJ13+US!FL13+US!FN13</f>
        <v>305</v>
      </c>
      <c r="AE13" s="181">
        <f>((US!FO13*US!FP13)+(US!FQ13*US!FR13)+(US!FS13*US!FT13)+(US!FU13*US!FV13)+(US!FW13*US!FX13)+(US!FY13*US!FZ13))/AF13</f>
        <v>105203.29166666667</v>
      </c>
      <c r="AF13" s="185">
        <f>+US!FP13+US!FR13+US!FT13+US!FV13+US!FX13+US!FZ13</f>
        <v>288</v>
      </c>
      <c r="AG13" s="181">
        <f>IF(COUNT(US!GA13:GL13)&gt;=6,(((US!GA13*US!GB13)+(US!GC13*US!GD13)+(US!GE13*US!GF13)+(US!GG13*US!GH13)+(US!GI13*US!GJ13)+(US!GK13*US!GL13))/AH13),"NA")</f>
        <v>110596.84848484848</v>
      </c>
      <c r="AH13" s="185">
        <f>IF(COUNT(US!GA13:GL13)&gt;=6,(US!GB13+US!GD13+US!GF13+US!GH13+US!GJ13+US!GL13),"NA")</f>
        <v>297</v>
      </c>
      <c r="AI13" s="181">
        <f>IF(COUNT(US!GM13:GX13)&gt;=6,(((US!GM13*US!GN13)+(US!GO13*US!GP13)+(US!GQ13*US!GR13)+(US!GS13*US!GT13)+(US!GU13*US!GV13)+(US!GW13*US!GX13))/AJ13),"NA")</f>
        <v>116262.51140065146</v>
      </c>
      <c r="AJ13" s="185">
        <f>IF(COUNT(US!GM13:GX13)&gt;=6,(US!GN13+US!GP13+US!GR13+US!GT13+US!GV13+US!GX13),"NA")</f>
        <v>307</v>
      </c>
      <c r="AK13" s="210">
        <f>+US!GY13</f>
        <v>119151</v>
      </c>
      <c r="AL13" s="211">
        <f>+US!GZ13</f>
        <v>290</v>
      </c>
      <c r="AM13" s="210">
        <f>US!HM13</f>
        <v>120070</v>
      </c>
      <c r="AN13" s="211">
        <f>US!HN13</f>
        <v>290</v>
      </c>
      <c r="AO13" s="210">
        <f>US!IA13</f>
        <v>124097</v>
      </c>
      <c r="AP13" s="211">
        <f>US!IB13</f>
        <v>286</v>
      </c>
      <c r="AQ13" s="210">
        <f>US!IO13</f>
        <v>133613</v>
      </c>
      <c r="AR13" s="211">
        <f>US!IP13</f>
        <v>311</v>
      </c>
      <c r="AS13" s="136">
        <f>((SREB!C13*SREB!D13)+(SREB!E13*SREB!F13)+(SREB!G13*SREB!H13)+(SREB!I13*SREB!J13)+(SREB!K13*SREB!L13)+(SREB!M13*SREB!N13))/AT13</f>
        <v>53569.864077669903</v>
      </c>
      <c r="AT13" s="84">
        <f>+SREB!D13+SREB!F13+SREB!H13+SREB!J13+SREB!L13+SREB!N13</f>
        <v>103</v>
      </c>
      <c r="AU13" s="44">
        <f>((SREB!O13*SREB!P13)+(SREB!Q13*SREB!R13)+(SREB!S13*SREB!T13)+(SREB!U13*SREB!V13)+(SREB!W13*SREB!X13)+(SREB!Y13*SREB!Z13))/AV13</f>
        <v>54924.605504587154</v>
      </c>
      <c r="AV13" s="84">
        <f>+SREB!P13+SREB!R13+SREB!T13+SREB!V13+SREB!X13+SREB!Z13</f>
        <v>109</v>
      </c>
      <c r="AW13" s="44">
        <f>((SREB!AA13*SREB!AB13)+(SREB!AC13*SREB!AD13)+(SREB!AE13*SREB!AF13)+(SREB!AG13*SREB!AH13)+(SREB!AI13*SREB!AJ13)+(SREB!AK13*SREB!AL13))/AX13</f>
        <v>57124.208333333336</v>
      </c>
      <c r="AX13" s="84">
        <f>+SREB!AB13+SREB!AD13+SREB!AF13+SREB!AH13+SREB!AJ13+SREB!AL13</f>
        <v>120</v>
      </c>
      <c r="AY13" s="44">
        <f>((SREB!AM13*SREB!AN13)+(SREB!AO13*SREB!AP13)+(SREB!AQ13*SREB!AR13)+(SREB!AS13*SREB!AT13)+(SREB!AU13*SREB!AV13)+(SREB!AW13*SREB!AX13))/AZ13</f>
        <v>59335.555555555555</v>
      </c>
      <c r="AZ13" s="84">
        <f>+SREB!AN13+SREB!AP13+SREB!AR13+SREB!AT13+SREB!AV13+SREB!AX13</f>
        <v>126</v>
      </c>
      <c r="BA13" s="44">
        <f>((SREB!AY13*SREB!AZ13)+(SREB!BA13*SREB!BB13)+(SREB!BC13*SREB!BD13)+(SREB!BE13*SREB!BF13)+(SREB!BG13*SREB!BH13)+(SREB!BI13*SREB!BJ13))/BB13</f>
        <v>62136.311999999998</v>
      </c>
      <c r="BB13" s="84">
        <f>+SREB!AZ13+SREB!BB13+SREB!BD13+SREB!BF13+SREB!BH13+SREB!BJ13</f>
        <v>125</v>
      </c>
      <c r="BC13" s="44">
        <f>((SREB!BK13*SREB!BL13)+(SREB!BM13*SREB!BN13)+(SREB!BO13*SREB!BP13)+(SREB!BQ13*SREB!BR13)+(SREB!BS13*SREB!BT13)+(SREB!BU13*SREB!BV13))/BD13</f>
        <v>64515.818897637793</v>
      </c>
      <c r="BD13" s="84">
        <f>+SREB!BL13+SREB!BN13+SREB!BP13+SREB!BR13+SREB!BT13+SREB!BV13</f>
        <v>127</v>
      </c>
      <c r="BE13" s="44">
        <f>((SREB!BW13*SREB!BX13)+(SREB!BY13*SREB!BZ13)+(SREB!CA13*SREB!CB13)+(SREB!CC13*SREB!CD13)+(SREB!CE13*SREB!CF13)+(SREB!CG13*SREB!CH13))/BF13</f>
        <v>69364.736000000004</v>
      </c>
      <c r="BF13" s="84">
        <f>+SREB!BX13+SREB!BZ13+SREB!CB13+SREB!CD13+SREB!CF13+SREB!CH13</f>
        <v>125</v>
      </c>
      <c r="BG13" s="44">
        <f>((SREB!CI13*SREB!CJ13)+(SREB!CK13*SREB!CL13)+(SREB!CM13*SREB!CN13)+(SREB!CO13*SREB!CP13)+(SREB!CQ13*SREB!CR13)+(SREB!CS13*SREB!CT13))/BH13</f>
        <v>73074.834782608697</v>
      </c>
      <c r="BH13" s="84">
        <f>+SREB!CJ13+SREB!CL13+SREB!CN13+SREB!CP13+SREB!CR13+SREB!CT13</f>
        <v>115</v>
      </c>
      <c r="BI13" s="44">
        <f>((SREB!CU13*SREB!CV13)+(SREB!CW13*SREB!CX13)+(SREB!CY13*SREB!CZ13)+(SREB!DA13*SREB!DB13)+(SREB!DC13*SREB!DD13)+(SREB!DE13*SREB!DF13))/BJ13</f>
        <v>77506.858333333337</v>
      </c>
      <c r="BJ13" s="84">
        <f>+SREB!CV13+SREB!CX13+SREB!CZ13+SREB!DB13+SREB!DD13+SREB!DF13</f>
        <v>120</v>
      </c>
      <c r="BK13" s="44">
        <f>((SREB!DG13*SREB!DH13)+(SREB!DI13*SREB!DJ13)+(SREB!DK13*SREB!DL13)+(SREB!DM13*SREB!DN13)+(SREB!DO13*SREB!DP13)+(SREB!DQ13*SREB!DR13))/BL13</f>
        <v>79610.890756302528</v>
      </c>
      <c r="BL13" s="84">
        <f>+SREB!DH13+SREB!DJ13+SREB!DL13+SREB!DN13+SREB!DP13+SREB!DR13</f>
        <v>119</v>
      </c>
      <c r="BM13" s="44">
        <f>((SREB!DS13*SREB!DT13)+(SREB!DU13*SREB!DV13)+(SREB!DW13*SREB!DX13)+(SREB!DY13*SREB!DZ13)+(SREB!EA13*SREB!EB13)+(SREB!EC13*SREB!ED13))/BN13</f>
        <v>83848.17886178862</v>
      </c>
      <c r="BN13" s="84">
        <f>+SREB!DT13+SREB!DV13+SREB!DX13+SREB!DZ13+SREB!EB13+SREB!ED13</f>
        <v>123</v>
      </c>
      <c r="BO13" s="44">
        <f>((SREB!EE13*SREB!EF13)+(SREB!EG13*SREB!EH13)+(SREB!EI13*SREB!EJ13)+(SREB!EK13*SREB!EL13)+(SREB!EM13*SREB!EN13)+(SREB!EO13*SREB!EP13))/BP13</f>
        <v>86172.950413223138</v>
      </c>
      <c r="BP13" s="84">
        <f>+SREB!EF13+SREB!EH13+SREB!EJ13+SREB!EL13+SREB!EN13+SREB!EP13</f>
        <v>121</v>
      </c>
      <c r="BQ13" s="44">
        <f>((SREB!EQ13*SREB!ER13)+(SREB!ES13*SREB!ET13)+(SREB!EU13*SREB!EV13)+(SREB!EW13*SREB!EX13)+(SREB!EY13*SREB!EZ13)+(SREB!FA13*SREB!FB13))/BR13</f>
        <v>88502.700787401569</v>
      </c>
      <c r="BR13" s="18">
        <f>+SREB!ER13+SREB!ET13+SREB!EV13+SREB!EX13+SREB!EZ13+SREB!FB13</f>
        <v>127</v>
      </c>
      <c r="BS13" s="44">
        <f>((SREB!FC13*SREB!FD13)+(SREB!FE13*SREB!FF13)+(SREB!FG13*SREB!FH13)+(SREB!FI13*SREB!FJ13)+(SREB!FK13*SREB!FL13)+(SREB!FM13*SREB!FN13))/BT13</f>
        <v>94056.008264462813</v>
      </c>
      <c r="BT13" s="18">
        <f>+SREB!FD13+SREB!FF13+SREB!FH13+SREB!FJ13+SREB!FL13+SREB!FN13</f>
        <v>121</v>
      </c>
      <c r="BU13" s="44">
        <f>((SREB!FO13*SREB!FP13)+(SREB!FQ13*SREB!FR13)+(SREB!FS13*SREB!FT13)+(SREB!FU13*SREB!FV13)+(SREB!FW13*SREB!FX13)+(SREB!FY13*SREB!FZ13))/BV13</f>
        <v>100944.08547008547</v>
      </c>
      <c r="BV13" s="18">
        <f>+SREB!FP13+SREB!FR13+SREB!FT13+SREB!FV13+SREB!FX13+SREB!FZ13</f>
        <v>117</v>
      </c>
      <c r="BW13" s="44">
        <f>IF(COUNT(SREB!GA13:GL13)&gt;=6,(((SREB!GA13*SREB!GB13)+(SREB!GC13*SREB!GD13)+(SREB!GE13*SREB!GF13)+(SREB!GG13*SREB!GH13)+(SREB!GI13*SREB!GJ13)+(SREB!GK13*SREB!GL13))/BX13),"NA")</f>
        <v>106410.33333333333</v>
      </c>
      <c r="BX13" s="18">
        <f>IF(COUNT(SREB!GA13:GL13)&gt;=6,(SREB!GB13+SREB!GD13+SREB!GF13+SREB!GH13+SREB!GJ13+SREB!GL13),"NA")</f>
        <v>123</v>
      </c>
      <c r="BY13" s="44">
        <f>IF(COUNT(SREB!GM13:GX13)&gt;=6,(((SREB!GM13*SREB!GN13)+(SREB!GO13*SREB!GP13)+(SREB!GQ13*SREB!GR13)+(SREB!GS13*SREB!GT13)+(SREB!GU13*SREB!GV13)+(SREB!GW13*SREB!GX13))/BZ13),"NA")</f>
        <v>111567.8515625</v>
      </c>
      <c r="BZ13" s="18">
        <f>IF(COUNT(SREB!GM13:GX13)&gt;=6,(SREB!GN13+SREB!GP13+SREB!GR13+SREB!GT13+SREB!GV13+SREB!GX13),"NA")</f>
        <v>128</v>
      </c>
      <c r="CA13" s="210">
        <f>+SREB!GY13</f>
        <v>114434</v>
      </c>
      <c r="CB13" s="211">
        <f>+SREB!GZ13</f>
        <v>122</v>
      </c>
      <c r="CC13" s="210">
        <f>SREB!HM13</f>
        <v>114663</v>
      </c>
      <c r="CD13" s="211">
        <f>SREB!HN13</f>
        <v>124</v>
      </c>
      <c r="CE13" s="210">
        <f>SREB!IA13</f>
        <v>119502</v>
      </c>
      <c r="CF13" s="211">
        <f>SREB!IB13</f>
        <v>127</v>
      </c>
      <c r="CG13" s="211">
        <f>SREB!IO13</f>
        <v>130351</v>
      </c>
      <c r="CH13" s="211">
        <f>SREB!IP13</f>
        <v>128</v>
      </c>
      <c r="CI13" s="124">
        <f t="shared" si="0"/>
        <v>89.730593489056858</v>
      </c>
      <c r="CJ13" s="124">
        <f t="shared" si="1"/>
        <v>89.786566556274366</v>
      </c>
      <c r="CK13" s="124">
        <f t="shared" si="2"/>
        <v>89.704080108622605</v>
      </c>
      <c r="CL13" s="124">
        <f t="shared" si="3"/>
        <v>91.309444981160283</v>
      </c>
      <c r="CM13" s="124">
        <f t="shared" si="4"/>
        <v>91.406613785510672</v>
      </c>
      <c r="CN13" s="124">
        <f t="shared" si="5"/>
        <v>92.062735616222653</v>
      </c>
      <c r="CO13" s="124">
        <f t="shared" si="6"/>
        <v>94.444044338860948</v>
      </c>
      <c r="CP13" s="124">
        <f t="shared" si="7"/>
        <v>95.231745775490566</v>
      </c>
      <c r="CQ13" s="124">
        <f t="shared" si="8"/>
        <v>94.775168259120818</v>
      </c>
      <c r="CR13" s="124">
        <f t="shared" si="9"/>
        <v>94.234055613152364</v>
      </c>
      <c r="CS13" s="124">
        <f t="shared" si="10"/>
        <v>95.118286148581078</v>
      </c>
      <c r="CT13" s="124">
        <f t="shared" si="11"/>
        <v>94.800900828760433</v>
      </c>
      <c r="CU13" s="124">
        <f t="shared" si="12"/>
        <v>94.96554018173137</v>
      </c>
      <c r="CV13" s="124">
        <f t="shared" si="13"/>
        <v>95.443814525860532</v>
      </c>
      <c r="CW13" s="124">
        <f t="shared" si="14"/>
        <v>95.951451585681966</v>
      </c>
      <c r="CX13" s="124">
        <f t="shared" si="15"/>
        <v>96.214616231050471</v>
      </c>
      <c r="CY13" s="124">
        <f t="shared" si="16"/>
        <v>95.962017522593129</v>
      </c>
      <c r="CZ13" s="124">
        <f t="shared" si="17"/>
        <v>96.041157858515675</v>
      </c>
      <c r="DA13" s="124">
        <f t="shared" si="18"/>
        <v>95.496793537103358</v>
      </c>
      <c r="DB13" s="124">
        <f t="shared" si="19"/>
        <v>96.297251343706932</v>
      </c>
      <c r="DC13" s="124">
        <f t="shared" si="20"/>
        <v>97.558620792886913</v>
      </c>
      <c r="DD13" s="210">
        <f>+West!C13</f>
        <v>124052</v>
      </c>
      <c r="DE13" s="211">
        <f>+West!D13</f>
        <v>52</v>
      </c>
      <c r="DF13" s="210">
        <f>West!Q13</f>
        <v>126851</v>
      </c>
      <c r="DG13" s="211">
        <f>West!R13</f>
        <v>49</v>
      </c>
      <c r="DH13" s="210">
        <f>West!AE13</f>
        <v>133653</v>
      </c>
      <c r="DI13" s="211">
        <f>West!AF13</f>
        <v>47</v>
      </c>
      <c r="DJ13" s="210">
        <f>West!AS13</f>
        <v>145400</v>
      </c>
      <c r="DK13" s="211">
        <f>West!AT13</f>
        <v>53</v>
      </c>
      <c r="DL13" s="210">
        <f>+Midwest!C13</f>
        <v>114808</v>
      </c>
      <c r="DM13" s="221">
        <f>+Midwest!D13</f>
        <v>78</v>
      </c>
      <c r="DN13" s="210">
        <f>Midwest!Q13</f>
        <v>117271</v>
      </c>
      <c r="DO13" s="221">
        <f>Midwest!R13</f>
        <v>76</v>
      </c>
      <c r="DP13" s="210">
        <f>Midwest!AE13</f>
        <v>119698</v>
      </c>
      <c r="DQ13" s="221">
        <f>Midwest!AF13</f>
        <v>75</v>
      </c>
      <c r="DR13" s="210">
        <f>Midwest!AS13</f>
        <v>126233</v>
      </c>
      <c r="DS13" s="221">
        <f>Midwest!AT13</f>
        <v>91</v>
      </c>
      <c r="DT13" s="210">
        <f>+Northeast!C13</f>
        <v>130814</v>
      </c>
      <c r="DU13" s="211">
        <f>+Northeast!D13</f>
        <v>40</v>
      </c>
      <c r="DV13" s="210">
        <f>Northeast!Q13</f>
        <v>133672</v>
      </c>
      <c r="DW13" s="211">
        <f>Northeast!R13</f>
        <v>41</v>
      </c>
      <c r="DX13" s="210">
        <f>Northeast!AE13</f>
        <v>136908</v>
      </c>
      <c r="DY13" s="211">
        <f>Northeast!AF13</f>
        <v>37</v>
      </c>
      <c r="DZ13" s="210">
        <f>Northeast!AS13</f>
        <v>145202</v>
      </c>
      <c r="EA13" s="211">
        <f>Northeast!AT13</f>
        <v>38</v>
      </c>
      <c r="EB13" s="19"/>
      <c r="EC13" s="19"/>
      <c r="ED13" s="19"/>
      <c r="EE13" s="19"/>
      <c r="EF13" s="19"/>
      <c r="EG13" s="19"/>
      <c r="EH13" s="19"/>
      <c r="EM13" s="19"/>
      <c r="EN13" s="19"/>
      <c r="EO13" s="19"/>
      <c r="EP13" s="19"/>
      <c r="EQ13" s="19"/>
      <c r="ER13" s="19"/>
      <c r="ES13" s="19"/>
      <c r="ET13" s="19"/>
      <c r="EU13" s="19"/>
      <c r="EV13" s="19"/>
      <c r="EW13" s="19"/>
      <c r="EX13" s="19"/>
      <c r="EZ13" s="73"/>
      <c r="FA13" s="73"/>
      <c r="FB13" s="73"/>
      <c r="FC13" s="19"/>
      <c r="FD13" s="19"/>
      <c r="FE13" s="19"/>
      <c r="FF13" s="19"/>
      <c r="FG13" s="19"/>
      <c r="FH13" s="19"/>
      <c r="FI13" s="19"/>
      <c r="FJ13" s="19"/>
      <c r="FK13" s="19"/>
      <c r="FL13" s="19"/>
      <c r="FM13" s="19"/>
      <c r="FN13" s="19"/>
      <c r="FS13" s="19"/>
      <c r="FT13" s="19"/>
      <c r="FU13" s="19"/>
      <c r="FV13" s="19"/>
      <c r="FW13" s="19"/>
      <c r="FX13" s="19"/>
      <c r="FY13" s="19"/>
      <c r="FZ13" s="19"/>
      <c r="GA13" s="19"/>
      <c r="GB13" s="73"/>
      <c r="GC13" s="73"/>
      <c r="GD13" s="73"/>
      <c r="GE13" s="73"/>
      <c r="GF13" s="73"/>
    </row>
    <row r="14" spans="1:190">
      <c r="A14" s="66">
        <v>10</v>
      </c>
      <c r="B14" s="2" t="s">
        <v>11</v>
      </c>
      <c r="C14" s="181">
        <f>((US!C14*US!D14)+(US!E14*US!F14)+(US!G14*US!H14)+(US!I14*US!J14)+(US!K14*US!L14)+(US!M14*US!N14))/D14</f>
        <v>74293.448275862072</v>
      </c>
      <c r="D14" s="182">
        <f>+US!D14+US!F14+US!H14+US!J14+US!L14+US!N14</f>
        <v>58</v>
      </c>
      <c r="E14" s="183">
        <f>((US!O14*US!P14)+(US!Q14*US!R14)+(US!S14*US!T14)+(US!U14*US!V14)+(US!W14*US!X14)+(US!Y14*US!Z14))/F14</f>
        <v>77883.264150943403</v>
      </c>
      <c r="F14" s="182">
        <f>+US!P14+US!R14+US!T14+US!V14+US!X14+US!Z14</f>
        <v>53</v>
      </c>
      <c r="G14" s="183">
        <f>((US!AA14*US!AB14)+(US!AC14*US!AD14)+(US!AE14*US!AF14)+(US!AG14*US!AH14)+(US!AI14*US!AJ14)+(US!AK14*US!AL14))/H14</f>
        <v>79928.2</v>
      </c>
      <c r="H14" s="182">
        <f>+US!AB14+US!AD14+US!AF14+US!AH14+US!AJ14+US!AL14</f>
        <v>55</v>
      </c>
      <c r="I14" s="183">
        <f>((US!AM14*US!AN14)+(US!AO14*US!AP14)+(US!AQ14*US!AR14)+(US!AS14*US!AT14)+(US!AU14*US!AV14)+(US!AW14*US!AX14))/J14</f>
        <v>80486.065573770495</v>
      </c>
      <c r="J14" s="182">
        <f>+US!AN14+US!AP14+US!AR14+US!AT14+US!AV14+US!AX14</f>
        <v>61</v>
      </c>
      <c r="K14" s="183">
        <f>((US!AY14*US!AZ14)+(US!BA14*US!BB14)+(US!BC14*US!BD14)+(US!BE14*US!BF14)+(US!BG14*US!BH14)+(US!BI14*US!BJ14))/L14</f>
        <v>87271.931818181823</v>
      </c>
      <c r="L14" s="182">
        <f>+US!AZ14+US!BB14+US!BD14+US!BF14+US!BH14+US!BJ14</f>
        <v>44</v>
      </c>
      <c r="M14" s="183">
        <f>((US!BK14*US!BL14)+(US!BM14*US!BN14)+(US!BO14*US!BP14)+(US!BQ14*US!BR14)+(US!BS14*US!BT14)+(US!BU14*US!BV14))/N14</f>
        <v>88728.8</v>
      </c>
      <c r="N14" s="182">
        <f>+US!BL14+US!BN14+US!BP14+US!BR14+US!BT14+US!BV14</f>
        <v>40</v>
      </c>
      <c r="O14" s="183">
        <f>((US!BW14*US!BX14)+(US!BY14*US!BZ14)+(US!CA14*US!CB14)+(US!CC14*US!CD14)+(US!CE14*US!CF14)+(US!CG14*US!CH14))/P14</f>
        <v>93517.317073170736</v>
      </c>
      <c r="P14" s="182">
        <f>+US!BX14+US!BZ14+US!CB14+US!CD14+US!CF14+US!CH14</f>
        <v>41</v>
      </c>
      <c r="Q14" s="183">
        <f>((US!CI14*US!CJ14)+(US!CK14*US!CL14)+(US!CM14*US!CN14)+(US!CO14*US!CP14)+(US!CQ14*US!CR14)+(US!CS14*US!CT14))/R14</f>
        <v>94771.8</v>
      </c>
      <c r="R14" s="182">
        <f>+US!CJ14+US!CL14+US!CN14+US!CP14+US!CR14+US!CT14</f>
        <v>45</v>
      </c>
      <c r="S14" s="183">
        <f>((US!CU14*US!CV14)+(US!CW14*US!CX14)+(US!CY14*US!CZ14)+(US!DA14*US!DB14)+(US!DC14*US!DD14)+(US!DE14*US!DF14))/T14</f>
        <v>97429.078431372545</v>
      </c>
      <c r="T14" s="182">
        <f>+US!CV14+US!CX14+US!CZ14+US!DB14+US!DD14+US!DF14</f>
        <v>51</v>
      </c>
      <c r="U14" s="183">
        <f>((US!DG14*US!DH14)+(US!DI14*US!DJ14)+(US!DK14*US!DL14)+(US!DM14*US!DN14)+(US!DO14*US!DP14)+(US!DQ14*US!DR14))/V14</f>
        <v>99863.395833333328</v>
      </c>
      <c r="V14" s="182">
        <f>+US!DH14+US!DJ14+US!DL14+US!DN14+US!DP14+US!DR14</f>
        <v>48</v>
      </c>
      <c r="W14" s="183">
        <f>((US!DS14*US!DT14)+(US!DU14*US!DV14)+(US!DW14*US!DX14)+(US!DY14*US!DZ14)+(US!EA14*US!EB14)+(US!EC14*US!ED14))/X14</f>
        <v>108129.04166666667</v>
      </c>
      <c r="X14" s="182">
        <f>+US!DT14+US!DV14+US!DX14+US!DZ14+US!EB14+US!ED14</f>
        <v>48</v>
      </c>
      <c r="Y14" s="183">
        <f>((US!EE14*US!EF14)+(US!EG14*US!EH14)+(US!EI14*US!EJ14)+(US!EK14*US!EL14)+(US!EM14*US!EN14)+(US!EO14*US!EP14))/Z14</f>
        <v>110440.58</v>
      </c>
      <c r="Z14" s="182">
        <f>+US!EF14+US!EH14+US!EJ14+US!EL14+US!EN14+US!EP14</f>
        <v>50</v>
      </c>
      <c r="AA14" s="181">
        <f>((US!EQ14*US!ER14)+(US!ES14*US!ET14)+(US!EU14*US!EV14)+(US!EW14*US!EX14)+(US!EY14*US!EZ14)+(US!FA14*US!FB14))/AB14</f>
        <v>110764.14583333333</v>
      </c>
      <c r="AB14" s="184">
        <f>+US!ER14+US!ET14+US!EV14+US!EX14+US!EZ14+US!FB14</f>
        <v>48</v>
      </c>
      <c r="AC14" s="181">
        <f>((US!FC14*US!FD14)+(US!FE14*US!FF14)+(US!FG14*US!FH14)+(US!FI14*US!FJ14)+(US!FK14*US!FL14)+(US!FM14*US!FN14))/AD14</f>
        <v>112412.66</v>
      </c>
      <c r="AD14" s="184">
        <f>+US!FD14+US!FF14+US!FH14+US!FJ14+US!FL14+US!FN14</f>
        <v>50</v>
      </c>
      <c r="AE14" s="181">
        <f>((US!FO14*US!FP14)+(US!FQ14*US!FR14)+(US!FS14*US!FT14)+(US!FU14*US!FV14)+(US!FW14*US!FX14)+(US!FY14*US!FZ14))/AF14</f>
        <v>121060.30769230769</v>
      </c>
      <c r="AF14" s="185">
        <f>+US!FP14+US!FR14+US!FT14+US!FV14+US!FX14+US!FZ14</f>
        <v>52</v>
      </c>
      <c r="AG14" s="181">
        <f>IF(COUNT(US!GA14:GL14)&gt;=6,(((US!GA14*US!GB14)+(US!GC14*US!GD14)+(US!GE14*US!GF14)+(US!GG14*US!GH14)+(US!GI14*US!GJ14)+(US!GK14*US!GL14))/AH14),"NA")</f>
        <v>127448.91304347826</v>
      </c>
      <c r="AH14" s="185">
        <f>IF(COUNT(US!GA14:GL14)&gt;=6,(US!GB14+US!GD14+US!GF14+US!GH14+US!GJ14+US!GL14),"NA")</f>
        <v>46</v>
      </c>
      <c r="AI14" s="181">
        <f>IF(COUNT(US!GM14:GX14)&gt;=6,(((US!GM14*US!GN14)+(US!GO14*US!GP14)+(US!GQ14*US!GR14)+(US!GS14*US!GT14)+(US!GU14*US!GV14)+(US!GW14*US!GX14))/AJ14),"NA")</f>
        <v>136537.5294117647</v>
      </c>
      <c r="AJ14" s="185">
        <f>IF(COUNT(US!GM14:GX14)&gt;=6,(US!GN14+US!GP14+US!GR14+US!GT14+US!GV14+US!GX14),"NA")</f>
        <v>51</v>
      </c>
      <c r="AK14" s="210">
        <f>+US!GY14</f>
        <v>141753</v>
      </c>
      <c r="AL14" s="211">
        <f>+US!GZ14</f>
        <v>46</v>
      </c>
      <c r="AM14" s="210">
        <f>US!HM14</f>
        <v>134257</v>
      </c>
      <c r="AN14" s="211">
        <f>US!HN14</f>
        <v>51</v>
      </c>
      <c r="AO14" s="210">
        <f>US!IA14</f>
        <v>137590</v>
      </c>
      <c r="AP14" s="211">
        <f>US!IB14</f>
        <v>43</v>
      </c>
      <c r="AQ14" s="210">
        <f>US!IO14</f>
        <v>166126</v>
      </c>
      <c r="AR14" s="211">
        <f>US!IP14</f>
        <v>50</v>
      </c>
      <c r="AS14" s="136">
        <f>((SREB!C14*SREB!D14)+(SREB!E14*SREB!F14)+(SREB!G14*SREB!H14)+(SREB!I14*SREB!J14)+(SREB!K14*SREB!L14)+(SREB!M14*SREB!N14))/AT14</f>
        <v>69832.259259259255</v>
      </c>
      <c r="AT14" s="84">
        <f>+SREB!D14+SREB!F14+SREB!H14+SREB!J14+SREB!L14+SREB!N14</f>
        <v>27</v>
      </c>
      <c r="AU14" s="44">
        <f>((SREB!O14*SREB!P14)+(SREB!Q14*SREB!R14)+(SREB!S14*SREB!T14)+(SREB!U14*SREB!V14)+(SREB!W14*SREB!X14)+(SREB!Y14*SREB!Z14))/AV14</f>
        <v>78049.409090909088</v>
      </c>
      <c r="AV14" s="84">
        <f>+SREB!P14+SREB!R14+SREB!T14+SREB!V14+SREB!X14+SREB!Z14</f>
        <v>22</v>
      </c>
      <c r="AW14" s="44">
        <f>((SREB!AA14*SREB!AB14)+(SREB!AC14*SREB!AD14)+(SREB!AE14*SREB!AF14)+(SREB!AG14*SREB!AH14)+(SREB!AI14*SREB!AJ14)+(SREB!AK14*SREB!AL14))/AX14</f>
        <v>79069.590909090912</v>
      </c>
      <c r="AX14" s="84">
        <f>+SREB!AB14+SREB!AD14+SREB!AF14+SREB!AH14+SREB!AJ14+SREB!AL14</f>
        <v>22</v>
      </c>
      <c r="AY14" s="44">
        <f>((SREB!AM14*SREB!AN14)+(SREB!AO14*SREB!AP14)+(SREB!AQ14*SREB!AR14)+(SREB!AS14*SREB!AT14)+(SREB!AU14*SREB!AV14)+(SREB!AW14*SREB!AX14))/AZ14</f>
        <v>78278.666666666672</v>
      </c>
      <c r="AZ14" s="84">
        <f>+SREB!AN14+SREB!AP14+SREB!AR14+SREB!AT14+SREB!AV14+SREB!AX14</f>
        <v>18</v>
      </c>
      <c r="BA14" s="44">
        <f>((SREB!AY14*SREB!AZ14)+(SREB!BA14*SREB!BB14)+(SREB!BC14*SREB!BD14)+(SREB!BE14*SREB!BF14)+(SREB!BG14*SREB!BH14)+(SREB!BI14*SREB!BJ14))/BB14</f>
        <v>86945.571428571435</v>
      </c>
      <c r="BB14" s="84">
        <f>+SREB!AZ14+SREB!BB14+SREB!BD14+SREB!BF14+SREB!BH14+SREB!BJ14</f>
        <v>14</v>
      </c>
      <c r="BC14" s="44" t="s">
        <v>62</v>
      </c>
      <c r="BD14" s="84" t="s">
        <v>62</v>
      </c>
      <c r="BE14" s="44" t="s">
        <v>62</v>
      </c>
      <c r="BF14" s="84" t="s">
        <v>62</v>
      </c>
      <c r="BG14" s="44">
        <f>((SREB!CI14*SREB!CJ14)+(SREB!CK14*SREB!CL14)+(SREB!CM14*SREB!CN14)+(SREB!CO14*SREB!CP14)+(SREB!CQ14*SREB!CR14)+(SREB!CS14*SREB!CT14))/BH14</f>
        <v>89163.117647058825</v>
      </c>
      <c r="BH14" s="84">
        <f>+SREB!CJ14+SREB!CL14+SREB!CN14+SREB!CP14+SREB!CR14+SREB!CT14</f>
        <v>17</v>
      </c>
      <c r="BI14" s="44" t="s">
        <v>62</v>
      </c>
      <c r="BJ14" s="84" t="s">
        <v>62</v>
      </c>
      <c r="BK14" s="44" t="s">
        <v>62</v>
      </c>
      <c r="BL14" s="84" t="s">
        <v>62</v>
      </c>
      <c r="BM14" s="44" t="s">
        <v>62</v>
      </c>
      <c r="BN14" s="84" t="s">
        <v>62</v>
      </c>
      <c r="BO14" s="44" t="s">
        <v>62</v>
      </c>
      <c r="BP14" s="84" t="s">
        <v>62</v>
      </c>
      <c r="BQ14" s="44">
        <f>((SREB!EQ14*SREB!ER14)+(SREB!ES14*SREB!ET14)+(SREB!EU14*SREB!EV14)+(SREB!EW14*SREB!EX14)+(SREB!EY14*SREB!EZ14)+(SREB!FA14*SREB!FB14))/BR14</f>
        <v>94490.23529411765</v>
      </c>
      <c r="BR14" s="18">
        <f>+SREB!ER14+SREB!ET14+SREB!EV14+SREB!EX14+SREB!EZ14+SREB!FB14</f>
        <v>17</v>
      </c>
      <c r="BS14" s="44" t="s">
        <v>62</v>
      </c>
      <c r="BT14" s="18" t="s">
        <v>62</v>
      </c>
      <c r="BU14" s="44" t="s">
        <v>62</v>
      </c>
      <c r="BV14" s="18" t="s">
        <v>62</v>
      </c>
      <c r="BW14" s="44" t="str">
        <f>IF(COUNT(SREB!GA14:GL14)&gt;=6,(((SREB!GA14*SREB!GB14)+(SREB!GC14*SREB!GD14)+(SREB!GE14*SREB!GF14)+(SREB!GG14*SREB!GH14)+(SREB!GI14*SREB!GJ14)+(SREB!GK14*SREB!GL14))/BX14),"NA")</f>
        <v>NA</v>
      </c>
      <c r="BX14" s="18" t="str">
        <f>IF(COUNT(SREB!GA14:GL14)&gt;=6,(SREB!GB14+SREB!GD14+SREB!GF14+SREB!GH14+SREB!GJ14+SREB!GL14),"NA")</f>
        <v>NA</v>
      </c>
      <c r="BY14" s="44" t="str">
        <f>IF(COUNT(SREB!GM14:GX14)&gt;=6,(((SREB!GM14*SREB!GN14)+(SREB!GO14*SREB!GP14)+(SREB!GQ14*SREB!GR14)+(SREB!GS14*SREB!GT14)+(SREB!GU14*SREB!GV14)+(SREB!GW14*SREB!GX14))/BZ14),"NA")</f>
        <v>NA</v>
      </c>
      <c r="BZ14" s="18" t="str">
        <f>IF(COUNT(SREB!GM14:GX14)&gt;=6,(SREB!GN14+SREB!GP14+SREB!GR14+SREB!GT14+SREB!GV14+SREB!GX14),"NA")</f>
        <v>NA</v>
      </c>
      <c r="CA14" s="210">
        <f>+SREB!GY14</f>
        <v>131271</v>
      </c>
      <c r="CB14" s="211">
        <f>+SREB!GZ14</f>
        <v>18</v>
      </c>
      <c r="CC14" s="210">
        <f>SREB!HM14</f>
        <v>121640</v>
      </c>
      <c r="CD14" s="211">
        <f>SREB!HN14</f>
        <v>21</v>
      </c>
      <c r="CE14" s="210">
        <f>SREB!IA14</f>
        <v>125924</v>
      </c>
      <c r="CF14" s="211">
        <f>SREB!IB14</f>
        <v>20</v>
      </c>
      <c r="CG14" s="211">
        <f>SREB!IO14</f>
        <v>137714</v>
      </c>
      <c r="CH14" s="211">
        <f>SREB!IP14</f>
        <v>15</v>
      </c>
      <c r="CI14" s="124">
        <f t="shared" si="0"/>
        <v>93.995178417297581</v>
      </c>
      <c r="CJ14" s="124">
        <f t="shared" si="1"/>
        <v>100.2133255992503</v>
      </c>
      <c r="CK14" s="124">
        <f t="shared" si="2"/>
        <v>98.92577451899443</v>
      </c>
      <c r="CL14" s="124">
        <f t="shared" si="3"/>
        <v>97.257414819114743</v>
      </c>
      <c r="CM14" s="124">
        <f t="shared" si="4"/>
        <v>99.626041978433207</v>
      </c>
      <c r="CN14" s="124" t="e">
        <f t="shared" si="5"/>
        <v>#VALUE!</v>
      </c>
      <c r="CO14" s="124" t="e">
        <f t="shared" si="6"/>
        <v>#VALUE!</v>
      </c>
      <c r="CP14" s="124">
        <f t="shared" si="7"/>
        <v>94.08190795896968</v>
      </c>
      <c r="CQ14" s="124" t="e">
        <f t="shared" si="8"/>
        <v>#VALUE!</v>
      </c>
      <c r="CR14" s="124" t="e">
        <f t="shared" si="9"/>
        <v>#VALUE!</v>
      </c>
      <c r="CS14" s="124" t="e">
        <f t="shared" si="10"/>
        <v>#VALUE!</v>
      </c>
      <c r="CT14" s="124" t="e">
        <f t="shared" si="11"/>
        <v>#VALUE!</v>
      </c>
      <c r="CU14" s="124">
        <f t="shared" si="12"/>
        <v>85.307600743201675</v>
      </c>
      <c r="CV14" s="124" t="e">
        <f t="shared" si="13"/>
        <v>#VALUE!</v>
      </c>
      <c r="CW14" s="124" t="e">
        <f t="shared" si="14"/>
        <v>#VALUE!</v>
      </c>
      <c r="CX14" s="124" t="e">
        <f t="shared" si="15"/>
        <v>#VALUE!</v>
      </c>
      <c r="CY14" s="124" t="e">
        <f t="shared" si="16"/>
        <v>#VALUE!</v>
      </c>
      <c r="CZ14" s="124">
        <f t="shared" si="17"/>
        <v>92.605447503756537</v>
      </c>
      <c r="DA14" s="124">
        <f t="shared" si="18"/>
        <v>90.60235220509918</v>
      </c>
      <c r="DB14" s="124">
        <f t="shared" si="19"/>
        <v>91.521186132713126</v>
      </c>
      <c r="DC14" s="124">
        <f t="shared" si="20"/>
        <v>82.897318902519785</v>
      </c>
      <c r="DD14" s="210">
        <f>+West!C14</f>
        <v>159218</v>
      </c>
      <c r="DE14" s="211">
        <f>+West!D14</f>
        <v>8</v>
      </c>
      <c r="DF14" s="210">
        <f>West!Q14</f>
        <v>149308</v>
      </c>
      <c r="DG14" s="211">
        <f>West!R14</f>
        <v>7</v>
      </c>
      <c r="DH14" s="210">
        <f>West!AE14</f>
        <v>175664</v>
      </c>
      <c r="DI14" s="211">
        <f>West!AF14</f>
        <v>5</v>
      </c>
      <c r="DJ14" s="210">
        <f>West!AS14</f>
        <v>197312</v>
      </c>
      <c r="DK14" s="211">
        <f>West!AT14</f>
        <v>15</v>
      </c>
      <c r="DL14" s="210">
        <f>+Midwest!C14</f>
        <v>147334</v>
      </c>
      <c r="DM14" s="221">
        <f>+Midwest!D14</f>
        <v>14</v>
      </c>
      <c r="DN14" s="210">
        <f>Midwest!Q14</f>
        <v>147973</v>
      </c>
      <c r="DO14" s="221">
        <f>Midwest!R14</f>
        <v>15</v>
      </c>
      <c r="DP14" s="210">
        <f>Midwest!AE14</f>
        <v>139763</v>
      </c>
      <c r="DQ14" s="221">
        <f>Midwest!AF14</f>
        <v>12</v>
      </c>
      <c r="DR14" s="210">
        <f>Midwest!AS14</f>
        <v>180536</v>
      </c>
      <c r="DS14" s="221">
        <f>Midwest!AT14</f>
        <v>9</v>
      </c>
      <c r="DT14" s="210">
        <f>+Northeast!C14</f>
        <v>130833</v>
      </c>
      <c r="DU14" s="211">
        <f>+Northeast!D14</f>
        <v>7</v>
      </c>
      <c r="DV14" s="210">
        <f>Northeast!Q14</f>
        <v>126911</v>
      </c>
      <c r="DW14" s="211">
        <f>Northeast!R14</f>
        <v>8</v>
      </c>
      <c r="DX14" s="210">
        <f>Northeast!AE14</f>
        <v>140403</v>
      </c>
      <c r="DY14" s="211">
        <f>Northeast!AF14</f>
        <v>6</v>
      </c>
      <c r="DZ14" s="210">
        <f>Northeast!AS14</f>
        <v>161640</v>
      </c>
      <c r="EA14" s="211">
        <f>Northeast!AT14</f>
        <v>10</v>
      </c>
      <c r="EB14" s="19"/>
      <c r="EC14" s="19"/>
      <c r="ED14" s="19"/>
      <c r="EE14" s="19"/>
      <c r="EF14" s="19"/>
      <c r="EG14" s="19"/>
      <c r="EH14" s="19"/>
      <c r="EM14" s="19"/>
      <c r="EN14" s="19"/>
      <c r="EO14" s="19"/>
      <c r="EP14" s="19"/>
      <c r="EQ14" s="19"/>
      <c r="ER14" s="19"/>
      <c r="ES14" s="19"/>
      <c r="ET14" s="19"/>
      <c r="EU14" s="19"/>
      <c r="EV14" s="19"/>
      <c r="EW14" s="19"/>
      <c r="EX14" s="19"/>
      <c r="EY14" s="74"/>
      <c r="EZ14" s="74"/>
      <c r="FA14" s="74"/>
      <c r="FB14" s="74"/>
      <c r="FC14" s="19"/>
      <c r="FD14" s="19"/>
      <c r="FE14" s="19"/>
      <c r="FF14" s="19"/>
      <c r="FG14" s="19"/>
      <c r="FH14" s="19"/>
      <c r="FI14" s="19"/>
      <c r="FJ14" s="19"/>
      <c r="FK14" s="19"/>
      <c r="FL14" s="19"/>
      <c r="FM14" s="19"/>
      <c r="FN14" s="19"/>
      <c r="FO14" s="74"/>
      <c r="FP14" s="74"/>
      <c r="FQ14" s="74"/>
      <c r="FR14" s="74"/>
      <c r="FS14" s="19"/>
      <c r="FT14" s="19"/>
      <c r="FU14" s="19"/>
      <c r="FV14" s="19"/>
      <c r="FW14" s="19"/>
      <c r="FX14" s="19"/>
      <c r="FY14" s="19"/>
      <c r="FZ14" s="19"/>
      <c r="GA14" s="19"/>
      <c r="GB14" s="73"/>
      <c r="GC14" s="73"/>
      <c r="GD14" s="73"/>
      <c r="GE14" s="74"/>
      <c r="GF14" s="74"/>
      <c r="GG14" s="74"/>
      <c r="GH14" s="74"/>
    </row>
    <row r="15" spans="1:190">
      <c r="A15" s="66">
        <v>11</v>
      </c>
      <c r="B15" s="2" t="s">
        <v>15</v>
      </c>
      <c r="C15" s="181">
        <f>((US!C15*US!D15)+(US!E15*US!F15)+(US!G15*US!H15)+(US!I15*US!J15)+(US!K15*US!L15)+(US!M15*US!N15))/D15</f>
        <v>59994.757763975154</v>
      </c>
      <c r="D15" s="182">
        <f>+US!D15+US!F15+US!H15+US!J15+US!L15+US!N15</f>
        <v>161</v>
      </c>
      <c r="E15" s="183">
        <f>((US!O15*US!P15)+(US!Q15*US!R15)+(US!S15*US!T15)+(US!U15*US!V15)+(US!W15*US!X15)+(US!Y15*US!Z15))/F15</f>
        <v>62271.318471337581</v>
      </c>
      <c r="F15" s="182">
        <f>+US!P15+US!R15+US!T15+US!V15+US!X15+US!Z15</f>
        <v>157</v>
      </c>
      <c r="G15" s="183">
        <f>((US!AA15*US!AB15)+(US!AC15*US!AD15)+(US!AE15*US!AF15)+(US!AG15*US!AH15)+(US!AI15*US!AJ15)+(US!AK15*US!AL15))/H15</f>
        <v>64706.615853658535</v>
      </c>
      <c r="H15" s="182">
        <f>+US!AB15+US!AD15+US!AF15+US!AH15+US!AJ15+US!AL15</f>
        <v>164</v>
      </c>
      <c r="I15" s="183">
        <f>((US!AM15*US!AN15)+(US!AO15*US!AP15)+(US!AQ15*US!AR15)+(US!AS15*US!AT15)+(US!AU15*US!AV15)+(US!AW15*US!AX15))/J15</f>
        <v>66102.011834319521</v>
      </c>
      <c r="J15" s="182">
        <f>+US!AN15+US!AP15+US!AR15+US!AT15+US!AV15+US!AX15</f>
        <v>169</v>
      </c>
      <c r="K15" s="183">
        <f>((US!AY15*US!AZ15)+(US!BA15*US!BB15)+(US!BC15*US!BD15)+(US!BE15*US!BF15)+(US!BG15*US!BH15)+(US!BI15*US!BJ15))/L15</f>
        <v>68565.9209039548</v>
      </c>
      <c r="L15" s="182">
        <f>+US!AZ15+US!BB15+US!BD15+US!BF15+US!BH15+US!BJ15</f>
        <v>177</v>
      </c>
      <c r="M15" s="183">
        <f>((US!BK15*US!BL15)+(US!BM15*US!BN15)+(US!BO15*US!BP15)+(US!BQ15*US!BR15)+(US!BS15*US!BT15)+(US!BU15*US!BV15))/N15</f>
        <v>69618.166666666672</v>
      </c>
      <c r="N15" s="182">
        <f>+US!BL15+US!BN15+US!BP15+US!BR15+US!BT15+US!BV15</f>
        <v>186</v>
      </c>
      <c r="O15" s="183">
        <f>((US!BW15*US!BX15)+(US!BY15*US!BZ15)+(US!CA15*US!CB15)+(US!CC15*US!CD15)+(US!CE15*US!CF15)+(US!CG15*US!CH15))/P15</f>
        <v>73085.929648241203</v>
      </c>
      <c r="P15" s="182">
        <f>+US!BX15+US!BZ15+US!CB15+US!CD15+US!CF15+US!CH15</f>
        <v>199</v>
      </c>
      <c r="Q15" s="183">
        <f>((US!CI15*US!CJ15)+(US!CK15*US!CL15)+(US!CM15*US!CN15)+(US!CO15*US!CP15)+(US!CQ15*US!CR15)+(US!CS15*US!CT15))/R15</f>
        <v>75156.295918367352</v>
      </c>
      <c r="R15" s="182">
        <f>+US!CJ15+US!CL15+US!CN15+US!CP15+US!CR15+US!CT15</f>
        <v>196</v>
      </c>
      <c r="S15" s="183">
        <f>((US!CU15*US!CV15)+(US!CW15*US!CX15)+(US!CY15*US!CZ15)+(US!DA15*US!DB15)+(US!DC15*US!DD15)+(US!DE15*US!DF15))/T15</f>
        <v>78709.784037558682</v>
      </c>
      <c r="T15" s="182">
        <f>+US!CV15+US!CX15+US!CZ15+US!DB15+US!DD15+US!DF15</f>
        <v>213</v>
      </c>
      <c r="U15" s="183">
        <f>((US!DG15*US!DH15)+(US!DI15*US!DJ15)+(US!DK15*US!DL15)+(US!DM15*US!DN15)+(US!DO15*US!DP15)+(US!DQ15*US!DR15))/V15</f>
        <v>83043.40094339622</v>
      </c>
      <c r="V15" s="182">
        <f>+US!DH15+US!DJ15+US!DL15+US!DN15+US!DP15+US!DR15</f>
        <v>212</v>
      </c>
      <c r="W15" s="183">
        <f>((US!DS15*US!DT15)+(US!DU15*US!DV15)+(US!DW15*US!DX15)+(US!DY15*US!DZ15)+(US!EA15*US!EB15)+(US!EC15*US!ED15))/X15</f>
        <v>87547.96744186047</v>
      </c>
      <c r="X15" s="182">
        <f>+US!DT15+US!DV15+US!DX15+US!DZ15+US!EB15+US!ED15</f>
        <v>215</v>
      </c>
      <c r="Y15" s="183">
        <f>((US!EE15*US!EF15)+(US!EG15*US!EH15)+(US!EI15*US!EJ15)+(US!EK15*US!EL15)+(US!EM15*US!EN15)+(US!EO15*US!EP15))/Z15</f>
        <v>88408.511415525121</v>
      </c>
      <c r="Z15" s="182">
        <f>+US!EF15+US!EH15+US!EJ15+US!EL15+US!EN15+US!EP15</f>
        <v>219</v>
      </c>
      <c r="AA15" s="181">
        <f>((US!EQ15*US!ER15)+(US!ES15*US!ET15)+(US!EU15*US!EV15)+(US!EW15*US!EX15)+(US!EY15*US!EZ15)+(US!FA15*US!FB15))/AB15</f>
        <v>90558.028571428571</v>
      </c>
      <c r="AB15" s="184">
        <f>+US!ER15+US!ET15+US!EV15+US!EX15+US!EZ15+US!FB15</f>
        <v>210</v>
      </c>
      <c r="AC15" s="181">
        <f>((US!FC15*US!FD15)+(US!FE15*US!FF15)+(US!FG15*US!FH15)+(US!FI15*US!FJ15)+(US!FK15*US!FL15)+(US!FM15*US!FN15))/AD15</f>
        <v>99439.639423076922</v>
      </c>
      <c r="AD15" s="184">
        <f>+US!FD15+US!FF15+US!FH15+US!FJ15+US!FL15+US!FN15</f>
        <v>208</v>
      </c>
      <c r="AE15" s="181">
        <f>((US!FO15*US!FP15)+(US!FQ15*US!FR15)+(US!FS15*US!FT15)+(US!FU15*US!FV15)+(US!FW15*US!FX15)+(US!FY15*US!FZ15))/AF15</f>
        <v>104227.675</v>
      </c>
      <c r="AF15" s="185">
        <f>+US!FP15+US!FR15+US!FT15+US!FV15+US!FX15+US!FZ15</f>
        <v>200</v>
      </c>
      <c r="AG15" s="181">
        <f>IF(COUNT(US!GA15:GL15)&gt;=6,(((US!GA15*US!GB15)+(US!GC15*US!GD15)+(US!GE15*US!GF15)+(US!GG15*US!GH15)+(US!GI15*US!GJ15)+(US!GK15*US!GL15))/AH15),"NA")</f>
        <v>112047.84183673469</v>
      </c>
      <c r="AH15" s="185">
        <f>IF(COUNT(US!GA15:GL15)&gt;=6,(US!GB15+US!GD15+US!GF15+US!GH15+US!GJ15+US!GL15),"NA")</f>
        <v>196</v>
      </c>
      <c r="AI15" s="181">
        <f>IF(COUNT(US!GM15:GX15)&gt;=6,(((US!GM15*US!GN15)+(US!GO15*US!GP15)+(US!GQ15*US!GR15)+(US!GS15*US!GT15)+(US!GU15*US!GV15)+(US!GW15*US!GX15))/AJ15),"NA")</f>
        <v>112882.18686868687</v>
      </c>
      <c r="AJ15" s="185">
        <f>IF(COUNT(US!GM15:GX15)&gt;=6,(US!GN15+US!GP15+US!GR15+US!GT15+US!GV15+US!GX15),"NA")</f>
        <v>198</v>
      </c>
      <c r="AK15" s="210">
        <f>+US!GY15</f>
        <v>120284</v>
      </c>
      <c r="AL15" s="211">
        <f>+US!GZ15</f>
        <v>179</v>
      </c>
      <c r="AM15" s="210">
        <f>US!HM15</f>
        <v>122899</v>
      </c>
      <c r="AN15" s="211">
        <f>US!HN15</f>
        <v>187</v>
      </c>
      <c r="AO15" s="210">
        <f>US!IA15</f>
        <v>128461</v>
      </c>
      <c r="AP15" s="211">
        <f>US!IB15</f>
        <v>187</v>
      </c>
      <c r="AQ15" s="210">
        <f>US!IO15</f>
        <v>142205</v>
      </c>
      <c r="AR15" s="211">
        <f>US!IP15</f>
        <v>208</v>
      </c>
      <c r="AS15" s="136">
        <f>((SREB!C15*SREB!D15)+(SREB!E15*SREB!F15)+(SREB!G15*SREB!H15)+(SREB!I15*SREB!J15)+(SREB!K15*SREB!L15)+(SREB!M15*SREB!N15))/AT15</f>
        <v>53136.966666666667</v>
      </c>
      <c r="AT15" s="84">
        <f>+SREB!D15+SREB!F15+SREB!H15+SREB!J15+SREB!L15+SREB!N15</f>
        <v>60</v>
      </c>
      <c r="AU15" s="44">
        <f>((SREB!O15*SREB!P15)+(SREB!Q15*SREB!R15)+(SREB!S15*SREB!T15)+(SREB!U15*SREB!V15)+(SREB!W15*SREB!X15)+(SREB!Y15*SREB!Z15))/AV15</f>
        <v>55603.385964912282</v>
      </c>
      <c r="AV15" s="84">
        <f>+SREB!P15+SREB!R15+SREB!T15+SREB!V15+SREB!X15+SREB!Z15</f>
        <v>57</v>
      </c>
      <c r="AW15" s="44">
        <f>((SREB!AA15*SREB!AB15)+(SREB!AC15*SREB!AD15)+(SREB!AE15*SREB!AF15)+(SREB!AG15*SREB!AH15)+(SREB!AI15*SREB!AJ15)+(SREB!AK15*SREB!AL15))/AX15</f>
        <v>57956.258064516129</v>
      </c>
      <c r="AX15" s="84">
        <f>+SREB!AB15+SREB!AD15+SREB!AF15+SREB!AH15+SREB!AJ15+SREB!AL15</f>
        <v>62</v>
      </c>
      <c r="AY15" s="44">
        <f>((SREB!AM15*SREB!AN15)+(SREB!AO15*SREB!AP15)+(SREB!AQ15*SREB!AR15)+(SREB!AS15*SREB!AT15)+(SREB!AU15*SREB!AV15)+(SREB!AW15*SREB!AX15))/AZ15</f>
        <v>61434.737704918036</v>
      </c>
      <c r="AZ15" s="84">
        <f>+SREB!AN15+SREB!AP15+SREB!AR15+SREB!AT15+SREB!AV15+SREB!AX15</f>
        <v>61</v>
      </c>
      <c r="BA15" s="44">
        <f>((SREB!AY15*SREB!AZ15)+(SREB!BA15*SREB!BB15)+(SREB!BC15*SREB!BD15)+(SREB!BE15*SREB!BF15)+(SREB!BG15*SREB!BH15)+(SREB!BI15*SREB!BJ15))/BB15</f>
        <v>60776.4375</v>
      </c>
      <c r="BB15" s="84">
        <f>+SREB!AZ15+SREB!BB15+SREB!BD15+SREB!BF15+SREB!BH15+SREB!BJ15</f>
        <v>64</v>
      </c>
      <c r="BC15" s="44">
        <f>((SREB!BK15*SREB!BL15)+(SREB!BM15*SREB!BN15)+(SREB!BO15*SREB!BP15)+(SREB!BQ15*SREB!BR15)+(SREB!BS15*SREB!BT15)+(SREB!BU15*SREB!BV15))/BD15</f>
        <v>63178.25</v>
      </c>
      <c r="BD15" s="84">
        <f>+SREB!BL15+SREB!BN15+SREB!BP15+SREB!BR15+SREB!BT15+SREB!BV15</f>
        <v>72</v>
      </c>
      <c r="BE15" s="44">
        <f>((SREB!BW15*SREB!BX15)+(SREB!BY15*SREB!BZ15)+(SREB!CA15*SREB!CB15)+(SREB!CC15*SREB!CD15)+(SREB!CE15*SREB!CF15)+(SREB!CG15*SREB!CH15))/BF15</f>
        <v>68730.141025641031</v>
      </c>
      <c r="BF15" s="84">
        <f>+SREB!BX15+SREB!BZ15+SREB!CB15+SREB!CD15+SREB!CF15+SREB!CH15</f>
        <v>78</v>
      </c>
      <c r="BG15" s="44">
        <f>((SREB!CI15*SREB!CJ15)+(SREB!CK15*SREB!CL15)+(SREB!CM15*SREB!CN15)+(SREB!CO15*SREB!CP15)+(SREB!CQ15*SREB!CR15)+(SREB!CS15*SREB!CT15))/BH15</f>
        <v>71417.986842105267</v>
      </c>
      <c r="BH15" s="84">
        <f>+SREB!CJ15+SREB!CL15+SREB!CN15+SREB!CP15+SREB!CR15+SREB!CT15</f>
        <v>76</v>
      </c>
      <c r="BI15" s="44">
        <f>((SREB!CU15*SREB!CV15)+(SREB!CW15*SREB!CX15)+(SREB!CY15*SREB!CZ15)+(SREB!DA15*SREB!DB15)+(SREB!DC15*SREB!DD15)+(SREB!DE15*SREB!DF15))/BJ15</f>
        <v>72374.928571428565</v>
      </c>
      <c r="BJ15" s="84">
        <f>+SREB!CV15+SREB!CX15+SREB!CZ15+SREB!DB15+SREB!DD15+SREB!DF15</f>
        <v>84</v>
      </c>
      <c r="BK15" s="44">
        <f>((SREB!DG15*SREB!DH15)+(SREB!DI15*SREB!DJ15)+(SREB!DK15*SREB!DL15)+(SREB!DM15*SREB!DN15)+(SREB!DO15*SREB!DP15)+(SREB!DQ15*SREB!DR15))/BL15</f>
        <v>77836.246913580253</v>
      </c>
      <c r="BL15" s="84">
        <f>+SREB!DH15+SREB!DJ15+SREB!DL15+SREB!DN15+SREB!DP15+SREB!DR15</f>
        <v>81</v>
      </c>
      <c r="BM15" s="44">
        <f>((SREB!DS15*SREB!DT15)+(SREB!DU15*SREB!DV15)+(SREB!DW15*SREB!DX15)+(SREB!DY15*SREB!DZ15)+(SREB!EA15*SREB!EB15)+(SREB!EC15*SREB!ED15))/BN15</f>
        <v>83541.094117647066</v>
      </c>
      <c r="BN15" s="84">
        <f>+SREB!DT15+SREB!DV15+SREB!DX15+SREB!DZ15+SREB!EB15+SREB!ED15</f>
        <v>85</v>
      </c>
      <c r="BO15" s="44">
        <f>((SREB!EE15*SREB!EF15)+(SREB!EG15*SREB!EH15)+(SREB!EI15*SREB!EJ15)+(SREB!EK15*SREB!EL15)+(SREB!EM15*SREB!EN15)+(SREB!EO15*SREB!EP15))/BP15</f>
        <v>81252.619565217392</v>
      </c>
      <c r="BP15" s="84">
        <f>+SREB!EF15+SREB!EH15+SREB!EJ15+SREB!EL15+SREB!EN15+SREB!EP15</f>
        <v>92</v>
      </c>
      <c r="BQ15" s="44">
        <f>((SREB!EQ15*SREB!ER15)+(SREB!ES15*SREB!ET15)+(SREB!EU15*SREB!EV15)+(SREB!EW15*SREB!EX15)+(SREB!EY15*SREB!EZ15)+(SREB!FA15*SREB!FB15))/BR15</f>
        <v>81979.406593406587</v>
      </c>
      <c r="BR15" s="18">
        <f>+SREB!ER15+SREB!ET15+SREB!EV15+SREB!EX15+SREB!EZ15+SREB!FB15</f>
        <v>91</v>
      </c>
      <c r="BS15" s="44">
        <f>((SREB!FC15*SREB!FD15)+(SREB!FE15*SREB!FF15)+(SREB!FG15*SREB!FH15)+(SREB!FI15*SREB!FJ15)+(SREB!FK15*SREB!FL15)+(SREB!FM15*SREB!FN15))/BT15</f>
        <v>96488.528089887637</v>
      </c>
      <c r="BT15" s="18">
        <f>+SREB!FD15+SREB!FF15+SREB!FH15+SREB!FJ15+SREB!FL15+SREB!FN15</f>
        <v>89</v>
      </c>
      <c r="BU15" s="44">
        <f>((SREB!FO15*SREB!FP15)+(SREB!FQ15*SREB!FR15)+(SREB!FS15*SREB!FT15)+(SREB!FU15*SREB!FV15)+(SREB!FW15*SREB!FX15)+(SREB!FY15*SREB!FZ15))/BV15</f>
        <v>103295.74418604652</v>
      </c>
      <c r="BV15" s="18">
        <f>+SREB!FP15+SREB!FR15+SREB!FT15+SREB!FV15+SREB!FX15+SREB!FZ15</f>
        <v>86</v>
      </c>
      <c r="BW15" s="44">
        <f>IF(COUNT(SREB!GA15:GL15)&gt;=6,(((SREB!GA15*SREB!GB15)+(SREB!GC15*SREB!GD15)+(SREB!GE15*SREB!GF15)+(SREB!GG15*SREB!GH15)+(SREB!GI15*SREB!GJ15)+(SREB!GK15*SREB!GL15))/BX15),"NA")</f>
        <v>108410.22988505747</v>
      </c>
      <c r="BX15" s="18">
        <f>IF(COUNT(SREB!GA15:GL15)&gt;=6,(SREB!GB15+SREB!GD15+SREB!GF15+SREB!GH15+SREB!GJ15+SREB!GL15),"NA")</f>
        <v>87</v>
      </c>
      <c r="BY15" s="44">
        <f>IF(COUNT(SREB!GM15:GX15)&gt;=6,(((SREB!GM15*SREB!GN15)+(SREB!GO15*SREB!GP15)+(SREB!GQ15*SREB!GR15)+(SREB!GS15*SREB!GT15)+(SREB!GU15*SREB!GV15)+(SREB!GW15*SREB!GX15))/BZ15),"NA")</f>
        <v>111952.12790697675</v>
      </c>
      <c r="BZ15" s="18">
        <f>IF(COUNT(SREB!GM15:GX15)&gt;=6,(SREB!GN15+SREB!GP15+SREB!GR15+SREB!GT15+SREB!GV15+SREB!GX15),"NA")</f>
        <v>86</v>
      </c>
      <c r="CA15" s="210">
        <f>+SREB!GY15</f>
        <v>119657</v>
      </c>
      <c r="CB15" s="211">
        <f>+SREB!GZ15</f>
        <v>81</v>
      </c>
      <c r="CC15" s="210">
        <f>SREB!HM15</f>
        <v>118926</v>
      </c>
      <c r="CD15" s="211">
        <f>SREB!HN15</f>
        <v>89</v>
      </c>
      <c r="CE15" s="210">
        <f>SREB!IA15</f>
        <v>122456</v>
      </c>
      <c r="CF15" s="211">
        <f>SREB!IB15</f>
        <v>94</v>
      </c>
      <c r="CG15" s="211">
        <f>SREB!IO15</f>
        <v>132953</v>
      </c>
      <c r="CH15" s="211">
        <f>SREB!IP15</f>
        <v>93</v>
      </c>
      <c r="CI15" s="124">
        <f t="shared" si="0"/>
        <v>88.569349468352442</v>
      </c>
      <c r="CJ15" s="124">
        <f t="shared" si="1"/>
        <v>89.292128912455198</v>
      </c>
      <c r="CK15" s="124">
        <f t="shared" si="2"/>
        <v>89.567747130511165</v>
      </c>
      <c r="CL15" s="124">
        <f t="shared" si="3"/>
        <v>92.939285810090453</v>
      </c>
      <c r="CM15" s="124">
        <f t="shared" si="4"/>
        <v>88.639424219407644</v>
      </c>
      <c r="CN15" s="124">
        <f t="shared" si="5"/>
        <v>90.749660648920653</v>
      </c>
      <c r="CO15" s="124">
        <f t="shared" si="6"/>
        <v>94.040181682624336</v>
      </c>
      <c r="CP15" s="124">
        <f t="shared" si="7"/>
        <v>95.025953540442529</v>
      </c>
      <c r="CQ15" s="124">
        <f t="shared" si="8"/>
        <v>91.951628957453053</v>
      </c>
      <c r="CR15" s="124">
        <f t="shared" si="9"/>
        <v>93.729599256941256</v>
      </c>
      <c r="CS15" s="124">
        <f t="shared" si="10"/>
        <v>95.423225185811049</v>
      </c>
      <c r="CT15" s="124">
        <f t="shared" si="11"/>
        <v>91.905879042941208</v>
      </c>
      <c r="CU15" s="124">
        <f t="shared" si="12"/>
        <v>90.526933819837396</v>
      </c>
      <c r="CV15" s="124">
        <f t="shared" si="13"/>
        <v>97.032258614058875</v>
      </c>
      <c r="CW15" s="124">
        <f t="shared" si="14"/>
        <v>99.105870092608811</v>
      </c>
      <c r="CX15" s="124">
        <f t="shared" si="15"/>
        <v>96.753518950434056</v>
      </c>
      <c r="CY15" s="124">
        <f t="shared" si="16"/>
        <v>99.176079957777546</v>
      </c>
      <c r="CZ15" s="124">
        <f t="shared" si="17"/>
        <v>99.478733663662666</v>
      </c>
      <c r="DA15" s="124">
        <f t="shared" si="18"/>
        <v>96.767264176274821</v>
      </c>
      <c r="DB15" s="124">
        <f t="shared" si="19"/>
        <v>95.325429507788357</v>
      </c>
      <c r="DC15" s="124">
        <f t="shared" si="20"/>
        <v>93.493899651910965</v>
      </c>
      <c r="DD15" s="210">
        <f>+West!C15</f>
        <v>123030</v>
      </c>
      <c r="DE15" s="211">
        <f>+West!D15</f>
        <v>29</v>
      </c>
      <c r="DF15" s="210">
        <f>West!Q15</f>
        <v>134387</v>
      </c>
      <c r="DG15" s="211">
        <f>West!R15</f>
        <v>26</v>
      </c>
      <c r="DH15" s="210">
        <f>West!AE15</f>
        <v>137465</v>
      </c>
      <c r="DI15" s="211">
        <f>West!AF15</f>
        <v>25</v>
      </c>
      <c r="DJ15" s="210">
        <f>West!AS15</f>
        <v>155231</v>
      </c>
      <c r="DK15" s="211">
        <f>West!AT15</f>
        <v>36</v>
      </c>
      <c r="DL15" s="210">
        <f>+Midwest!C15</f>
        <v>122103</v>
      </c>
      <c r="DM15" s="221">
        <f>+Midwest!D15</f>
        <v>46</v>
      </c>
      <c r="DN15" s="210">
        <f>Midwest!Q15</f>
        <v>128053</v>
      </c>
      <c r="DO15" s="221">
        <f>Midwest!R15</f>
        <v>48</v>
      </c>
      <c r="DP15" s="210">
        <f>Midwest!AE15</f>
        <v>134275</v>
      </c>
      <c r="DQ15" s="221">
        <f>Midwest!AF15</f>
        <v>47</v>
      </c>
      <c r="DR15" s="210">
        <f>Midwest!AS15</f>
        <v>143252</v>
      </c>
      <c r="DS15" s="221">
        <f>Midwest!AT15</f>
        <v>54</v>
      </c>
      <c r="DT15" s="210">
        <f>+Northeast!C15</f>
        <v>111087</v>
      </c>
      <c r="DU15" s="211">
        <f>+Northeast!D15</f>
        <v>23</v>
      </c>
      <c r="DV15" s="210">
        <f>Northeast!Q15</f>
        <v>114358</v>
      </c>
      <c r="DW15" s="211">
        <f>Northeast!R15</f>
        <v>24</v>
      </c>
      <c r="DX15" s="210">
        <f>Northeast!AE15</f>
        <v>131327</v>
      </c>
      <c r="DY15" s="211">
        <f>Northeast!AF15</f>
        <v>21</v>
      </c>
      <c r="DZ15" s="210">
        <f>Northeast!AS15</f>
        <v>155234</v>
      </c>
      <c r="EA15" s="211">
        <f>Northeast!AT15</f>
        <v>25</v>
      </c>
      <c r="EB15" s="19"/>
      <c r="EC15" s="19"/>
      <c r="ED15" s="19"/>
      <c r="EE15" s="19"/>
      <c r="EF15" s="19"/>
      <c r="EG15" s="19"/>
      <c r="EH15" s="19"/>
      <c r="EM15" s="19"/>
      <c r="EN15" s="19"/>
      <c r="EO15" s="19"/>
      <c r="EP15" s="19"/>
      <c r="EQ15" s="19"/>
      <c r="ER15" s="19"/>
      <c r="ES15" s="19"/>
      <c r="ET15" s="19"/>
      <c r="EU15" s="19"/>
      <c r="EV15" s="19"/>
      <c r="EW15" s="19"/>
      <c r="EX15" s="19"/>
      <c r="EY15" s="73"/>
      <c r="EZ15" s="73"/>
      <c r="FA15" s="73"/>
      <c r="FB15" s="73"/>
      <c r="FC15" s="19"/>
      <c r="FD15" s="19"/>
      <c r="FE15" s="19"/>
      <c r="FF15" s="19"/>
      <c r="FG15" s="19"/>
      <c r="FH15" s="19"/>
      <c r="FI15" s="19"/>
      <c r="FJ15" s="19"/>
      <c r="FK15" s="19"/>
      <c r="FL15" s="19"/>
      <c r="FM15" s="19"/>
      <c r="FN15" s="19"/>
      <c r="FO15" s="73"/>
      <c r="FP15" s="73"/>
      <c r="FQ15" s="73"/>
      <c r="FR15" s="73"/>
      <c r="FS15" s="19"/>
      <c r="FT15" s="19"/>
      <c r="FU15" s="19"/>
      <c r="FV15" s="19"/>
      <c r="FW15" s="19"/>
      <c r="FX15" s="19"/>
      <c r="FY15" s="19"/>
      <c r="FZ15" s="19"/>
      <c r="GA15" s="19"/>
      <c r="GB15" s="73"/>
      <c r="GC15" s="73"/>
      <c r="GD15" s="73"/>
      <c r="GE15" s="73"/>
      <c r="GF15" s="73"/>
    </row>
    <row r="16" spans="1:190">
      <c r="A16" s="66">
        <v>12</v>
      </c>
      <c r="B16" s="2" t="s">
        <v>50</v>
      </c>
      <c r="C16" s="181">
        <f>((US!C16*US!D16)+(US!E16*US!F16)+(US!G16*US!H16)+(US!I16*US!J16)+(US!K16*US!L16)+(US!M16*US!N16))/D16</f>
        <v>61970.449612403099</v>
      </c>
      <c r="D16" s="182">
        <f>+US!D16+US!F16+US!H16+US!J16+US!L16+US!N16</f>
        <v>129</v>
      </c>
      <c r="E16" s="183">
        <f>((US!O16*US!P16)+(US!Q16*US!R16)+(US!S16*US!T16)+(US!U16*US!V16)+(US!W16*US!X16)+(US!Y16*US!Z16))/F16</f>
        <v>64125.279069767443</v>
      </c>
      <c r="F16" s="182">
        <f>+US!P16+US!R16+US!T16+US!V16+US!X16+US!Z16</f>
        <v>129</v>
      </c>
      <c r="G16" s="183">
        <f>((US!AA16*US!AB16)+(US!AC16*US!AD16)+(US!AE16*US!AF16)+(US!AG16*US!AH16)+(US!AI16*US!AJ16)+(US!AK16*US!AL16))/H16</f>
        <v>66895.611111111109</v>
      </c>
      <c r="H16" s="182">
        <f>+US!AB16+US!AD16+US!AF16+US!AH16+US!AJ16+US!AL16</f>
        <v>126</v>
      </c>
      <c r="I16" s="183">
        <f>((US!AM16*US!AN16)+(US!AO16*US!AP16)+(US!AQ16*US!AR16)+(US!AS16*US!AT16)+(US!AU16*US!AV16)+(US!AW16*US!AX16))/J16</f>
        <v>67995.566929133856</v>
      </c>
      <c r="J16" s="182">
        <f>+US!AN16+US!AP16+US!AR16+US!AT16+US!AV16+US!AX16</f>
        <v>127</v>
      </c>
      <c r="K16" s="183">
        <f>((US!AY16*US!AZ16)+(US!BA16*US!BB16)+(US!BC16*US!BD16)+(US!BE16*US!BF16)+(US!BG16*US!BH16)+(US!BI16*US!BJ16))/L16</f>
        <v>69930.872000000003</v>
      </c>
      <c r="L16" s="182">
        <f>+US!AZ16+US!BB16+US!BD16+US!BF16+US!BH16+US!BJ16</f>
        <v>125</v>
      </c>
      <c r="M16" s="183">
        <f>((US!BK16*US!BL16)+(US!BM16*US!BN16)+(US!BO16*US!BP16)+(US!BQ16*US!BR16)+(US!BS16*US!BT16)+(US!BU16*US!BV16))/N16</f>
        <v>69513.276119402988</v>
      </c>
      <c r="N16" s="182">
        <f>+US!BL16+US!BN16+US!BP16+US!BR16+US!BT16+US!BV16</f>
        <v>134</v>
      </c>
      <c r="O16" s="183">
        <f>((US!BW16*US!BX16)+(US!BY16*US!BZ16)+(US!CA16*US!CB16)+(US!CC16*US!CD16)+(US!CE16*US!CF16)+(US!CG16*US!CH16))/P16</f>
        <v>74681.644927536225</v>
      </c>
      <c r="P16" s="182">
        <f>+US!BX16+US!BZ16+US!CB16+US!CD16+US!CF16+US!CH16</f>
        <v>138</v>
      </c>
      <c r="Q16" s="183">
        <f>((US!CI16*US!CJ16)+(US!CK16*US!CL16)+(US!CM16*US!CN16)+(US!CO16*US!CP16)+(US!CQ16*US!CR16)+(US!CS16*US!CT16))/R16</f>
        <v>78069.917293233084</v>
      </c>
      <c r="R16" s="182">
        <f>+US!CJ16+US!CL16+US!CN16+US!CP16+US!CR16+US!CT16</f>
        <v>133</v>
      </c>
      <c r="S16" s="183">
        <f>((US!CU16*US!CV16)+(US!CW16*US!CX16)+(US!CY16*US!CZ16)+(US!DA16*US!DB16)+(US!DC16*US!DD16)+(US!DE16*US!DF16))/T16</f>
        <v>83992.848920863311</v>
      </c>
      <c r="T16" s="182">
        <f>+US!CV16+US!CX16+US!CZ16+US!DB16+US!DD16+US!DF16</f>
        <v>139</v>
      </c>
      <c r="U16" s="183">
        <f>((US!DG16*US!DH16)+(US!DI16*US!DJ16)+(US!DK16*US!DL16)+(US!DM16*US!DN16)+(US!DO16*US!DP16)+(US!DQ16*US!DR16))/V16</f>
        <v>84644.016000000003</v>
      </c>
      <c r="V16" s="182">
        <f>+US!DH16+US!DJ16+US!DL16+US!DN16+US!DP16+US!DR16</f>
        <v>125</v>
      </c>
      <c r="W16" s="183">
        <f>((US!DS16*US!DT16)+(US!DU16*US!DV16)+(US!DW16*US!DX16)+(US!DY16*US!DZ16)+(US!EA16*US!EB16)+(US!EC16*US!ED16))/X16</f>
        <v>86295.711864406781</v>
      </c>
      <c r="X16" s="182">
        <f>+US!DT16+US!DV16+US!DX16+US!DZ16+US!EB16+US!ED16</f>
        <v>118</v>
      </c>
      <c r="Y16" s="183">
        <f>((US!EE16*US!EF16)+(US!EG16*US!EH16)+(US!EI16*US!EJ16)+(US!EK16*US!EL16)+(US!EM16*US!EN16)+(US!EO16*US!EP16))/Z16</f>
        <v>89059.56451612903</v>
      </c>
      <c r="Z16" s="182">
        <f>+US!EF16+US!EH16+US!EJ16+US!EL16+US!EN16+US!EP16</f>
        <v>124</v>
      </c>
      <c r="AA16" s="181">
        <f>((US!EQ16*US!ER16)+(US!ES16*US!ET16)+(US!EU16*US!EV16)+(US!EW16*US!EX16)+(US!EY16*US!EZ16)+(US!FA16*US!FB16))/AB16</f>
        <v>91561.789915966379</v>
      </c>
      <c r="AB16" s="184">
        <f>+US!ER16+US!ET16+US!EV16+US!EX16+US!EZ16+US!FB16</f>
        <v>119</v>
      </c>
      <c r="AC16" s="181">
        <f>((US!FC16*US!FD16)+(US!FE16*US!FF16)+(US!FG16*US!FH16)+(US!FI16*US!FJ16)+(US!FK16*US!FL16)+(US!FM16*US!FN16))/AD16</f>
        <v>94285.47107438017</v>
      </c>
      <c r="AD16" s="184">
        <f>+US!FD16+US!FF16+US!FH16+US!FJ16+US!FL16+US!FN16</f>
        <v>121</v>
      </c>
      <c r="AE16" s="181">
        <f>((US!FO16*US!FP16)+(US!FQ16*US!FR16)+(US!FS16*US!FT16)+(US!FU16*US!FV16)+(US!FW16*US!FX16)+(US!FY16*US!FZ16))/AF16</f>
        <v>95388.055555555562</v>
      </c>
      <c r="AF16" s="185">
        <f>+US!FP16+US!FR16+US!FT16+US!FV16+US!FX16+US!FZ16</f>
        <v>108</v>
      </c>
      <c r="AG16" s="181">
        <f>IF(COUNT(US!GA16:GL16)&gt;=6,(((US!GA16*US!GB16)+(US!GC16*US!GD16)+(US!GE16*US!GF16)+(US!GG16*US!GH16)+(US!GI16*US!GJ16)+(US!GK16*US!GL16))/AH16),"NA")</f>
        <v>99759.452631578941</v>
      </c>
      <c r="AH16" s="185">
        <f>IF(COUNT(US!GA16:GL16)&gt;=6,(US!GB16+US!GD16+US!GF16+US!GH16+US!GJ16+US!GL16),"NA")</f>
        <v>95</v>
      </c>
      <c r="AI16" s="181">
        <f>IF(COUNT(US!GM16:GX16)&gt;=6,(((US!GM16*US!GN16)+(US!GO16*US!GP16)+(US!GQ16*US!GR16)+(US!GS16*US!GT16)+(US!GU16*US!GV16)+(US!GW16*US!GX16))/AJ16),"NA")</f>
        <v>103772.65217391304</v>
      </c>
      <c r="AJ16" s="185">
        <f>IF(COUNT(US!GM16:GX16)&gt;=6,(US!GN16+US!GP16+US!GR16+US!GT16+US!GV16+US!GX16),"NA")</f>
        <v>92</v>
      </c>
      <c r="AK16" s="210">
        <f>+US!GY16</f>
        <v>102164</v>
      </c>
      <c r="AL16" s="211">
        <f>+US!GZ16</f>
        <v>94</v>
      </c>
      <c r="AM16" s="210">
        <f>US!HM16</f>
        <v>101597</v>
      </c>
      <c r="AN16" s="211">
        <f>US!HN16</f>
        <v>91</v>
      </c>
      <c r="AO16" s="210">
        <f>US!IA16</f>
        <v>102621</v>
      </c>
      <c r="AP16" s="211">
        <f>US!IB16</f>
        <v>81</v>
      </c>
      <c r="AQ16" s="210">
        <f>US!IO16</f>
        <v>105559</v>
      </c>
      <c r="AR16" s="211">
        <f>US!IP16</f>
        <v>139</v>
      </c>
      <c r="AS16" s="136">
        <f>((SREB!C16*SREB!D16)+(SREB!E16*SREB!F16)+(SREB!G16*SREB!H16)+(SREB!I16*SREB!J16)+(SREB!K16*SREB!L16)+(SREB!M16*SREB!N16))/AT16</f>
        <v>57655</v>
      </c>
      <c r="AT16" s="84">
        <f>+SREB!D16+SREB!F16+SREB!H16+SREB!J16+SREB!L16+SREB!N16</f>
        <v>52</v>
      </c>
      <c r="AU16" s="44">
        <f>((SREB!O16*SREB!P16)+(SREB!Q16*SREB!R16)+(SREB!S16*SREB!T16)+(SREB!U16*SREB!V16)+(SREB!W16*SREB!X16)+(SREB!Y16*SREB!Z16))/AV16</f>
        <v>59923.01960784314</v>
      </c>
      <c r="AV16" s="84">
        <f>+SREB!P16+SREB!R16+SREB!T16+SREB!V16+SREB!X16+SREB!Z16</f>
        <v>51</v>
      </c>
      <c r="AW16" s="44">
        <f>((SREB!AA16*SREB!AB16)+(SREB!AC16*SREB!AD16)+(SREB!AE16*SREB!AF16)+(SREB!AG16*SREB!AH16)+(SREB!AI16*SREB!AJ16)+(SREB!AK16*SREB!AL16))/AX16</f>
        <v>62054.892857142855</v>
      </c>
      <c r="AX16" s="84">
        <f>+SREB!AB16+SREB!AD16+SREB!AF16+SREB!AH16+SREB!AJ16+SREB!AL16</f>
        <v>56</v>
      </c>
      <c r="AY16" s="44">
        <f>((SREB!AM16*SREB!AN16)+(SREB!AO16*SREB!AP16)+(SREB!AQ16*SREB!AR16)+(SREB!AS16*SREB!AT16)+(SREB!AU16*SREB!AV16)+(SREB!AW16*SREB!AX16))/AZ16</f>
        <v>51577.588235294119</v>
      </c>
      <c r="AZ16" s="84">
        <f>+SREB!AN16+SREB!AP16+SREB!AR16+SREB!AT16+SREB!AV16+SREB!AX16</f>
        <v>17</v>
      </c>
      <c r="BA16" s="44">
        <f>((SREB!AY16*SREB!AZ16)+(SREB!BA16*SREB!BB16)+(SREB!BC16*SREB!BD16)+(SREB!BE16*SREB!BF16)+(SREB!BG16*SREB!BH16)+(SREB!BI16*SREB!BJ16))/BB16</f>
        <v>66168.399999999994</v>
      </c>
      <c r="BB16" s="84">
        <f>+SREB!AZ16+SREB!BB16+SREB!BD16+SREB!BF16+SREB!BH16+SREB!BJ16</f>
        <v>50</v>
      </c>
      <c r="BC16" s="44">
        <f>((SREB!BK16*SREB!BL16)+(SREB!BM16*SREB!BN16)+(SREB!BO16*SREB!BP16)+(SREB!BQ16*SREB!BR16)+(SREB!BS16*SREB!BT16)+(SREB!BU16*SREB!BV16))/BD16</f>
        <v>65850.683333333334</v>
      </c>
      <c r="BD16" s="84">
        <f>+SREB!BL16+SREB!BN16+SREB!BP16+SREB!BR16+SREB!BT16+SREB!BV16</f>
        <v>60</v>
      </c>
      <c r="BE16" s="44">
        <f>((SREB!BW16*SREB!BX16)+(SREB!BY16*SREB!BZ16)+(SREB!CA16*SREB!CB16)+(SREB!CC16*SREB!CD16)+(SREB!CE16*SREB!CF16)+(SREB!CG16*SREB!CH16))/BF16</f>
        <v>73148.08474576271</v>
      </c>
      <c r="BF16" s="84">
        <f>+SREB!BX16+SREB!BZ16+SREB!CB16+SREB!CD16+SREB!CF16+SREB!CH16</f>
        <v>59</v>
      </c>
      <c r="BG16" s="44">
        <f>((SREB!CI16*SREB!CJ16)+(SREB!CK16*SREB!CL16)+(SREB!CM16*SREB!CN16)+(SREB!CO16*SREB!CP16)+(SREB!CQ16*SREB!CR16)+(SREB!CS16*SREB!CT16))/BH16</f>
        <v>74991.232142857145</v>
      </c>
      <c r="BH16" s="84">
        <f>+SREB!CJ16+SREB!CL16+SREB!CN16+SREB!CP16+SREB!CR16+SREB!CT16</f>
        <v>56</v>
      </c>
      <c r="BI16" s="44">
        <f>((SREB!CU16*SREB!CV16)+(SREB!CW16*SREB!CX16)+(SREB!CY16*SREB!CZ16)+(SREB!DA16*SREB!DB16)+(SREB!DC16*SREB!DD16)+(SREB!DE16*SREB!DF16))/BJ16</f>
        <v>79125.166666666672</v>
      </c>
      <c r="BJ16" s="84">
        <f>+SREB!CV16+SREB!CX16+SREB!CZ16+SREB!DB16+SREB!DD16+SREB!DF16</f>
        <v>60</v>
      </c>
      <c r="BK16" s="44">
        <f>((SREB!DG16*SREB!DH16)+(SREB!DI16*SREB!DJ16)+(SREB!DK16*SREB!DL16)+(SREB!DM16*SREB!DN16)+(SREB!DO16*SREB!DP16)+(SREB!DQ16*SREB!DR16))/BL16</f>
        <v>78781.694915254237</v>
      </c>
      <c r="BL16" s="84">
        <f>+SREB!DH16+SREB!DJ16+SREB!DL16+SREB!DN16+SREB!DP16+SREB!DR16</f>
        <v>59</v>
      </c>
      <c r="BM16" s="44">
        <f>((SREB!DS16*SREB!DT16)+(SREB!DU16*SREB!DV16)+(SREB!DW16*SREB!DX16)+(SREB!DY16*SREB!DZ16)+(SREB!EA16*SREB!EB16)+(SREB!EC16*SREB!ED16))/BN16</f>
        <v>78935.148148148146</v>
      </c>
      <c r="BN16" s="84">
        <f>+SREB!DT16+SREB!DV16+SREB!DX16+SREB!DZ16+SREB!EB16+SREB!ED16</f>
        <v>54</v>
      </c>
      <c r="BO16" s="44">
        <f>((SREB!EE16*SREB!EF16)+(SREB!EG16*SREB!EH16)+(SREB!EI16*SREB!EJ16)+(SREB!EK16*SREB!EL16)+(SREB!EM16*SREB!EN16)+(SREB!EO16*SREB!EP16))/BP16</f>
        <v>83862</v>
      </c>
      <c r="BP16" s="84">
        <f>+SREB!EF16+SREB!EH16+SREB!EJ16+SREB!EL16+SREB!EN16+SREB!EP16</f>
        <v>55</v>
      </c>
      <c r="BQ16" s="44">
        <f>((SREB!EQ16*SREB!ER16)+(SREB!ES16*SREB!ET16)+(SREB!EU16*SREB!EV16)+(SREB!EW16*SREB!EX16)+(SREB!EY16*SREB!EZ16)+(SREB!FA16*SREB!FB16))/BR16</f>
        <v>84775.28333333334</v>
      </c>
      <c r="BR16" s="18">
        <f>+SREB!ER16+SREB!ET16+SREB!EV16+SREB!EX16+SREB!EZ16+SREB!FB16</f>
        <v>60</v>
      </c>
      <c r="BS16" s="44">
        <f>((SREB!FC16*SREB!FD16)+(SREB!FE16*SREB!FF16)+(SREB!FG16*SREB!FH16)+(SREB!FI16*SREB!FJ16)+(SREB!FK16*SREB!FL16)+(SREB!FM16*SREB!FN16))/BT16</f>
        <v>90990.8</v>
      </c>
      <c r="BT16" s="18">
        <f>+SREB!FD16+SREB!FF16+SREB!FH16+SREB!FJ16+SREB!FL16+SREB!FN16</f>
        <v>55</v>
      </c>
      <c r="BU16" s="44">
        <f>((SREB!FO16*SREB!FP16)+(SREB!FQ16*SREB!FR16)+(SREB!FS16*SREB!FT16)+(SREB!FU16*SREB!FV16)+(SREB!FW16*SREB!FX16)+(SREB!FY16*SREB!FZ16))/BV16</f>
        <v>95130</v>
      </c>
      <c r="BV16" s="18">
        <f>+SREB!FP16+SREB!FR16+SREB!FT16+SREB!FV16+SREB!FX16+SREB!FZ16</f>
        <v>42</v>
      </c>
      <c r="BW16" s="44">
        <f>IF(COUNT(SREB!GA16:GL16)&gt;=6,(((SREB!GA16*SREB!GB16)+(SREB!GC16*SREB!GD16)+(SREB!GE16*SREB!GF16)+(SREB!GG16*SREB!GH16)+(SREB!GI16*SREB!GJ16)+(SREB!GK16*SREB!GL16))/BX16),"NA")</f>
        <v>98457.515151515152</v>
      </c>
      <c r="BX16" s="18">
        <f>IF(COUNT(SREB!GA16:GL16)&gt;=6,(SREB!GB16+SREB!GD16+SREB!GF16+SREB!GH16+SREB!GJ16+SREB!GL16),"NA")</f>
        <v>33</v>
      </c>
      <c r="BY16" s="44">
        <f>IF(COUNT(SREB!GM16:GX16)&gt;=6,(((SREB!GM16*SREB!GN16)+(SREB!GO16*SREB!GP16)+(SREB!GQ16*SREB!GR16)+(SREB!GS16*SREB!GT16)+(SREB!GU16*SREB!GV16)+(SREB!GW16*SREB!GX16))/BZ16),"NA")</f>
        <v>101178.0625</v>
      </c>
      <c r="BZ16" s="18">
        <f>IF(COUNT(SREB!GM16:GX16)&gt;=6,(SREB!GN16+SREB!GP16+SREB!GR16+SREB!GT16+SREB!GV16+SREB!GX16),"NA")</f>
        <v>32</v>
      </c>
      <c r="CA16" s="210">
        <f>+SREB!GY16</f>
        <v>99388</v>
      </c>
      <c r="CB16" s="211">
        <f>+SREB!GZ16</f>
        <v>38</v>
      </c>
      <c r="CC16" s="210">
        <f>SREB!HM16</f>
        <v>99606</v>
      </c>
      <c r="CD16" s="211">
        <f>SREB!HN16</f>
        <v>40</v>
      </c>
      <c r="CE16" s="210">
        <f>SREB!IA16</f>
        <v>98296</v>
      </c>
      <c r="CF16" s="211">
        <f>SREB!IB16</f>
        <v>37</v>
      </c>
      <c r="CG16" s="211">
        <f>SREB!IO16</f>
        <v>102462</v>
      </c>
      <c r="CH16" s="211">
        <f>SREB!IP16</f>
        <v>58</v>
      </c>
      <c r="CI16" s="124">
        <f t="shared" si="0"/>
        <v>93.036278356225793</v>
      </c>
      <c r="CJ16" s="124">
        <f t="shared" si="1"/>
        <v>93.446797389603091</v>
      </c>
      <c r="CK16" s="124">
        <f t="shared" si="2"/>
        <v>92.763773028505554</v>
      </c>
      <c r="CL16" s="124">
        <f t="shared" si="3"/>
        <v>75.85433957635675</v>
      </c>
      <c r="CM16" s="124">
        <f t="shared" si="4"/>
        <v>94.619726749582057</v>
      </c>
      <c r="CN16" s="124">
        <f t="shared" si="5"/>
        <v>94.731088807009442</v>
      </c>
      <c r="CO16" s="124">
        <f t="shared" si="6"/>
        <v>97.946536684801828</v>
      </c>
      <c r="CP16" s="124">
        <f t="shared" si="7"/>
        <v>96.056502610586477</v>
      </c>
      <c r="CQ16" s="124">
        <f t="shared" si="8"/>
        <v>94.204646804178665</v>
      </c>
      <c r="CR16" s="124">
        <f t="shared" si="9"/>
        <v>93.074145861952289</v>
      </c>
      <c r="CS16" s="124">
        <f t="shared" si="10"/>
        <v>91.470533636915803</v>
      </c>
      <c r="CT16" s="124">
        <f t="shared" si="11"/>
        <v>94.163945731861588</v>
      </c>
      <c r="CU16" s="124">
        <f t="shared" si="12"/>
        <v>92.588058196698029</v>
      </c>
      <c r="CV16" s="124">
        <f t="shared" si="13"/>
        <v>96.50564287706527</v>
      </c>
      <c r="CW16" s="124">
        <f t="shared" si="14"/>
        <v>99.729467642408054</v>
      </c>
      <c r="CX16" s="124">
        <f t="shared" si="15"/>
        <v>98.694923192018734</v>
      </c>
      <c r="CY16" s="124">
        <f t="shared" si="16"/>
        <v>97.499736568778488</v>
      </c>
      <c r="CZ16" s="124">
        <f t="shared" si="17"/>
        <v>97.282800203594221</v>
      </c>
      <c r="DA16" s="124">
        <f t="shared" si="18"/>
        <v>98.040296465446815</v>
      </c>
      <c r="DB16" s="124">
        <f t="shared" si="19"/>
        <v>95.785463014392775</v>
      </c>
      <c r="DC16" s="124">
        <f t="shared" si="20"/>
        <v>97.066095737928549</v>
      </c>
      <c r="DD16" s="210">
        <f>+West!C16</f>
        <v>103832</v>
      </c>
      <c r="DE16" s="211">
        <f>+West!D16</f>
        <v>14</v>
      </c>
      <c r="DF16" s="210">
        <f>West!Q16</f>
        <v>107303</v>
      </c>
      <c r="DG16" s="211">
        <f>West!R16</f>
        <v>15</v>
      </c>
      <c r="DH16" s="210">
        <f>West!AE16</f>
        <v>106944</v>
      </c>
      <c r="DI16" s="211">
        <f>West!AF16</f>
        <v>14</v>
      </c>
      <c r="DJ16" s="210">
        <f>West!AS16</f>
        <v>111080</v>
      </c>
      <c r="DK16" s="211">
        <f>West!AT16</f>
        <v>23</v>
      </c>
      <c r="DL16" s="210">
        <f>+Midwest!C16</f>
        <v>104777</v>
      </c>
      <c r="DM16" s="221">
        <f>+Midwest!D16</f>
        <v>29</v>
      </c>
      <c r="DN16" s="210">
        <f>Midwest!Q16</f>
        <v>101128</v>
      </c>
      <c r="DO16" s="221">
        <f>Midwest!R16</f>
        <v>23</v>
      </c>
      <c r="DP16" s="210">
        <f>Midwest!AE16</f>
        <v>105304</v>
      </c>
      <c r="DQ16" s="221">
        <f>Midwest!AF16</f>
        <v>18</v>
      </c>
      <c r="DR16" s="210">
        <f>Midwest!AS16</f>
        <v>106469</v>
      </c>
      <c r="DS16" s="221">
        <f>Midwest!AT16</f>
        <v>36</v>
      </c>
      <c r="DT16" s="210">
        <f>+Northeast!C16</f>
        <v>101896</v>
      </c>
      <c r="DU16" s="211">
        <f>+Northeast!D16</f>
        <v>14</v>
      </c>
      <c r="DV16" s="210">
        <f>Northeast!Q16</f>
        <v>103386</v>
      </c>
      <c r="DW16" s="211">
        <f>Northeast!R16</f>
        <v>13</v>
      </c>
      <c r="DX16" s="210">
        <f>Northeast!AE16</f>
        <v>107608</v>
      </c>
      <c r="DY16" s="211">
        <f>Northeast!AF16</f>
        <v>12</v>
      </c>
      <c r="DZ16" s="210">
        <f>Northeast!AS16</f>
        <v>107778</v>
      </c>
      <c r="EA16" s="211">
        <f>Northeast!AT16</f>
        <v>21</v>
      </c>
      <c r="EB16" s="19"/>
      <c r="EC16" s="19"/>
      <c r="ED16" s="19"/>
      <c r="EE16" s="19"/>
      <c r="EF16" s="19"/>
      <c r="EG16" s="19"/>
      <c r="EH16" s="19"/>
      <c r="EM16" s="19"/>
      <c r="EN16" s="19"/>
      <c r="EO16" s="19"/>
      <c r="EP16" s="19"/>
      <c r="EQ16" s="19"/>
      <c r="ER16" s="19"/>
      <c r="ES16" s="19"/>
      <c r="ET16" s="19"/>
      <c r="EU16" s="19"/>
      <c r="EV16" s="19"/>
      <c r="EW16" s="19"/>
      <c r="EX16" s="19"/>
      <c r="EY16" s="73"/>
      <c r="EZ16" s="73"/>
      <c r="FA16" s="73"/>
      <c r="FB16" s="73"/>
      <c r="FC16" s="19"/>
      <c r="FD16" s="19"/>
      <c r="FE16" s="19"/>
      <c r="FF16" s="19"/>
      <c r="FG16" s="19"/>
      <c r="FH16" s="19"/>
      <c r="FI16" s="19"/>
      <c r="FJ16" s="19"/>
      <c r="FK16" s="19"/>
      <c r="FL16" s="19"/>
      <c r="FM16" s="19"/>
      <c r="FN16" s="19"/>
      <c r="FO16" s="73"/>
      <c r="FP16" s="73"/>
      <c r="FQ16" s="73"/>
      <c r="FR16" s="73"/>
      <c r="FS16" s="19"/>
      <c r="FT16" s="19"/>
      <c r="FU16" s="19"/>
      <c r="FV16" s="19"/>
      <c r="FW16" s="19"/>
      <c r="FX16" s="19"/>
      <c r="FY16" s="19"/>
      <c r="FZ16" s="19"/>
      <c r="GA16" s="19"/>
      <c r="GB16" s="73"/>
      <c r="GC16" s="73"/>
      <c r="GD16" s="73"/>
      <c r="GE16" s="74"/>
      <c r="GF16" s="74"/>
    </row>
    <row r="17" spans="1:190">
      <c r="A17" s="66">
        <v>13</v>
      </c>
      <c r="B17" s="2" t="s">
        <v>51</v>
      </c>
      <c r="C17" s="181">
        <f>((US!C17*US!D17)+(US!E17*US!F17)+(US!G17*US!H17)+(US!I17*US!J17)+(US!K17*US!L17)+(US!M17*US!N17))/D17</f>
        <v>59131.219178082189</v>
      </c>
      <c r="D17" s="182">
        <f>+US!D17+US!F17+US!H17+US!J17+US!L17+US!N17</f>
        <v>146</v>
      </c>
      <c r="E17" s="183">
        <f>((US!O17*US!P17)+(US!Q17*US!R17)+(US!S17*US!T17)+(US!U17*US!V17)+(US!W17*US!X17)+(US!Y17*US!Z17))/F17</f>
        <v>61779.897260273974</v>
      </c>
      <c r="F17" s="182">
        <f>+US!P17+US!R17+US!T17+US!V17+US!X17+US!Z17</f>
        <v>146</v>
      </c>
      <c r="G17" s="183">
        <f>((US!AA17*US!AB17)+(US!AC17*US!AD17)+(US!AE17*US!AF17)+(US!AG17*US!AH17)+(US!AI17*US!AJ17)+(US!AK17*US!AL17))/H17</f>
        <v>62773.343558282206</v>
      </c>
      <c r="H17" s="182">
        <f>+US!AB17+US!AD17+US!AF17+US!AH17+US!AJ17+US!AL17</f>
        <v>163</v>
      </c>
      <c r="I17" s="183">
        <f>((US!AM17*US!AN17)+(US!AO17*US!AP17)+(US!AQ17*US!AR17)+(US!AS17*US!AT17)+(US!AU17*US!AV17)+(US!AW17*US!AX17))/J17</f>
        <v>64490.189542483662</v>
      </c>
      <c r="J17" s="182">
        <f>+US!AN17+US!AP17+US!AR17+US!AT17+US!AV17+US!AX17</f>
        <v>153</v>
      </c>
      <c r="K17" s="183">
        <f>((US!AY17*US!AZ17)+(US!BA17*US!BB17)+(US!BC17*US!BD17)+(US!BE17*US!BF17)+(US!BG17*US!BH17)+(US!BI17*US!BJ17))/L17</f>
        <v>67845.771604938273</v>
      </c>
      <c r="L17" s="182">
        <f>+US!AZ17+US!BB17+US!BD17+US!BF17+US!BH17+US!BJ17</f>
        <v>162</v>
      </c>
      <c r="M17" s="183">
        <f>((US!BK17*US!BL17)+(US!BM17*US!BN17)+(US!BO17*US!BP17)+(US!BQ17*US!BR17)+(US!BS17*US!BT17)+(US!BU17*US!BV17))/N17</f>
        <v>71204.419161676647</v>
      </c>
      <c r="N17" s="182">
        <f>+US!BL17+US!BN17+US!BP17+US!BR17+US!BT17+US!BV17</f>
        <v>167</v>
      </c>
      <c r="O17" s="183">
        <f>((US!BW17*US!BX17)+(US!BY17*US!BZ17)+(US!CA17*US!CB17)+(US!CC17*US!CD17)+(US!CE17*US!CF17)+(US!CG17*US!CH17))/P17</f>
        <v>72363.087719298244</v>
      </c>
      <c r="P17" s="182">
        <f>+US!BX17+US!BZ17+US!CB17+US!CD17+US!CF17+US!CH17</f>
        <v>171</v>
      </c>
      <c r="Q17" s="183">
        <f>((US!CI17*US!CJ17)+(US!CK17*US!CL17)+(US!CM17*US!CN17)+(US!CO17*US!CP17)+(US!CQ17*US!CR17)+(US!CS17*US!CT17))/R17</f>
        <v>77351.994186046519</v>
      </c>
      <c r="R17" s="182">
        <f>+US!CJ17+US!CL17+US!CN17+US!CP17+US!CR17+US!CT17</f>
        <v>172</v>
      </c>
      <c r="S17" s="183">
        <f>((US!CU17*US!CV17)+(US!CW17*US!CX17)+(US!CY17*US!CZ17)+(US!DA17*US!DB17)+(US!DC17*US!DD17)+(US!DE17*US!DF17))/T17</f>
        <v>81949.402366863898</v>
      </c>
      <c r="T17" s="182">
        <f>+US!CV17+US!CX17+US!CZ17+US!DB17+US!DD17+US!DF17</f>
        <v>169</v>
      </c>
      <c r="U17" s="183">
        <f>((US!DG17*US!DH17)+(US!DI17*US!DJ17)+(US!DK17*US!DL17)+(US!DM17*US!DN17)+(US!DO17*US!DP17)+(US!DQ17*US!DR17))/V17</f>
        <v>85925.774390243896</v>
      </c>
      <c r="V17" s="182">
        <f>+US!DH17+US!DJ17+US!DL17+US!DN17+US!DP17+US!DR17</f>
        <v>164</v>
      </c>
      <c r="W17" s="183">
        <f>((US!DS17*US!DT17)+(US!DU17*US!DV17)+(US!DW17*US!DX17)+(US!DY17*US!DZ17)+(US!EA17*US!EB17)+(US!EC17*US!ED17))/X17</f>
        <v>88182.449704142011</v>
      </c>
      <c r="X17" s="182">
        <f>+US!DT17+US!DV17+US!DX17+US!DZ17+US!EB17+US!ED17</f>
        <v>169</v>
      </c>
      <c r="Y17" s="183">
        <f>((US!EE17*US!EF17)+(US!EG17*US!EH17)+(US!EI17*US!EJ17)+(US!EK17*US!EL17)+(US!EM17*US!EN17)+(US!EO17*US!EP17))/Z17</f>
        <v>89839.165644171779</v>
      </c>
      <c r="Z17" s="182">
        <f>+US!EF17+US!EH17+US!EJ17+US!EL17+US!EN17+US!EP17</f>
        <v>163</v>
      </c>
      <c r="AA17" s="181">
        <f>((US!EQ17*US!ER17)+(US!ES17*US!ET17)+(US!EU17*US!EV17)+(US!EW17*US!EX17)+(US!EY17*US!EZ17)+(US!FA17*US!FB17))/AB17</f>
        <v>91110.203389830509</v>
      </c>
      <c r="AB17" s="184">
        <f>+US!ER17+US!ET17+US!EV17+US!EX17+US!EZ17+US!FB17</f>
        <v>177</v>
      </c>
      <c r="AC17" s="181">
        <f>((US!FC17*US!FD17)+(US!FE17*US!FF17)+(US!FG17*US!FH17)+(US!FI17*US!FJ17)+(US!FK17*US!FL17)+(US!FM17*US!FN17))/AD17</f>
        <v>95101.644171779146</v>
      </c>
      <c r="AD17" s="184">
        <f>+US!FD17+US!FF17+US!FH17+US!FJ17+US!FL17+US!FN17</f>
        <v>163</v>
      </c>
      <c r="AE17" s="181">
        <f>((US!FO17*US!FP17)+(US!FQ17*US!FR17)+(US!FS17*US!FT17)+(US!FU17*US!FV17)+(US!FW17*US!FX17)+(US!FY17*US!FZ17))/AF17</f>
        <v>101320.56756756757</v>
      </c>
      <c r="AF17" s="185">
        <f>+US!FP17+US!FR17+US!FT17+US!FV17+US!FX17+US!FZ17</f>
        <v>148</v>
      </c>
      <c r="AG17" s="181">
        <f>IF(COUNT(US!GA17:GL17)&gt;=6,(((US!GA17*US!GB17)+(US!GC17*US!GD17)+(US!GE17*US!GF17)+(US!GG17*US!GH17)+(US!GI17*US!GJ17)+(US!GK17*US!GL17))/AH17),"NA")</f>
        <v>103586.65693430656</v>
      </c>
      <c r="AH17" s="185">
        <f>IF(COUNT(US!GA17:GL17)&gt;=6,(US!GB17+US!GD17+US!GF17+US!GH17+US!GJ17+US!GL17),"NA")</f>
        <v>137</v>
      </c>
      <c r="AI17" s="181">
        <f>IF(COUNT(US!GM17:GX17)&gt;=6,(((US!GM17*US!GN17)+(US!GO17*US!GP17)+(US!GQ17*US!GR17)+(US!GS17*US!GT17)+(US!GU17*US!GV17)+(US!GW17*US!GX17))/AJ17),"NA")</f>
        <v>105695.60144927536</v>
      </c>
      <c r="AJ17" s="185">
        <f>IF(COUNT(US!GM17:GX17)&gt;=6,(US!GN17+US!GP17+US!GR17+US!GT17+US!GV17+US!GX17),"NA")</f>
        <v>138</v>
      </c>
      <c r="AK17" s="210">
        <f>+US!GY17</f>
        <v>106156</v>
      </c>
      <c r="AL17" s="211">
        <f>+US!GZ17</f>
        <v>132</v>
      </c>
      <c r="AM17" s="210">
        <f>US!HM17</f>
        <v>108227</v>
      </c>
      <c r="AN17" s="211">
        <f>US!HN17</f>
        <v>133</v>
      </c>
      <c r="AO17" s="210">
        <f>US!IA17</f>
        <v>108379</v>
      </c>
      <c r="AP17" s="211">
        <f>US!IB17</f>
        <v>116</v>
      </c>
      <c r="AQ17" s="210">
        <f>US!IO17</f>
        <v>114933</v>
      </c>
      <c r="AR17" s="211">
        <f>US!IP17</f>
        <v>91</v>
      </c>
      <c r="AS17" s="136">
        <f>((SREB!C17*SREB!D17)+(SREB!E17*SREB!F17)+(SREB!G17*SREB!H17)+(SREB!I17*SREB!J17)+(SREB!K17*SREB!L17)+(SREB!M17*SREB!N17))/AT17</f>
        <v>54772.533333333333</v>
      </c>
      <c r="AT17" s="84">
        <f>+SREB!D17+SREB!F17+SREB!H17+SREB!J17+SREB!L17+SREB!N17</f>
        <v>60</v>
      </c>
      <c r="AU17" s="44">
        <f>((SREB!O17*SREB!P17)+(SREB!Q17*SREB!R17)+(SREB!S17*SREB!T17)+(SREB!U17*SREB!V17)+(SREB!W17*SREB!X17)+(SREB!Y17*SREB!Z17))/AV17</f>
        <v>57276.850746268654</v>
      </c>
      <c r="AV17" s="84">
        <f>+SREB!P17+SREB!R17+SREB!T17+SREB!V17+SREB!X17+SREB!Z17</f>
        <v>67</v>
      </c>
      <c r="AW17" s="44">
        <f>((SREB!AA17*SREB!AB17)+(SREB!AC17*SREB!AD17)+(SREB!AE17*SREB!AF17)+(SREB!AG17*SREB!AH17)+(SREB!AI17*SREB!AJ17)+(SREB!AK17*SREB!AL17))/AX17</f>
        <v>59454.585714285713</v>
      </c>
      <c r="AX17" s="84">
        <f>+SREB!AB17+SREB!AD17+SREB!AF17+SREB!AH17+SREB!AJ17+SREB!AL17</f>
        <v>70</v>
      </c>
      <c r="AY17" s="44">
        <f>((SREB!AM17*SREB!AN17)+(SREB!AO17*SREB!AP17)+(SREB!AQ17*SREB!AR17)+(SREB!AS17*SREB!AT17)+(SREB!AU17*SREB!AV17)+(SREB!AW17*SREB!AX17))/AZ17</f>
        <v>50771.771428571432</v>
      </c>
      <c r="AZ17" s="84">
        <f>+SREB!AN17+SREB!AP17+SREB!AR17+SREB!AT17+SREB!AV17+SREB!AX17</f>
        <v>35</v>
      </c>
      <c r="BA17" s="44">
        <f>((SREB!AY17*SREB!AZ17)+(SREB!BA17*SREB!BB17)+(SREB!BC17*SREB!BD17)+(SREB!BE17*SREB!BF17)+(SREB!BG17*SREB!BH17)+(SREB!BI17*SREB!BJ17))/BB17</f>
        <v>64190.942028985504</v>
      </c>
      <c r="BB17" s="84">
        <f>+SREB!AZ17+SREB!BB17+SREB!BD17+SREB!BF17+SREB!BH17+SREB!BJ17</f>
        <v>69</v>
      </c>
      <c r="BC17" s="44">
        <f>((SREB!BK17*SREB!BL17)+(SREB!BM17*SREB!BN17)+(SREB!BO17*SREB!BP17)+(SREB!BQ17*SREB!BR17)+(SREB!BS17*SREB!BT17)+(SREB!BU17*SREB!BV17))/BD17</f>
        <v>69644.282051282047</v>
      </c>
      <c r="BD17" s="84">
        <f>+SREB!BL17+SREB!BN17+SREB!BP17+SREB!BR17+SREB!BT17+SREB!BV17</f>
        <v>78</v>
      </c>
      <c r="BE17" s="44">
        <f>((SREB!BW17*SREB!BX17)+(SREB!BY17*SREB!BZ17)+(SREB!CA17*SREB!CB17)+(SREB!CC17*SREB!CD17)+(SREB!CE17*SREB!CF17)+(SREB!CG17*SREB!CH17))/BF17</f>
        <v>70777.382716049382</v>
      </c>
      <c r="BF17" s="84">
        <f>+SREB!BX17+SREB!BZ17+SREB!CB17+SREB!CD17+SREB!CF17+SREB!CH17</f>
        <v>81</v>
      </c>
      <c r="BG17" s="44">
        <f>((SREB!CI17*SREB!CJ17)+(SREB!CK17*SREB!CL17)+(SREB!CM17*SREB!CN17)+(SREB!CO17*SREB!CP17)+(SREB!CQ17*SREB!CR17)+(SREB!CS17*SREB!CT17))/BH17</f>
        <v>74422.822784810123</v>
      </c>
      <c r="BH17" s="84">
        <f>+SREB!CJ17+SREB!CL17+SREB!CN17+SREB!CP17+SREB!CR17+SREB!CT17</f>
        <v>79</v>
      </c>
      <c r="BI17" s="44">
        <f>((SREB!CU17*SREB!CV17)+(SREB!CW17*SREB!CX17)+(SREB!CY17*SREB!CZ17)+(SREB!DA17*SREB!DB17)+(SREB!DC17*SREB!DD17)+(SREB!DE17*SREB!DF17))/BJ17</f>
        <v>79728.492957746479</v>
      </c>
      <c r="BJ17" s="84">
        <f>+SREB!CV17+SREB!CX17+SREB!CZ17+SREB!DB17+SREB!DD17+SREB!DF17</f>
        <v>71</v>
      </c>
      <c r="BK17" s="44">
        <f>((SREB!DG17*SREB!DH17)+(SREB!DI17*SREB!DJ17)+(SREB!DK17*SREB!DL17)+(SREB!DM17*SREB!DN17)+(SREB!DO17*SREB!DP17)+(SREB!DQ17*SREB!DR17))/BL17</f>
        <v>82559.055555555562</v>
      </c>
      <c r="BL17" s="84">
        <f>+SREB!DH17+SREB!DJ17+SREB!DL17+SREB!DN17+SREB!DP17+SREB!DR17</f>
        <v>72</v>
      </c>
      <c r="BM17" s="44">
        <f>((SREB!DS17*SREB!DT17)+(SREB!DU17*SREB!DV17)+(SREB!DW17*SREB!DX17)+(SREB!DY17*SREB!DZ17)+(SREB!EA17*SREB!EB17)+(SREB!EC17*SREB!ED17))/BN17</f>
        <v>83616.609756097561</v>
      </c>
      <c r="BN17" s="84">
        <f>+SREB!DT17+SREB!DV17+SREB!DX17+SREB!DZ17+SREB!EB17+SREB!ED17</f>
        <v>82</v>
      </c>
      <c r="BO17" s="44">
        <f>((SREB!EE17*SREB!EF17)+(SREB!EG17*SREB!EH17)+(SREB!EI17*SREB!EJ17)+(SREB!EK17*SREB!EL17)+(SREB!EM17*SREB!EN17)+(SREB!EO17*SREB!EP17))/BP17</f>
        <v>85102.576923076922</v>
      </c>
      <c r="BP17" s="84">
        <f>+SREB!EF17+SREB!EH17+SREB!EJ17+SREB!EL17+SREB!EN17+SREB!EP17</f>
        <v>78</v>
      </c>
      <c r="BQ17" s="44">
        <f>((SREB!EQ17*SREB!ER17)+(SREB!ES17*SREB!ET17)+(SREB!EU17*SREB!EV17)+(SREB!EW17*SREB!EX17)+(SREB!EY17*SREB!EZ17)+(SREB!FA17*SREB!FB17))/BR17</f>
        <v>86384.707317073175</v>
      </c>
      <c r="BR17" s="18">
        <f>+SREB!ER17+SREB!ET17+SREB!EV17+SREB!EX17+SREB!EZ17+SREB!FB17</f>
        <v>82</v>
      </c>
      <c r="BS17" s="44">
        <f>((SREB!FC17*SREB!FD17)+(SREB!FE17*SREB!FF17)+(SREB!FG17*SREB!FH17)+(SREB!FI17*SREB!FJ17)+(SREB!FK17*SREB!FL17)+(SREB!FM17*SREB!FN17))/BT17</f>
        <v>90441.96</v>
      </c>
      <c r="BT17" s="18">
        <f>+SREB!FD17+SREB!FF17+SREB!FH17+SREB!FJ17+SREB!FL17+SREB!FN17</f>
        <v>75</v>
      </c>
      <c r="BU17" s="44">
        <f>((SREB!FO17*SREB!FP17)+(SREB!FQ17*SREB!FR17)+(SREB!FS17*SREB!FT17)+(SREB!FU17*SREB!FV17)+(SREB!FW17*SREB!FX17)+(SREB!FY17*SREB!FZ17))/BV17</f>
        <v>98514.543859649129</v>
      </c>
      <c r="BV17" s="18">
        <f>+SREB!FP17+SREB!FR17+SREB!FT17+SREB!FV17+SREB!FX17+SREB!FZ17</f>
        <v>57</v>
      </c>
      <c r="BW17" s="44">
        <f>IF(COUNT(SREB!GA17:GL17)&gt;=6,(((SREB!GA17*SREB!GB17)+(SREB!GC17*SREB!GD17)+(SREB!GE17*SREB!GF17)+(SREB!GG17*SREB!GH17)+(SREB!GI17*SREB!GJ17)+(SREB!GK17*SREB!GL17))/BX17),"NA")</f>
        <v>94919.807017543862</v>
      </c>
      <c r="BX17" s="18">
        <f>IF(COUNT(SREB!GA17:GL17)&gt;=6,(SREB!GB17+SREB!GD17+SREB!GF17+SREB!GH17+SREB!GJ17+SREB!GL17),"NA")</f>
        <v>57</v>
      </c>
      <c r="BY17" s="44">
        <f>IF(COUNT(SREB!GM17:GX17)&gt;=6,(((SREB!GM17*SREB!GN17)+(SREB!GO17*SREB!GP17)+(SREB!GQ17*SREB!GR17)+(SREB!GS17*SREB!GT17)+(SREB!GU17*SREB!GV17)+(SREB!GW17*SREB!GX17))/BZ17),"NA")</f>
        <v>98277.552238805976</v>
      </c>
      <c r="BZ17" s="18">
        <f>IF(COUNT(SREB!GM17:GX17)&gt;=6,(SREB!GN17+SREB!GP17+SREB!GR17+SREB!GT17+SREB!GV17+SREB!GX17),"NA")</f>
        <v>67</v>
      </c>
      <c r="CA17" s="210">
        <f>+SREB!GY17</f>
        <v>96047</v>
      </c>
      <c r="CB17" s="211">
        <f>+SREB!GZ17</f>
        <v>58</v>
      </c>
      <c r="CC17" s="210">
        <f>SREB!HM17</f>
        <v>94401</v>
      </c>
      <c r="CD17" s="211">
        <f>SREB!HN17</f>
        <v>60</v>
      </c>
      <c r="CE17" s="210">
        <f>SREB!IA17</f>
        <v>95882</v>
      </c>
      <c r="CF17" s="211">
        <f>SREB!IB17</f>
        <v>55</v>
      </c>
      <c r="CG17" s="211">
        <f>SREB!IO17</f>
        <v>105340</v>
      </c>
      <c r="CH17" s="211">
        <f>SREB!IP17</f>
        <v>33</v>
      </c>
      <c r="CI17" s="124">
        <f t="shared" si="0"/>
        <v>92.628790839535966</v>
      </c>
      <c r="CJ17" s="124">
        <f t="shared" si="1"/>
        <v>92.71114599780843</v>
      </c>
      <c r="CK17" s="124">
        <f t="shared" si="2"/>
        <v>94.713109648341131</v>
      </c>
      <c r="CL17" s="124">
        <f t="shared" si="3"/>
        <v>78.727899218105009</v>
      </c>
      <c r="CM17" s="124">
        <f t="shared" si="4"/>
        <v>94.61303263343423</v>
      </c>
      <c r="CN17" s="124">
        <f t="shared" si="5"/>
        <v>97.808932186003574</v>
      </c>
      <c r="CO17" s="124">
        <f t="shared" si="6"/>
        <v>97.808682502051425</v>
      </c>
      <c r="CP17" s="124">
        <f t="shared" si="7"/>
        <v>96.213192132847709</v>
      </c>
      <c r="CQ17" s="124">
        <f t="shared" si="8"/>
        <v>97.28990164055736</v>
      </c>
      <c r="CR17" s="124">
        <f t="shared" si="9"/>
        <v>96.081828929003407</v>
      </c>
      <c r="CS17" s="124">
        <f t="shared" si="10"/>
        <v>94.822280438609781</v>
      </c>
      <c r="CT17" s="124">
        <f t="shared" si="11"/>
        <v>94.727701791159575</v>
      </c>
      <c r="CU17" s="124">
        <f t="shared" si="12"/>
        <v>94.813428247395635</v>
      </c>
      <c r="CV17" s="124">
        <f t="shared" si="13"/>
        <v>95.10031165879478</v>
      </c>
      <c r="CW17" s="124">
        <f t="shared" si="14"/>
        <v>97.230548766865923</v>
      </c>
      <c r="CX17" s="124">
        <f t="shared" si="15"/>
        <v>91.633237162717677</v>
      </c>
      <c r="CY17" s="124">
        <f t="shared" si="16"/>
        <v>92.981685984322255</v>
      </c>
      <c r="CZ17" s="124">
        <f t="shared" si="17"/>
        <v>90.477222201288669</v>
      </c>
      <c r="DA17" s="124">
        <f t="shared" si="18"/>
        <v>87.224999307012112</v>
      </c>
      <c r="DB17" s="124">
        <f t="shared" si="19"/>
        <v>88.469168381328487</v>
      </c>
      <c r="DC17" s="124">
        <f t="shared" si="20"/>
        <v>91.653398066699737</v>
      </c>
      <c r="DD17" s="210">
        <f>+West!C17</f>
        <v>126904</v>
      </c>
      <c r="DE17" s="211">
        <f>+West!D17</f>
        <v>22</v>
      </c>
      <c r="DF17" s="210">
        <f>West!Q17</f>
        <v>133497</v>
      </c>
      <c r="DG17" s="211">
        <f>West!R17</f>
        <v>26</v>
      </c>
      <c r="DH17" s="210">
        <f>West!AE17</f>
        <v>126934</v>
      </c>
      <c r="DI17" s="211">
        <f>West!AF17</f>
        <v>23</v>
      </c>
      <c r="DJ17" s="210">
        <f>West!AS17</f>
        <v>131991</v>
      </c>
      <c r="DK17" s="211">
        <f>West!AT17</f>
        <v>28</v>
      </c>
      <c r="DL17" s="210">
        <f>+Midwest!C17</f>
        <v>100690</v>
      </c>
      <c r="DM17" s="221">
        <f>+Midwest!D17</f>
        <v>27</v>
      </c>
      <c r="DN17" s="210">
        <f>Midwest!Q17</f>
        <v>105324</v>
      </c>
      <c r="DO17" s="221">
        <f>Midwest!R17</f>
        <v>25</v>
      </c>
      <c r="DP17" s="210">
        <f>Midwest!AE17</f>
        <v>109517</v>
      </c>
      <c r="DQ17" s="221">
        <f>Midwest!AF17</f>
        <v>23</v>
      </c>
      <c r="DR17" s="210">
        <f>Midwest!AS17</f>
        <v>107153</v>
      </c>
      <c r="DS17" s="221">
        <f>Midwest!AT17</f>
        <v>17</v>
      </c>
      <c r="DT17" s="210">
        <f>+Northeast!C17</f>
        <v>122913</v>
      </c>
      <c r="DU17" s="211">
        <f>+Northeast!D17</f>
        <v>20</v>
      </c>
      <c r="DV17" s="210">
        <f>Northeast!Q17</f>
        <v>122082</v>
      </c>
      <c r="DW17" s="211">
        <f>Northeast!R17</f>
        <v>22</v>
      </c>
      <c r="DX17" s="210">
        <f>Northeast!AE17</f>
        <v>126349</v>
      </c>
      <c r="DY17" s="211">
        <f>Northeast!AF17</f>
        <v>15</v>
      </c>
      <c r="DZ17" s="210">
        <f>Northeast!AS17</f>
        <v>122928</v>
      </c>
      <c r="EA17" s="211">
        <f>Northeast!AT17</f>
        <v>13</v>
      </c>
      <c r="EB17" s="19"/>
      <c r="EC17" s="19"/>
      <c r="ED17" s="19"/>
      <c r="EE17" s="19"/>
      <c r="EF17" s="19"/>
      <c r="EG17" s="19"/>
      <c r="EH17" s="19"/>
      <c r="EM17" s="19"/>
      <c r="EN17" s="19"/>
      <c r="EO17" s="19"/>
      <c r="EP17" s="19"/>
      <c r="EQ17" s="19"/>
      <c r="ER17" s="19"/>
      <c r="ES17" s="19"/>
      <c r="ET17" s="19"/>
      <c r="EU17" s="19"/>
      <c r="EV17" s="19"/>
      <c r="EW17" s="19"/>
      <c r="EX17" s="19"/>
      <c r="EY17" s="73"/>
      <c r="EZ17" s="73"/>
      <c r="FA17" s="73"/>
      <c r="FB17" s="73"/>
      <c r="FC17" s="19"/>
      <c r="FD17" s="19"/>
      <c r="FE17" s="19"/>
      <c r="FF17" s="19"/>
      <c r="FG17" s="19"/>
      <c r="FH17" s="19"/>
      <c r="FI17" s="19"/>
      <c r="FJ17" s="19"/>
      <c r="FK17" s="19"/>
      <c r="FL17" s="19"/>
      <c r="FM17" s="19"/>
      <c r="FN17" s="19"/>
      <c r="FO17" s="73"/>
      <c r="FP17" s="73"/>
      <c r="FQ17" s="73"/>
      <c r="FR17" s="73"/>
      <c r="FS17" s="19"/>
      <c r="FT17" s="19"/>
      <c r="FU17" s="19"/>
      <c r="FV17" s="19"/>
      <c r="FW17" s="19"/>
      <c r="FX17" s="19"/>
      <c r="FY17" s="19"/>
      <c r="FZ17" s="19"/>
      <c r="GA17" s="19"/>
      <c r="GB17" s="73"/>
      <c r="GC17" s="73"/>
      <c r="GD17" s="73"/>
      <c r="GE17" s="73"/>
      <c r="GF17" s="73"/>
    </row>
    <row r="18" spans="1:190">
      <c r="A18" s="66">
        <v>14</v>
      </c>
      <c r="B18" s="2" t="s">
        <v>16</v>
      </c>
      <c r="C18" s="181">
        <f>((US!C18*US!D18)+(US!E18*US!F18)+(US!G18*US!H18)+(US!I18*US!J18)+(US!K18*US!L18)+(US!M18*US!N18))/D18</f>
        <v>55278.105769230766</v>
      </c>
      <c r="D18" s="182">
        <f>+US!D18+US!F18+US!H18+US!J18+US!L18+US!N18</f>
        <v>208</v>
      </c>
      <c r="E18" s="183">
        <f>((US!O18*US!P18)+(US!Q18*US!R18)+(US!S18*US!T18)+(US!U18*US!V18)+(US!W18*US!X18)+(US!Y18*US!Z18))/F18</f>
        <v>56545.278048780485</v>
      </c>
      <c r="F18" s="182">
        <f>+US!P18+US!R18+US!T18+US!V18+US!X18+US!Z18</f>
        <v>205</v>
      </c>
      <c r="G18" s="183">
        <f>((US!AA18*US!AB18)+(US!AC18*US!AD18)+(US!AE18*US!AF18)+(US!AG18*US!AH18)+(US!AI18*US!AJ18)+(US!AK18*US!AL18))/H18</f>
        <v>57906.669603524228</v>
      </c>
      <c r="H18" s="182">
        <f>+US!AB18+US!AD18+US!AF18+US!AH18+US!AJ18+US!AL18</f>
        <v>227</v>
      </c>
      <c r="I18" s="183">
        <f>((US!AM18*US!AN18)+(US!AO18*US!AP18)+(US!AQ18*US!AR18)+(US!AS18*US!AT18)+(US!AU18*US!AV18)+(US!AW18*US!AX18))/J18</f>
        <v>57896.081218274114</v>
      </c>
      <c r="J18" s="182">
        <f>+US!AN18+US!AP18+US!AR18+US!AT18+US!AV18+US!AX18</f>
        <v>197</v>
      </c>
      <c r="K18" s="183">
        <f>((US!AY18*US!AZ18)+(US!BA18*US!BB18)+(US!BC18*US!BD18)+(US!BE18*US!BF18)+(US!BG18*US!BH18)+(US!BI18*US!BJ18))/L18</f>
        <v>62590.748</v>
      </c>
      <c r="L18" s="182">
        <f>+US!AZ18+US!BB18+US!BD18+US!BF18+US!BH18+US!BJ18</f>
        <v>250</v>
      </c>
      <c r="M18" s="183">
        <f>((US!BK18*US!BL18)+(US!BM18*US!BN18)+(US!BO18*US!BP18)+(US!BQ18*US!BR18)+(US!BS18*US!BT18)+(US!BU18*US!BV18))/N18</f>
        <v>64090.9453125</v>
      </c>
      <c r="N18" s="182">
        <f>+US!BL18+US!BN18+US!BP18+US!BR18+US!BT18+US!BV18</f>
        <v>256</v>
      </c>
      <c r="O18" s="183">
        <f>((US!BW18*US!BX18)+(US!BY18*US!BZ18)+(US!CA18*US!CB18)+(US!CC18*US!CD18)+(US!CE18*US!CF18)+(US!CG18*US!CH18))/P18</f>
        <v>66132.977859778592</v>
      </c>
      <c r="P18" s="182">
        <f>+US!BX18+US!BZ18+US!CB18+US!CD18+US!CF18+US!CH18</f>
        <v>271</v>
      </c>
      <c r="Q18" s="183">
        <f>((US!CI18*US!CJ18)+(US!CK18*US!CL18)+(US!CM18*US!CN18)+(US!CO18*US!CP18)+(US!CQ18*US!CR18)+(US!CS18*US!CT18))/R18</f>
        <v>68897.921875</v>
      </c>
      <c r="R18" s="182">
        <f>+US!CJ18+US!CL18+US!CN18+US!CP18+US!CR18+US!CT18</f>
        <v>256</v>
      </c>
      <c r="S18" s="183">
        <f>((US!CU18*US!CV18)+(US!CW18*US!CX18)+(US!CY18*US!CZ18)+(US!DA18*US!DB18)+(US!DC18*US!DD18)+(US!DE18*US!DF18))/T18</f>
        <v>71153.301115241629</v>
      </c>
      <c r="T18" s="182">
        <f>+US!CV18+US!CX18+US!CZ18+US!DB18+US!DD18+US!DF18</f>
        <v>269</v>
      </c>
      <c r="U18" s="183">
        <f>((US!DG18*US!DH18)+(US!DI18*US!DJ18)+(US!DK18*US!DL18)+(US!DM18*US!DN18)+(US!DO18*US!DP18)+(US!DQ18*US!DR18))/V18</f>
        <v>73845.118081180815</v>
      </c>
      <c r="V18" s="182">
        <f>+US!DH18+US!DJ18+US!DL18+US!DN18+US!DP18+US!DR18</f>
        <v>271</v>
      </c>
      <c r="W18" s="183">
        <f>((US!DS18*US!DT18)+(US!DU18*US!DV18)+(US!DW18*US!DX18)+(US!DY18*US!DZ18)+(US!EA18*US!EB18)+(US!EC18*US!ED18))/X18</f>
        <v>76637.151851851857</v>
      </c>
      <c r="X18" s="182">
        <f>+US!DT18+US!DV18+US!DX18+US!DZ18+US!EB18+US!ED18</f>
        <v>270</v>
      </c>
      <c r="Y18" s="183">
        <f>((US!EE18*US!EF18)+(US!EG18*US!EH18)+(US!EI18*US!EJ18)+(US!EK18*US!EL18)+(US!EM18*US!EN18)+(US!EO18*US!EP18))/Z18</f>
        <v>79219.15298507463</v>
      </c>
      <c r="Z18" s="182">
        <f>+US!EF18+US!EH18+US!EJ18+US!EL18+US!EN18+US!EP18</f>
        <v>268</v>
      </c>
      <c r="AA18" s="181">
        <f>((US!EQ18*US!ER18)+(US!ES18*US!ET18)+(US!EU18*US!EV18)+(US!EW18*US!EX18)+(US!EY18*US!EZ18)+(US!FA18*US!FB18))/AB18</f>
        <v>80314.517857142855</v>
      </c>
      <c r="AB18" s="184">
        <f>+US!ER18+US!ET18+US!EV18+US!EX18+US!EZ18+US!FB18</f>
        <v>280</v>
      </c>
      <c r="AC18" s="181">
        <f>((US!FC18*US!FD18)+(US!FE18*US!FF18)+(US!FG18*US!FH18)+(US!FI18*US!FJ18)+(US!FK18*US!FL18)+(US!FM18*US!FN18))/AD18</f>
        <v>83454.734317343173</v>
      </c>
      <c r="AD18" s="184">
        <f>+US!FD18+US!FF18+US!FH18+US!FJ18+US!FL18+US!FN18</f>
        <v>271</v>
      </c>
      <c r="AE18" s="181">
        <f>((US!FO18*US!FP18)+(US!FQ18*US!FR18)+(US!FS18*US!FT18)+(US!FU18*US!FV18)+(US!FW18*US!FX18)+(US!FY18*US!FZ18))/AF18</f>
        <v>86874.207272727275</v>
      </c>
      <c r="AF18" s="185">
        <f>+US!FP18+US!FR18+US!FT18+US!FV18+US!FX18+US!FZ18</f>
        <v>275</v>
      </c>
      <c r="AG18" s="181">
        <f>IF(COUNT(US!GA18:GL18)&gt;=6,(((US!GA18*US!GB18)+(US!GC18*US!GD18)+(US!GE18*US!GF18)+(US!GG18*US!GH18)+(US!GI18*US!GJ18)+(US!GK18*US!GL18))/AH18),"NA")</f>
        <v>91306.903703703705</v>
      </c>
      <c r="AH18" s="185">
        <f>IF(COUNT(US!GA18:GL18)&gt;=6,(US!GB18+US!GD18+US!GF18+US!GH18+US!GJ18+US!GL18),"NA")</f>
        <v>270</v>
      </c>
      <c r="AI18" s="181">
        <f>IF(COUNT(US!GM18:GX18)&gt;=6,(((US!GM18*US!GN18)+(US!GO18*US!GP18)+(US!GQ18*US!GR18)+(US!GS18*US!GT18)+(US!GU18*US!GV18)+(US!GW18*US!GX18))/AJ18),"NA")</f>
        <v>95254.918727915196</v>
      </c>
      <c r="AJ18" s="185">
        <f>IF(COUNT(US!GM18:GX18)&gt;=6,(US!GN18+US!GP18+US!GR18+US!GT18+US!GV18+US!GX18),"NA")</f>
        <v>283</v>
      </c>
      <c r="AK18" s="210">
        <f>+US!GY18</f>
        <v>94570</v>
      </c>
      <c r="AL18" s="211">
        <f>+US!GZ18</f>
        <v>265</v>
      </c>
      <c r="AM18" s="210">
        <f>US!HM18</f>
        <v>93900</v>
      </c>
      <c r="AN18" s="211">
        <f>US!HN18</f>
        <v>259</v>
      </c>
      <c r="AO18" s="210">
        <f>US!IA18</f>
        <v>97496</v>
      </c>
      <c r="AP18" s="211">
        <f>US!IB18</f>
        <v>259</v>
      </c>
      <c r="AQ18" s="210">
        <f>US!IO18</f>
        <v>109486</v>
      </c>
      <c r="AR18" s="211">
        <f>US!IP18</f>
        <v>264</v>
      </c>
      <c r="AS18" s="136">
        <f>((SREB!C18*SREB!D18)+(SREB!E18*SREB!F18)+(SREB!G18*SREB!H18)+(SREB!I18*SREB!J18)+(SREB!K18*SREB!L18)+(SREB!M18*SREB!N18))/AT18</f>
        <v>51021.372340425529</v>
      </c>
      <c r="AT18" s="84">
        <f>+SREB!D18+SREB!F18+SREB!H18+SREB!J18+SREB!L18+SREB!N18</f>
        <v>94</v>
      </c>
      <c r="AU18" s="44">
        <f>((SREB!O18*SREB!P18)+(SREB!Q18*SREB!R18)+(SREB!S18*SREB!T18)+(SREB!U18*SREB!V18)+(SREB!W18*SREB!X18)+(SREB!Y18*SREB!Z18))/AV18</f>
        <v>56120.440860215051</v>
      </c>
      <c r="AV18" s="84">
        <f>+SREB!P18+SREB!R18+SREB!T18+SREB!V18+SREB!X18+SREB!Z18</f>
        <v>93</v>
      </c>
      <c r="AW18" s="44">
        <f>((SREB!AA18*SREB!AB18)+(SREB!AC18*SREB!AD18)+(SREB!AE18*SREB!AF18)+(SREB!AG18*SREB!AH18)+(SREB!AI18*SREB!AJ18)+(SREB!AK18*SREB!AL18))/AX18</f>
        <v>54376.634615384617</v>
      </c>
      <c r="AX18" s="84">
        <f>+SREB!AB18+SREB!AD18+SREB!AF18+SREB!AH18+SREB!AJ18+SREB!AL18</f>
        <v>104</v>
      </c>
      <c r="AY18" s="44">
        <f>((SREB!AM18*SREB!AN18)+(SREB!AO18*SREB!AP18)+(SREB!AQ18*SREB!AR18)+(SREB!AS18*SREB!AT18)+(SREB!AU18*SREB!AV18)+(SREB!AW18*SREB!AX18))/AZ18</f>
        <v>57490.692307692305</v>
      </c>
      <c r="AZ18" s="84">
        <f>+SREB!AN18+SREB!AP18+SREB!AR18+SREB!AT18+SREB!AV18+SREB!AX18</f>
        <v>104</v>
      </c>
      <c r="BA18" s="44">
        <f>((SREB!AY18*SREB!AZ18)+(SREB!BA18*SREB!BB18)+(SREB!BC18*SREB!BD18)+(SREB!BE18*SREB!BF18)+(SREB!BG18*SREB!BH18)+(SREB!BI18*SREB!BJ18))/BB18</f>
        <v>58941.69090909091</v>
      </c>
      <c r="BB18" s="84">
        <f>+SREB!AZ18+SREB!BB18+SREB!BD18+SREB!BF18+SREB!BH18+SREB!BJ18</f>
        <v>110</v>
      </c>
      <c r="BC18" s="44">
        <f>((SREB!BK18*SREB!BL18)+(SREB!BM18*SREB!BN18)+(SREB!BO18*SREB!BP18)+(SREB!BQ18*SREB!BR18)+(SREB!BS18*SREB!BT18)+(SREB!BU18*SREB!BV18))/BD18</f>
        <v>59464.777777777781</v>
      </c>
      <c r="BD18" s="84">
        <f>+SREB!BL18+SREB!BN18+SREB!BP18+SREB!BR18+SREB!BT18+SREB!BV18</f>
        <v>117</v>
      </c>
      <c r="BE18" s="44">
        <f>((SREB!BW18*SREB!BX18)+(SREB!BY18*SREB!BZ18)+(SREB!CA18*SREB!CB18)+(SREB!CC18*SREB!CD18)+(SREB!CE18*SREB!CF18)+(SREB!CG18*SREB!CH18))/BF18</f>
        <v>62592.30158730159</v>
      </c>
      <c r="BF18" s="84">
        <f>+SREB!BX18+SREB!BZ18+SREB!CB18+SREB!CD18+SREB!CF18+SREB!CH18</f>
        <v>126</v>
      </c>
      <c r="BG18" s="44">
        <f>((SREB!CI18*SREB!CJ18)+(SREB!CK18*SREB!CL18)+(SREB!CM18*SREB!CN18)+(SREB!CO18*SREB!CP18)+(SREB!CQ18*SREB!CR18)+(SREB!CS18*SREB!CT18))/BH18</f>
        <v>65635.886956521732</v>
      </c>
      <c r="BH18" s="84">
        <f>+SREB!CJ18+SREB!CL18+SREB!CN18+SREB!CP18+SREB!CR18+SREB!CT18</f>
        <v>115</v>
      </c>
      <c r="BI18" s="44">
        <f>((SREB!CU18*SREB!CV18)+(SREB!CW18*SREB!CX18)+(SREB!CY18*SREB!CZ18)+(SREB!DA18*SREB!DB18)+(SREB!DC18*SREB!DD18)+(SREB!DE18*SREB!DF18))/BJ18</f>
        <v>67941.319672131154</v>
      </c>
      <c r="BJ18" s="84">
        <f>+SREB!CV18+SREB!CX18+SREB!CZ18+SREB!DB18+SREB!DD18+SREB!DF18</f>
        <v>122</v>
      </c>
      <c r="BK18" s="44">
        <f>((SREB!DG18*SREB!DH18)+(SREB!DI18*SREB!DJ18)+(SREB!DK18*SREB!DL18)+(SREB!DM18*SREB!DN18)+(SREB!DO18*SREB!DP18)+(SREB!DQ18*SREB!DR18))/BL18</f>
        <v>69862.936000000002</v>
      </c>
      <c r="BL18" s="84">
        <f>+SREB!DH18+SREB!DJ18+SREB!DL18+SREB!DN18+SREB!DP18+SREB!DR18</f>
        <v>125</v>
      </c>
      <c r="BM18" s="44">
        <f>((SREB!DS18*SREB!DT18)+(SREB!DU18*SREB!DV18)+(SREB!DW18*SREB!DX18)+(SREB!DY18*SREB!DZ18)+(SREB!EA18*SREB!EB18)+(SREB!EC18*SREB!ED18))/BN18</f>
        <v>72793.423999999999</v>
      </c>
      <c r="BN18" s="84">
        <f>+SREB!DT18+SREB!DV18+SREB!DX18+SREB!DZ18+SREB!EB18+SREB!ED18</f>
        <v>125</v>
      </c>
      <c r="BO18" s="44">
        <f>((SREB!EE18*SREB!EF18)+(SREB!EG18*SREB!EH18)+(SREB!EI18*SREB!EJ18)+(SREB!EK18*SREB!EL18)+(SREB!EM18*SREB!EN18)+(SREB!EO18*SREB!EP18))/BP18</f>
        <v>76512.088000000003</v>
      </c>
      <c r="BP18" s="84">
        <f>+SREB!EF18+SREB!EH18+SREB!EJ18+SREB!EL18+SREB!EN18+SREB!EP18</f>
        <v>125</v>
      </c>
      <c r="BQ18" s="44">
        <f>((SREB!EQ18*SREB!ER18)+(SREB!ES18*SREB!ET18)+(SREB!EU18*SREB!EV18)+(SREB!EW18*SREB!EX18)+(SREB!EY18*SREB!EZ18)+(SREB!FA18*SREB!FB18))/BR18</f>
        <v>78637.28571428571</v>
      </c>
      <c r="BR18" s="18">
        <f>+SREB!ER18+SREB!ET18+SREB!EV18+SREB!EX18+SREB!EZ18+SREB!FB18</f>
        <v>133</v>
      </c>
      <c r="BS18" s="44">
        <f>((SREB!FC18*SREB!FD18)+(SREB!FE18*SREB!FF18)+(SREB!FG18*SREB!FH18)+(SREB!FI18*SREB!FJ18)+(SREB!FK18*SREB!FL18)+(SREB!FM18*SREB!FN18))/BT18</f>
        <v>82258.798387096773</v>
      </c>
      <c r="BT18" s="18">
        <f>+SREB!FD18+SREB!FF18+SREB!FH18+SREB!FJ18+SREB!FL18+SREB!FN18</f>
        <v>124</v>
      </c>
      <c r="BU18" s="44">
        <f>((SREB!FO18*SREB!FP18)+(SREB!FQ18*SREB!FR18)+(SREB!FS18*SREB!FT18)+(SREB!FU18*SREB!FV18)+(SREB!FW18*SREB!FX18)+(SREB!FY18*SREB!FZ18))/BV18</f>
        <v>86389.4</v>
      </c>
      <c r="BV18" s="18">
        <f>+SREB!FP18+SREB!FR18+SREB!FT18+SREB!FV18+SREB!FX18+SREB!FZ18</f>
        <v>125</v>
      </c>
      <c r="BW18" s="44">
        <f>IF(COUNT(SREB!GA18:GL18)&gt;=6,(((SREB!GA18*SREB!GB18)+(SREB!GC18*SREB!GD18)+(SREB!GE18*SREB!GF18)+(SREB!GG18*SREB!GH18)+(SREB!GI18*SREB!GJ18)+(SREB!GK18*SREB!GL18))/BX18),"NA")</f>
        <v>90632.827586206899</v>
      </c>
      <c r="BX18" s="18">
        <f>IF(COUNT(SREB!GA18:GL18)&gt;=6,(SREB!GB18+SREB!GD18+SREB!GF18+SREB!GH18+SREB!GJ18+SREB!GL18),"NA")</f>
        <v>116</v>
      </c>
      <c r="BY18" s="44">
        <f>IF(COUNT(SREB!GM18:GX18)&gt;=6,(((SREB!GM18*SREB!GN18)+(SREB!GO18*SREB!GP18)+(SREB!GQ18*SREB!GR18)+(SREB!GS18*SREB!GT18)+(SREB!GU18*SREB!GV18)+(SREB!GW18*SREB!GX18))/BZ18),"NA")</f>
        <v>95512.066666666666</v>
      </c>
      <c r="BZ18" s="18">
        <f>IF(COUNT(SREB!GM18:GX18)&gt;=6,(SREB!GN18+SREB!GP18+SREB!GR18+SREB!GT18+SREB!GV18+SREB!GX18),"NA")</f>
        <v>120</v>
      </c>
      <c r="CA18" s="210">
        <f>+SREB!GY18</f>
        <v>92729</v>
      </c>
      <c r="CB18" s="211">
        <f>+SREB!GZ18</f>
        <v>109</v>
      </c>
      <c r="CC18" s="210">
        <f>SREB!HM18</f>
        <v>93057</v>
      </c>
      <c r="CD18" s="211">
        <f>SREB!HN18</f>
        <v>114</v>
      </c>
      <c r="CE18" s="210">
        <f>SREB!IA18</f>
        <v>96211</v>
      </c>
      <c r="CF18" s="211">
        <f>SREB!IB18</f>
        <v>117</v>
      </c>
      <c r="CG18" s="211">
        <f>SREB!IO18</f>
        <v>106783</v>
      </c>
      <c r="CH18" s="211">
        <f>SREB!IP18</f>
        <v>118</v>
      </c>
      <c r="CI18" s="124">
        <f t="shared" si="0"/>
        <v>92.299422403191954</v>
      </c>
      <c r="CJ18" s="124">
        <f t="shared" si="1"/>
        <v>99.248677868028281</v>
      </c>
      <c r="CK18" s="124">
        <f t="shared" si="2"/>
        <v>93.903923309164426</v>
      </c>
      <c r="CL18" s="124">
        <f t="shared" si="3"/>
        <v>99.299799050209543</v>
      </c>
      <c r="CM18" s="124">
        <f t="shared" si="4"/>
        <v>94.169973666221267</v>
      </c>
      <c r="CN18" s="124">
        <f t="shared" si="5"/>
        <v>92.781870337275322</v>
      </c>
      <c r="CO18" s="124">
        <f t="shared" si="6"/>
        <v>94.646126052293795</v>
      </c>
      <c r="CP18" s="124">
        <f t="shared" si="7"/>
        <v>95.265408840056878</v>
      </c>
      <c r="CQ18" s="124">
        <f t="shared" si="8"/>
        <v>95.485829339234357</v>
      </c>
      <c r="CR18" s="124">
        <f t="shared" si="9"/>
        <v>94.607386128351706</v>
      </c>
      <c r="CS18" s="124">
        <f t="shared" si="10"/>
        <v>94.984511090283974</v>
      </c>
      <c r="CT18" s="124">
        <f t="shared" si="11"/>
        <v>96.582815035166234</v>
      </c>
      <c r="CU18" s="124">
        <f t="shared" si="12"/>
        <v>97.911670034749548</v>
      </c>
      <c r="CV18" s="124">
        <f t="shared" si="13"/>
        <v>98.566964546674171</v>
      </c>
      <c r="CW18" s="124">
        <f t="shared" si="14"/>
        <v>99.441943370826607</v>
      </c>
      <c r="CX18" s="124">
        <f t="shared" si="15"/>
        <v>99.261746822908123</v>
      </c>
      <c r="CY18" s="124">
        <f t="shared" si="16"/>
        <v>100.26995764857665</v>
      </c>
      <c r="CZ18" s="124">
        <f t="shared" si="17"/>
        <v>98.053293856402661</v>
      </c>
      <c r="DA18" s="124">
        <f t="shared" si="18"/>
        <v>99.102236421725237</v>
      </c>
      <c r="DB18" s="124">
        <f t="shared" si="19"/>
        <v>98.681997210141958</v>
      </c>
      <c r="DC18" s="124">
        <f t="shared" si="20"/>
        <v>97.531191202528177</v>
      </c>
      <c r="DD18" s="210">
        <f>+West!C18</f>
        <v>100830</v>
      </c>
      <c r="DE18" s="211">
        <f>+West!D18</f>
        <v>45</v>
      </c>
      <c r="DF18" s="210">
        <f>West!Q18</f>
        <v>101394</v>
      </c>
      <c r="DG18" s="211">
        <f>West!R18</f>
        <v>40</v>
      </c>
      <c r="DH18" s="210">
        <f>West!AE18</f>
        <v>103777</v>
      </c>
      <c r="DI18" s="211">
        <f>West!AF18</f>
        <v>38</v>
      </c>
      <c r="DJ18" s="210">
        <f>West!AS18</f>
        <v>122865</v>
      </c>
      <c r="DK18" s="211">
        <f>West!AT18</f>
        <v>41</v>
      </c>
      <c r="DL18" s="210">
        <f>+Midwest!C18</f>
        <v>89027</v>
      </c>
      <c r="DM18" s="221">
        <f>+Midwest!D18</f>
        <v>75</v>
      </c>
      <c r="DN18" s="210">
        <f>Midwest!Q18</f>
        <v>89352</v>
      </c>
      <c r="DO18" s="221">
        <f>Midwest!R18</f>
        <v>71</v>
      </c>
      <c r="DP18" s="210">
        <f>Midwest!AE18</f>
        <v>93422</v>
      </c>
      <c r="DQ18" s="221">
        <f>Midwest!AF18</f>
        <v>71</v>
      </c>
      <c r="DR18" s="210">
        <f>Midwest!AS18</f>
        <v>100745</v>
      </c>
      <c r="DS18" s="221">
        <f>Midwest!AT18</f>
        <v>71</v>
      </c>
      <c r="DT18" s="210">
        <f>+Northeast!C18</f>
        <v>102011</v>
      </c>
      <c r="DU18" s="211">
        <f>+Northeast!D18</f>
        <v>35</v>
      </c>
      <c r="DV18" s="210">
        <f>Northeast!Q18</f>
        <v>97579</v>
      </c>
      <c r="DW18" s="211">
        <f>Northeast!R18</f>
        <v>34</v>
      </c>
      <c r="DX18" s="210">
        <f>Northeast!AE18</f>
        <v>103892</v>
      </c>
      <c r="DY18" s="211">
        <f>Northeast!AF18</f>
        <v>33</v>
      </c>
      <c r="DZ18" s="210">
        <f>Northeast!AS18</f>
        <v>121690</v>
      </c>
      <c r="EA18" s="211">
        <f>Northeast!AT18</f>
        <v>33</v>
      </c>
      <c r="EB18" s="19"/>
      <c r="EC18" s="19"/>
      <c r="ED18" s="19"/>
      <c r="EE18" s="19"/>
      <c r="EF18" s="19"/>
      <c r="EG18" s="19"/>
      <c r="EH18" s="19"/>
      <c r="EM18" s="19"/>
      <c r="EN18" s="19"/>
      <c r="EO18" s="19"/>
      <c r="EP18" s="19"/>
      <c r="EQ18" s="19"/>
      <c r="ER18" s="19"/>
      <c r="ES18" s="19"/>
      <c r="ET18" s="19"/>
      <c r="EU18" s="19"/>
      <c r="EV18" s="19"/>
      <c r="EW18" s="19"/>
      <c r="EX18" s="19"/>
      <c r="EY18" s="73"/>
      <c r="EZ18" s="73"/>
      <c r="FA18" s="73"/>
      <c r="FB18" s="73"/>
      <c r="FC18" s="19"/>
      <c r="FD18" s="19"/>
      <c r="FE18" s="19"/>
      <c r="FF18" s="19"/>
      <c r="FG18" s="19"/>
      <c r="FH18" s="19"/>
      <c r="FI18" s="19"/>
      <c r="FJ18" s="19"/>
      <c r="FK18" s="19"/>
      <c r="FL18" s="19"/>
      <c r="FM18" s="19"/>
      <c r="FN18" s="19"/>
      <c r="FO18" s="73"/>
      <c r="FP18" s="73"/>
      <c r="FQ18" s="73"/>
      <c r="FR18" s="73"/>
      <c r="FS18" s="19"/>
      <c r="FT18" s="19"/>
      <c r="FU18" s="19"/>
      <c r="FV18" s="19"/>
      <c r="FW18" s="19"/>
      <c r="FX18" s="19"/>
      <c r="FY18" s="19"/>
      <c r="FZ18" s="19"/>
      <c r="GA18" s="19"/>
      <c r="GB18" s="73"/>
      <c r="GC18" s="73"/>
      <c r="GD18" s="73"/>
      <c r="GE18" s="73"/>
      <c r="GF18" s="73"/>
    </row>
    <row r="19" spans="1:190">
      <c r="A19" s="66">
        <v>15</v>
      </c>
      <c r="B19" s="2" t="s">
        <v>17</v>
      </c>
      <c r="C19" s="181">
        <f>((US!C19*US!D19)+(US!E19*US!F19)+(US!G19*US!H19)+(US!I19*US!J19)+(US!K19*US!L19)+(US!M19*US!N19))/D19</f>
        <v>67731.96666666666</v>
      </c>
      <c r="D19" s="182">
        <f>+US!D19+US!F19+US!H19+US!J19+US!L19+US!N19</f>
        <v>300</v>
      </c>
      <c r="E19" s="183">
        <f>((US!O19*US!P19)+(US!Q19*US!R19)+(US!S19*US!T19)+(US!U19*US!V19)+(US!W19*US!X19)+(US!Y19*US!Z19))/F19</f>
        <v>70548.210884353743</v>
      </c>
      <c r="F19" s="182">
        <f>+US!P19+US!R19+US!T19+US!V19+US!X19+US!Z19</f>
        <v>294</v>
      </c>
      <c r="G19" s="183">
        <f>((US!AA19*US!AB19)+(US!AC19*US!AD19)+(US!AE19*US!AF19)+(US!AG19*US!AH19)+(US!AI19*US!AJ19)+(US!AK19*US!AL19))/H19</f>
        <v>72593.819078947374</v>
      </c>
      <c r="H19" s="182">
        <f>+US!AB19+US!AD19+US!AF19+US!AH19+US!AJ19+US!AL19</f>
        <v>304</v>
      </c>
      <c r="I19" s="183">
        <f>((US!AM19*US!AN19)+(US!AO19*US!AP19)+(US!AQ19*US!AR19)+(US!AS19*US!AT19)+(US!AU19*US!AV19)+(US!AW19*US!AX19))/J19</f>
        <v>74867.83544303797</v>
      </c>
      <c r="J19" s="182">
        <f>+US!AN19+US!AP19+US!AR19+US!AT19+US!AV19+US!AX19</f>
        <v>316</v>
      </c>
      <c r="K19" s="183">
        <f>((US!AY19*US!AZ19)+(US!BA19*US!BB19)+(US!BC19*US!BD19)+(US!BE19*US!BF19)+(US!BG19*US!BH19)+(US!BI19*US!BJ19))/L19</f>
        <v>78674.261682242985</v>
      </c>
      <c r="L19" s="182">
        <f>+US!AZ19+US!BB19+US!BD19+US!BF19+US!BH19+US!BJ19</f>
        <v>321</v>
      </c>
      <c r="M19" s="183">
        <f>((US!BK19*US!BL19)+(US!BM19*US!BN19)+(US!BO19*US!BP19)+(US!BQ19*US!BR19)+(US!BS19*US!BT19)+(US!BU19*US!BV19))/N19</f>
        <v>81489.024844720494</v>
      </c>
      <c r="N19" s="182">
        <f>+US!BL19+US!BN19+US!BP19+US!BR19+US!BT19+US!BV19</f>
        <v>322</v>
      </c>
      <c r="O19" s="183">
        <f>((US!BW19*US!BX19)+(US!BY19*US!BZ19)+(US!CA19*US!CB19)+(US!CC19*US!CD19)+(US!CE19*US!CF19)+(US!CG19*US!CH19))/P19</f>
        <v>84708.663636363635</v>
      </c>
      <c r="P19" s="182">
        <f>+US!BX19+US!BZ19+US!CB19+US!CD19+US!CF19+US!CH19</f>
        <v>330</v>
      </c>
      <c r="Q19" s="183">
        <f>((US!CI19*US!CJ19)+(US!CK19*US!CL19)+(US!CM19*US!CN19)+(US!CO19*US!CP19)+(US!CQ19*US!CR19)+(US!CS19*US!CT19))/R19</f>
        <v>87953.290123456783</v>
      </c>
      <c r="R19" s="182">
        <f>+US!CJ19+US!CL19+US!CN19+US!CP19+US!CR19+US!CT19</f>
        <v>324</v>
      </c>
      <c r="S19" s="183">
        <f>((US!CU19*US!CV19)+(US!CW19*US!CX19)+(US!CY19*US!CZ19)+(US!DA19*US!DB19)+(US!DC19*US!DD19)+(US!DE19*US!DF19))/T19</f>
        <v>91676.018072289153</v>
      </c>
      <c r="T19" s="182">
        <f>+US!CV19+US!CX19+US!CZ19+US!DB19+US!DD19+US!DF19</f>
        <v>332</v>
      </c>
      <c r="U19" s="183">
        <f>((US!DG19*US!DH19)+(US!DI19*US!DJ19)+(US!DK19*US!DL19)+(US!DM19*US!DN19)+(US!DO19*US!DP19)+(US!DQ19*US!DR19))/V19</f>
        <v>93879.6</v>
      </c>
      <c r="V19" s="182">
        <f>+US!DH19+US!DJ19+US!DL19+US!DN19+US!DP19+US!DR19</f>
        <v>320</v>
      </c>
      <c r="W19" s="183">
        <f>((US!DS19*US!DT19)+(US!DU19*US!DV19)+(US!DW19*US!DX19)+(US!DY19*US!DZ19)+(US!EA19*US!EB19)+(US!EC19*US!ED19))/X19</f>
        <v>97397.622291021675</v>
      </c>
      <c r="X19" s="182">
        <f>+US!DT19+US!DV19+US!DX19+US!DZ19+US!EB19+US!ED19</f>
        <v>323</v>
      </c>
      <c r="Y19" s="183">
        <f>((US!EE19*US!EF19)+(US!EG19*US!EH19)+(US!EI19*US!EJ19)+(US!EK19*US!EL19)+(US!EM19*US!EN19)+(US!EO19*US!EP19))/Z19</f>
        <v>99634.702875399365</v>
      </c>
      <c r="Z19" s="182">
        <f>+US!EF19+US!EH19+US!EJ19+US!EL19+US!EN19+US!EP19</f>
        <v>313</v>
      </c>
      <c r="AA19" s="181">
        <f>((US!EQ19*US!ER19)+(US!ES19*US!ET19)+(US!EU19*US!EV19)+(US!EW19*US!EX19)+(US!EY19*US!EZ19)+(US!FA19*US!FB19))/AB19</f>
        <v>101098.78193146417</v>
      </c>
      <c r="AB19" s="184">
        <f>+US!ER19+US!ET19+US!EV19+US!EX19+US!EZ19+US!FB19</f>
        <v>321</v>
      </c>
      <c r="AC19" s="181">
        <f>((US!FC19*US!FD19)+(US!FE19*US!FF19)+(US!FG19*US!FH19)+(US!FI19*US!FJ19)+(US!FK19*US!FL19)+(US!FM19*US!FN19))/AD19</f>
        <v>106259.68835616438</v>
      </c>
      <c r="AD19" s="184">
        <f>+US!FD19+US!FF19+US!FH19+US!FJ19+US!FL19+US!FN19</f>
        <v>292</v>
      </c>
      <c r="AE19" s="181">
        <f>((US!FO19*US!FP19)+(US!FQ19*US!FR19)+(US!FS19*US!FT19)+(US!FU19*US!FV19)+(US!FW19*US!FX19)+(US!FY19*US!FZ19))/AF19</f>
        <v>111250.13148788927</v>
      </c>
      <c r="AF19" s="185">
        <f>+US!FP19+US!FR19+US!FT19+US!FV19+US!FX19+US!FZ19</f>
        <v>289</v>
      </c>
      <c r="AG19" s="181">
        <f>IF(COUNT(US!GA19:GL19)&gt;=6,(((US!GA19*US!GB19)+(US!GC19*US!GD19)+(US!GE19*US!GF19)+(US!GG19*US!GH19)+(US!GI19*US!GJ19)+(US!GK19*US!GL19))/AH19),"NA")</f>
        <v>117393.68148148149</v>
      </c>
      <c r="AH19" s="185">
        <f>IF(COUNT(US!GA19:GL19)&gt;=6,(US!GB19+US!GD19+US!GF19+US!GH19+US!GJ19+US!GL19),"NA")</f>
        <v>270</v>
      </c>
      <c r="AI19" s="181">
        <f>IF(COUNT(US!GM19:GX19)&gt;=6,(((US!GM19*US!GN19)+(US!GO19*US!GP19)+(US!GQ19*US!GR19)+(US!GS19*US!GT19)+(US!GU19*US!GV19)+(US!GW19*US!GX19))/AJ19),"NA")</f>
        <v>118903.12598425196</v>
      </c>
      <c r="AJ19" s="185">
        <f>IF(COUNT(US!GM19:GX19)&gt;=6,(US!GN19+US!GP19+US!GR19+US!GT19+US!GV19+US!GX19),"NA")</f>
        <v>254</v>
      </c>
      <c r="AK19" s="210">
        <f>+US!GY19</f>
        <v>117177</v>
      </c>
      <c r="AL19" s="211">
        <f>+US!GZ19</f>
        <v>225</v>
      </c>
      <c r="AM19" s="210">
        <f>US!HM19</f>
        <v>116458</v>
      </c>
      <c r="AN19" s="211">
        <f>US!HN19</f>
        <v>217</v>
      </c>
      <c r="AO19" s="210">
        <f>US!IA19</f>
        <v>121402</v>
      </c>
      <c r="AP19" s="211">
        <f>US!IB19</f>
        <v>199</v>
      </c>
      <c r="AQ19" s="210">
        <f>US!IO19</f>
        <v>136587</v>
      </c>
      <c r="AR19" s="211">
        <f>US!IP19</f>
        <v>247</v>
      </c>
      <c r="AS19" s="136">
        <f>((SREB!C19*SREB!D19)+(SREB!E19*SREB!F19)+(SREB!G19*SREB!H19)+(SREB!I19*SREB!J19)+(SREB!K19*SREB!L19)+(SREB!M19*SREB!N19))/AT19</f>
        <v>63395.932773109242</v>
      </c>
      <c r="AT19" s="84">
        <f>+SREB!D19+SREB!F19+SREB!H19+SREB!J19+SREB!L19+SREB!N19</f>
        <v>119</v>
      </c>
      <c r="AU19" s="44">
        <f>((SREB!O19*SREB!P19)+(SREB!Q19*SREB!R19)+(SREB!S19*SREB!T19)+(SREB!U19*SREB!V19)+(SREB!W19*SREB!X19)+(SREB!Y19*SREB!Z19))/AV19</f>
        <v>66104.512820512828</v>
      </c>
      <c r="AV19" s="84">
        <f>+SREB!P19+SREB!R19+SREB!T19+SREB!V19+SREB!X19+SREB!Z19</f>
        <v>117</v>
      </c>
      <c r="AW19" s="44">
        <f>((SREB!AA19*SREB!AB19)+(SREB!AC19*SREB!AD19)+(SREB!AE19*SREB!AF19)+(SREB!AG19*SREB!AH19)+(SREB!AI19*SREB!AJ19)+(SREB!AK19*SREB!AL19))/AX19</f>
        <v>66672.60317460318</v>
      </c>
      <c r="AX19" s="84">
        <f>+SREB!AB19+SREB!AD19+SREB!AF19+SREB!AH19+SREB!AJ19+SREB!AL19</f>
        <v>126</v>
      </c>
      <c r="AY19" s="44">
        <f>((SREB!AM19*SREB!AN19)+(SREB!AO19*SREB!AP19)+(SREB!AQ19*SREB!AR19)+(SREB!AS19*SREB!AT19)+(SREB!AU19*SREB!AV19)+(SREB!AW19*SREB!AX19))/AZ19</f>
        <v>70640.188976377947</v>
      </c>
      <c r="AZ19" s="84">
        <f>+SREB!AN19+SREB!AP19+SREB!AR19+SREB!AT19+SREB!AV19+SREB!AX19</f>
        <v>127</v>
      </c>
      <c r="BA19" s="44">
        <f>((SREB!AY19*SREB!AZ19)+(SREB!BA19*SREB!BB19)+(SREB!BC19*SREB!BD19)+(SREB!BE19*SREB!BF19)+(SREB!BG19*SREB!BH19)+(SREB!BI19*SREB!BJ19))/BB19</f>
        <v>73655.167883211674</v>
      </c>
      <c r="BB19" s="84">
        <f>+SREB!AZ19+SREB!BB19+SREB!BD19+SREB!BF19+SREB!BH19+SREB!BJ19</f>
        <v>137</v>
      </c>
      <c r="BC19" s="44">
        <f>((SREB!BK19*SREB!BL19)+(SREB!BM19*SREB!BN19)+(SREB!BO19*SREB!BP19)+(SREB!BQ19*SREB!BR19)+(SREB!BS19*SREB!BT19)+(SREB!BU19*SREB!BV19))/BD19</f>
        <v>76951.408759124082</v>
      </c>
      <c r="BD19" s="84">
        <f>+SREB!BL19+SREB!BN19+SREB!BP19+SREB!BR19+SREB!BT19+SREB!BV19</f>
        <v>137</v>
      </c>
      <c r="BE19" s="44">
        <f>((SREB!BW19*SREB!BX19)+(SREB!BY19*SREB!BZ19)+(SREB!CA19*SREB!CB19)+(SREB!CC19*SREB!CD19)+(SREB!CE19*SREB!CF19)+(SREB!CG19*SREB!CH19))/BF19</f>
        <v>81642.080882352937</v>
      </c>
      <c r="BF19" s="84">
        <f>+SREB!BX19+SREB!BZ19+SREB!CB19+SREB!CD19+SREB!CF19+SREB!CH19</f>
        <v>136</v>
      </c>
      <c r="BG19" s="44">
        <f>((SREB!CI19*SREB!CJ19)+(SREB!CK19*SREB!CL19)+(SREB!CM19*SREB!CN19)+(SREB!CO19*SREB!CP19)+(SREB!CQ19*SREB!CR19)+(SREB!CS19*SREB!CT19))/BH19</f>
        <v>84618.228346456686</v>
      </c>
      <c r="BH19" s="84">
        <f>+SREB!CJ19+SREB!CL19+SREB!CN19+SREB!CP19+SREB!CR19+SREB!CT19</f>
        <v>127</v>
      </c>
      <c r="BI19" s="44">
        <f>((SREB!CU19*SREB!CV19)+(SREB!CW19*SREB!CX19)+(SREB!CY19*SREB!CZ19)+(SREB!DA19*SREB!DB19)+(SREB!DC19*SREB!DD19)+(SREB!DE19*SREB!DF19))/BJ19</f>
        <v>87989.274809160299</v>
      </c>
      <c r="BJ19" s="84">
        <f>+SREB!CV19+SREB!CX19+SREB!CZ19+SREB!DB19+SREB!DD19+SREB!DF19</f>
        <v>131</v>
      </c>
      <c r="BK19" s="44">
        <f>((SREB!DG19*SREB!DH19)+(SREB!DI19*SREB!DJ19)+(SREB!DK19*SREB!DL19)+(SREB!DM19*SREB!DN19)+(SREB!DO19*SREB!DP19)+(SREB!DQ19*SREB!DR19))/BL19</f>
        <v>90345.945736434107</v>
      </c>
      <c r="BL19" s="84">
        <f>+SREB!DH19+SREB!DJ19+SREB!DL19+SREB!DN19+SREB!DP19+SREB!DR19</f>
        <v>129</v>
      </c>
      <c r="BM19" s="44">
        <f>((SREB!DS19*SREB!DT19)+(SREB!DU19*SREB!DV19)+(SREB!DW19*SREB!DX19)+(SREB!DY19*SREB!DZ19)+(SREB!EA19*SREB!EB19)+(SREB!EC19*SREB!ED19))/BN19</f>
        <v>93626.770370370374</v>
      </c>
      <c r="BN19" s="84">
        <f>+SREB!DT19+SREB!DV19+SREB!DX19+SREB!DZ19+SREB!EB19+SREB!ED19</f>
        <v>135</v>
      </c>
      <c r="BO19" s="44">
        <f>((SREB!EE19*SREB!EF19)+(SREB!EG19*SREB!EH19)+(SREB!EI19*SREB!EJ19)+(SREB!EK19*SREB!EL19)+(SREB!EM19*SREB!EN19)+(SREB!EO19*SREB!EP19))/BP19</f>
        <v>96138.789473684214</v>
      </c>
      <c r="BP19" s="84">
        <f>+SREB!EF19+SREB!EH19+SREB!EJ19+SREB!EL19+SREB!EN19+SREB!EP19</f>
        <v>133</v>
      </c>
      <c r="BQ19" s="44">
        <f>((SREB!EQ19*SREB!ER19)+(SREB!ES19*SREB!ET19)+(SREB!EU19*SREB!EV19)+(SREB!EW19*SREB!EX19)+(SREB!EY19*SREB!EZ19)+(SREB!FA19*SREB!FB19))/BR19</f>
        <v>97577.209790209788</v>
      </c>
      <c r="BR19" s="18">
        <f>+SREB!ER19+SREB!ET19+SREB!EV19+SREB!EX19+SREB!EZ19+SREB!FB19</f>
        <v>143</v>
      </c>
      <c r="BS19" s="44">
        <f>((SREB!FC19*SREB!FD19)+(SREB!FE19*SREB!FF19)+(SREB!FG19*SREB!FH19)+(SREB!FI19*SREB!FJ19)+(SREB!FK19*SREB!FL19)+(SREB!FM19*SREB!FN19))/BT19</f>
        <v>103460.08730158731</v>
      </c>
      <c r="BT19" s="18">
        <f>+SREB!FD19+SREB!FF19+SREB!FH19+SREB!FJ19+SREB!FL19+SREB!FN19</f>
        <v>126</v>
      </c>
      <c r="BU19" s="44">
        <f>((SREB!FO19*SREB!FP19)+(SREB!FQ19*SREB!FR19)+(SREB!FS19*SREB!FT19)+(SREB!FU19*SREB!FV19)+(SREB!FW19*SREB!FX19)+(SREB!FY19*SREB!FZ19))/BV19</f>
        <v>110648.60655737705</v>
      </c>
      <c r="BV19" s="18">
        <f>+SREB!FP19+SREB!FR19+SREB!FT19+SREB!FV19+SREB!FX19+SREB!FZ19</f>
        <v>122</v>
      </c>
      <c r="BW19" s="44">
        <f>IF(COUNT(SREB!GA19:GL19)&gt;=6,(((SREB!GA19*SREB!GB19)+(SREB!GC19*SREB!GD19)+(SREB!GE19*SREB!GF19)+(SREB!GG19*SREB!GH19)+(SREB!GI19*SREB!GJ19)+(SREB!GK19*SREB!GL19))/BX19),"NA")</f>
        <v>115806.32142857143</v>
      </c>
      <c r="BX19" s="18">
        <f>IF(COUNT(SREB!GA19:GL19)&gt;=6,(SREB!GB19+SREB!GD19+SREB!GF19+SREB!GH19+SREB!GJ19+SREB!GL19),"NA")</f>
        <v>112</v>
      </c>
      <c r="BY19" s="44">
        <f>IF(COUNT(SREB!GM19:GX19)&gt;=6,(((SREB!GM19*SREB!GN19)+(SREB!GO19*SREB!GP19)+(SREB!GQ19*SREB!GR19)+(SREB!GS19*SREB!GT19)+(SREB!GU19*SREB!GV19)+(SREB!GW19*SREB!GX19))/BZ19),"NA")</f>
        <v>111042.73529411765</v>
      </c>
      <c r="BZ19" s="18">
        <f>IF(COUNT(SREB!GM19:GX19)&gt;=6,(SREB!GN19+SREB!GP19+SREB!GR19+SREB!GT19+SREB!GV19+SREB!GX19),"NA")</f>
        <v>102</v>
      </c>
      <c r="CA19" s="210">
        <f>+SREB!GY19</f>
        <v>110879</v>
      </c>
      <c r="CB19" s="211">
        <f>+SREB!GZ19</f>
        <v>88</v>
      </c>
      <c r="CC19" s="210">
        <f>SREB!HM19</f>
        <v>108549</v>
      </c>
      <c r="CD19" s="211">
        <f>SREB!HN19</f>
        <v>94</v>
      </c>
      <c r="CE19" s="210">
        <f>SREB!IA19</f>
        <v>116661</v>
      </c>
      <c r="CF19" s="211">
        <f>SREB!IB19</f>
        <v>84</v>
      </c>
      <c r="CG19" s="211">
        <f>SREB!IO19</f>
        <v>130272</v>
      </c>
      <c r="CH19" s="211">
        <f>SREB!IP19</f>
        <v>103</v>
      </c>
      <c r="CI19" s="124">
        <f t="shared" si="0"/>
        <v>93.598245987900214</v>
      </c>
      <c r="CJ19" s="124">
        <f t="shared" si="1"/>
        <v>93.701189572156181</v>
      </c>
      <c r="CK19" s="124">
        <f t="shared" si="2"/>
        <v>91.843360799209719</v>
      </c>
      <c r="CL19" s="124">
        <f t="shared" si="3"/>
        <v>94.353187264407339</v>
      </c>
      <c r="CM19" s="124">
        <f t="shared" si="4"/>
        <v>93.620411947044516</v>
      </c>
      <c r="CN19" s="124">
        <f t="shared" si="5"/>
        <v>94.431623038509841</v>
      </c>
      <c r="CO19" s="124">
        <f t="shared" si="6"/>
        <v>96.379847559424519</v>
      </c>
      <c r="CP19" s="124">
        <f t="shared" si="7"/>
        <v>96.208144377181583</v>
      </c>
      <c r="CQ19" s="124">
        <f t="shared" si="8"/>
        <v>95.978508512202438</v>
      </c>
      <c r="CR19" s="124">
        <f t="shared" si="9"/>
        <v>96.235972177591407</v>
      </c>
      <c r="CS19" s="124">
        <f t="shared" si="10"/>
        <v>96.128394274981289</v>
      </c>
      <c r="CT19" s="124">
        <f t="shared" si="11"/>
        <v>96.491269305949501</v>
      </c>
      <c r="CU19" s="124">
        <f t="shared" si="12"/>
        <v>96.516701710964554</v>
      </c>
      <c r="CV19" s="124">
        <f t="shared" si="13"/>
        <v>97.365321602305784</v>
      </c>
      <c r="CW19" s="124">
        <f t="shared" si="14"/>
        <v>99.459304072303311</v>
      </c>
      <c r="CX19" s="124">
        <f t="shared" si="15"/>
        <v>98.64783178031567</v>
      </c>
      <c r="CY19" s="124">
        <f t="shared" si="16"/>
        <v>93.389248074793784</v>
      </c>
      <c r="CZ19" s="124">
        <f t="shared" si="17"/>
        <v>94.625225086834448</v>
      </c>
      <c r="DA19" s="124">
        <f t="shared" si="18"/>
        <v>93.2087104363805</v>
      </c>
      <c r="DB19" s="124">
        <f t="shared" si="19"/>
        <v>96.094792507536937</v>
      </c>
      <c r="DC19" s="124">
        <f t="shared" si="20"/>
        <v>95.376573173142404</v>
      </c>
      <c r="DD19" s="210">
        <f>+West!C19</f>
        <v>123990</v>
      </c>
      <c r="DE19" s="211">
        <f>+West!D19</f>
        <v>45</v>
      </c>
      <c r="DF19" s="210">
        <f>West!Q19</f>
        <v>129561</v>
      </c>
      <c r="DG19" s="211">
        <f>West!R19</f>
        <v>35</v>
      </c>
      <c r="DH19" s="210">
        <f>West!AE19</f>
        <v>132407</v>
      </c>
      <c r="DI19" s="211">
        <f>West!AF19</f>
        <v>37</v>
      </c>
      <c r="DJ19" s="210">
        <f>West!AS19</f>
        <v>147983</v>
      </c>
      <c r="DK19" s="211">
        <f>West!AT19</f>
        <v>43</v>
      </c>
      <c r="DL19" s="210">
        <f>+Midwest!C19</f>
        <v>119721</v>
      </c>
      <c r="DM19" s="221">
        <f>+Midwest!D19</f>
        <v>57</v>
      </c>
      <c r="DN19" s="210">
        <f>Midwest!Q19</f>
        <v>117795</v>
      </c>
      <c r="DO19" s="221">
        <f>Midwest!R19</f>
        <v>60</v>
      </c>
      <c r="DP19" s="210">
        <f>Midwest!AE19</f>
        <v>120509</v>
      </c>
      <c r="DQ19" s="221">
        <f>Midwest!AF19</f>
        <v>56</v>
      </c>
      <c r="DR19" s="210">
        <f>Midwest!AS19</f>
        <v>134542</v>
      </c>
      <c r="DS19" s="221">
        <f>Midwest!AT19</f>
        <v>69</v>
      </c>
      <c r="DT19" s="210">
        <f>+Northeast!C19</f>
        <v>118038</v>
      </c>
      <c r="DU19" s="211">
        <f>+Northeast!D19</f>
        <v>36</v>
      </c>
      <c r="DV19" s="210">
        <f>Northeast!Q19</f>
        <v>121790</v>
      </c>
      <c r="DW19" s="211">
        <f>Northeast!R19</f>
        <v>28</v>
      </c>
      <c r="DX19" s="210">
        <f>Northeast!AE19</f>
        <v>122800</v>
      </c>
      <c r="DY19" s="211">
        <f>Northeast!AF19</f>
        <v>22</v>
      </c>
      <c r="DZ19" s="210">
        <f>Northeast!AS19</f>
        <v>146513</v>
      </c>
      <c r="EA19" s="211">
        <f>Northeast!AT19</f>
        <v>31</v>
      </c>
      <c r="EB19" s="19"/>
      <c r="EC19" s="19"/>
      <c r="ED19" s="19"/>
      <c r="EE19" s="19"/>
      <c r="EF19" s="19"/>
      <c r="EG19" s="19"/>
      <c r="EH19" s="19"/>
      <c r="EM19" s="19"/>
      <c r="EN19" s="19"/>
      <c r="EO19" s="19"/>
      <c r="EP19" s="19"/>
      <c r="EQ19" s="19"/>
      <c r="ER19" s="19"/>
      <c r="ES19" s="19"/>
      <c r="ET19" s="19"/>
      <c r="EU19" s="19"/>
      <c r="EV19" s="19"/>
      <c r="EW19" s="19"/>
      <c r="EX19" s="19"/>
      <c r="EY19" s="73"/>
      <c r="EZ19" s="73"/>
      <c r="FA19" s="73"/>
      <c r="FB19" s="73"/>
      <c r="FC19" s="19"/>
      <c r="FD19" s="19"/>
      <c r="FE19" s="19"/>
      <c r="FF19" s="19"/>
      <c r="FG19" s="19"/>
      <c r="FH19" s="19"/>
      <c r="FI19" s="19"/>
      <c r="FJ19" s="19"/>
      <c r="FK19" s="19"/>
      <c r="FL19" s="19"/>
      <c r="FM19" s="19"/>
      <c r="FN19" s="19"/>
      <c r="FO19" s="73"/>
      <c r="FP19" s="73"/>
      <c r="FQ19" s="73"/>
      <c r="FR19" s="73"/>
      <c r="FS19" s="19"/>
      <c r="FT19" s="19"/>
      <c r="FU19" s="19"/>
      <c r="FV19" s="19"/>
      <c r="FW19" s="19"/>
      <c r="FX19" s="19"/>
      <c r="FY19" s="19"/>
      <c r="FZ19" s="19"/>
      <c r="GA19" s="19"/>
      <c r="GB19" s="73"/>
      <c r="GC19" s="73"/>
      <c r="GD19" s="73"/>
      <c r="GE19" s="73"/>
      <c r="GF19" s="73"/>
    </row>
    <row r="20" spans="1:190">
      <c r="A20" s="66">
        <v>16</v>
      </c>
      <c r="B20" s="3" t="s">
        <v>18</v>
      </c>
      <c r="C20" s="176"/>
      <c r="D20" s="177"/>
      <c r="E20" s="178"/>
      <c r="F20" s="177"/>
      <c r="G20" s="178"/>
      <c r="H20" s="177"/>
      <c r="I20" s="178"/>
      <c r="J20" s="177"/>
      <c r="K20" s="178"/>
      <c r="L20" s="177"/>
      <c r="M20" s="178"/>
      <c r="N20" s="177"/>
      <c r="O20" s="186"/>
      <c r="P20" s="187"/>
      <c r="Q20" s="186"/>
      <c r="R20" s="187"/>
      <c r="S20" s="178"/>
      <c r="T20" s="177"/>
      <c r="U20" s="178"/>
      <c r="V20" s="177"/>
      <c r="W20" s="178"/>
      <c r="X20" s="177"/>
      <c r="Y20" s="186"/>
      <c r="Z20" s="187"/>
      <c r="AA20" s="186"/>
      <c r="AB20" s="188"/>
      <c r="AC20" s="186"/>
      <c r="AD20" s="189"/>
      <c r="AE20" s="186"/>
      <c r="AF20" s="189"/>
      <c r="AG20" s="176"/>
      <c r="AH20" s="180"/>
      <c r="AI20" s="176"/>
      <c r="AJ20" s="180"/>
      <c r="AK20" s="212"/>
      <c r="AL20" s="213"/>
      <c r="AM20" s="212"/>
      <c r="AN20" s="213"/>
      <c r="AO20" s="212"/>
      <c r="AP20" s="213"/>
      <c r="AQ20" s="217"/>
      <c r="AR20" s="218"/>
      <c r="AS20" s="256"/>
      <c r="AT20" s="83"/>
      <c r="AU20" s="85"/>
      <c r="AV20" s="83"/>
      <c r="AW20" s="85"/>
      <c r="AX20" s="83"/>
      <c r="AY20" s="85"/>
      <c r="AZ20" s="83"/>
      <c r="BA20" s="85"/>
      <c r="BB20" s="83"/>
      <c r="BC20" s="85"/>
      <c r="BD20" s="83"/>
      <c r="BE20" s="85"/>
      <c r="BF20" s="83"/>
      <c r="BG20" s="85"/>
      <c r="BH20" s="83"/>
      <c r="BI20" s="85"/>
      <c r="BJ20" s="83"/>
      <c r="BK20" s="85"/>
      <c r="BL20" s="83"/>
      <c r="BM20" s="85"/>
      <c r="BN20" s="83"/>
      <c r="BO20" s="85"/>
      <c r="BP20" s="83"/>
      <c r="BQ20" s="88"/>
      <c r="BR20" s="95"/>
      <c r="BS20" s="88"/>
      <c r="BT20" s="95"/>
      <c r="BU20" s="88"/>
      <c r="BV20" s="95"/>
      <c r="BW20" s="88"/>
      <c r="BX20" s="95"/>
      <c r="BY20" s="85"/>
      <c r="BZ20" s="94"/>
      <c r="CA20" s="212"/>
      <c r="CB20" s="213"/>
      <c r="CC20" s="212"/>
      <c r="CD20" s="213"/>
      <c r="CE20" s="212"/>
      <c r="CF20" s="213"/>
      <c r="CG20" s="218"/>
      <c r="CH20" s="218"/>
      <c r="CI20" s="123"/>
      <c r="CJ20" s="123"/>
      <c r="CK20" s="123"/>
      <c r="CL20" s="123"/>
      <c r="CM20" s="123"/>
      <c r="CN20" s="123"/>
      <c r="CO20" s="123"/>
      <c r="CP20" s="123"/>
      <c r="CQ20" s="123"/>
      <c r="CR20" s="123"/>
      <c r="CS20" s="123"/>
      <c r="CT20" s="123"/>
      <c r="CU20" s="123"/>
      <c r="CV20" s="123"/>
      <c r="CW20" s="123"/>
      <c r="CX20" s="123"/>
      <c r="CY20" s="123"/>
      <c r="CZ20" s="123"/>
      <c r="DA20" s="123"/>
      <c r="DB20" s="123"/>
      <c r="DC20" s="262"/>
      <c r="DD20" s="212"/>
      <c r="DE20" s="213"/>
      <c r="DF20" s="212"/>
      <c r="DG20" s="213"/>
      <c r="DH20" s="212"/>
      <c r="DI20" s="213"/>
      <c r="DJ20" s="217"/>
      <c r="DK20" s="218"/>
      <c r="DL20" s="212"/>
      <c r="DM20" s="222"/>
      <c r="DN20" s="212"/>
      <c r="DO20" s="222"/>
      <c r="DP20" s="212"/>
      <c r="DQ20" s="222"/>
      <c r="DR20" s="217"/>
      <c r="DS20" s="225"/>
      <c r="DT20" s="212"/>
      <c r="DU20" s="213"/>
      <c r="DV20" s="212"/>
      <c r="DW20" s="213"/>
      <c r="DX20" s="212"/>
      <c r="DY20" s="213"/>
      <c r="DZ20" s="217"/>
      <c r="EA20" s="218"/>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row>
    <row r="21" spans="1:190">
      <c r="A21" s="66">
        <v>17</v>
      </c>
      <c r="B21" s="72" t="s">
        <v>20</v>
      </c>
      <c r="C21" s="190">
        <f>((US!C21*US!D21)+(US!E21*US!F21)+(US!G21*US!H21)+(US!I21*US!J21)+(US!K21*US!L21)+(US!M21*US!N21))/D21</f>
        <v>95838.35</v>
      </c>
      <c r="D21" s="191">
        <f>+US!D21+US!F21+US!H21+US!J21+US!L21+US!N21</f>
        <v>60</v>
      </c>
      <c r="E21" s="192">
        <f>((US!O21*US!P21)+(US!Q21*US!R21)+(US!S21*US!T21)+(US!U21*US!V21)+(US!W21*US!X21)+(US!Y21*US!Z21))/F21</f>
        <v>100150.92857142857</v>
      </c>
      <c r="F21" s="191">
        <f>+US!P21+US!R21+US!T21+US!V21+US!X21+US!Z21</f>
        <v>56</v>
      </c>
      <c r="G21" s="192">
        <f>((US!AA21*US!AB21)+(US!AC21*US!AD21)+(US!AE21*US!AF21)+(US!AG21*US!AH21)+(US!AI21*US!AJ21)+(US!AK21*US!AL21))/H21</f>
        <v>108129.98039215687</v>
      </c>
      <c r="H21" s="191">
        <f>+US!AB21+US!AD21+US!AF21+US!AH21+US!AJ21+US!AL21</f>
        <v>51</v>
      </c>
      <c r="I21" s="192" t="s">
        <v>62</v>
      </c>
      <c r="J21" s="191" t="s">
        <v>62</v>
      </c>
      <c r="K21" s="192">
        <f>((US!AY21*US!AZ21)+(US!BA21*US!BB21)+(US!BC21*US!BD21)+(US!BE21*US!BF21)+(US!BG21*US!BH21)+(US!BI21*US!BJ21))/L21</f>
        <v>121569.17857142857</v>
      </c>
      <c r="L21" s="191">
        <f>+US!AZ21+US!BB21+US!BD21+US!BF21+US!BH21+US!BJ21</f>
        <v>56</v>
      </c>
      <c r="M21" s="192">
        <f>((US!BK21*US!BL21)+(US!BM21*US!BN21)+(US!BO21*US!BP21)+(US!BQ21*US!BR21)+(US!BS21*US!BT21)+(US!BU21*US!BV21))/N21</f>
        <v>122543.71186440678</v>
      </c>
      <c r="N21" s="191">
        <f>+US!BL21+US!BN21+US!BP21+US!BR21+US!BT21+US!BV21</f>
        <v>59</v>
      </c>
      <c r="O21" s="183">
        <f>((US!BW21*US!BX21)+(US!BY21*US!BZ21)+(US!CA21*US!CB21)+(US!CC21*US!CD21)+(US!CE21*US!CF21)+(US!CG21*US!CH21))/P21</f>
        <v>127482.01666666666</v>
      </c>
      <c r="P21" s="182">
        <f>+US!BX21+US!BZ21+US!CB21+US!CD21+US!CF21+US!CH21</f>
        <v>60</v>
      </c>
      <c r="Q21" s="183">
        <f>((US!CI21*US!CJ21)+(US!CK21*US!CL21)+(US!CM21*US!CN21)+(US!CO21*US!CP21)+(US!CQ21*US!CR21)+(US!CS21*US!CT21))/R21</f>
        <v>138999.98148148149</v>
      </c>
      <c r="R21" s="182">
        <f>+US!CJ21+US!CL21+US!CN21+US!CP21+US!CR21+US!CT21</f>
        <v>54</v>
      </c>
      <c r="S21" s="192">
        <f>((US!CU21*US!CV21)+(US!CW21*US!CX21)+(US!CY21*US!CZ21)+(US!DA21*US!DB21)+(US!DC21*US!DD21)+(US!DE21*US!DF21))/T21</f>
        <v>138890.35294117648</v>
      </c>
      <c r="T21" s="191">
        <f>+US!CV21+US!CX21+US!CZ21+US!DB21+US!DD21+US!DF21</f>
        <v>68</v>
      </c>
      <c r="U21" s="192">
        <f>((US!DG21*US!DH21)+(US!DI21*US!DJ21)+(US!DK21*US!DL21)+(US!DM21*US!DN21)+(US!DO21*US!DP21)+(US!DQ21*US!DR21))/V21</f>
        <v>143516.14084507042</v>
      </c>
      <c r="V21" s="191">
        <f>+US!DH21+US!DJ21+US!DL21+US!DN21+US!DP21+US!DR21</f>
        <v>71</v>
      </c>
      <c r="W21" s="192">
        <f>((US!DS21*US!DT21)+(US!DU21*US!DV21)+(US!DW21*US!DX21)+(US!DY21*US!DZ21)+(US!EA21*US!EB21)+(US!EC21*US!ED21))/X21</f>
        <v>146507.01470588235</v>
      </c>
      <c r="X21" s="191">
        <f>+US!DT21+US!DV21+US!DX21+US!DZ21+US!EB21+US!ED21</f>
        <v>68</v>
      </c>
      <c r="Y21" s="183">
        <f>((US!EE21*US!EF21)+(US!EG21*US!EH21)+(US!EI21*US!EJ21)+(US!EK21*US!EL21)+(US!EM21*US!EN21)+(US!EO21*US!EP21))/Z21</f>
        <v>150908.83076923076</v>
      </c>
      <c r="Z21" s="182">
        <f>+US!EF21+US!EH21+US!EJ21+US!EL21+US!EN21+US!EP21</f>
        <v>65</v>
      </c>
      <c r="AA21" s="190">
        <f>((US!EQ21*US!ER21)+(US!ES21*US!ET21)+(US!EU21*US!EV21)+(US!EW21*US!EX21)+(US!EY21*US!EZ21)+(US!FA21*US!FB21))/AB21</f>
        <v>152267.39436619717</v>
      </c>
      <c r="AB21" s="184">
        <f>+US!ER21+US!ET21+US!EV21+US!EX21+US!EZ21+US!FB21</f>
        <v>71</v>
      </c>
      <c r="AC21" s="190">
        <f>((US!FC21*US!FD21)+(US!FE21*US!FF21)+(US!FG21*US!FH21)+(US!FI21*US!FJ21)+(US!FK21*US!FL21)+(US!FM21*US!FN21))/AD21</f>
        <v>166683.453125</v>
      </c>
      <c r="AD21" s="193">
        <f>+US!FD21+US!FF21+US!FH21+US!FJ21+US!FL21+US!FN21</f>
        <v>64</v>
      </c>
      <c r="AE21" s="190">
        <f>((US!FO21*US!FP21)+(US!FQ21*US!FR21)+(US!FS21*US!FT21)+(US!FU21*US!FV21)+(US!FW21*US!FX21)+(US!FY21*US!FZ21))/AF21</f>
        <v>179810.70909090908</v>
      </c>
      <c r="AF21" s="192">
        <f>+US!FP21+US!FR21+US!FT21+US!FV21+US!FX21+US!FZ21</f>
        <v>55</v>
      </c>
      <c r="AG21" s="190">
        <f>IF(COUNT(US!GA21:GL21)&gt;=6,(((US!GA21*US!GB21)+(US!GC21*US!GD21)+(US!GE21*US!GF21)+(US!GG21*US!GH21)+(US!GI21*US!GJ21)+(US!GK21*US!GL21))/AH21),"NA")</f>
        <v>189529.98148148149</v>
      </c>
      <c r="AH21" s="192">
        <f>IF(COUNT(US!GA21:GL21)&gt;=6,(US!GB21+US!GD21+US!GF21+US!GH21+US!GJ21+US!GL21),"NA")</f>
        <v>54</v>
      </c>
      <c r="AI21" s="190">
        <f>IF(COUNT(US!GM21:GX21)&gt;=6,(((US!GM21*US!GN21)+(US!GO21*US!GP21)+(US!GQ21*US!GR21)+(US!GS21*US!GT21)+(US!GU21*US!GV21)+(US!GW21*US!GX21))/AJ21),"NA")</f>
        <v>196677.39622641509</v>
      </c>
      <c r="AJ21" s="192">
        <f>IF(COUNT(US!GM21:GX21)&gt;=6,(US!GN21+US!GP21+US!GR21+US!GT21+US!GV21+US!GX21),"NA")</f>
        <v>53</v>
      </c>
      <c r="AK21" s="214">
        <f>+US!GY21</f>
        <v>191613</v>
      </c>
      <c r="AL21" s="215">
        <f>+US!GZ21</f>
        <v>52</v>
      </c>
      <c r="AM21" s="214">
        <f>US!HM21</f>
        <v>195115</v>
      </c>
      <c r="AN21" s="215">
        <f>US!HN21</f>
        <v>57</v>
      </c>
      <c r="AO21" s="214">
        <f>US!IA21</f>
        <v>204321</v>
      </c>
      <c r="AP21" s="215">
        <f>US!IB21</f>
        <v>51</v>
      </c>
      <c r="AQ21" s="210">
        <f>US!IO21</f>
        <v>224628</v>
      </c>
      <c r="AR21" s="211">
        <f>US!IP21</f>
        <v>55</v>
      </c>
      <c r="AS21" s="136">
        <f>((SREB!C21*SREB!D21)+(SREB!E21*SREB!F21)+(SREB!G21*SREB!H21)+(SREB!I21*SREB!J21)+(SREB!K21*SREB!L21)+(SREB!M21*SREB!N21))/AT21</f>
        <v>85433.576923076922</v>
      </c>
      <c r="AT21" s="82">
        <f>+SREB!D21+SREB!F21+SREB!H21+SREB!J21+SREB!L21+SREB!N21</f>
        <v>26</v>
      </c>
      <c r="AU21" s="86">
        <f>((SREB!O21*SREB!P21)+(SREB!Q21*SREB!R21)+(SREB!S21*SREB!T21)+(SREB!U21*SREB!V21)+(SREB!W21*SREB!X21)+(SREB!Y21*SREB!Z21))/AV21</f>
        <v>91442.625</v>
      </c>
      <c r="AV21" s="82">
        <f>+SREB!P21+SREB!R21+SREB!T21+SREB!V21+SREB!X21+SREB!Z21</f>
        <v>24</v>
      </c>
      <c r="AW21" s="86">
        <f>((SREB!AA21*SREB!AB21)+(SREB!AC21*SREB!AD21)+(SREB!AE21*SREB!AF21)+(SREB!AG21*SREB!AH21)+(SREB!AI21*SREB!AJ21)+(SREB!AK21*SREB!AL21))/AX21</f>
        <v>101460.76190476191</v>
      </c>
      <c r="AX21" s="82">
        <f>+SREB!AB21+SREB!AD21+SREB!AF21+SREB!AH21+SREB!AJ21+SREB!AL21</f>
        <v>21</v>
      </c>
      <c r="AY21" s="86" t="s">
        <v>62</v>
      </c>
      <c r="AZ21" s="82" t="s">
        <v>62</v>
      </c>
      <c r="BA21" s="86" t="s">
        <v>62</v>
      </c>
      <c r="BB21" s="82" t="s">
        <v>62</v>
      </c>
      <c r="BC21" s="86">
        <f>((SREB!BK21*SREB!BL21)+(SREB!BM21*SREB!BN21)+(SREB!BO21*SREB!BP21)+(SREB!BQ21*SREB!BR21)+(SREB!BS21*SREB!BT21)+(SREB!BU21*SREB!BV21))/BD21</f>
        <v>114937.27272727272</v>
      </c>
      <c r="BD21" s="82">
        <f>+SREB!BL21+SREB!BN21+SREB!BP21+SREB!BR21+SREB!BT21+SREB!BV21</f>
        <v>22</v>
      </c>
      <c r="BE21" s="86" t="s">
        <v>62</v>
      </c>
      <c r="BF21" s="82" t="s">
        <v>62</v>
      </c>
      <c r="BG21" s="86" t="s">
        <v>62</v>
      </c>
      <c r="BH21" s="82" t="s">
        <v>62</v>
      </c>
      <c r="BI21" s="86">
        <f>((SREB!CU21*SREB!CV21)+(SREB!CW21*SREB!CX21)+(SREB!CY21*SREB!CZ21)+(SREB!DA21*SREB!DB21)+(SREB!DC21*SREB!DD21)+(SREB!DE21*SREB!DF21))/BJ21</f>
        <v>135767.59259259258</v>
      </c>
      <c r="BJ21" s="82">
        <f>+SREB!CV21+SREB!CX21+SREB!CZ21+SREB!DB21+SREB!DD21+SREB!DF21</f>
        <v>27</v>
      </c>
      <c r="BK21" s="86">
        <f>((SREB!DG21*SREB!DH21)+(SREB!DI21*SREB!DJ21)+(SREB!DK21*SREB!DL21)+(SREB!DM21*SREB!DN21)+(SREB!DO21*SREB!DP21)+(SREB!DQ21*SREB!DR21))/BL21</f>
        <v>133832.86666666667</v>
      </c>
      <c r="BL21" s="82">
        <f>+SREB!DH21+SREB!DJ21+SREB!DL21+SREB!DN21+SREB!DP21+SREB!DR21</f>
        <v>30</v>
      </c>
      <c r="BM21" s="86">
        <f>((SREB!DS21*SREB!DT21)+(SREB!DU21*SREB!DV21)+(SREB!DW21*SREB!DX21)+(SREB!DY21*SREB!DZ21)+(SREB!EA21*SREB!EB21)+(SREB!EC21*SREB!ED21))/BN21</f>
        <v>139497.26923076922</v>
      </c>
      <c r="BN21" s="82">
        <f>+SREB!DT21+SREB!DV21+SREB!DX21+SREB!DZ21+SREB!EB21+SREB!ED21</f>
        <v>26</v>
      </c>
      <c r="BO21" s="86" t="s">
        <v>62</v>
      </c>
      <c r="BP21" s="82" t="s">
        <v>62</v>
      </c>
      <c r="BQ21" s="44">
        <f>((SREB!EQ21*SREB!ER21)+(SREB!ES21*SREB!ET21)+(SREB!EU21*SREB!EV21)+(SREB!EW21*SREB!EX21)+(SREB!EY21*SREB!EZ21)+(SREB!FA21*SREB!FB21))/BR21</f>
        <v>147949.32</v>
      </c>
      <c r="BR21" s="18">
        <f>+SREB!ER21+SREB!ET21+SREB!EV21+SREB!EX21+SREB!EZ21+SREB!FB21</f>
        <v>25</v>
      </c>
      <c r="BS21" s="44" t="s">
        <v>62</v>
      </c>
      <c r="BT21" s="18" t="s">
        <v>62</v>
      </c>
      <c r="BU21" s="44" t="s">
        <v>62</v>
      </c>
      <c r="BV21" s="18" t="s">
        <v>62</v>
      </c>
      <c r="BW21" s="44" t="str">
        <f>IF(COUNT(SREB!GA21:GL21)&gt;=6,(((SREB!GA21*SREB!GB21)+(SREB!GC21*SREB!GD21)+(SREB!GE21*SREB!GF21)+(SREB!GG21*SREB!GH21)+(SREB!GI21*SREB!GJ21)+(SREB!GK21*SREB!GL21))/BX21),"NA")</f>
        <v>NA</v>
      </c>
      <c r="BX21" s="18" t="str">
        <f>IF(COUNT(SREB!GA21:GL21)&gt;=6,(SREB!GB21+SREB!GD21+SREB!GF21+SREB!GH21+SREB!GJ21+SREB!GL21),"NA")</f>
        <v>NA</v>
      </c>
      <c r="BY21" s="86" t="str">
        <f>IF(COUNT(SREB!GM21:GX21)&gt;=6,(((SREB!GM21*SREB!GN21)+(SREB!GO21*SREB!GP21)+(SREB!GQ21*SREB!GR21)+(SREB!GS21*SREB!GT21)+(SREB!GU21*SREB!GV21)+(SREB!GW21*SREB!GX21))/BZ21),"NA")</f>
        <v>NA</v>
      </c>
      <c r="BZ21" s="24" t="str">
        <f>IF(COUNT(SREB!GM21:GX21)&gt;=6,(SREB!GN21+SREB!GP21+SREB!GR21+SREB!GT21+SREB!GV21+SREB!GX21),"NA")</f>
        <v>NA</v>
      </c>
      <c r="CA21" s="214">
        <f>+SREB!GY21</f>
        <v>179615</v>
      </c>
      <c r="CB21" s="215">
        <f>+SREB!GZ21</f>
        <v>24</v>
      </c>
      <c r="CC21" s="214">
        <f>SREB!HM21</f>
        <v>183140</v>
      </c>
      <c r="CD21" s="215">
        <f>SREB!HN21</f>
        <v>25</v>
      </c>
      <c r="CE21" s="214">
        <f>SREB!IA21</f>
        <v>194730</v>
      </c>
      <c r="CF21" s="215">
        <f>SREB!IB21</f>
        <v>23</v>
      </c>
      <c r="CG21" s="211">
        <f>SREB!IO21</f>
        <v>202948</v>
      </c>
      <c r="CH21" s="211">
        <f>SREB!IP21</f>
        <v>26</v>
      </c>
      <c r="CI21" s="124">
        <f t="shared" ref="CI21:CI40" si="21">(AS21/C21)*100</f>
        <v>89.143413803635923</v>
      </c>
      <c r="CJ21" s="124">
        <f t="shared" ref="CJ21:CJ40" si="22">(AU21/E21)*100</f>
        <v>91.304819939619705</v>
      </c>
      <c r="CK21" s="124">
        <f t="shared" ref="CK21:CK40" si="23">(AW21/G21)*100</f>
        <v>93.832220755790772</v>
      </c>
      <c r="CL21" s="124" t="e">
        <f t="shared" ref="CL21:CL40" si="24">(AY21/I21)*100</f>
        <v>#VALUE!</v>
      </c>
      <c r="CM21" s="124" t="e">
        <f t="shared" ref="CM21:CM40" si="25">(BA21/K21)*100</f>
        <v>#VALUE!</v>
      </c>
      <c r="CN21" s="124">
        <f t="shared" ref="CN21:CN40" si="26">(BC21/M21)*100</f>
        <v>93.792876826229559</v>
      </c>
      <c r="CO21" s="124" t="e">
        <f t="shared" ref="CO21:CO40" si="27">(BE21/O21)*100</f>
        <v>#VALUE!</v>
      </c>
      <c r="CP21" s="124" t="e">
        <f t="shared" ref="CP21:CP40" si="28">(BG21/Q21)*100</f>
        <v>#VALUE!</v>
      </c>
      <c r="CQ21" s="124">
        <f t="shared" ref="CQ21:CQ40" si="29">(BI21/S21)*100</f>
        <v>97.751636249418667</v>
      </c>
      <c r="CR21" s="124">
        <f t="shared" ref="CR21:CR40" si="30">(BK21/U21)*100</f>
        <v>93.25283266301237</v>
      </c>
      <c r="CS21" s="124">
        <f t="shared" ref="CS21:CS40" si="31">(BM21/W21)*100</f>
        <v>95.21541989700259</v>
      </c>
      <c r="CT21" s="124" t="e">
        <f t="shared" ref="CT21:CT40" si="32">(BO21/Y21)*100</f>
        <v>#VALUE!</v>
      </c>
      <c r="CU21" s="124">
        <f t="shared" ref="CU21:CU40" si="33">(BQ21/AA21)*100</f>
        <v>97.164150352627459</v>
      </c>
      <c r="CV21" s="124" t="e">
        <f t="shared" ref="CV21:CV40" si="34">(BS21/AC21)*100</f>
        <v>#VALUE!</v>
      </c>
      <c r="CW21" s="124" t="e">
        <f t="shared" ref="CW21:CW40" si="35">(BU21/AE21)*100</f>
        <v>#VALUE!</v>
      </c>
      <c r="CX21" s="124" t="e">
        <f t="shared" ref="CX21:CX40" si="36">(BW21/AG21)*100</f>
        <v>#VALUE!</v>
      </c>
      <c r="CY21" s="124" t="e">
        <f t="shared" ref="CY21:CY40" si="37">(BY21/AI21)*100</f>
        <v>#VALUE!</v>
      </c>
      <c r="CZ21" s="124">
        <f t="shared" si="17"/>
        <v>93.738420670831317</v>
      </c>
      <c r="DA21" s="124">
        <f t="shared" ref="DA21:DA40" si="38">(CC21/AM21)*100</f>
        <v>93.862593854906081</v>
      </c>
      <c r="DB21" s="124">
        <f t="shared" ref="DB21:DB40" si="39">(CE21/AO21)*100</f>
        <v>95.305915691485453</v>
      </c>
      <c r="DC21" s="124">
        <f t="shared" si="20"/>
        <v>90.348487276741992</v>
      </c>
      <c r="DD21" s="214">
        <f>+West!C21</f>
        <v>191996</v>
      </c>
      <c r="DE21" s="215">
        <f>+West!D21</f>
        <v>13</v>
      </c>
      <c r="DF21" s="214">
        <f>West!Q21</f>
        <v>195842</v>
      </c>
      <c r="DG21" s="215">
        <f>West!R21</f>
        <v>16</v>
      </c>
      <c r="DH21" s="214">
        <f>West!AE21</f>
        <v>199982</v>
      </c>
      <c r="DI21" s="215">
        <f>West!AF21</f>
        <v>14</v>
      </c>
      <c r="DJ21" s="210">
        <f>West!AS21</f>
        <v>223515</v>
      </c>
      <c r="DK21" s="211">
        <f>West!AT21</f>
        <v>11</v>
      </c>
      <c r="DL21" s="214">
        <f>+Midwest!C21</f>
        <v>206494</v>
      </c>
      <c r="DM21" s="223">
        <f>+Midwest!D21</f>
        <v>9</v>
      </c>
      <c r="DN21" s="214">
        <f>Midwest!Q21</f>
        <v>215997</v>
      </c>
      <c r="DO21" s="223">
        <f>Midwest!R21</f>
        <v>12</v>
      </c>
      <c r="DP21" s="214">
        <f>Midwest!AE21</f>
        <v>232949</v>
      </c>
      <c r="DQ21" s="223">
        <f>Midwest!AF21</f>
        <v>10</v>
      </c>
      <c r="DR21" s="210">
        <f>Midwest!AS21</f>
        <v>269775</v>
      </c>
      <c r="DS21" s="221">
        <f>Midwest!AT21</f>
        <v>12</v>
      </c>
      <c r="DT21" s="214">
        <f>+Northeast!C21</f>
        <v>216518</v>
      </c>
      <c r="DU21" s="215">
        <f>+Northeast!D21</f>
        <v>6</v>
      </c>
      <c r="DV21" s="214">
        <f>Northeast!Q21</f>
        <v>0</v>
      </c>
      <c r="DW21" s="215">
        <f>Northeast!R21</f>
        <v>4</v>
      </c>
      <c r="DX21" s="214">
        <f>Northeast!AE21</f>
        <v>0</v>
      </c>
      <c r="DY21" s="215">
        <f>Northeast!AF21</f>
        <v>4</v>
      </c>
      <c r="DZ21" s="210">
        <f>Northeast!AS21</f>
        <v>0</v>
      </c>
      <c r="EA21" s="211">
        <f>Northeast!AT21</f>
        <v>4</v>
      </c>
      <c r="EB21" s="19"/>
      <c r="EC21" s="19"/>
      <c r="ED21" s="19"/>
      <c r="EE21" s="19"/>
      <c r="EF21" s="19"/>
      <c r="EG21" s="19"/>
      <c r="EH21" s="19"/>
      <c r="EI21" s="73"/>
      <c r="EK21" s="74"/>
      <c r="EL21" s="74"/>
      <c r="EM21" s="19"/>
      <c r="EN21" s="19"/>
      <c r="EO21" s="19"/>
      <c r="EP21" s="19"/>
      <c r="EQ21" s="19"/>
      <c r="ER21" s="19"/>
      <c r="ES21" s="19"/>
      <c r="ET21" s="19"/>
      <c r="EU21" s="19"/>
      <c r="EV21" s="19"/>
      <c r="EW21" s="19"/>
      <c r="EX21" s="19"/>
      <c r="EY21" s="74"/>
      <c r="EZ21" s="74"/>
      <c r="FA21" s="74"/>
      <c r="FB21" s="74"/>
      <c r="FC21" s="19"/>
      <c r="FD21" s="19"/>
      <c r="FE21" s="19"/>
      <c r="FF21" s="19"/>
      <c r="FG21" s="19"/>
      <c r="FH21" s="19"/>
      <c r="FI21" s="19"/>
      <c r="FJ21" s="19"/>
      <c r="FK21" s="19"/>
      <c r="FL21" s="19"/>
      <c r="FM21" s="19"/>
      <c r="FN21" s="19"/>
      <c r="FO21" s="74"/>
      <c r="FP21" s="74"/>
      <c r="FQ21" s="74"/>
      <c r="FR21" s="74"/>
      <c r="FS21" s="19"/>
      <c r="FT21" s="19"/>
      <c r="FU21" s="19"/>
      <c r="FV21" s="19"/>
      <c r="FW21" s="19"/>
      <c r="FX21" s="19"/>
      <c r="FY21" s="19"/>
      <c r="FZ21" s="19"/>
      <c r="GA21" s="19"/>
      <c r="GB21" s="73"/>
      <c r="GC21" s="73"/>
      <c r="GD21" s="73"/>
      <c r="GE21" s="74"/>
      <c r="GF21" s="74"/>
      <c r="GG21" s="74"/>
      <c r="GH21" s="74"/>
    </row>
    <row r="22" spans="1:190">
      <c r="A22" s="66">
        <v>18</v>
      </c>
      <c r="B22" s="10" t="s">
        <v>19</v>
      </c>
      <c r="C22" s="181">
        <f>((US!C22*US!D22)+(US!E22*US!F22)+(US!G22*US!H22)+(US!I22*US!J22)+(US!K22*US!L22)+(US!M22*US!N22))/D22</f>
        <v>93705.521739130432</v>
      </c>
      <c r="D22" s="182">
        <f>+US!D22+US!F22+US!H22+US!J22+US!L22+US!N22</f>
        <v>46</v>
      </c>
      <c r="E22" s="185">
        <f>((US!O22*US!P22)+(US!Q22*US!R22)+(US!S22*US!T22)+(US!U22*US!V22)+(US!W22*US!X22)+(US!Y22*US!Z22))/F22</f>
        <v>97436.190476190473</v>
      </c>
      <c r="F22" s="182">
        <f>+US!P22+US!R22+US!T22+US!V22+US!X22+US!Z22</f>
        <v>42</v>
      </c>
      <c r="G22" s="185">
        <f>((US!AA22*US!AB22)+(US!AC22*US!AD22)+(US!AE22*US!AF22)+(US!AG22*US!AH22)+(US!AI22*US!AJ22)+(US!AK22*US!AL22))/H22</f>
        <v>101351.125</v>
      </c>
      <c r="H22" s="182">
        <f>+US!AB22+US!AD22+US!AF22+US!AH22+US!AJ22+US!AL22</f>
        <v>40</v>
      </c>
      <c r="I22" s="185" t="s">
        <v>62</v>
      </c>
      <c r="J22" s="182" t="s">
        <v>62</v>
      </c>
      <c r="K22" s="185" t="s">
        <v>62</v>
      </c>
      <c r="L22" s="182" t="s">
        <v>62</v>
      </c>
      <c r="M22" s="183">
        <f>((US!BK22*US!BL22)+(US!BM22*US!BN22)+(US!BO22*US!BP22)+(US!BQ22*US!BR22)+(US!BS22*US!BT22)+(US!BU22*US!BV22))/N22</f>
        <v>116126.06521739131</v>
      </c>
      <c r="N22" s="182">
        <f>+US!BL22+US!BN22+US!BP22+US!BR22+US!BT22+US!BV22</f>
        <v>46</v>
      </c>
      <c r="O22" s="183">
        <f>((US!BW22*US!BX22)+(US!BY22*US!BZ22)+(US!CA22*US!CB22)+(US!CC22*US!CD22)+(US!CE22*US!CF22)+(US!CG22*US!CH22))/P22</f>
        <v>118430.4375</v>
      </c>
      <c r="P22" s="182">
        <f>+US!BX22+US!BZ22+US!CB22+US!CD22+US!CF22+US!CH22</f>
        <v>48</v>
      </c>
      <c r="Q22" s="185" t="s">
        <v>62</v>
      </c>
      <c r="R22" s="182" t="s">
        <v>62</v>
      </c>
      <c r="S22" s="183">
        <f>((US!CU22*US!CV22)+(US!CW22*US!CX22)+(US!CY22*US!CZ22)+(US!DA22*US!DB22)+(US!DC22*US!DD22)+(US!DE22*US!DF22))/T22</f>
        <v>129720.47169811321</v>
      </c>
      <c r="T22" s="182">
        <f>+US!CV22+US!CX22+US!CZ22+US!DB22+US!DD22+US!DF22</f>
        <v>53</v>
      </c>
      <c r="U22" s="185">
        <f>((US!DG22*US!DH22)+(US!DI22*US!DJ22)+(US!DK22*US!DL22)+(US!DM22*US!DN22)+(US!DO22*US!DP22)+(US!DQ22*US!DR22))/V22</f>
        <v>137649.14583333334</v>
      </c>
      <c r="V22" s="182">
        <f>+US!DH22+US!DJ22+US!DL22+US!DN22+US!DP22+US!DR22</f>
        <v>48</v>
      </c>
      <c r="W22" s="185">
        <f>((US!DS22*US!DT22)+(US!DU22*US!DV22)+(US!DW22*US!DX22)+(US!DY22*US!DZ22)+(US!EA22*US!EB22)+(US!EC22*US!ED22))/X22</f>
        <v>145847.08333333334</v>
      </c>
      <c r="X22" s="182">
        <f>+US!DT22+US!DV22+US!DX22+US!DZ22+US!EB22+US!ED22</f>
        <v>48</v>
      </c>
      <c r="Y22" s="185">
        <f>((US!EE22*US!EF22)+(US!EG22*US!EH22)+(US!EI22*US!EJ22)+(US!EK22*US!EL22)+(US!EM22*US!EN22)+(US!EO22*US!EP22))/Z22</f>
        <v>149539.70833333334</v>
      </c>
      <c r="Z22" s="182">
        <f>+US!EF22+US!EH22+US!EJ22+US!EL22+US!EN22+US!EP22</f>
        <v>48</v>
      </c>
      <c r="AA22" s="181">
        <f>((US!EQ22*US!ER22)+(US!ES22*US!ET22)+(US!EU22*US!EV22)+(US!EW22*US!EX22)+(US!EY22*US!EZ22)+(US!FA22*US!FB22))/AB22</f>
        <v>152700.3125</v>
      </c>
      <c r="AB22" s="184">
        <f>+US!ER22+US!ET22+US!EV22+US!EX22+US!EZ22+US!FB22</f>
        <v>48</v>
      </c>
      <c r="AC22" s="181">
        <f>((US!FC22*US!FD22)+(US!FE22*US!FF22)+(US!FG22*US!FH22)+(US!FI22*US!FJ22)+(US!FK22*US!FL22)+(US!FM22*US!FN22))/AD22</f>
        <v>162835.06</v>
      </c>
      <c r="AD22" s="184">
        <f>+US!FD22+US!FF22+US!FH22+US!FJ22+US!FL22+US!FN22</f>
        <v>50</v>
      </c>
      <c r="AE22" s="181">
        <f>((US!FO22*US!FP22)+(US!FQ22*US!FR22)+(US!FS22*US!FT22)+(US!FU22*US!FV22)+(US!FW22*US!FX22)+(US!FY22*US!FZ22))/AF22</f>
        <v>169813.17021276595</v>
      </c>
      <c r="AF22" s="185">
        <f>+US!FP22+US!FR22+US!FT22+US!FV22+US!FX22+US!FZ22</f>
        <v>47</v>
      </c>
      <c r="AG22" s="181" t="str">
        <f>IF(COUNT(US!GA22:GL22)&gt;=6,(((US!GA22*US!GB22)+(US!GC22*US!GD22)+(US!GE22*US!GF22)+(US!GG22*US!GH22)+(US!GI22*US!GJ22)+(US!GK22*US!GL22))/AH22),"NA")</f>
        <v>NA</v>
      </c>
      <c r="AH22" s="185" t="str">
        <f>IF(COUNT(US!GA22:GL22)&gt;=6,(US!GB22+US!GD22+US!GF22+US!GH22+US!GJ22+US!GL22),"NA")</f>
        <v>NA</v>
      </c>
      <c r="AI22" s="181" t="str">
        <f>IF(COUNT(US!GM22:GX22)&gt;=6,(((US!GM22*US!GN22)+(US!GO22*US!GP22)+(US!GQ22*US!GR22)+(US!GS22*US!GT22)+(US!GU22*US!GV22)+(US!GW22*US!GX22))/AJ22),"NA")</f>
        <v>NA</v>
      </c>
      <c r="AJ22" s="185" t="str">
        <f>IF(COUNT(US!GM22:GX22)&gt;=6,(US!GN22+US!GP22+US!GR22+US!GT22+US!GV22+US!GX22),"NA")</f>
        <v>NA</v>
      </c>
      <c r="AK22" s="210">
        <f>+US!GY22</f>
        <v>193891</v>
      </c>
      <c r="AL22" s="211">
        <f>+US!GZ22</f>
        <v>40</v>
      </c>
      <c r="AM22" s="210">
        <f>US!HM22</f>
        <v>193948</v>
      </c>
      <c r="AN22" s="211">
        <f>US!HN22</f>
        <v>45</v>
      </c>
      <c r="AO22" s="210">
        <f>US!IA22</f>
        <v>197609</v>
      </c>
      <c r="AP22" s="211">
        <f>US!IB22</f>
        <v>45</v>
      </c>
      <c r="AQ22" s="210">
        <f>US!IO22</f>
        <v>216163</v>
      </c>
      <c r="AR22" s="211">
        <f>US!IP22</f>
        <v>44</v>
      </c>
      <c r="AS22" s="136">
        <f>((SREB!C22*SREB!D22)+(SREB!E22*SREB!F22)+(SREB!G22*SREB!H22)+(SREB!I22*SREB!J22)+(SREB!K22*SREB!L22)+(SREB!M22*SREB!N22))/AT22</f>
        <v>90706.954545454544</v>
      </c>
      <c r="AT22" s="41">
        <f>+SREB!D22+SREB!F22+SREB!H22+SREB!J22+SREB!L22+SREB!N22</f>
        <v>22</v>
      </c>
      <c r="AU22" s="44">
        <f>((SREB!O22*SREB!P22)+(SREB!Q22*SREB!R22)+(SREB!S22*SREB!T22)+(SREB!U22*SREB!V22)+(SREB!W22*SREB!X22)+(SREB!Y22*SREB!Z22))/AV22</f>
        <v>93627.954545454544</v>
      </c>
      <c r="AV22" s="41">
        <f>+SREB!P22+SREB!R22+SREB!T22+SREB!V22+SREB!X22+SREB!Z22</f>
        <v>22</v>
      </c>
      <c r="AW22" s="44">
        <f>((SREB!AA22*SREB!AB22)+(SREB!AC22*SREB!AD22)+(SREB!AE22*SREB!AF22)+(SREB!AG22*SREB!AH22)+(SREB!AI22*SREB!AJ22)+(SREB!AK22*SREB!AL22))/AX22</f>
        <v>99164.809523809527</v>
      </c>
      <c r="AX22" s="41">
        <f>+SREB!AB22+SREB!AD22+SREB!AF22+SREB!AH22+SREB!AJ22+SREB!AL22</f>
        <v>21</v>
      </c>
      <c r="AY22" s="44" t="s">
        <v>62</v>
      </c>
      <c r="AZ22" s="41" t="s">
        <v>62</v>
      </c>
      <c r="BA22" s="44" t="s">
        <v>62</v>
      </c>
      <c r="BB22" s="41" t="s">
        <v>62</v>
      </c>
      <c r="BC22" s="44" t="s">
        <v>62</v>
      </c>
      <c r="BD22" s="41" t="s">
        <v>62</v>
      </c>
      <c r="BE22" s="44" t="s">
        <v>62</v>
      </c>
      <c r="BF22" s="41" t="s">
        <v>62</v>
      </c>
      <c r="BG22" s="44" t="s">
        <v>62</v>
      </c>
      <c r="BH22" s="41" t="s">
        <v>62</v>
      </c>
      <c r="BI22" s="44" t="s">
        <v>62</v>
      </c>
      <c r="BJ22" s="41" t="s">
        <v>62</v>
      </c>
      <c r="BK22" s="44">
        <f>((SREB!DG22*SREB!DH22)+(SREB!DI22*SREB!DJ22)+(SREB!DK22*SREB!DL22)+(SREB!DM22*SREB!DN22)+(SREB!DO22*SREB!DP22)+(SREB!DQ22*SREB!DR22))/BL22</f>
        <v>131406.03846153847</v>
      </c>
      <c r="BL22" s="41">
        <f>+SREB!DH22+SREB!DJ22+SREB!DL22+SREB!DN22+SREB!DP22+SREB!DR22</f>
        <v>26</v>
      </c>
      <c r="BM22" s="44">
        <f>((SREB!DS22*SREB!DT22)+(SREB!DU22*SREB!DV22)+(SREB!DW22*SREB!DX22)+(SREB!DY22*SREB!DZ22)+(SREB!EA22*SREB!EB22)+(SREB!EC22*SREB!ED22))/BN22</f>
        <v>138019.84615384616</v>
      </c>
      <c r="BN22" s="41">
        <f>+SREB!DT22+SREB!DV22+SREB!DX22+SREB!DZ22+SREB!EB22+SREB!ED22</f>
        <v>26</v>
      </c>
      <c r="BO22" s="44">
        <f>((SREB!EE22*SREB!EF22)+(SREB!EG22*SREB!EH22)+(SREB!EI22*SREB!EJ22)+(SREB!EK22*SREB!EL22)+(SREB!EM22*SREB!EN22)+(SREB!EO22*SREB!EP22))/BP22</f>
        <v>140102.92307692306</v>
      </c>
      <c r="BP22" s="41">
        <f>+SREB!EF22+SREB!EH22+SREB!EJ22+SREB!EL22+SREB!EN22+SREB!EP22</f>
        <v>26</v>
      </c>
      <c r="BQ22" s="44">
        <f>((SREB!EQ22*SREB!ER22)+(SREB!ES22*SREB!ET22)+(SREB!EU22*SREB!EV22)+(SREB!EW22*SREB!EX22)+(SREB!EY22*SREB!EZ22)+(SREB!FA22*SREB!FB22))/BR22</f>
        <v>145632.79166666666</v>
      </c>
      <c r="BR22" s="18">
        <f>+SREB!ER22+SREB!ET22+SREB!EV22+SREB!EX22+SREB!EZ22+SREB!FB22</f>
        <v>24</v>
      </c>
      <c r="BS22" s="44">
        <f>((SREB!FC22*SREB!FD22)+(SREB!FE22*SREB!FF22)+(SREB!FG22*SREB!FH22)+(SREB!FI22*SREB!FJ22)+(SREB!FK22*SREB!FL22)+(SREB!FM22*SREB!FN22))/BT22</f>
        <v>156748.24</v>
      </c>
      <c r="BT22" s="18">
        <f>+SREB!FD22+SREB!FF22+SREB!FH22+SREB!FJ22+SREB!FL22+SREB!FN22</f>
        <v>25</v>
      </c>
      <c r="BU22" s="44" t="s">
        <v>62</v>
      </c>
      <c r="BV22" s="18" t="s">
        <v>62</v>
      </c>
      <c r="BW22" s="44" t="str">
        <f>IF(COUNT(SREB!GA22:GL22)&gt;=6,(((SREB!GA22*SREB!GB22)+(SREB!GC22*SREB!GD22)+(SREB!GE22*SREB!GF22)+(SREB!GG22*SREB!GH22)+(SREB!GI22*SREB!GJ22)+(SREB!GK22*SREB!GL22))/BX22),"NA")</f>
        <v>NA</v>
      </c>
      <c r="BX22" s="18" t="str">
        <f>IF(COUNT(SREB!GA22:GL22)&gt;=6,(SREB!GB22+SREB!GD22+SREB!GF22+SREB!GH22+SREB!GJ22+SREB!GL22),"NA")</f>
        <v>NA</v>
      </c>
      <c r="BY22" s="44" t="str">
        <f>IF(COUNT(SREB!GM22:GX22)&gt;=6,(((SREB!GM22*SREB!GN22)+(SREB!GO22*SREB!GP22)+(SREB!GQ22*SREB!GR22)+(SREB!GS22*SREB!GT22)+(SREB!GU22*SREB!GV22)+(SREB!GW22*SREB!GX22))/BZ22),"NA")</f>
        <v>NA</v>
      </c>
      <c r="BZ22" s="18" t="str">
        <f>IF(COUNT(SREB!GM22:GX22)&gt;=6,(SREB!GN22+SREB!GP22+SREB!GR22+SREB!GT22+SREB!GV22+SREB!GX22),"NA")</f>
        <v>NA</v>
      </c>
      <c r="CA22" s="210">
        <f>+SREB!GY22</f>
        <v>180612</v>
      </c>
      <c r="CB22" s="211">
        <f>+SREB!GZ22</f>
        <v>20</v>
      </c>
      <c r="CC22" s="210">
        <f>SREB!HM22</f>
        <v>181496</v>
      </c>
      <c r="CD22" s="211">
        <f>SREB!HN22</f>
        <v>28</v>
      </c>
      <c r="CE22" s="210">
        <f>SREB!IA22</f>
        <v>189309</v>
      </c>
      <c r="CF22" s="211">
        <f>SREB!IB22</f>
        <v>24</v>
      </c>
      <c r="CG22" s="211">
        <f>SREB!IO22</f>
        <v>208143</v>
      </c>
      <c r="CH22" s="211">
        <f>SREB!IP22</f>
        <v>22</v>
      </c>
      <c r="CI22" s="124">
        <f t="shared" si="21"/>
        <v>96.800010140252255</v>
      </c>
      <c r="CJ22" s="124">
        <f t="shared" si="22"/>
        <v>96.091559088954213</v>
      </c>
      <c r="CK22" s="124">
        <f t="shared" si="23"/>
        <v>97.842830579147019</v>
      </c>
      <c r="CL22" s="124" t="e">
        <f t="shared" si="24"/>
        <v>#VALUE!</v>
      </c>
      <c r="CM22" s="124" t="e">
        <f t="shared" si="25"/>
        <v>#VALUE!</v>
      </c>
      <c r="CN22" s="124" t="e">
        <f t="shared" si="26"/>
        <v>#VALUE!</v>
      </c>
      <c r="CO22" s="124" t="e">
        <f t="shared" si="27"/>
        <v>#VALUE!</v>
      </c>
      <c r="CP22" s="124" t="e">
        <f t="shared" si="28"/>
        <v>#VALUE!</v>
      </c>
      <c r="CQ22" s="124" t="e">
        <f t="shared" si="29"/>
        <v>#VALUE!</v>
      </c>
      <c r="CR22" s="124">
        <f t="shared" si="30"/>
        <v>95.464477942090483</v>
      </c>
      <c r="CS22" s="124">
        <f t="shared" si="31"/>
        <v>94.633257655486986</v>
      </c>
      <c r="CT22" s="124">
        <f t="shared" si="32"/>
        <v>93.689445190453966</v>
      </c>
      <c r="CU22" s="124">
        <f t="shared" si="33"/>
        <v>95.371639574520614</v>
      </c>
      <c r="CV22" s="124">
        <f t="shared" si="34"/>
        <v>96.261972083898883</v>
      </c>
      <c r="CW22" s="124" t="e">
        <f t="shared" si="35"/>
        <v>#VALUE!</v>
      </c>
      <c r="CX22" s="124" t="e">
        <f t="shared" si="36"/>
        <v>#VALUE!</v>
      </c>
      <c r="CY22" s="124" t="e">
        <f t="shared" si="37"/>
        <v>#VALUE!</v>
      </c>
      <c r="CZ22" s="124">
        <f t="shared" si="17"/>
        <v>93.151306661990503</v>
      </c>
      <c r="DA22" s="124">
        <f t="shared" si="38"/>
        <v>93.579722399818507</v>
      </c>
      <c r="DB22" s="124">
        <f t="shared" si="39"/>
        <v>95.79978644697357</v>
      </c>
      <c r="DC22" s="124">
        <f t="shared" si="20"/>
        <v>96.289836836091283</v>
      </c>
      <c r="DD22" s="210">
        <f>+West!C22</f>
        <v>212293</v>
      </c>
      <c r="DE22" s="211">
        <f>+West!D22</f>
        <v>9</v>
      </c>
      <c r="DF22" s="210">
        <f>West!Q22</f>
        <v>211625</v>
      </c>
      <c r="DG22" s="211">
        <f>West!R22</f>
        <v>9</v>
      </c>
      <c r="DH22" s="210">
        <f>West!AE22</f>
        <v>212155</v>
      </c>
      <c r="DI22" s="211">
        <f>West!AF22</f>
        <v>10</v>
      </c>
      <c r="DJ22" s="210">
        <f>West!AS22</f>
        <v>225281</v>
      </c>
      <c r="DK22" s="211">
        <f>West!AT22</f>
        <v>10</v>
      </c>
      <c r="DL22" s="210">
        <f>+Midwest!C22</f>
        <v>208231</v>
      </c>
      <c r="DM22" s="221">
        <f>+Midwest!D22</f>
        <v>8</v>
      </c>
      <c r="DN22" s="210">
        <f>Midwest!Q22</f>
        <v>206749</v>
      </c>
      <c r="DO22" s="221">
        <f>Midwest!R22</f>
        <v>8</v>
      </c>
      <c r="DP22" s="210">
        <f>Midwest!AE22</f>
        <v>213777</v>
      </c>
      <c r="DQ22" s="221">
        <f>Midwest!AF22</f>
        <v>9</v>
      </c>
      <c r="DR22" s="210">
        <f>Midwest!AS22</f>
        <v>224496</v>
      </c>
      <c r="DS22" s="221">
        <f>Midwest!AT22</f>
        <v>11</v>
      </c>
      <c r="DT22" s="210">
        <f>+Northeast!C22</f>
        <v>0</v>
      </c>
      <c r="DU22" s="211">
        <f>+Northeast!D22</f>
        <v>0</v>
      </c>
      <c r="DV22" s="210">
        <f>Northeast!Q22</f>
        <v>0</v>
      </c>
      <c r="DW22" s="211">
        <f>Northeast!R22</f>
        <v>0</v>
      </c>
      <c r="DX22" s="210">
        <f>Northeast!AE22</f>
        <v>0</v>
      </c>
      <c r="DY22" s="211">
        <f>Northeast!AF22</f>
        <v>2</v>
      </c>
      <c r="DZ22" s="210">
        <f>Northeast!AS22</f>
        <v>0</v>
      </c>
      <c r="EA22" s="211">
        <f>Northeast!AT22</f>
        <v>0</v>
      </c>
      <c r="EB22" s="19"/>
      <c r="EC22" s="19"/>
      <c r="ED22" s="19"/>
      <c r="EE22" s="19"/>
      <c r="EF22" s="19"/>
      <c r="EG22" s="19"/>
      <c r="EH22" s="19"/>
      <c r="EI22" s="74"/>
      <c r="EJ22" s="74"/>
      <c r="EK22" s="74"/>
      <c r="EL22" s="74"/>
      <c r="EM22" s="19"/>
      <c r="EN22" s="19"/>
      <c r="EO22" s="19"/>
      <c r="EP22" s="19"/>
      <c r="EQ22" s="19"/>
      <c r="ER22" s="19"/>
      <c r="ES22" s="19"/>
      <c r="ET22" s="19"/>
      <c r="EU22" s="19"/>
      <c r="EV22" s="19"/>
      <c r="EW22" s="19"/>
      <c r="EX22" s="19"/>
      <c r="EY22" s="74"/>
      <c r="EZ22" s="74"/>
      <c r="FA22" s="74"/>
      <c r="FB22" s="74"/>
      <c r="FC22" s="19"/>
      <c r="FD22" s="19"/>
      <c r="FE22" s="19"/>
      <c r="FF22" s="19"/>
      <c r="FG22" s="19"/>
      <c r="FH22" s="19"/>
      <c r="FI22" s="19"/>
      <c r="FJ22" s="19"/>
      <c r="FK22" s="19"/>
      <c r="FL22" s="19"/>
      <c r="FM22" s="19"/>
      <c r="FN22" s="19"/>
      <c r="FO22" s="74"/>
      <c r="FP22" s="74"/>
      <c r="FQ22" s="74"/>
      <c r="FR22" s="74"/>
      <c r="FS22" s="19"/>
      <c r="FT22" s="19"/>
      <c r="FU22" s="19"/>
      <c r="FV22" s="19"/>
      <c r="FW22" s="19"/>
      <c r="FX22" s="19"/>
      <c r="FY22" s="19"/>
      <c r="FZ22" s="19"/>
      <c r="GA22" s="19"/>
      <c r="GB22" s="73"/>
      <c r="GC22" s="73"/>
      <c r="GD22" s="73"/>
      <c r="GE22" s="74"/>
      <c r="GF22" s="74"/>
      <c r="GG22" s="74"/>
      <c r="GH22" s="74"/>
    </row>
    <row r="23" spans="1:190">
      <c r="A23" s="66">
        <v>19</v>
      </c>
      <c r="B23" s="2" t="s">
        <v>21</v>
      </c>
      <c r="C23" s="181">
        <f>((US!C23*US!D23)+(US!E23*US!F23)+(US!G23*US!H23)+(US!I23*US!J23)+(US!K23*US!L23)+(US!M23*US!N23))/D23</f>
        <v>77404.951612903227</v>
      </c>
      <c r="D23" s="182">
        <f>+US!D23+US!F23+US!H23+US!J23+US!L23+US!N23</f>
        <v>62</v>
      </c>
      <c r="E23" s="183">
        <f>((US!O23*US!P23)+(US!Q23*US!R23)+(US!S23*US!T23)+(US!U23*US!V23)+(US!W23*US!X23)+(US!Y23*US!Z23))/F23</f>
        <v>79771.523809523816</v>
      </c>
      <c r="F23" s="182">
        <f>+US!P23+US!R23+US!T23+US!V23+US!X23+US!Z23</f>
        <v>63</v>
      </c>
      <c r="G23" s="183">
        <f>((US!AA23*US!AB23)+(US!AC23*US!AD23)+(US!AE23*US!AF23)+(US!AG23*US!AH23)+(US!AI23*US!AJ23)+(US!AK23*US!AL23))/H23</f>
        <v>83425.234375</v>
      </c>
      <c r="H23" s="182">
        <f>+US!AB23+US!AD23+US!AF23+US!AH23+US!AJ23+US!AL23</f>
        <v>64</v>
      </c>
      <c r="I23" s="183">
        <f>((US!AM23*US!AN23)+(US!AO23*US!AP23)+(US!AQ23*US!AR23)+(US!AS23*US!AT23)+(US!AU23*US!AV23)+(US!AW23*US!AX23))/J23</f>
        <v>83437.955223880592</v>
      </c>
      <c r="J23" s="182">
        <f>+US!AN23+US!AP23+US!AR23+US!AT23+US!AV23+US!AX23</f>
        <v>67</v>
      </c>
      <c r="K23" s="183">
        <f>((US!AY23*US!AZ23)+(US!BA23*US!BB23)+(US!BC23*US!BD23)+(US!BE23*US!BF23)+(US!BG23*US!BH23)+(US!BI23*US!BJ23))/L23</f>
        <v>91026.478873239437</v>
      </c>
      <c r="L23" s="182">
        <f>+US!AZ23+US!BB23+US!BD23+US!BF23+US!BH23+US!BJ23</f>
        <v>71</v>
      </c>
      <c r="M23" s="183">
        <f>((US!BK23*US!BL23)+(US!BM23*US!BN23)+(US!BO23*US!BP23)+(US!BQ23*US!BR23)+(US!BS23*US!BT23)+(US!BU23*US!BV23))/N23</f>
        <v>92299.959459459453</v>
      </c>
      <c r="N23" s="182">
        <f>+US!BL23+US!BN23+US!BP23+US!BR23+US!BT23+US!BV23</f>
        <v>74</v>
      </c>
      <c r="O23" s="183">
        <f>((US!BW23*US!BX23)+(US!BY23*US!BZ23)+(US!CA23*US!CB23)+(US!CC23*US!CD23)+(US!CE23*US!CF23)+(US!CG23*US!CH23))/P23</f>
        <v>94861.364864864867</v>
      </c>
      <c r="P23" s="182">
        <f>+US!BX23+US!BZ23+US!CB23+US!CD23+US!CF23+US!CH23</f>
        <v>74</v>
      </c>
      <c r="Q23" s="183">
        <f>((US!CI23*US!CJ23)+(US!CK23*US!CL23)+(US!CM23*US!CN23)+(US!CO23*US!CP23)+(US!CQ23*US!CR23)+(US!CS23*US!CT23))/R23</f>
        <v>101187.86956521739</v>
      </c>
      <c r="R23" s="182">
        <f>+US!CJ23+US!CL23+US!CN23+US!CP23+US!CR23+US!CT23</f>
        <v>69</v>
      </c>
      <c r="S23" s="183">
        <f>((US!CU23*US!CV23)+(US!CW23*US!CX23)+(US!CY23*US!CZ23)+(US!DA23*US!DB23)+(US!DC23*US!DD23)+(US!DE23*US!DF23))/T23</f>
        <v>106482.74285714286</v>
      </c>
      <c r="T23" s="182">
        <f>+US!CV23+US!CX23+US!CZ23+US!DB23+US!DD23+US!DF23</f>
        <v>70</v>
      </c>
      <c r="U23" s="183">
        <f>((US!DG23*US!DH23)+(US!DI23*US!DJ23)+(US!DK23*US!DL23)+(US!DM23*US!DN23)+(US!DO23*US!DP23)+(US!DQ23*US!DR23))/V23</f>
        <v>110421.25641025641</v>
      </c>
      <c r="V23" s="182">
        <f>+US!DH23+US!DJ23+US!DL23+US!DN23+US!DP23+US!DR23</f>
        <v>78</v>
      </c>
      <c r="W23" s="183">
        <f>((US!DS23*US!DT23)+(US!DU23*US!DV23)+(US!DW23*US!DX23)+(US!DY23*US!DZ23)+(US!EA23*US!EB23)+(US!EC23*US!ED23))/X23</f>
        <v>116034.24242424243</v>
      </c>
      <c r="X23" s="182">
        <f>+US!DT23+US!DV23+US!DX23+US!DZ23+US!EB23+US!ED23</f>
        <v>66</v>
      </c>
      <c r="Y23" s="183">
        <f>((US!EE23*US!EF23)+(US!EG23*US!EH23)+(US!EI23*US!EJ23)+(US!EK23*US!EL23)+(US!EM23*US!EN23)+(US!EO23*US!EP23))/Z23</f>
        <v>116246.16176470589</v>
      </c>
      <c r="Z23" s="182">
        <f>+US!EF23+US!EH23+US!EJ23+US!EL23+US!EN23+US!EP23</f>
        <v>68</v>
      </c>
      <c r="AA23" s="181">
        <f>((US!EQ23*US!ER23)+(US!ES23*US!ET23)+(US!EU23*US!EV23)+(US!EW23*US!EX23)+(US!EY23*US!EZ23)+(US!FA23*US!FB23))/AB23</f>
        <v>121359.05479452055</v>
      </c>
      <c r="AB23" s="184">
        <f>+US!ER23+US!ET23+US!EV23+US!EX23+US!EZ23+US!FB23</f>
        <v>73</v>
      </c>
      <c r="AC23" s="181">
        <f>((US!FC23*US!FD23)+(US!FE23*US!FF23)+(US!FG23*US!FH23)+(US!FI23*US!FJ23)+(US!FK23*US!FL23)+(US!FM23*US!FN23))/AD23</f>
        <v>125822.76190476191</v>
      </c>
      <c r="AD23" s="184">
        <f>+US!FD23+US!FF23+US!FH23+US!FJ23+US!FL23+US!FN23</f>
        <v>63</v>
      </c>
      <c r="AE23" s="181">
        <f>((US!FO23*US!FP23)+(US!FQ23*US!FR23)+(US!FS23*US!FT23)+(US!FU23*US!FV23)+(US!FW23*US!FX23)+(US!FY23*US!FZ23))/AF23</f>
        <v>130119.56923076924</v>
      </c>
      <c r="AF23" s="185">
        <f>+US!FP23+US!FR23+US!FT23+US!FV23+US!FX23+US!FZ23</f>
        <v>65</v>
      </c>
      <c r="AG23" s="181">
        <f>IF(COUNT(US!GA23:GL23)&gt;=6,(((US!GA23*US!GB23)+(US!GC23*US!GD23)+(US!GE23*US!GF23)+(US!GG23*US!GH23)+(US!GI23*US!GJ23)+(US!GK23*US!GL23))/AH23),"NA")</f>
        <v>133839.79365079364</v>
      </c>
      <c r="AH23" s="185">
        <f>IF(COUNT(US!GA23:GL23)&gt;=6,(US!GB23+US!GD23+US!GF23+US!GH23+US!GJ23+US!GL23),"NA")</f>
        <v>63</v>
      </c>
      <c r="AI23" s="181">
        <f>IF(COUNT(US!GM23:GX23)&gt;=6,(((US!GM23*US!GN23)+(US!GO23*US!GP23)+(US!GQ23*US!GR23)+(US!GS23*US!GT23)+(US!GU23*US!GV23)+(US!GW23*US!GX23))/AJ23),"NA")</f>
        <v>143020.98484848486</v>
      </c>
      <c r="AJ23" s="185">
        <f>IF(COUNT(US!GM23:GX23)&gt;=6,(US!GN23+US!GP23+US!GR23+US!GT23+US!GV23+US!GX23),"NA")</f>
        <v>66</v>
      </c>
      <c r="AK23" s="210">
        <f>+US!GY23</f>
        <v>144816</v>
      </c>
      <c r="AL23" s="211">
        <f>+US!GZ23</f>
        <v>67</v>
      </c>
      <c r="AM23" s="210">
        <f>US!HM23</f>
        <v>145108</v>
      </c>
      <c r="AN23" s="211">
        <f>US!HN23</f>
        <v>68</v>
      </c>
      <c r="AO23" s="210">
        <f>US!IA23</f>
        <v>147709</v>
      </c>
      <c r="AP23" s="211">
        <f>US!IB23</f>
        <v>67</v>
      </c>
      <c r="AQ23" s="210">
        <f>US!IO23</f>
        <v>162701</v>
      </c>
      <c r="AR23" s="211">
        <f>US!IP23</f>
        <v>64</v>
      </c>
      <c r="AS23" s="136">
        <f>((SREB!C23*SREB!D23)+(SREB!E23*SREB!F23)+(SREB!G23*SREB!H23)+(SREB!I23*SREB!J23)+(SREB!K23*SREB!L23)+(SREB!M23*SREB!N23))/AT23</f>
        <v>73822.142857142855</v>
      </c>
      <c r="AT23" s="84">
        <f>+SREB!D23+SREB!F23+SREB!H23+SREB!J23+SREB!L23+SREB!N23</f>
        <v>28</v>
      </c>
      <c r="AU23" s="44">
        <f>((SREB!O23*SREB!P23)+(SREB!Q23*SREB!R23)+(SREB!S23*SREB!T23)+(SREB!U23*SREB!V23)+(SREB!W23*SREB!X23)+(SREB!Y23*SREB!Z23))/AV23</f>
        <v>74473.333333333328</v>
      </c>
      <c r="AV23" s="84">
        <f>+SREB!P23+SREB!R23+SREB!T23+SREB!V23+SREB!X23+SREB!Z23</f>
        <v>30</v>
      </c>
      <c r="AW23" s="44">
        <f>((SREB!AA23*SREB!AB23)+(SREB!AC23*SREB!AD23)+(SREB!AE23*SREB!AF23)+(SREB!AG23*SREB!AH23)+(SREB!AI23*SREB!AJ23)+(SREB!AK23*SREB!AL23))/AX23</f>
        <v>75923.34375</v>
      </c>
      <c r="AX23" s="84">
        <f>+SREB!AB23+SREB!AD23+SREB!AF23+SREB!AH23+SREB!AJ23+SREB!AL23</f>
        <v>32</v>
      </c>
      <c r="AY23" s="44">
        <f>((SREB!AM23*SREB!AN23)+(SREB!AO23*SREB!AP23)+(SREB!AQ23*SREB!AR23)+(SREB!AS23*SREB!AT23)+(SREB!AU23*SREB!AV23)+(SREB!AW23*SREB!AX23))/AZ23</f>
        <v>75946.96875</v>
      </c>
      <c r="AZ23" s="84">
        <f>+SREB!AN23+SREB!AP23+SREB!AR23+SREB!AT23+SREB!AV23+SREB!AX23</f>
        <v>32</v>
      </c>
      <c r="BA23" s="44">
        <f>((SREB!AY23*SREB!AZ23)+(SREB!BA23*SREB!BB23)+(SREB!BC23*SREB!BD23)+(SREB!BE23*SREB!BF23)+(SREB!BG23*SREB!BH23)+(SREB!BI23*SREB!BJ23))/BB23</f>
        <v>78632.357142857145</v>
      </c>
      <c r="BB23" s="84">
        <f>+SREB!AZ23+SREB!BB23+SREB!BD23+SREB!BF23+SREB!BH23+SREB!BJ23</f>
        <v>28</v>
      </c>
      <c r="BC23" s="44">
        <f>((SREB!BK23*SREB!BL23)+(SREB!BM23*SREB!BN23)+(SREB!BO23*SREB!BP23)+(SREB!BQ23*SREB!BR23)+(SREB!BS23*SREB!BT23)+(SREB!BU23*SREB!BV23))/BD23</f>
        <v>83374.129032258061</v>
      </c>
      <c r="BD23" s="84">
        <f>+SREB!BL23+SREB!BN23+SREB!BP23+SREB!BR23+SREB!BT23+SREB!BV23</f>
        <v>31</v>
      </c>
      <c r="BE23" s="44">
        <f>((SREB!BW23*SREB!BX23)+(SREB!BY23*SREB!BZ23)+(SREB!CA23*SREB!CB23)+(SREB!CC23*SREB!CD23)+(SREB!CE23*SREB!CF23)+(SREB!CG23*SREB!CH23))/BF23</f>
        <v>86342.9375</v>
      </c>
      <c r="BF23" s="84">
        <f>+SREB!BX23+SREB!BZ23+SREB!CB23+SREB!CD23+SREB!CF23+SREB!CH23</f>
        <v>32</v>
      </c>
      <c r="BG23" s="44">
        <f>((SREB!CI23*SREB!CJ23)+(SREB!CK23*SREB!CL23)+(SREB!CM23*SREB!CN23)+(SREB!CO23*SREB!CP23)+(SREB!CQ23*SREB!CR23)+(SREB!CS23*SREB!CT23))/BH23</f>
        <v>86912.814814814818</v>
      </c>
      <c r="BH23" s="84">
        <f>+SREB!CJ23+SREB!CL23+SREB!CN23+SREB!CP23+SREB!CR23+SREB!CT23</f>
        <v>27</v>
      </c>
      <c r="BI23" s="44">
        <f>((SREB!CU23*SREB!CV23)+(SREB!CW23*SREB!CX23)+(SREB!CY23*SREB!CZ23)+(SREB!DA23*SREB!DB23)+(SREB!DC23*SREB!DD23)+(SREB!DE23*SREB!DF23))/BJ23</f>
        <v>92216.758620689652</v>
      </c>
      <c r="BJ23" s="84">
        <f>+SREB!CV23+SREB!CX23+SREB!CZ23+SREB!DB23+SREB!DD23+SREB!DF23</f>
        <v>29</v>
      </c>
      <c r="BK23" s="44">
        <f>((SREB!DG23*SREB!DH23)+(SREB!DI23*SREB!DJ23)+(SREB!DK23*SREB!DL23)+(SREB!DM23*SREB!DN23)+(SREB!DO23*SREB!DP23)+(SREB!DQ23*SREB!DR23))/BL23</f>
        <v>103263.8275862069</v>
      </c>
      <c r="BL23" s="84">
        <f>+SREB!DH23+SREB!DJ23+SREB!DL23+SREB!DN23+SREB!DP23+SREB!DR23</f>
        <v>29</v>
      </c>
      <c r="BM23" s="44" t="s">
        <v>62</v>
      </c>
      <c r="BN23" s="84" t="s">
        <v>62</v>
      </c>
      <c r="BO23" s="44">
        <f>((SREB!EE23*SREB!EF23)+(SREB!EG23*SREB!EH23)+(SREB!EI23*SREB!EJ23)+(SREB!EK23*SREB!EL23)+(SREB!EM23*SREB!EN23)+(SREB!EO23*SREB!EP23))/BP23</f>
        <v>114151.57692307692</v>
      </c>
      <c r="BP23" s="84">
        <f>+SREB!EF23+SREB!EH23+SREB!EJ23+SREB!EL23+SREB!EN23+SREB!EP23</f>
        <v>26</v>
      </c>
      <c r="BQ23" s="44">
        <f>((SREB!EQ23*SREB!ER23)+(SREB!ES23*SREB!ET23)+(SREB!EU23*SREB!EV23)+(SREB!EW23*SREB!EX23)+(SREB!EY23*SREB!EZ23)+(SREB!FA23*SREB!FB23))/BR23</f>
        <v>115930.56666666667</v>
      </c>
      <c r="BR23" s="18">
        <f>+SREB!ER23+SREB!ET23+SREB!EV23+SREB!EX23+SREB!EZ23+SREB!FB23</f>
        <v>30</v>
      </c>
      <c r="BS23" s="44">
        <f>((SREB!FC23*SREB!FD23)+(SREB!FE23*SREB!FF23)+(SREB!FG23*SREB!FH23)+(SREB!FI23*SREB!FJ23)+(SREB!FK23*SREB!FL23)+(SREB!FM23*SREB!FN23))/BT23</f>
        <v>125859.625</v>
      </c>
      <c r="BT23" s="18">
        <f>+SREB!FD23+SREB!FF23+SREB!FH23+SREB!FJ23+SREB!FL23+SREB!FN23</f>
        <v>24</v>
      </c>
      <c r="BU23" s="44">
        <f>((SREB!FO23*SREB!FP23)+(SREB!FQ23*SREB!FR23)+(SREB!FS23*SREB!FT23)+(SREB!FU23*SREB!FV23)+(SREB!FW23*SREB!FX23)+(SREB!FY23*SREB!FZ23))/BV23</f>
        <v>128506.29166666667</v>
      </c>
      <c r="BV23" s="18">
        <f>+SREB!FP23+SREB!FR23+SREB!FT23+SREB!FV23+SREB!FX23+SREB!FZ23</f>
        <v>24</v>
      </c>
      <c r="BW23" s="44">
        <f>IF(COUNT(SREB!GA23:GL23)&gt;=6,(((SREB!GA23*SREB!GB23)+(SREB!GC23*SREB!GD23)+(SREB!GE23*SREB!GF23)+(SREB!GG23*SREB!GH23)+(SREB!GI23*SREB!GJ23)+(SREB!GK23*SREB!GL23))/BX23),"NA")</f>
        <v>125146.38095238095</v>
      </c>
      <c r="BX23" s="18">
        <f>IF(COUNT(SREB!GA23:GL23)&gt;=6,(SREB!GB23+SREB!GD23+SREB!GF23+SREB!GH23+SREB!GJ23+SREB!GL23),"NA")</f>
        <v>21</v>
      </c>
      <c r="BY23" s="44">
        <f>IF(COUNT(SREB!GM23:GX23)&gt;=6,(((SREB!GM23*SREB!GN23)+(SREB!GO23*SREB!GP23)+(SREB!GQ23*SREB!GR23)+(SREB!GS23*SREB!GT23)+(SREB!GU23*SREB!GV23)+(SREB!GW23*SREB!GX23))/BZ23),"NA")</f>
        <v>147240.60714285713</v>
      </c>
      <c r="BZ23" s="18">
        <f>IF(COUNT(SREB!GM23:GX23)&gt;=6,(SREB!GN23+SREB!GP23+SREB!GR23+SREB!GT23+SREB!GV23+SREB!GX23),"NA")</f>
        <v>28</v>
      </c>
      <c r="CA23" s="210">
        <f>+SREB!GY23</f>
        <v>141638</v>
      </c>
      <c r="CB23" s="211">
        <f>+SREB!GZ23</f>
        <v>28</v>
      </c>
      <c r="CC23" s="210">
        <f>SREB!HM23</f>
        <v>141567</v>
      </c>
      <c r="CD23" s="211">
        <f>SREB!HN23</f>
        <v>31</v>
      </c>
      <c r="CE23" s="210">
        <f>SREB!IA23</f>
        <v>141287</v>
      </c>
      <c r="CF23" s="211">
        <f>SREB!IB23</f>
        <v>32</v>
      </c>
      <c r="CG23" s="211">
        <f>SREB!IO23</f>
        <v>163451</v>
      </c>
      <c r="CH23" s="211">
        <f>SREB!IP23</f>
        <v>32</v>
      </c>
      <c r="CI23" s="124">
        <f t="shared" si="21"/>
        <v>95.371344234309774</v>
      </c>
      <c r="CJ23" s="124">
        <f t="shared" si="22"/>
        <v>93.358293507290441</v>
      </c>
      <c r="CK23" s="124">
        <f t="shared" si="23"/>
        <v>91.007648128048785</v>
      </c>
      <c r="CL23" s="124">
        <f t="shared" si="24"/>
        <v>91.022087665282797</v>
      </c>
      <c r="CM23" s="124">
        <f t="shared" si="25"/>
        <v>86.38404793440165</v>
      </c>
      <c r="CN23" s="124">
        <f t="shared" si="26"/>
        <v>90.329540251724765</v>
      </c>
      <c r="CO23" s="124">
        <f t="shared" si="27"/>
        <v>91.020129873737517</v>
      </c>
      <c r="CP23" s="124">
        <f t="shared" si="28"/>
        <v>85.892523667372942</v>
      </c>
      <c r="CQ23" s="124">
        <f t="shared" si="29"/>
        <v>86.602538727244806</v>
      </c>
      <c r="CR23" s="124">
        <f t="shared" si="30"/>
        <v>93.518069747859982</v>
      </c>
      <c r="CS23" s="124" t="e">
        <f t="shared" si="31"/>
        <v>#VALUE!</v>
      </c>
      <c r="CT23" s="124">
        <f t="shared" si="32"/>
        <v>98.198147095928533</v>
      </c>
      <c r="CU23" s="124">
        <f t="shared" si="33"/>
        <v>95.526919571806872</v>
      </c>
      <c r="CV23" s="124">
        <f t="shared" si="34"/>
        <v>100.02929763635771</v>
      </c>
      <c r="CW23" s="124">
        <f t="shared" si="35"/>
        <v>98.760157619918502</v>
      </c>
      <c r="CX23" s="124">
        <f t="shared" si="36"/>
        <v>93.504612894805419</v>
      </c>
      <c r="CY23" s="124">
        <f t="shared" si="37"/>
        <v>102.95035186538711</v>
      </c>
      <c r="CZ23" s="124">
        <f t="shared" si="17"/>
        <v>97.805491105955142</v>
      </c>
      <c r="DA23" s="124">
        <f t="shared" si="38"/>
        <v>97.559748601041989</v>
      </c>
      <c r="DB23" s="124">
        <f t="shared" si="39"/>
        <v>95.652262218280541</v>
      </c>
      <c r="DC23" s="124">
        <f t="shared" si="20"/>
        <v>100.46096827923614</v>
      </c>
      <c r="DD23" s="210">
        <f>+West!C23</f>
        <v>156079</v>
      </c>
      <c r="DE23" s="211">
        <f>+West!D23</f>
        <v>17</v>
      </c>
      <c r="DF23" s="210">
        <f>West!Q23</f>
        <v>158587</v>
      </c>
      <c r="DG23" s="211">
        <f>West!R23</f>
        <v>16</v>
      </c>
      <c r="DH23" s="210">
        <f>West!AE23</f>
        <v>164576</v>
      </c>
      <c r="DI23" s="211">
        <f>West!AF23</f>
        <v>16</v>
      </c>
      <c r="DJ23" s="210">
        <f>West!AS23</f>
        <v>179685</v>
      </c>
      <c r="DK23" s="211">
        <f>West!AT23</f>
        <v>15</v>
      </c>
      <c r="DL23" s="210">
        <f>+Midwest!C23</f>
        <v>122246</v>
      </c>
      <c r="DM23" s="221">
        <f>+Midwest!D23</f>
        <v>16</v>
      </c>
      <c r="DN23" s="210">
        <f>Midwest!Q23</f>
        <v>128547</v>
      </c>
      <c r="DO23" s="221">
        <f>Midwest!R23</f>
        <v>17</v>
      </c>
      <c r="DP23" s="210">
        <f>Midwest!AE23</f>
        <v>130362</v>
      </c>
      <c r="DQ23" s="221">
        <f>Midwest!AF23</f>
        <v>14</v>
      </c>
      <c r="DR23" s="210">
        <f>Midwest!AS23</f>
        <v>141916</v>
      </c>
      <c r="DS23" s="221">
        <f>Midwest!AT23</f>
        <v>14</v>
      </c>
      <c r="DT23" s="210">
        <f>+Northeast!C23</f>
        <v>176569</v>
      </c>
      <c r="DU23" s="211">
        <f>+Northeast!D23</f>
        <v>6</v>
      </c>
      <c r="DV23" s="210">
        <f>Northeast!Q23</f>
        <v>0</v>
      </c>
      <c r="DW23" s="211">
        <f>Northeast!R23</f>
        <v>4</v>
      </c>
      <c r="DX23" s="210">
        <f>Northeast!AE23</f>
        <v>182119</v>
      </c>
      <c r="DY23" s="211">
        <f>Northeast!AF23</f>
        <v>5</v>
      </c>
      <c r="DZ23" s="210">
        <f>Northeast!AS23</f>
        <v>0</v>
      </c>
      <c r="EA23" s="211">
        <f>Northeast!AT23</f>
        <v>0</v>
      </c>
      <c r="EB23" s="19"/>
      <c r="EC23" s="19"/>
      <c r="ED23" s="19"/>
      <c r="EE23" s="19"/>
      <c r="EF23" s="19"/>
      <c r="EG23" s="19"/>
      <c r="EH23" s="19"/>
      <c r="EI23" s="73"/>
      <c r="EJ23" s="73"/>
      <c r="EK23" s="73"/>
      <c r="EL23" s="73"/>
      <c r="EM23" s="19"/>
      <c r="EN23" s="19"/>
      <c r="EO23" s="19"/>
      <c r="EP23" s="19"/>
      <c r="EQ23" s="19"/>
      <c r="ER23" s="19"/>
      <c r="ES23" s="19"/>
      <c r="ET23" s="19"/>
      <c r="EU23" s="19"/>
      <c r="EV23" s="19"/>
      <c r="EW23" s="19"/>
      <c r="EX23" s="19"/>
      <c r="EY23" s="73"/>
      <c r="EZ23" s="73"/>
      <c r="FA23" s="73"/>
      <c r="FB23" s="73"/>
      <c r="FC23" s="19"/>
      <c r="FD23" s="19"/>
      <c r="FE23" s="19"/>
      <c r="FF23" s="19"/>
      <c r="FG23" s="19"/>
      <c r="FH23" s="19"/>
      <c r="FI23" s="19"/>
      <c r="FJ23" s="19"/>
      <c r="FK23" s="19"/>
      <c r="FL23" s="19"/>
      <c r="FM23" s="19"/>
      <c r="FN23" s="19"/>
      <c r="FO23" s="73"/>
      <c r="FP23" s="73"/>
      <c r="FQ23" s="73"/>
      <c r="FR23" s="73"/>
      <c r="FS23" s="19"/>
      <c r="FT23" s="19"/>
      <c r="FU23" s="19"/>
      <c r="FV23" s="19"/>
      <c r="FW23" s="19"/>
      <c r="FX23" s="19"/>
      <c r="FY23" s="19"/>
      <c r="FZ23" s="19"/>
      <c r="GA23" s="19"/>
      <c r="GB23" s="73"/>
      <c r="GC23" s="73"/>
      <c r="GD23" s="73"/>
      <c r="GE23" s="73"/>
      <c r="GF23" s="73"/>
    </row>
    <row r="24" spans="1:190">
      <c r="A24" s="66">
        <v>20</v>
      </c>
      <c r="B24" s="2" t="s">
        <v>22</v>
      </c>
      <c r="C24" s="181">
        <f>((US!C24*US!D24)+(US!E24*US!F24)+(US!G24*US!H24)+(US!I24*US!J24)+(US!K24*US!L24)+(US!M24*US!N24))/D24</f>
        <v>83613.567415730344</v>
      </c>
      <c r="D24" s="182">
        <f>+US!D24+US!F24+US!H24+US!J24+US!L24+US!N24</f>
        <v>178</v>
      </c>
      <c r="E24" s="183">
        <f>((US!O24*US!P24)+(US!Q24*US!R24)+(US!S24*US!T24)+(US!U24*US!V24)+(US!W24*US!X24)+(US!Y24*US!Z24))/F24</f>
        <v>88198.136612021859</v>
      </c>
      <c r="F24" s="182">
        <f>+US!P24+US!R24+US!T24+US!V24+US!X24+US!Z24</f>
        <v>183</v>
      </c>
      <c r="G24" s="183">
        <f>((US!AA24*US!AB24)+(US!AC24*US!AD24)+(US!AE24*US!AF24)+(US!AG24*US!AH24)+(US!AI24*US!AJ24)+(US!AK24*US!AL24))/H24</f>
        <v>91362.266304347824</v>
      </c>
      <c r="H24" s="182">
        <f>+US!AB24+US!AD24+US!AF24+US!AH24+US!AJ24+US!AL24</f>
        <v>184</v>
      </c>
      <c r="I24" s="183">
        <f>((US!AM24*US!AN24)+(US!AO24*US!AP24)+(US!AQ24*US!AR24)+(US!AS24*US!AT24)+(US!AU24*US!AV24)+(US!AW24*US!AX24))/J24</f>
        <v>94529.273224043718</v>
      </c>
      <c r="J24" s="182">
        <f>+US!AN24+US!AP24+US!AR24+US!AT24+US!AV24+US!AX24</f>
        <v>183</v>
      </c>
      <c r="K24" s="183">
        <f>((US!AY24*US!AZ24)+(US!BA24*US!BB24)+(US!BC24*US!BD24)+(US!BE24*US!BF24)+(US!BG24*US!BH24)+(US!BI24*US!BJ24))/L24</f>
        <v>96286.532338308461</v>
      </c>
      <c r="L24" s="182">
        <f>+US!AZ24+US!BB24+US!BD24+US!BF24+US!BH24+US!BJ24</f>
        <v>201</v>
      </c>
      <c r="M24" s="183">
        <f>((US!BK24*US!BL24)+(US!BM24*US!BN24)+(US!BO24*US!BP24)+(US!BQ24*US!BR24)+(US!BS24*US!BT24)+(US!BU24*US!BV24))/N24</f>
        <v>102709.2843137255</v>
      </c>
      <c r="N24" s="182">
        <f>+US!BL24+US!BN24+US!BP24+US!BR24+US!BT24+US!BV24</f>
        <v>204</v>
      </c>
      <c r="O24" s="183">
        <f>((US!BW24*US!BX24)+(US!BY24*US!BZ24)+(US!CA24*US!CB24)+(US!CC24*US!CD24)+(US!CE24*US!CF24)+(US!CG24*US!CH24))/P24</f>
        <v>109184.66666666667</v>
      </c>
      <c r="P24" s="182">
        <f>+US!BX24+US!BZ24+US!CB24+US!CD24+US!CF24+US!CH24</f>
        <v>207</v>
      </c>
      <c r="Q24" s="183">
        <f>((US!CI24*US!CJ24)+(US!CK24*US!CL24)+(US!CM24*US!CN24)+(US!CO24*US!CP24)+(US!CQ24*US!CR24)+(US!CS24*US!CT24))/R24</f>
        <v>115243.73039215687</v>
      </c>
      <c r="R24" s="182">
        <f>+US!CJ24+US!CL24+US!CN24+US!CP24+US!CR24+US!CT24</f>
        <v>204</v>
      </c>
      <c r="S24" s="183">
        <f>((US!CU24*US!CV24)+(US!CW24*US!CX24)+(US!CY24*US!CZ24)+(US!DA24*US!DB24)+(US!DC24*US!DD24)+(US!DE24*US!DF24))/T24</f>
        <v>118487.13551401869</v>
      </c>
      <c r="T24" s="182">
        <f>+US!CV24+US!CX24+US!CZ24+US!DB24+US!DD24+US!DF24</f>
        <v>214</v>
      </c>
      <c r="U24" s="183">
        <f>((US!DG24*US!DH24)+(US!DI24*US!DJ24)+(US!DK24*US!DL24)+(US!DM24*US!DN24)+(US!DO24*US!DP24)+(US!DQ24*US!DR24))/V24</f>
        <v>121506.43396226416</v>
      </c>
      <c r="V24" s="182">
        <f>+US!DH24+US!DJ24+US!DL24+US!DN24+US!DP24+US!DR24</f>
        <v>212</v>
      </c>
      <c r="W24" s="183">
        <f>((US!DS24*US!DT24)+(US!DU24*US!DV24)+(US!DW24*US!DX24)+(US!DY24*US!DZ24)+(US!EA24*US!EB24)+(US!EC24*US!ED24))/X24</f>
        <v>124652.02916666666</v>
      </c>
      <c r="X24" s="182">
        <f>+US!DT24+US!DV24+US!DX24+US!DZ24+US!EB24+US!ED24</f>
        <v>240</v>
      </c>
      <c r="Y24" s="183">
        <f>((US!EE24*US!EF24)+(US!EG24*US!EH24)+(US!EI24*US!EJ24)+(US!EK24*US!EL24)+(US!EM24*US!EN24)+(US!EO24*US!EP24))/Z24</f>
        <v>128573.73394495413</v>
      </c>
      <c r="Z24" s="182">
        <f>+US!EF24+US!EH24+US!EJ24+US!EL24+US!EN24+US!EP24</f>
        <v>218</v>
      </c>
      <c r="AA24" s="181">
        <f>((US!EQ24*US!ER24)+(US!ES24*US!ET24)+(US!EU24*US!EV24)+(US!EW24*US!EX24)+(US!EY24*US!EZ24)+(US!FA24*US!FB24))/AB24</f>
        <v>132766.70967741936</v>
      </c>
      <c r="AB24" s="184">
        <f>+US!ER24+US!ET24+US!EV24+US!EX24+US!EZ24+US!FB24</f>
        <v>217</v>
      </c>
      <c r="AC24" s="181">
        <f>((US!FC24*US!FD24)+(US!FE24*US!FF24)+(US!FG24*US!FH24)+(US!FI24*US!FJ24)+(US!FK24*US!FL24)+(US!FM24*US!FN24))/AD24</f>
        <v>142572.38775510204</v>
      </c>
      <c r="AD24" s="184">
        <f>+US!FD24+US!FF24+US!FH24+US!FJ24+US!FL24+US!FN24</f>
        <v>196</v>
      </c>
      <c r="AE24" s="181">
        <f>((US!FO24*US!FP24)+(US!FQ24*US!FR24)+(US!FS24*US!FT24)+(US!FU24*US!FV24)+(US!FW24*US!FX24)+(US!FY24*US!FZ24))/AF24</f>
        <v>150374.31382978722</v>
      </c>
      <c r="AF24" s="185">
        <f>+US!FP24+US!FR24+US!FT24+US!FV24+US!FX24+US!FZ24</f>
        <v>188</v>
      </c>
      <c r="AG24" s="181">
        <f>IF(COUNT(US!GA24:GL24)&gt;=6,(((US!GA24*US!GB24)+(US!GC24*US!GD24)+(US!GE24*US!GF24)+(US!GG24*US!GH24)+(US!GI24*US!GJ24)+(US!GK24*US!GL24))/AH24),"NA")</f>
        <v>155160.24873096446</v>
      </c>
      <c r="AH24" s="185">
        <f>IF(COUNT(US!GA24:GL24)&gt;=6,(US!GB24+US!GD24+US!GF24+US!GH24+US!GJ24+US!GL24),"NA")</f>
        <v>197</v>
      </c>
      <c r="AI24" s="181">
        <f>IF(COUNT(US!GM24:GX24)&gt;=6,(((US!GM24*US!GN24)+(US!GO24*US!GP24)+(US!GQ24*US!GR24)+(US!GS24*US!GT24)+(US!GU24*US!GV24)+(US!GW24*US!GX24))/AJ24),"NA")</f>
        <v>161658.17368421052</v>
      </c>
      <c r="AJ24" s="185">
        <f>IF(COUNT(US!GM24:GX24)&gt;=6,(US!GN24+US!GP24+US!GR24+US!GT24+US!GV24+US!GX24),"NA")</f>
        <v>190</v>
      </c>
      <c r="AK24" s="210">
        <f>+US!GY24</f>
        <v>164766</v>
      </c>
      <c r="AL24" s="211">
        <f>+US!GZ24</f>
        <v>178</v>
      </c>
      <c r="AM24" s="210">
        <f>US!HM24</f>
        <v>168224</v>
      </c>
      <c r="AN24" s="211">
        <f>US!HN24</f>
        <v>186</v>
      </c>
      <c r="AO24" s="210">
        <f>US!IA24</f>
        <v>175185</v>
      </c>
      <c r="AP24" s="211">
        <f>US!IB24</f>
        <v>169</v>
      </c>
      <c r="AQ24" s="210">
        <f>US!IO24</f>
        <v>188045</v>
      </c>
      <c r="AR24" s="211">
        <f>US!IP24</f>
        <v>200</v>
      </c>
      <c r="AS24" s="136">
        <f>((SREB!C24*SREB!D24)+(SREB!E24*SREB!F24)+(SREB!G24*SREB!H24)+(SREB!I24*SREB!J24)+(SREB!K24*SREB!L24)+(SREB!M24*SREB!N24))/AT24</f>
        <v>81363.958333333328</v>
      </c>
      <c r="AT24" s="84">
        <f>+SREB!D24+SREB!F24+SREB!H24+SREB!J24+SREB!L24+SREB!N24</f>
        <v>72</v>
      </c>
      <c r="AU24" s="44">
        <f>((SREB!O24*SREB!P24)+(SREB!Q24*SREB!R24)+(SREB!S24*SREB!T24)+(SREB!U24*SREB!V24)+(SREB!W24*SREB!X24)+(SREB!Y24*SREB!Z24))/AV24</f>
        <v>86148.971428571429</v>
      </c>
      <c r="AV24" s="84">
        <f>+SREB!P24+SREB!R24+SREB!T24+SREB!V24+SREB!X24+SREB!Z24</f>
        <v>70</v>
      </c>
      <c r="AW24" s="44">
        <f>((SREB!AA24*SREB!AB24)+(SREB!AC24*SREB!AD24)+(SREB!AE24*SREB!AF24)+(SREB!AG24*SREB!AH24)+(SREB!AI24*SREB!AJ24)+(SREB!AK24*SREB!AL24))/AX24</f>
        <v>88304.161764705888</v>
      </c>
      <c r="AX24" s="84">
        <f>+SREB!AB24+SREB!AD24+SREB!AF24+SREB!AH24+SREB!AJ24+SREB!AL24</f>
        <v>68</v>
      </c>
      <c r="AY24" s="44">
        <f>((SREB!AM24*SREB!AN24)+(SREB!AO24*SREB!AP24)+(SREB!AQ24*SREB!AR24)+(SREB!AS24*SREB!AT24)+(SREB!AU24*SREB!AV24)+(SREB!AW24*SREB!AX24))/AZ24</f>
        <v>95330.75384615385</v>
      </c>
      <c r="AZ24" s="84">
        <f>+SREB!AN24+SREB!AP24+SREB!AR24+SREB!AT24+SREB!AV24+SREB!AX24</f>
        <v>65</v>
      </c>
      <c r="BA24" s="44">
        <f>((SREB!AY24*SREB!AZ24)+(SREB!BA24*SREB!BB24)+(SREB!BC24*SREB!BD24)+(SREB!BE24*SREB!BF24)+(SREB!BG24*SREB!BH24)+(SREB!BI24*SREB!BJ24))/BB24</f>
        <v>92351.116279069771</v>
      </c>
      <c r="BB24" s="84">
        <f>+SREB!AZ24+SREB!BB24+SREB!BD24+SREB!BF24+SREB!BH24+SREB!BJ24</f>
        <v>86</v>
      </c>
      <c r="BC24" s="44">
        <f>((SREB!BK24*SREB!BL24)+(SREB!BM24*SREB!BN24)+(SREB!BO24*SREB!BP24)+(SREB!BQ24*SREB!BR24)+(SREB!BS24*SREB!BT24)+(SREB!BU24*SREB!BV24))/BD24</f>
        <v>98479.152941176464</v>
      </c>
      <c r="BD24" s="84">
        <f>+SREB!BL24+SREB!BN24+SREB!BP24+SREB!BR24+SREB!BT24+SREB!BV24</f>
        <v>85</v>
      </c>
      <c r="BE24" s="44">
        <f>((SREB!BW24*SREB!BX24)+(SREB!BY24*SREB!BZ24)+(SREB!CA24*SREB!CB24)+(SREB!CC24*SREB!CD24)+(SREB!CE24*SREB!CF24)+(SREB!CG24*SREB!CH24))/BF24</f>
        <v>108181.35365853658</v>
      </c>
      <c r="BF24" s="84">
        <f>+SREB!BX24+SREB!BZ24+SREB!CB24+SREB!CD24+SREB!CF24+SREB!CH24</f>
        <v>82</v>
      </c>
      <c r="BG24" s="44">
        <f>((SREB!CI24*SREB!CJ24)+(SREB!CK24*SREB!CL24)+(SREB!CM24*SREB!CN24)+(SREB!CO24*SREB!CP24)+(SREB!CQ24*SREB!CR24)+(SREB!CS24*SREB!CT24))/BH24</f>
        <v>115978.41975308642</v>
      </c>
      <c r="BH24" s="84">
        <f>+SREB!CJ24+SREB!CL24+SREB!CN24+SREB!CP24+SREB!CR24+SREB!CT24</f>
        <v>81</v>
      </c>
      <c r="BI24" s="44">
        <f>((SREB!CU24*SREB!CV24)+(SREB!CW24*SREB!CX24)+(SREB!CY24*SREB!CZ24)+(SREB!DA24*SREB!DB24)+(SREB!DC24*SREB!DD24)+(SREB!DE24*SREB!DF24))/BJ24</f>
        <v>116935.53012048193</v>
      </c>
      <c r="BJ24" s="84">
        <f>+SREB!CV24+SREB!CX24+SREB!CZ24+SREB!DB24+SREB!DD24+SREB!DF24</f>
        <v>83</v>
      </c>
      <c r="BK24" s="44">
        <f>((SREB!DG24*SREB!DH24)+(SREB!DI24*SREB!DJ24)+(SREB!DK24*SREB!DL24)+(SREB!DM24*SREB!DN24)+(SREB!DO24*SREB!DP24)+(SREB!DQ24*SREB!DR24))/BL24</f>
        <v>117719.53488372093</v>
      </c>
      <c r="BL24" s="84">
        <f>+SREB!DH24+SREB!DJ24+SREB!DL24+SREB!DN24+SREB!DP24+SREB!DR24</f>
        <v>86</v>
      </c>
      <c r="BM24" s="44">
        <f>((SREB!DS24*SREB!DT24)+(SREB!DU24*SREB!DV24)+(SREB!DW24*SREB!DX24)+(SREB!DY24*SREB!DZ24)+(SREB!EA24*SREB!EB24)+(SREB!EC24*SREB!ED24))/BN24</f>
        <v>119748.93103448275</v>
      </c>
      <c r="BN24" s="84">
        <f>+SREB!DT24+SREB!DV24+SREB!DX24+SREB!DZ24+SREB!EB24+SREB!ED24</f>
        <v>116</v>
      </c>
      <c r="BO24" s="44">
        <f>((SREB!EE24*SREB!EF24)+(SREB!EG24*SREB!EH24)+(SREB!EI24*SREB!EJ24)+(SREB!EK24*SREB!EL24)+(SREB!EM24*SREB!EN24)+(SREB!EO24*SREB!EP24))/BP24</f>
        <v>125392.74226804124</v>
      </c>
      <c r="BP24" s="84">
        <f>+SREB!EF24+SREB!EH24+SREB!EJ24+SREB!EL24+SREB!EN24+SREB!EP24</f>
        <v>97</v>
      </c>
      <c r="BQ24" s="44">
        <f>((SREB!EQ24*SREB!ER24)+(SREB!ES24*SREB!ET24)+(SREB!EU24*SREB!EV24)+(SREB!EW24*SREB!EX24)+(SREB!EY24*SREB!EZ24)+(SREB!FA24*SREB!FB24))/BR24</f>
        <v>128273.0412371134</v>
      </c>
      <c r="BR24" s="18">
        <f>+SREB!ER24+SREB!ET24+SREB!EV24+SREB!EX24+SREB!EZ24+SREB!FB24</f>
        <v>97</v>
      </c>
      <c r="BS24" s="44">
        <f>((SREB!FC24*SREB!FD24)+(SREB!FE24*SREB!FF24)+(SREB!FG24*SREB!FH24)+(SREB!FI24*SREB!FJ24)+(SREB!FK24*SREB!FL24)+(SREB!FM24*SREB!FN24))/BT24</f>
        <v>141305.08333333334</v>
      </c>
      <c r="BT24" s="18">
        <f>+SREB!FD24+SREB!FF24+SREB!FH24+SREB!FJ24+SREB!FL24+SREB!FN24</f>
        <v>84</v>
      </c>
      <c r="BU24" s="44">
        <f>((SREB!FO24*SREB!FP24)+(SREB!FQ24*SREB!FR24)+(SREB!FS24*SREB!FT24)+(SREB!FU24*SREB!FV24)+(SREB!FW24*SREB!FX24)+(SREB!FY24*SREB!FZ24))/BV24</f>
        <v>149414.54320987655</v>
      </c>
      <c r="BV24" s="18">
        <f>+SREB!FP24+SREB!FR24+SREB!FT24+SREB!FV24+SREB!FX24+SREB!FZ24</f>
        <v>81</v>
      </c>
      <c r="BW24" s="44">
        <f>IF(COUNT(SREB!GA24:GL24)&gt;=6,(((SREB!GA24*SREB!GB24)+(SREB!GC24*SREB!GD24)+(SREB!GE24*SREB!GF24)+(SREB!GG24*SREB!GH24)+(SREB!GI24*SREB!GJ24)+(SREB!GK24*SREB!GL24))/BX24),"NA")</f>
        <v>157455.06329113923</v>
      </c>
      <c r="BX24" s="18">
        <f>IF(COUNT(SREB!GA24:GL24)&gt;=6,(SREB!GB24+SREB!GD24+SREB!GF24+SREB!GH24+SREB!GJ24+SREB!GL24),"NA")</f>
        <v>79</v>
      </c>
      <c r="BY24" s="44">
        <f>IF(COUNT(SREB!GM24:GX24)&gt;=6,(((SREB!GM24*SREB!GN24)+(SREB!GO24*SREB!GP24)+(SREB!GQ24*SREB!GR24)+(SREB!GS24*SREB!GT24)+(SREB!GU24*SREB!GV24)+(SREB!GW24*SREB!GX24))/BZ24),"NA")</f>
        <v>162893.25675675675</v>
      </c>
      <c r="BZ24" s="18">
        <f>IF(COUNT(SREB!GM24:GX24)&gt;=6,(SREB!GN24+SREB!GP24+SREB!GR24+SREB!GT24+SREB!GV24+SREB!GX24),"NA")</f>
        <v>74</v>
      </c>
      <c r="CA24" s="210">
        <f>+SREB!GY24</f>
        <v>160641</v>
      </c>
      <c r="CB24" s="211">
        <f>+SREB!GZ24</f>
        <v>76</v>
      </c>
      <c r="CC24" s="210">
        <f>SREB!HM24</f>
        <v>163765</v>
      </c>
      <c r="CD24" s="211">
        <f>SREB!HN24</f>
        <v>77</v>
      </c>
      <c r="CE24" s="210">
        <f>SREB!IA24</f>
        <v>175652</v>
      </c>
      <c r="CF24" s="211">
        <f>SREB!IB24</f>
        <v>74</v>
      </c>
      <c r="CG24" s="211">
        <f>SREB!IO24</f>
        <v>186576</v>
      </c>
      <c r="CH24" s="211">
        <f>SREB!IP24</f>
        <v>77</v>
      </c>
      <c r="CI24" s="124">
        <f t="shared" si="21"/>
        <v>97.309516682607438</v>
      </c>
      <c r="CJ24" s="124">
        <f t="shared" si="22"/>
        <v>97.676634380083811</v>
      </c>
      <c r="CK24" s="124">
        <f t="shared" si="23"/>
        <v>96.652770707925839</v>
      </c>
      <c r="CL24" s="124">
        <f t="shared" si="24"/>
        <v>100.84786499967112</v>
      </c>
      <c r="CM24" s="124">
        <f t="shared" si="25"/>
        <v>95.912807363950577</v>
      </c>
      <c r="CN24" s="124">
        <f t="shared" si="26"/>
        <v>95.881451807581385</v>
      </c>
      <c r="CO24" s="124">
        <f t="shared" si="27"/>
        <v>99.081086164604841</v>
      </c>
      <c r="CP24" s="124">
        <f t="shared" si="28"/>
        <v>100.63750918026474</v>
      </c>
      <c r="CQ24" s="124">
        <f t="shared" si="29"/>
        <v>98.690486197674019</v>
      </c>
      <c r="CR24" s="124">
        <f t="shared" si="30"/>
        <v>96.883375673983394</v>
      </c>
      <c r="CS24" s="124">
        <f t="shared" si="31"/>
        <v>96.066571747798662</v>
      </c>
      <c r="CT24" s="124">
        <f t="shared" si="32"/>
        <v>97.525939723991556</v>
      </c>
      <c r="CU24" s="124">
        <f t="shared" si="33"/>
        <v>96.615365063106452</v>
      </c>
      <c r="CV24" s="124">
        <f t="shared" si="34"/>
        <v>99.111115103195473</v>
      </c>
      <c r="CW24" s="124">
        <f t="shared" si="35"/>
        <v>99.3617456362946</v>
      </c>
      <c r="CX24" s="124">
        <f t="shared" si="36"/>
        <v>101.47899644331828</v>
      </c>
      <c r="CY24" s="124">
        <f t="shared" si="37"/>
        <v>100.76400904723748</v>
      </c>
      <c r="CZ24" s="124">
        <f t="shared" si="17"/>
        <v>97.496449510214489</v>
      </c>
      <c r="DA24" s="124">
        <f t="shared" si="38"/>
        <v>97.349367509986678</v>
      </c>
      <c r="DB24" s="124">
        <f t="shared" si="39"/>
        <v>100.26657533464622</v>
      </c>
      <c r="DC24" s="124">
        <f t="shared" si="20"/>
        <v>99.218804009678536</v>
      </c>
      <c r="DD24" s="210">
        <f>+West!C24</f>
        <v>165379</v>
      </c>
      <c r="DE24" s="211">
        <f>+West!D24</f>
        <v>21</v>
      </c>
      <c r="DF24" s="210">
        <f>West!Q24</f>
        <v>164977</v>
      </c>
      <c r="DG24" s="211">
        <f>West!R24</f>
        <v>24</v>
      </c>
      <c r="DH24" s="210">
        <f>West!AE24</f>
        <v>170930</v>
      </c>
      <c r="DI24" s="211">
        <f>West!AF24</f>
        <v>16</v>
      </c>
      <c r="DJ24" s="210">
        <f>West!AS24</f>
        <v>182942</v>
      </c>
      <c r="DK24" s="211">
        <f>West!AT24</f>
        <v>25</v>
      </c>
      <c r="DL24" s="210">
        <f>+Midwest!C24</f>
        <v>168198</v>
      </c>
      <c r="DM24" s="221">
        <f>+Midwest!D24</f>
        <v>60</v>
      </c>
      <c r="DN24" s="210">
        <f>Midwest!Q24</f>
        <v>175337</v>
      </c>
      <c r="DO24" s="221">
        <f>Midwest!R24</f>
        <v>64</v>
      </c>
      <c r="DP24" s="210">
        <f>Midwest!AE24</f>
        <v>180036</v>
      </c>
      <c r="DQ24" s="221">
        <f>Midwest!AF24</f>
        <v>57</v>
      </c>
      <c r="DR24" s="210">
        <f>Midwest!AS24</f>
        <v>193910</v>
      </c>
      <c r="DS24" s="221">
        <f>Midwest!AT24</f>
        <v>76</v>
      </c>
      <c r="DT24" s="210">
        <f>+Northeast!C24</f>
        <v>170095</v>
      </c>
      <c r="DU24" s="211">
        <f>+Northeast!D24</f>
        <v>21</v>
      </c>
      <c r="DV24" s="210">
        <f>Northeast!Q24</f>
        <v>166144</v>
      </c>
      <c r="DW24" s="211">
        <f>Northeast!R24</f>
        <v>21</v>
      </c>
      <c r="DX24" s="210">
        <f>Northeast!AE24</f>
        <v>163615</v>
      </c>
      <c r="DY24" s="211">
        <f>Northeast!AF24</f>
        <v>22</v>
      </c>
      <c r="DZ24" s="210">
        <f>Northeast!AS24</f>
        <v>124226</v>
      </c>
      <c r="EA24" s="211">
        <f>Northeast!AT24</f>
        <v>28</v>
      </c>
      <c r="EB24" s="19"/>
      <c r="EC24" s="19"/>
      <c r="ED24" s="19"/>
      <c r="EE24" s="19"/>
      <c r="EF24" s="19"/>
      <c r="EG24" s="19"/>
      <c r="EH24" s="19"/>
      <c r="EI24" s="73"/>
      <c r="EJ24" s="73"/>
      <c r="EK24" s="73"/>
      <c r="EL24" s="73"/>
      <c r="EM24" s="19"/>
      <c r="EN24" s="19"/>
      <c r="EO24" s="19"/>
      <c r="EP24" s="19"/>
      <c r="EQ24" s="19"/>
      <c r="ER24" s="19"/>
      <c r="ES24" s="19"/>
      <c r="ET24" s="19"/>
      <c r="EU24" s="19"/>
      <c r="EV24" s="19"/>
      <c r="EW24" s="19"/>
      <c r="EX24" s="19"/>
      <c r="EY24" s="73"/>
      <c r="EZ24" s="73"/>
      <c r="FA24" s="73"/>
      <c r="FB24" s="73"/>
      <c r="FC24" s="19"/>
      <c r="FD24" s="19"/>
      <c r="FE24" s="19"/>
      <c r="FF24" s="19"/>
      <c r="FG24" s="19"/>
      <c r="FH24" s="19"/>
      <c r="FI24" s="19"/>
      <c r="FJ24" s="19"/>
      <c r="FK24" s="19"/>
      <c r="FL24" s="19"/>
      <c r="FM24" s="19"/>
      <c r="FN24" s="19"/>
      <c r="FO24" s="73"/>
      <c r="FP24" s="73"/>
      <c r="FQ24" s="73"/>
      <c r="FR24" s="73"/>
      <c r="FS24" s="19"/>
      <c r="FT24" s="19"/>
      <c r="FU24" s="19"/>
      <c r="FV24" s="19"/>
      <c r="FW24" s="19"/>
      <c r="FX24" s="19"/>
      <c r="FY24" s="19"/>
      <c r="FZ24" s="19"/>
      <c r="GA24" s="19"/>
      <c r="GB24" s="73"/>
      <c r="GC24" s="73"/>
      <c r="GD24" s="73"/>
      <c r="GE24" s="74"/>
      <c r="GF24" s="74"/>
      <c r="GG24" s="74"/>
      <c r="GH24" s="74"/>
    </row>
    <row r="25" spans="1:190">
      <c r="A25" s="66">
        <v>21</v>
      </c>
      <c r="B25" s="2" t="s">
        <v>23</v>
      </c>
      <c r="C25" s="181">
        <f>((US!C25*US!D25)+(US!E25*US!F25)+(US!G25*US!H25)+(US!I25*US!J25)+(US!K25*US!L25)+(US!M25*US!N25))/D25</f>
        <v>90560.849624060153</v>
      </c>
      <c r="D25" s="182">
        <f>+US!D25+US!F25+US!H25+US!J25+US!L25+US!N25</f>
        <v>266</v>
      </c>
      <c r="E25" s="183">
        <f>((US!O25*US!P25)+(US!Q25*US!R25)+(US!S25*US!T25)+(US!U25*US!V25)+(US!W25*US!X25)+(US!Y25*US!Z25))/F25</f>
        <v>94967.413284132839</v>
      </c>
      <c r="F25" s="182">
        <f>+US!P25+US!R25+US!T25+US!V25+US!X25+US!Z25</f>
        <v>271</v>
      </c>
      <c r="G25" s="183">
        <f>((US!AA25*US!AB25)+(US!AC25*US!AD25)+(US!AE25*US!AF25)+(US!AG25*US!AH25)+(US!AI25*US!AJ25)+(US!AK25*US!AL25))/H25</f>
        <v>98707.284132841334</v>
      </c>
      <c r="H25" s="182">
        <f>+US!AB25+US!AD25+US!AF25+US!AH25+US!AJ25+US!AL25</f>
        <v>271</v>
      </c>
      <c r="I25" s="183">
        <f>((US!AM25*US!AN25)+(US!AO25*US!AP25)+(US!AQ25*US!AR25)+(US!AS25*US!AT25)+(US!AU25*US!AV25)+(US!AW25*US!AX25))/J25</f>
        <v>101944.73992673993</v>
      </c>
      <c r="J25" s="182">
        <f>+US!AN25+US!AP25+US!AR25+US!AT25+US!AV25+US!AX25</f>
        <v>273</v>
      </c>
      <c r="K25" s="183">
        <f>((US!AY25*US!AZ25)+(US!BA25*US!BB25)+(US!BC25*US!BD25)+(US!BE25*US!BF25)+(US!BG25*US!BH25)+(US!BI25*US!BJ25))/L25</f>
        <v>108529.61855670103</v>
      </c>
      <c r="L25" s="182">
        <f>+US!AZ25+US!BB25+US!BD25+US!BF25+US!BH25+US!BJ25</f>
        <v>291</v>
      </c>
      <c r="M25" s="183">
        <f>((US!BK25*US!BL25)+(US!BM25*US!BN25)+(US!BO25*US!BP25)+(US!BQ25*US!BR25)+(US!BS25*US!BT25)+(US!BU25*US!BV25))/N25</f>
        <v>113834.86689419796</v>
      </c>
      <c r="N25" s="182">
        <f>+US!BL25+US!BN25+US!BP25+US!BR25+US!BT25+US!BV25</f>
        <v>293</v>
      </c>
      <c r="O25" s="183">
        <f>((US!BW25*US!BX25)+(US!BY25*US!BZ25)+(US!CA25*US!CB25)+(US!CC25*US!CD25)+(US!CE25*US!CF25)+(US!CG25*US!CH25))/P25</f>
        <v>117801.3102310231</v>
      </c>
      <c r="P25" s="182">
        <f>+US!BX25+US!BZ25+US!CB25+US!CD25+US!CF25+US!CH25</f>
        <v>303</v>
      </c>
      <c r="Q25" s="183">
        <f>((US!CI25*US!CJ25)+(US!CK25*US!CL25)+(US!CM25*US!CN25)+(US!CO25*US!CP25)+(US!CQ25*US!CR25)+(US!CS25*US!CT25))/R25</f>
        <v>124332.76094276094</v>
      </c>
      <c r="R25" s="182">
        <f>+US!CJ25+US!CL25+US!CN25+US!CP25+US!CR25+US!CT25</f>
        <v>297</v>
      </c>
      <c r="S25" s="183">
        <f>((US!CU25*US!CV25)+(US!CW25*US!CX25)+(US!CY25*US!CZ25)+(US!DA25*US!DB25)+(US!DC25*US!DD25)+(US!DE25*US!DF25))/T25</f>
        <v>130598.04605263157</v>
      </c>
      <c r="T25" s="182">
        <f>+US!CV25+US!CX25+US!CZ25+US!DB25+US!DD25+US!DF25</f>
        <v>304</v>
      </c>
      <c r="U25" s="183">
        <f>((US!DG25*US!DH25)+(US!DI25*US!DJ25)+(US!DK25*US!DL25)+(US!DM25*US!DN25)+(US!DO25*US!DP25)+(US!DQ25*US!DR25))/V25</f>
        <v>137242.06291390728</v>
      </c>
      <c r="V25" s="182">
        <f>+US!DH25+US!DJ25+US!DL25+US!DN25+US!DP25+US!DR25</f>
        <v>302</v>
      </c>
      <c r="W25" s="183">
        <f>((US!DS25*US!DT25)+(US!DU25*US!DV25)+(US!DW25*US!DX25)+(US!DY25*US!DZ25)+(US!EA25*US!EB25)+(US!EC25*US!ED25))/X25</f>
        <v>146575.07868852458</v>
      </c>
      <c r="X25" s="182">
        <f>+US!DT25+US!DV25+US!DX25+US!DZ25+US!EB25+US!ED25</f>
        <v>305</v>
      </c>
      <c r="Y25" s="183">
        <f>((US!EE25*US!EF25)+(US!EG25*US!EH25)+(US!EI25*US!EJ25)+(US!EK25*US!EL25)+(US!EM25*US!EN25)+(US!EO25*US!EP25))/Z25</f>
        <v>148687.84280936455</v>
      </c>
      <c r="Z25" s="182">
        <f>+US!EF25+US!EH25+US!EJ25+US!EL25+US!EN25+US!EP25</f>
        <v>299</v>
      </c>
      <c r="AA25" s="181">
        <f>((US!EQ25*US!ER25)+(US!ES25*US!ET25)+(US!EU25*US!EV25)+(US!EW25*US!EX25)+(US!EY25*US!EZ25)+(US!FA25*US!FB25))/AB25</f>
        <v>151760.03896103895</v>
      </c>
      <c r="AB25" s="184">
        <f>+US!ER25+US!ET25+US!EV25+US!EX25+US!EZ25+US!FB25</f>
        <v>308</v>
      </c>
      <c r="AC25" s="181">
        <f>((US!FC25*US!FD25)+(US!FE25*US!FF25)+(US!FG25*US!FH25)+(US!FI25*US!FJ25)+(US!FK25*US!FL25)+(US!FM25*US!FN25))/AD25</f>
        <v>163806.69896193771</v>
      </c>
      <c r="AD25" s="184">
        <f>+US!FD25+US!FF25+US!FH25+US!FJ25+US!FL25+US!FN25</f>
        <v>289</v>
      </c>
      <c r="AE25" s="181">
        <f>((US!FO25*US!FP25)+(US!FQ25*US!FR25)+(US!FS25*US!FT25)+(US!FU25*US!FV25)+(US!FW25*US!FX25)+(US!FY25*US!FZ25))/AF25</f>
        <v>177196.18505338079</v>
      </c>
      <c r="AF25" s="185">
        <f>+US!FP25+US!FR25+US!FT25+US!FV25+US!FX25+US!FZ25</f>
        <v>281</v>
      </c>
      <c r="AG25" s="181">
        <f>IF(COUNT(US!GA25:GL25)&gt;=6,(((US!GA25*US!GB25)+(US!GC25*US!GD25)+(US!GE25*US!GF25)+(US!GG25*US!GH25)+(US!GI25*US!GJ25)+(US!GK25*US!GL25))/AH25),"NA")</f>
        <v>189106.56747404844</v>
      </c>
      <c r="AH25" s="185">
        <f>IF(COUNT(US!GA25:GL25)&gt;=6,(US!GB25+US!GD25+US!GF25+US!GH25+US!GJ25+US!GL25),"NA")</f>
        <v>289</v>
      </c>
      <c r="AI25" s="181">
        <f>IF(COUNT(US!GM25:GX25)&gt;=6,(((US!GM25*US!GN25)+(US!GO25*US!GP25)+(US!GQ25*US!GR25)+(US!GS25*US!GT25)+(US!GU25*US!GV25)+(US!GW25*US!GX25))/AJ25),"NA")</f>
        <v>199359.12203389831</v>
      </c>
      <c r="AJ25" s="185">
        <f>IF(COUNT(US!GM25:GX25)&gt;=6,(US!GN25+US!GP25+US!GR25+US!GT25+US!GV25+US!GX25),"NA")</f>
        <v>295</v>
      </c>
      <c r="AK25" s="210">
        <f>+US!GY25</f>
        <v>202243</v>
      </c>
      <c r="AL25" s="211">
        <f>+US!GZ25</f>
        <v>281</v>
      </c>
      <c r="AM25" s="210">
        <f>US!HM25</f>
        <v>204582</v>
      </c>
      <c r="AN25" s="211">
        <f>US!HN25</f>
        <v>285</v>
      </c>
      <c r="AO25" s="210">
        <f>US!IA25</f>
        <v>215076</v>
      </c>
      <c r="AP25" s="211">
        <f>US!IB25</f>
        <v>275</v>
      </c>
      <c r="AQ25" s="210">
        <f>US!IO25</f>
        <v>239587</v>
      </c>
      <c r="AR25" s="211">
        <f>US!IP25</f>
        <v>277</v>
      </c>
      <c r="AS25" s="136">
        <f>((SREB!C25*SREB!D25)+(SREB!E25*SREB!F25)+(SREB!G25*SREB!H25)+(SREB!I25*SREB!J25)+(SREB!K25*SREB!L25)+(SREB!M25*SREB!N25))/AT25</f>
        <v>88556.482142857145</v>
      </c>
      <c r="AT25" s="84">
        <f>+SREB!D25+SREB!F25+SREB!H25+SREB!J25+SREB!L25+SREB!N25</f>
        <v>112</v>
      </c>
      <c r="AU25" s="44">
        <f>((SREB!O25*SREB!P25)+(SREB!Q25*SREB!R25)+(SREB!S25*SREB!T25)+(SREB!U25*SREB!V25)+(SREB!W25*SREB!X25)+(SREB!Y25*SREB!Z25))/AV25</f>
        <v>94909.06034482758</v>
      </c>
      <c r="AV25" s="84">
        <f>+SREB!P25+SREB!R25+SREB!T25+SREB!V25+SREB!X25+SREB!Z25</f>
        <v>116</v>
      </c>
      <c r="AW25" s="44">
        <f>((SREB!AA25*SREB!AB25)+(SREB!AC25*SREB!AD25)+(SREB!AE25*SREB!AF25)+(SREB!AG25*SREB!AH25)+(SREB!AI25*SREB!AJ25)+(SREB!AK25*SREB!AL25))/AX25</f>
        <v>96012.223140495873</v>
      </c>
      <c r="AX25" s="84">
        <f>+SREB!AB25+SREB!AD25+SREB!AF25+SREB!AH25+SREB!AJ25+SREB!AL25</f>
        <v>121</v>
      </c>
      <c r="AY25" s="44">
        <f>((SREB!AM25*SREB!AN25)+(SREB!AO25*SREB!AP25)+(SREB!AQ25*SREB!AR25)+(SREB!AS25*SREB!AT25)+(SREB!AU25*SREB!AV25)+(SREB!AW25*SREB!AX25))/AZ25</f>
        <v>101317.16260162601</v>
      </c>
      <c r="AZ25" s="84">
        <f>+SREB!AN25+SREB!AP25+SREB!AR25+SREB!AT25+SREB!AV25+SREB!AX25</f>
        <v>123</v>
      </c>
      <c r="BA25" s="44">
        <f>((SREB!AY25*SREB!AZ25)+(SREB!BA25*SREB!BB25)+(SREB!BC25*SREB!BD25)+(SREB!BE25*SREB!BF25)+(SREB!BG25*SREB!BH25)+(SREB!BI25*SREB!BJ25))/BB25</f>
        <v>106164.55384615385</v>
      </c>
      <c r="BB25" s="84">
        <f>+SREB!AZ25+SREB!BB25+SREB!BD25+SREB!BF25+SREB!BH25+SREB!BJ25</f>
        <v>130</v>
      </c>
      <c r="BC25" s="44">
        <f>((SREB!BK25*SREB!BL25)+(SREB!BM25*SREB!BN25)+(SREB!BO25*SREB!BP25)+(SREB!BQ25*SREB!BR25)+(SREB!BS25*SREB!BT25)+(SREB!BU25*SREB!BV25))/BD25</f>
        <v>109688.97794117648</v>
      </c>
      <c r="BD25" s="84">
        <f>+SREB!BL25+SREB!BN25+SREB!BP25+SREB!BR25+SREB!BT25+SREB!BV25</f>
        <v>136</v>
      </c>
      <c r="BE25" s="44">
        <f>((SREB!BW25*SREB!BX25)+(SREB!BY25*SREB!BZ25)+(SREB!CA25*SREB!CB25)+(SREB!CC25*SREB!CD25)+(SREB!CE25*SREB!CF25)+(SREB!CG25*SREB!CH25))/BF25</f>
        <v>115691.37593984962</v>
      </c>
      <c r="BF25" s="84">
        <f>+SREB!BX25+SREB!BZ25+SREB!CB25+SREB!CD25+SREB!CF25+SREB!CH25</f>
        <v>133</v>
      </c>
      <c r="BG25" s="44">
        <f>((SREB!CI25*SREB!CJ25)+(SREB!CK25*SREB!CL25)+(SREB!CM25*SREB!CN25)+(SREB!CO25*SREB!CP25)+(SREB!CQ25*SREB!CR25)+(SREB!CS25*SREB!CT25))/BH25</f>
        <v>121298.96875</v>
      </c>
      <c r="BH25" s="84">
        <f>+SREB!CJ25+SREB!CL25+SREB!CN25+SREB!CP25+SREB!CR25+SREB!CT25</f>
        <v>128</v>
      </c>
      <c r="BI25" s="44">
        <f>((SREB!CU25*SREB!CV25)+(SREB!CW25*SREB!CX25)+(SREB!CY25*SREB!CZ25)+(SREB!DA25*SREB!DB25)+(SREB!DC25*SREB!DD25)+(SREB!DE25*SREB!DF25))/BJ25</f>
        <v>125296.296875</v>
      </c>
      <c r="BJ25" s="84">
        <f>+SREB!CV25+SREB!CX25+SREB!CZ25+SREB!DB25+SREB!DD25+SREB!DF25</f>
        <v>128</v>
      </c>
      <c r="BK25" s="44">
        <f>((SREB!DG25*SREB!DH25)+(SREB!DI25*SREB!DJ25)+(SREB!DK25*SREB!DL25)+(SREB!DM25*SREB!DN25)+(SREB!DO25*SREB!DP25)+(SREB!DQ25*SREB!DR25))/BL25</f>
        <v>133389.78461538462</v>
      </c>
      <c r="BL25" s="84">
        <f>+SREB!DH25+SREB!DJ25+SREB!DL25+SREB!DN25+SREB!DP25+SREB!DR25</f>
        <v>130</v>
      </c>
      <c r="BM25" s="44">
        <f>((SREB!DS25*SREB!DT25)+(SREB!DU25*SREB!DV25)+(SREB!DW25*SREB!DX25)+(SREB!DY25*SREB!DZ25)+(SREB!EA25*SREB!EB25)+(SREB!EC25*SREB!ED25))/BN25</f>
        <v>146654.37121212122</v>
      </c>
      <c r="BN25" s="84">
        <f>+SREB!DT25+SREB!DV25+SREB!DX25+SREB!DZ25+SREB!EB25+SREB!ED25</f>
        <v>132</v>
      </c>
      <c r="BO25" s="44">
        <f>((SREB!EE25*SREB!EF25)+(SREB!EG25*SREB!EH25)+(SREB!EI25*SREB!EJ25)+(SREB!EK25*SREB!EL25)+(SREB!EM25*SREB!EN25)+(SREB!EO25*SREB!EP25))/BP25</f>
        <v>146895.0076923077</v>
      </c>
      <c r="BP25" s="84">
        <f>+SREB!EF25+SREB!EH25+SREB!EJ25+SREB!EL25+SREB!EN25+SREB!EP25</f>
        <v>130</v>
      </c>
      <c r="BQ25" s="44">
        <f>((SREB!EQ25*SREB!ER25)+(SREB!ES25*SREB!ET25)+(SREB!EU25*SREB!EV25)+(SREB!EW25*SREB!EX25)+(SREB!EY25*SREB!EZ25)+(SREB!FA25*SREB!FB25))/BR25</f>
        <v>147631.75539568346</v>
      </c>
      <c r="BR25" s="18">
        <f>+SREB!ER25+SREB!ET25+SREB!EV25+SREB!EX25+SREB!EZ25+SREB!FB25</f>
        <v>139</v>
      </c>
      <c r="BS25" s="44">
        <f>((SREB!FC25*SREB!FD25)+(SREB!FE25*SREB!FF25)+(SREB!FG25*SREB!FH25)+(SREB!FI25*SREB!FJ25)+(SREB!FK25*SREB!FL25)+(SREB!FM25*SREB!FN25))/BT25</f>
        <v>159621.56153846154</v>
      </c>
      <c r="BT25" s="18">
        <f>+SREB!FD25+SREB!FF25+SREB!FH25+SREB!FJ25+SREB!FL25+SREB!FN25</f>
        <v>130</v>
      </c>
      <c r="BU25" s="44">
        <f>((SREB!FO25*SREB!FP25)+(SREB!FQ25*SREB!FR25)+(SREB!FS25*SREB!FT25)+(SREB!FU25*SREB!FV25)+(SREB!FW25*SREB!FX25)+(SREB!FY25*SREB!FZ25))/BV25</f>
        <v>172166.31007751939</v>
      </c>
      <c r="BV25" s="18">
        <f>+SREB!FP25+SREB!FR25+SREB!FT25+SREB!FV25+SREB!FX25+SREB!FZ25</f>
        <v>129</v>
      </c>
      <c r="BW25" s="44">
        <f>IF(COUNT(SREB!GA25:GL25)&gt;=6,(((SREB!GA25*SREB!GB25)+(SREB!GC25*SREB!GD25)+(SREB!GE25*SREB!GF25)+(SREB!GG25*SREB!GH25)+(SREB!GI25*SREB!GJ25)+(SREB!GK25*SREB!GL25))/BX25),"NA")</f>
        <v>185611.96946564884</v>
      </c>
      <c r="BX25" s="18">
        <f>IF(COUNT(SREB!GA25:GL25)&gt;=6,(SREB!GB25+SREB!GD25+SREB!GF25+SREB!GH25+SREB!GJ25+SREB!GL25),"NA")</f>
        <v>131</v>
      </c>
      <c r="BY25" s="44">
        <f>IF(COUNT(SREB!GM25:GX25)&gt;=6,(((SREB!GM25*SREB!GN25)+(SREB!GO25*SREB!GP25)+(SREB!GQ25*SREB!GR25)+(SREB!GS25*SREB!GT25)+(SREB!GU25*SREB!GV25)+(SREB!GW25*SREB!GX25))/BZ25),"NA")</f>
        <v>197111.72727272726</v>
      </c>
      <c r="BZ25" s="18">
        <f>IF(COUNT(SREB!GM25:GX25)&gt;=6,(SREB!GN25+SREB!GP25+SREB!GR25+SREB!GT25+SREB!GV25+SREB!GX25),"NA")</f>
        <v>132</v>
      </c>
      <c r="CA25" s="210">
        <f>+SREB!GY25</f>
        <v>197746</v>
      </c>
      <c r="CB25" s="211">
        <f>+SREB!GZ25</f>
        <v>125</v>
      </c>
      <c r="CC25" s="210">
        <f>SREB!HM25</f>
        <v>198630</v>
      </c>
      <c r="CD25" s="211">
        <f>SREB!HN25</f>
        <v>131</v>
      </c>
      <c r="CE25" s="210">
        <f>SREB!IA25</f>
        <v>212232</v>
      </c>
      <c r="CF25" s="211">
        <f>SREB!IB25</f>
        <v>127</v>
      </c>
      <c r="CG25" s="211">
        <f>SREB!IO25</f>
        <v>232277</v>
      </c>
      <c r="CH25" s="211">
        <f>SREB!IP25</f>
        <v>123</v>
      </c>
      <c r="CI25" s="124">
        <f t="shared" si="21"/>
        <v>97.786717450726641</v>
      </c>
      <c r="CJ25" s="124">
        <f t="shared" si="22"/>
        <v>99.938554776541437</v>
      </c>
      <c r="CK25" s="124">
        <f t="shared" si="23"/>
        <v>97.269643252752829</v>
      </c>
      <c r="CL25" s="124">
        <f t="shared" si="24"/>
        <v>99.384394598912209</v>
      </c>
      <c r="CM25" s="124">
        <f t="shared" si="25"/>
        <v>97.820811736004075</v>
      </c>
      <c r="CN25" s="124">
        <f t="shared" si="26"/>
        <v>96.357979706802126</v>
      </c>
      <c r="CO25" s="124">
        <f t="shared" si="27"/>
        <v>98.208904224379481</v>
      </c>
      <c r="CP25" s="124">
        <f t="shared" si="28"/>
        <v>97.55994142673498</v>
      </c>
      <c r="CQ25" s="124">
        <f t="shared" si="29"/>
        <v>95.940406967884542</v>
      </c>
      <c r="CR25" s="124">
        <f t="shared" si="30"/>
        <v>97.193077532695483</v>
      </c>
      <c r="CS25" s="124">
        <f t="shared" si="31"/>
        <v>100.0540968657879</v>
      </c>
      <c r="CT25" s="124">
        <f t="shared" si="32"/>
        <v>98.794228846701699</v>
      </c>
      <c r="CU25" s="124">
        <f t="shared" si="33"/>
        <v>97.279729503485868</v>
      </c>
      <c r="CV25" s="124">
        <f t="shared" si="34"/>
        <v>97.445075537204602</v>
      </c>
      <c r="CW25" s="124">
        <f t="shared" si="35"/>
        <v>97.161408991764617</v>
      </c>
      <c r="CX25" s="124">
        <f t="shared" si="36"/>
        <v>98.152048310601813</v>
      </c>
      <c r="CY25" s="124">
        <f t="shared" si="37"/>
        <v>98.872690279610637</v>
      </c>
      <c r="CZ25" s="124">
        <f t="shared" si="17"/>
        <v>97.776437256172031</v>
      </c>
      <c r="DA25" s="124">
        <f t="shared" si="38"/>
        <v>97.090653136639588</v>
      </c>
      <c r="DB25" s="124">
        <f t="shared" si="39"/>
        <v>98.677676728226302</v>
      </c>
      <c r="DC25" s="124">
        <f t="shared" si="20"/>
        <v>96.948916260064195</v>
      </c>
      <c r="DD25" s="210">
        <f>+West!C25</f>
        <v>216538</v>
      </c>
      <c r="DE25" s="211">
        <f>+West!D25</f>
        <v>50</v>
      </c>
      <c r="DF25" s="210">
        <f>West!Q25</f>
        <v>220781</v>
      </c>
      <c r="DG25" s="211">
        <f>West!R25</f>
        <v>50</v>
      </c>
      <c r="DH25" s="210">
        <f>West!AE25</f>
        <v>240015</v>
      </c>
      <c r="DI25" s="211">
        <f>West!AF25</f>
        <v>42</v>
      </c>
      <c r="DJ25" s="210">
        <f>West!AS25</f>
        <v>270133</v>
      </c>
      <c r="DK25" s="211">
        <f>West!AT25</f>
        <v>40</v>
      </c>
      <c r="DL25" s="210">
        <f>+Midwest!C25</f>
        <v>196370</v>
      </c>
      <c r="DM25" s="221">
        <f>+Midwest!D25</f>
        <v>78</v>
      </c>
      <c r="DN25" s="210">
        <f>Midwest!Q25</f>
        <v>203606</v>
      </c>
      <c r="DO25" s="221">
        <f>Midwest!R25</f>
        <v>77</v>
      </c>
      <c r="DP25" s="210">
        <f>Midwest!AE25</f>
        <v>211445</v>
      </c>
      <c r="DQ25" s="221">
        <f>Midwest!AF25</f>
        <v>76</v>
      </c>
      <c r="DR25" s="210">
        <f>Midwest!AS25</f>
        <v>236851</v>
      </c>
      <c r="DS25" s="221">
        <f>Midwest!AT25</f>
        <v>84</v>
      </c>
      <c r="DT25" s="210">
        <f>+Northeast!C25</f>
        <v>209513</v>
      </c>
      <c r="DU25" s="211">
        <f>+Northeast!D25</f>
        <v>29</v>
      </c>
      <c r="DV25" s="210">
        <f>Northeast!Q25</f>
        <v>206243</v>
      </c>
      <c r="DW25" s="211">
        <f>Northeast!R25</f>
        <v>27</v>
      </c>
      <c r="DX25" s="210">
        <f>Northeast!AE25</f>
        <v>201943</v>
      </c>
      <c r="DY25" s="211">
        <f>Northeast!AF25</f>
        <v>30</v>
      </c>
      <c r="DZ25" s="210">
        <f>Northeast!AS25</f>
        <v>142603</v>
      </c>
      <c r="EA25" s="211">
        <f>Northeast!AT25</f>
        <v>28</v>
      </c>
      <c r="EB25" s="19"/>
      <c r="EC25" s="19"/>
      <c r="ED25" s="19"/>
      <c r="EE25" s="19"/>
      <c r="EF25" s="19"/>
      <c r="EG25" s="19"/>
      <c r="EH25" s="19"/>
      <c r="EI25" s="73"/>
      <c r="EJ25" s="73"/>
      <c r="EK25" s="73"/>
      <c r="EL25" s="73"/>
      <c r="EM25" s="19"/>
      <c r="EN25" s="19"/>
      <c r="EO25" s="19"/>
      <c r="EP25" s="19"/>
      <c r="EQ25" s="19"/>
      <c r="ER25" s="19"/>
      <c r="ES25" s="19"/>
      <c r="ET25" s="19"/>
      <c r="EU25" s="19"/>
      <c r="EV25" s="19"/>
      <c r="EW25" s="19"/>
      <c r="EX25" s="19"/>
      <c r="EY25" s="73"/>
      <c r="EZ25" s="73"/>
      <c r="FA25" s="73"/>
      <c r="FB25" s="73"/>
      <c r="FC25" s="19"/>
      <c r="FD25" s="19"/>
      <c r="FE25" s="19"/>
      <c r="FF25" s="19"/>
      <c r="FG25" s="19"/>
      <c r="FH25" s="19"/>
      <c r="FI25" s="19"/>
      <c r="FJ25" s="19"/>
      <c r="FK25" s="19"/>
      <c r="FL25" s="19"/>
      <c r="FM25" s="19"/>
      <c r="FN25" s="19"/>
      <c r="FO25" s="73"/>
      <c r="FP25" s="73"/>
      <c r="FQ25" s="73"/>
      <c r="FR25" s="73"/>
      <c r="FS25" s="19"/>
      <c r="FT25" s="19"/>
      <c r="FU25" s="19"/>
      <c r="FV25" s="19"/>
      <c r="FW25" s="19"/>
      <c r="FX25" s="19"/>
      <c r="FY25" s="19"/>
      <c r="FZ25" s="19"/>
      <c r="GA25" s="19"/>
      <c r="GB25" s="73"/>
      <c r="GC25" s="73"/>
      <c r="GD25" s="73"/>
      <c r="GE25" s="73"/>
      <c r="GF25" s="73"/>
    </row>
    <row r="26" spans="1:190">
      <c r="A26" s="66">
        <v>22</v>
      </c>
      <c r="B26" s="2" t="s">
        <v>78</v>
      </c>
      <c r="C26" s="181">
        <f>((US!C26*US!D26)+(US!E26*US!F26)+(US!G26*US!H26)+(US!I26*US!J26)+(US!K26*US!L26)+(US!M26*US!N26))/D26</f>
        <v>83994.5</v>
      </c>
      <c r="D26" s="182">
        <f>+US!D26+US!F26+US!H26+US!J26+US!L26+US!N26</f>
        <v>32</v>
      </c>
      <c r="E26" s="183">
        <f>((US!O26*US!P26)+(US!Q26*US!R26)+(US!S26*US!T26)+(US!U26*US!V26)+(US!W26*US!X26)+(US!Y26*US!Z26))/F26</f>
        <v>87483.363636363632</v>
      </c>
      <c r="F26" s="182">
        <f>+US!P26+US!R26+US!T26+US!V26+US!X26+US!Z26</f>
        <v>33</v>
      </c>
      <c r="G26" s="183">
        <f>((US!AA26*US!AB26)+(US!AC26*US!AD26)+(US!AE26*US!AF26)+(US!AG26*US!AH26)+(US!AI26*US!AJ26)+(US!AK26*US!AL26))/H26</f>
        <v>91013.6875</v>
      </c>
      <c r="H26" s="182">
        <f>+US!AB26+US!AD26+US!AF26+US!AH26+US!AJ26+US!AL26</f>
        <v>32</v>
      </c>
      <c r="I26" s="183">
        <f>((US!AM26*US!AN26)+(US!AO26*US!AP26)+(US!AQ26*US!AR26)+(US!AS26*US!AT26)+(US!AU26*US!AV26)+(US!AW26*US!AX26))/J26</f>
        <v>96193.114285714284</v>
      </c>
      <c r="J26" s="182">
        <f>+US!AN26+US!AP26+US!AR26+US!AT26+US!AV26+US!AX26</f>
        <v>35</v>
      </c>
      <c r="K26" s="183" t="s">
        <v>62</v>
      </c>
      <c r="L26" s="182" t="s">
        <v>62</v>
      </c>
      <c r="M26" s="183" t="s">
        <v>62</v>
      </c>
      <c r="N26" s="182" t="s">
        <v>62</v>
      </c>
      <c r="O26" s="183">
        <f>((US!BW26*US!BX26)+(US!BY26*US!BZ26)+(US!CA26*US!CB26)+(US!CC26*US!CD26)+(US!CE26*US!CF26)+(US!CG26*US!CH26))/P26</f>
        <v>106536.53846153847</v>
      </c>
      <c r="P26" s="182">
        <f>+US!BX26+US!BZ26+US!CB26+US!CD26+US!CF26+US!CH26</f>
        <v>39</v>
      </c>
      <c r="Q26" s="183">
        <f>((US!CI26*US!CJ26)+(US!CK26*US!CL26)+(US!CM26*US!CN26)+(US!CO26*US!CP26)+(US!CQ26*US!CR26)+(US!CS26*US!CT26))/R26</f>
        <v>112946.83783783784</v>
      </c>
      <c r="R26" s="182">
        <f>+US!CJ26+US!CL26+US!CN26+US!CP26+US!CR26+US!CT26</f>
        <v>37</v>
      </c>
      <c r="S26" s="183" t="s">
        <v>62</v>
      </c>
      <c r="T26" s="182" t="s">
        <v>62</v>
      </c>
      <c r="U26" s="183">
        <f>((US!DG26*US!DH26)+(US!DI26*US!DJ26)+(US!DK26*US!DL26)+(US!DM26*US!DN26)+(US!DO26*US!DP26)+(US!DQ26*US!DR26))/V26</f>
        <v>125971.27027027027</v>
      </c>
      <c r="V26" s="182">
        <f>+US!DH26+US!DJ26+US!DL26+US!DN26+US!DP26+US!DR26</f>
        <v>37</v>
      </c>
      <c r="W26" s="183">
        <f>((US!DS26*US!DT26)+(US!DU26*US!DV26)+(US!DW26*US!DX26)+(US!DY26*US!DZ26)+(US!EA26*US!EB26)+(US!EC26*US!ED26))/X26</f>
        <v>136931.25</v>
      </c>
      <c r="X26" s="182">
        <f>+US!DT26+US!DV26+US!DX26+US!DZ26+US!EB26+US!ED26</f>
        <v>36</v>
      </c>
      <c r="Y26" s="183">
        <f>((US!EE26*US!EF26)+(US!EG26*US!EH26)+(US!EI26*US!EJ26)+(US!EK26*US!EL26)+(US!EM26*US!EN26)+(US!EO26*US!EP26))/Z26</f>
        <v>139505.48571428572</v>
      </c>
      <c r="Z26" s="182">
        <f>+US!EF26+US!EH26+US!EJ26+US!EL26+US!EN26+US!EP26</f>
        <v>35</v>
      </c>
      <c r="AA26" s="181">
        <f>((US!EQ26*US!ER26)+(US!ES26*US!ET26)+(US!EU26*US!EV26)+(US!EW26*US!EX26)+(US!EY26*US!EZ26)+(US!FA26*US!FB26))/AB26</f>
        <v>142389.71428571429</v>
      </c>
      <c r="AB26" s="184">
        <f>+US!ER26+US!ET26+US!EV26+US!EX26+US!EZ26+US!FB26</f>
        <v>35</v>
      </c>
      <c r="AC26" s="181" t="s">
        <v>62</v>
      </c>
      <c r="AD26" s="184" t="s">
        <v>62</v>
      </c>
      <c r="AE26" s="181" t="s">
        <v>62</v>
      </c>
      <c r="AF26" s="185" t="s">
        <v>62</v>
      </c>
      <c r="AG26" s="181" t="str">
        <f>IF(COUNT(US!GA26:GL26)&gt;=6,(((US!GA26*US!GB26)+(US!GC26*US!GD26)+(US!GE26*US!GF26)+(US!GG26*US!GH26)+(US!GI26*US!GJ26)+(US!GK26*US!GL26))/AH26),"NA")</f>
        <v>NA</v>
      </c>
      <c r="AH26" s="185" t="str">
        <f>IF(COUNT(US!GA26:GL26)&gt;=6,(US!GB26+US!GD26+US!GF26+US!GH26+US!GJ26+US!GL26),"NA")</f>
        <v>NA</v>
      </c>
      <c r="AI26" s="181">
        <f>IF(COUNT(US!GM26:GX26)&gt;=6,(((US!GM26*US!GN26)+(US!GO26*US!GP26)+(US!GQ26*US!GR26)+(US!GS26*US!GT26)+(US!GU26*US!GV26)+(US!GW26*US!GX26))/AJ26),"NA")</f>
        <v>181449.56097560975</v>
      </c>
      <c r="AJ26" s="185">
        <f>IF(COUNT(US!GM26:GX26)&gt;=6,(US!GN26+US!GP26+US!GR26+US!GT26+US!GV26+US!GX26),"NA")</f>
        <v>41</v>
      </c>
      <c r="AK26" s="210">
        <f>+US!GY26</f>
        <v>178249</v>
      </c>
      <c r="AL26" s="211">
        <f>+US!GZ26</f>
        <v>43</v>
      </c>
      <c r="AM26" s="210">
        <f>US!HM26</f>
        <v>178283</v>
      </c>
      <c r="AN26" s="211">
        <f>US!HN26</f>
        <v>45</v>
      </c>
      <c r="AO26" s="210">
        <f>US!IA26</f>
        <v>188940</v>
      </c>
      <c r="AP26" s="211">
        <f>US!IB26</f>
        <v>41</v>
      </c>
      <c r="AQ26" s="210">
        <f>US!IO26</f>
        <v>207444</v>
      </c>
      <c r="AR26" s="211">
        <f>US!IP26</f>
        <v>40</v>
      </c>
      <c r="AS26" s="136">
        <f>((SREB!C26*SREB!D26)+(SREB!E26*SREB!F26)+(SREB!G26*SREB!H26)+(SREB!I26*SREB!J26)+(SREB!K26*SREB!L26)+(SREB!M26*SREB!N26))/AT26</f>
        <v>79728.444444444438</v>
      </c>
      <c r="AT26" s="84">
        <f>+SREB!D26+SREB!F26+SREB!H26+SREB!J26+SREB!L26+SREB!N26</f>
        <v>18</v>
      </c>
      <c r="AU26" s="44">
        <f>((SREB!O26*SREB!P26)+(SREB!Q26*SREB!R26)+(SREB!S26*SREB!T26)+(SREB!U26*SREB!V26)+(SREB!W26*SREB!X26)+(SREB!Y26*SREB!Z26))/AV26</f>
        <v>83810.399999999994</v>
      </c>
      <c r="AV26" s="84">
        <f>+SREB!P26+SREB!R26+SREB!T26+SREB!V26+SREB!X26+SREB!Z26</f>
        <v>20</v>
      </c>
      <c r="AW26" s="44">
        <f>((SREB!AA26*SREB!AB26)+(SREB!AC26*SREB!AD26)+(SREB!AE26*SREB!AF26)+(SREB!AG26*SREB!AH26)+(SREB!AI26*SREB!AJ26)+(SREB!AK26*SREB!AL26))/AX26</f>
        <v>88085.444444444438</v>
      </c>
      <c r="AX26" s="84">
        <f>+SREB!AB26+SREB!AD26+SREB!AF26+SREB!AH26+SREB!AJ26+SREB!AL26</f>
        <v>18</v>
      </c>
      <c r="AY26" s="44" t="s">
        <v>62</v>
      </c>
      <c r="AZ26" s="84" t="s">
        <v>62</v>
      </c>
      <c r="BA26" s="44" t="s">
        <v>62</v>
      </c>
      <c r="BB26" s="84" t="s">
        <v>62</v>
      </c>
      <c r="BC26" s="44" t="s">
        <v>62</v>
      </c>
      <c r="BD26" s="84" t="s">
        <v>62</v>
      </c>
      <c r="BE26" s="44">
        <f>((SREB!BW26*SREB!BX26)+(SREB!BY26*SREB!BZ26)+(SREB!CA26*SREB!CB26)+(SREB!CC26*SREB!CD26)+(SREB!CE26*SREB!CF26)+(SREB!CG26*SREB!CH26))/BF26</f>
        <v>105486</v>
      </c>
      <c r="BF26" s="84">
        <f>+SREB!BX26+SREB!BZ26+SREB!CB26+SREB!CD26+SREB!CF26+SREB!CH26</f>
        <v>20</v>
      </c>
      <c r="BG26" s="44" t="s">
        <v>62</v>
      </c>
      <c r="BH26" s="84" t="s">
        <v>62</v>
      </c>
      <c r="BI26" s="44" t="s">
        <v>62</v>
      </c>
      <c r="BJ26" s="84" t="s">
        <v>62</v>
      </c>
      <c r="BK26" s="44" t="s">
        <v>62</v>
      </c>
      <c r="BL26" s="84" t="s">
        <v>62</v>
      </c>
      <c r="BM26" s="44" t="s">
        <v>62</v>
      </c>
      <c r="BN26" s="84" t="s">
        <v>62</v>
      </c>
      <c r="BO26" s="44" t="s">
        <v>62</v>
      </c>
      <c r="BP26" s="84" t="s">
        <v>62</v>
      </c>
      <c r="BQ26" s="44">
        <f>((SREB!EQ26*SREB!ER26)+(SREB!ES26*SREB!ET26)+(SREB!EU26*SREB!EV26)+(SREB!EW26*SREB!EX26)+(SREB!EY26*SREB!EZ26)+(SREB!FA26*SREB!FB26))/BR26</f>
        <v>142722.66666666666</v>
      </c>
      <c r="BR26" s="18">
        <f>+SREB!ER26+SREB!ET26+SREB!EV26+SREB!EX26+SREB!EZ26+SREB!FB26</f>
        <v>18</v>
      </c>
      <c r="BS26" s="44" t="s">
        <v>62</v>
      </c>
      <c r="BT26" s="18" t="s">
        <v>62</v>
      </c>
      <c r="BU26" s="44" t="s">
        <v>62</v>
      </c>
      <c r="BV26" s="18" t="s">
        <v>62</v>
      </c>
      <c r="BW26" s="44" t="str">
        <f>IF(COUNT(SREB!GA26:GL26)&gt;=6,(((SREB!GA26*SREB!GB26)+(SREB!GC26*SREB!GD26)+(SREB!GE26*SREB!GF26)+(SREB!GG26*SREB!GH26)+(SREB!GI26*SREB!GJ26)+(SREB!GK26*SREB!GL26))/BX26),"NA")</f>
        <v>NA</v>
      </c>
      <c r="BX26" s="18" t="str">
        <f>IF(COUNT(SREB!GA26:GL26)&gt;=6,(SREB!GB26+SREB!GD26+SREB!GF26+SREB!GH26+SREB!GJ26+SREB!GL26),"NA")</f>
        <v>NA</v>
      </c>
      <c r="BY26" s="44" t="str">
        <f>IF(COUNT(SREB!GM26:GX26)&gt;=6,(((SREB!GM26*SREB!GN26)+(SREB!GO26*SREB!GP26)+(SREB!GQ26*SREB!GR26)+(SREB!GS26*SREB!GT26)+(SREB!GU26*SREB!GV26)+(SREB!GW26*SREB!GX26))/BZ26),"NA")</f>
        <v>NA</v>
      </c>
      <c r="BZ26" s="18" t="str">
        <f>IF(COUNT(SREB!GM26:GX26)&gt;=6,(SREB!GN26+SREB!GP26+SREB!GR26+SREB!GT26+SREB!GV26+SREB!GX26),"NA")</f>
        <v>NA</v>
      </c>
      <c r="CA26" s="210">
        <f>+SREB!GY26</f>
        <v>174299</v>
      </c>
      <c r="CB26" s="211">
        <f>+SREB!GZ26</f>
        <v>24</v>
      </c>
      <c r="CC26" s="210">
        <f>SREB!HM26</f>
        <v>173264</v>
      </c>
      <c r="CD26" s="211">
        <f>SREB!HN26</f>
        <v>25</v>
      </c>
      <c r="CE26" s="210">
        <f>SREB!IA26</f>
        <v>186078</v>
      </c>
      <c r="CF26" s="211">
        <f>SREB!IB26</f>
        <v>23</v>
      </c>
      <c r="CG26" s="211">
        <f>SREB!IO26</f>
        <v>207564</v>
      </c>
      <c r="CH26" s="211">
        <f>SREB!IP26</f>
        <v>21</v>
      </c>
      <c r="CI26" s="124">
        <f t="shared" si="21"/>
        <v>94.921029882247581</v>
      </c>
      <c r="CJ26" s="124">
        <f t="shared" si="22"/>
        <v>95.80152901798472</v>
      </c>
      <c r="CK26" s="124">
        <f t="shared" si="23"/>
        <v>96.78263441907508</v>
      </c>
      <c r="CL26" s="124" t="e">
        <f t="shared" si="24"/>
        <v>#VALUE!</v>
      </c>
      <c r="CM26" s="124" t="e">
        <f t="shared" si="25"/>
        <v>#VALUE!</v>
      </c>
      <c r="CN26" s="124" t="e">
        <f t="shared" si="26"/>
        <v>#VALUE!</v>
      </c>
      <c r="CO26" s="124">
        <f t="shared" si="27"/>
        <v>99.013917218722355</v>
      </c>
      <c r="CP26" s="124" t="e">
        <f t="shared" si="28"/>
        <v>#VALUE!</v>
      </c>
      <c r="CQ26" s="124" t="e">
        <f t="shared" si="29"/>
        <v>#VALUE!</v>
      </c>
      <c r="CR26" s="124" t="e">
        <f t="shared" si="30"/>
        <v>#VALUE!</v>
      </c>
      <c r="CS26" s="124" t="e">
        <f t="shared" si="31"/>
        <v>#VALUE!</v>
      </c>
      <c r="CT26" s="124" t="e">
        <f t="shared" si="32"/>
        <v>#VALUE!</v>
      </c>
      <c r="CU26" s="124">
        <f t="shared" si="33"/>
        <v>100.23383176419911</v>
      </c>
      <c r="CV26" s="124" t="e">
        <f t="shared" si="34"/>
        <v>#VALUE!</v>
      </c>
      <c r="CW26" s="124" t="e">
        <f t="shared" si="35"/>
        <v>#VALUE!</v>
      </c>
      <c r="CX26" s="124" t="e">
        <f t="shared" si="36"/>
        <v>#VALUE!</v>
      </c>
      <c r="CY26" s="124" t="e">
        <f t="shared" si="37"/>
        <v>#VALUE!</v>
      </c>
      <c r="CZ26" s="124">
        <f t="shared" si="17"/>
        <v>97.783998788212003</v>
      </c>
      <c r="DA26" s="124">
        <f t="shared" si="38"/>
        <v>97.184812909811924</v>
      </c>
      <c r="DB26" s="124">
        <f t="shared" si="39"/>
        <v>98.485233407430925</v>
      </c>
      <c r="DC26" s="124">
        <f t="shared" si="20"/>
        <v>100.05784693700468</v>
      </c>
      <c r="DD26" s="210">
        <f>+West!C26</f>
        <v>172269</v>
      </c>
      <c r="DE26" s="211">
        <f>+West!D26</f>
        <v>9</v>
      </c>
      <c r="DF26" s="210">
        <f>West!Q26</f>
        <v>175642</v>
      </c>
      <c r="DG26" s="211">
        <f>West!R26</f>
        <v>9</v>
      </c>
      <c r="DH26" s="210">
        <f>West!AE26</f>
        <v>189528</v>
      </c>
      <c r="DI26" s="211">
        <f>West!AF26</f>
        <v>8</v>
      </c>
      <c r="DJ26" s="210">
        <f>West!AS26</f>
        <v>203606</v>
      </c>
      <c r="DK26" s="211">
        <f>West!AT26</f>
        <v>6</v>
      </c>
      <c r="DL26" s="210">
        <f>+Midwest!C26</f>
        <v>182287</v>
      </c>
      <c r="DM26" s="221">
        <f>+Midwest!D26</f>
        <v>7</v>
      </c>
      <c r="DN26" s="210">
        <f>Midwest!Q26</f>
        <v>189367</v>
      </c>
      <c r="DO26" s="221">
        <f>Midwest!R26</f>
        <v>8</v>
      </c>
      <c r="DP26" s="210">
        <f>Midwest!AE26</f>
        <v>192117</v>
      </c>
      <c r="DQ26" s="221">
        <f>Midwest!AF26</f>
        <v>7</v>
      </c>
      <c r="DR26" s="210">
        <f>Midwest!AS26</f>
        <v>203630</v>
      </c>
      <c r="DS26" s="221">
        <f>Midwest!AT26</f>
        <v>10</v>
      </c>
      <c r="DT26" s="210">
        <f>+Northeast!C26</f>
        <v>0</v>
      </c>
      <c r="DU26" s="211">
        <f>+Northeast!D26</f>
        <v>0</v>
      </c>
      <c r="DV26" s="210">
        <f>Northeast!Q26</f>
        <v>0</v>
      </c>
      <c r="DW26" s="211">
        <f>Northeast!R26</f>
        <v>3</v>
      </c>
      <c r="DX26" s="210">
        <f>Northeast!AE26</f>
        <v>0</v>
      </c>
      <c r="DY26" s="211">
        <f>Northeast!AF26</f>
        <v>3</v>
      </c>
      <c r="DZ26" s="210">
        <f>Northeast!AS26</f>
        <v>0</v>
      </c>
      <c r="EA26" s="211">
        <f>Northeast!AT26</f>
        <v>3</v>
      </c>
      <c r="EB26" s="19"/>
      <c r="EC26" s="19"/>
      <c r="ED26" s="19"/>
      <c r="EE26" s="19"/>
      <c r="EF26" s="19"/>
      <c r="EG26" s="19"/>
      <c r="EH26" s="19"/>
      <c r="EI26" s="73"/>
      <c r="EJ26" s="73"/>
      <c r="EK26" s="73"/>
      <c r="EL26" s="73"/>
      <c r="EM26" s="19"/>
      <c r="EN26" s="19"/>
      <c r="EO26" s="19"/>
      <c r="EP26" s="19"/>
      <c r="EQ26" s="19"/>
      <c r="ER26" s="19"/>
      <c r="ES26" s="19"/>
      <c r="ET26" s="19"/>
      <c r="EU26" s="19"/>
      <c r="EV26" s="19"/>
      <c r="EW26" s="19"/>
      <c r="EX26" s="19"/>
      <c r="EY26" s="73"/>
      <c r="EZ26" s="73"/>
      <c r="FA26" s="74"/>
      <c r="FB26" s="74"/>
      <c r="FC26" s="19"/>
      <c r="FD26" s="19"/>
      <c r="FE26" s="19"/>
      <c r="FF26" s="19"/>
      <c r="FG26" s="19"/>
      <c r="FH26" s="19"/>
      <c r="FI26" s="19"/>
      <c r="FJ26" s="19"/>
      <c r="FK26" s="19"/>
      <c r="FL26" s="19"/>
      <c r="FM26" s="19"/>
      <c r="FN26" s="19"/>
      <c r="FO26" s="74"/>
      <c r="FP26" s="74"/>
      <c r="FQ26" s="74"/>
      <c r="FR26" s="74"/>
      <c r="FS26" s="19"/>
      <c r="FT26" s="19"/>
      <c r="FU26" s="19"/>
      <c r="FV26" s="19"/>
      <c r="FW26" s="19"/>
      <c r="FX26" s="19"/>
      <c r="FY26" s="19"/>
      <c r="FZ26" s="19"/>
      <c r="GA26" s="19"/>
      <c r="GB26" s="73"/>
      <c r="GC26" s="73"/>
      <c r="GD26" s="73"/>
      <c r="GE26" s="74"/>
      <c r="GF26" s="74"/>
      <c r="GG26" s="74"/>
      <c r="GH26" s="74"/>
    </row>
    <row r="27" spans="1:190">
      <c r="A27" s="66">
        <v>23</v>
      </c>
      <c r="B27" s="2" t="s">
        <v>25</v>
      </c>
      <c r="C27" s="181">
        <f>((US!C27*US!D27)+(US!E27*US!F27)+(US!G27*US!H27)+(US!I27*US!J27)+(US!K27*US!L27)+(US!M27*US!N27))/D27</f>
        <v>70044.456250000003</v>
      </c>
      <c r="D27" s="182">
        <f>+US!D27+US!F27+US!H27+US!J27+US!L27+US!N27</f>
        <v>160</v>
      </c>
      <c r="E27" s="183">
        <f>((US!O27*US!P27)+(US!Q27*US!R27)+(US!S27*US!T27)+(US!U27*US!V27)+(US!W27*US!X27)+(US!Y27*US!Z27))/F27</f>
        <v>72039.8671875</v>
      </c>
      <c r="F27" s="182">
        <f>+US!P27+US!R27+US!T27+US!V27+US!X27+US!Z27</f>
        <v>128</v>
      </c>
      <c r="G27" s="183">
        <f>((US!AA27*US!AB27)+(US!AC27*US!AD27)+(US!AE27*US!AF27)+(US!AG27*US!AH27)+(US!AI27*US!AJ27)+(US!AK27*US!AL27))/H27</f>
        <v>77414.330645161288</v>
      </c>
      <c r="H27" s="182">
        <f>+US!AB27+US!AD27+US!AF27+US!AH27+US!AJ27+US!AL27</f>
        <v>124</v>
      </c>
      <c r="I27" s="183">
        <f>((US!AM27*US!AN27)+(US!AO27*US!AP27)+(US!AQ27*US!AR27)+(US!AS27*US!AT27)+(US!AU27*US!AV27)+(US!AW27*US!AX27))/J27</f>
        <v>82018.294117647063</v>
      </c>
      <c r="J27" s="182">
        <f>+US!AN27+US!AP27+US!AR27+US!AT27+US!AV27+US!AX27</f>
        <v>119</v>
      </c>
      <c r="K27" s="183">
        <f>((US!AY27*US!AZ27)+(US!BA27*US!BB27)+(US!BC27*US!BD27)+(US!BE27*US!BF27)+(US!BG27*US!BH27)+(US!BI27*US!BJ27))/L27</f>
        <v>86382.237288135599</v>
      </c>
      <c r="L27" s="182">
        <f>+US!AZ27+US!BB27+US!BD27+US!BF27+US!BH27+US!BJ27</f>
        <v>118</v>
      </c>
      <c r="M27" s="183">
        <f>((US!BK27*US!BL27)+(US!BM27*US!BN27)+(US!BO27*US!BP27)+(US!BQ27*US!BR27)+(US!BS27*US!BT27)+(US!BU27*US!BV27))/N27</f>
        <v>88944.4921875</v>
      </c>
      <c r="N27" s="182">
        <f>+US!BL27+US!BN27+US!BP27+US!BR27+US!BT27+US!BV27</f>
        <v>128</v>
      </c>
      <c r="O27" s="183">
        <f>((US!BW27*US!BX27)+(US!BY27*US!BZ27)+(US!CA27*US!CB27)+(US!CC27*US!CD27)+(US!CE27*US!CF27)+(US!CG27*US!CH27))/P27</f>
        <v>95341.572649572656</v>
      </c>
      <c r="P27" s="182">
        <f>+US!BX27+US!BZ27+US!CB27+US!CD27+US!CF27+US!CH27</f>
        <v>117</v>
      </c>
      <c r="Q27" s="183">
        <f>((US!CI27*US!CJ27)+(US!CK27*US!CL27)+(US!CM27*US!CN27)+(US!CO27*US!CP27)+(US!CQ27*US!CR27)+(US!CS27*US!CT27))/R27</f>
        <v>99656.991071428565</v>
      </c>
      <c r="R27" s="182">
        <f>+US!CJ27+US!CL27+US!CN27+US!CP27+US!CR27+US!CT27</f>
        <v>112</v>
      </c>
      <c r="S27" s="183">
        <f>((US!CU27*US!CV27)+(US!CW27*US!CX27)+(US!CY27*US!CZ27)+(US!DA27*US!DB27)+(US!DC27*US!DD27)+(US!DE27*US!DF27))/T27</f>
        <v>102446.11811023622</v>
      </c>
      <c r="T27" s="182">
        <f>+US!CV27+US!CX27+US!CZ27+US!DB27+US!DD27+US!DF27</f>
        <v>127</v>
      </c>
      <c r="U27" s="183">
        <f>((US!DG27*US!DH27)+(US!DI27*US!DJ27)+(US!DK27*US!DL27)+(US!DM27*US!DN27)+(US!DO27*US!DP27)+(US!DQ27*US!DR27))/V27</f>
        <v>106957.46400000001</v>
      </c>
      <c r="V27" s="182">
        <f>+US!DH27+US!DJ27+US!DL27+US!DN27+US!DP27+US!DR27</f>
        <v>125</v>
      </c>
      <c r="W27" s="183">
        <f>((US!DS27*US!DT27)+(US!DU27*US!DV27)+(US!DW27*US!DX27)+(US!DY27*US!DZ27)+(US!EA27*US!EB27)+(US!EC27*US!ED27))/X27</f>
        <v>110665.66666666667</v>
      </c>
      <c r="X27" s="182">
        <f>+US!DT27+US!DV27+US!DX27+US!DZ27+US!EB27+US!ED27</f>
        <v>132</v>
      </c>
      <c r="Y27" s="183">
        <f>((US!EE27*US!EF27)+(US!EG27*US!EH27)+(US!EI27*US!EJ27)+(US!EK27*US!EL27)+(US!EM27*US!EN27)+(US!EO27*US!EP27))/Z27</f>
        <v>112221.25954198473</v>
      </c>
      <c r="Z27" s="182">
        <f>+US!EF27+US!EH27+US!EJ27+US!EL27+US!EN27+US!EP27</f>
        <v>131</v>
      </c>
      <c r="AA27" s="181">
        <f>((US!EQ27*US!ER27)+(US!ES27*US!ET27)+(US!EU27*US!EV27)+(US!EW27*US!EX27)+(US!EY27*US!EZ27)+(US!FA27*US!FB27))/AB27</f>
        <v>114021.22388059701</v>
      </c>
      <c r="AB27" s="184">
        <f>+US!ER27+US!ET27+US!EV27+US!EX27+US!EZ27+US!FB27</f>
        <v>134</v>
      </c>
      <c r="AC27" s="181">
        <f>((US!FC27*US!FD27)+(US!FE27*US!FF27)+(US!FG27*US!FH27)+(US!FI27*US!FJ27)+(US!FK27*US!FL27)+(US!FM27*US!FN27))/AD27</f>
        <v>118192.55303030302</v>
      </c>
      <c r="AD27" s="184">
        <f>+US!FD27+US!FF27+US!FH27+US!FJ27+US!FL27+US!FN27</f>
        <v>132</v>
      </c>
      <c r="AE27" s="181">
        <f>((US!FO27*US!FP27)+(US!FQ27*US!FR27)+(US!FS27*US!FT27)+(US!FU27*US!FV27)+(US!FW27*US!FX27)+(US!FY27*US!FZ27))/AF27</f>
        <v>121811.34426229508</v>
      </c>
      <c r="AF27" s="185">
        <f>+US!FP27+US!FR27+US!FT27+US!FV27+US!FX27+US!FZ27</f>
        <v>122</v>
      </c>
      <c r="AG27" s="181">
        <f>IF(COUNT(US!GA27:GL27)&gt;=6,(((US!GA27*US!GB27)+(US!GC27*US!GD27)+(US!GE27*US!GF27)+(US!GG27*US!GH27)+(US!GI27*US!GJ27)+(US!GK27*US!GL27))/AH27),"NA")</f>
        <v>128430.78095238096</v>
      </c>
      <c r="AH27" s="185">
        <f>IF(COUNT(US!GA27:GL27)&gt;=6,(US!GB27+US!GD27+US!GF27+US!GH27+US!GJ27+US!GL27),"NA")</f>
        <v>105</v>
      </c>
      <c r="AI27" s="181">
        <f>IF(COUNT(US!GM27:GX27)&gt;=6,(((US!GM27*US!GN27)+(US!GO27*US!GP27)+(US!GQ27*US!GR27)+(US!GS27*US!GT27)+(US!GU27*US!GV27)+(US!GW27*US!GX27))/AJ27),"NA")</f>
        <v>137322.67326732673</v>
      </c>
      <c r="AJ27" s="185">
        <f>IF(COUNT(US!GM27:GX27)&gt;=6,(US!GN27+US!GP27+US!GR27+US!GT27+US!GV27+US!GX27),"NA")</f>
        <v>101</v>
      </c>
      <c r="AK27" s="210">
        <f>+US!GY27</f>
        <v>133468</v>
      </c>
      <c r="AL27" s="211">
        <f>+US!GZ27</f>
        <v>100</v>
      </c>
      <c r="AM27" s="210">
        <f>US!HM27</f>
        <v>131659</v>
      </c>
      <c r="AN27" s="211">
        <f>US!HN27</f>
        <v>97</v>
      </c>
      <c r="AO27" s="210">
        <f>US!IA27</f>
        <v>139682</v>
      </c>
      <c r="AP27" s="211">
        <f>US!IB27</f>
        <v>98</v>
      </c>
      <c r="AQ27" s="210">
        <f>US!IO27</f>
        <v>147292</v>
      </c>
      <c r="AR27" s="211">
        <f>US!IP27</f>
        <v>67</v>
      </c>
      <c r="AS27" s="136">
        <f>((SREB!C27*SREB!D27)+(SREB!E27*SREB!F27)+(SREB!G27*SREB!H27)+(SREB!I27*SREB!J27)+(SREB!K27*SREB!L27)+(SREB!M27*SREB!N27))/AT27</f>
        <v>65934.440677966108</v>
      </c>
      <c r="AT27" s="84">
        <f>+SREB!D27+SREB!F27+SREB!H27+SREB!J27+SREB!L27+SREB!N27</f>
        <v>59</v>
      </c>
      <c r="AU27" s="44">
        <f>((SREB!O27*SREB!P27)+(SREB!Q27*SREB!R27)+(SREB!S27*SREB!T27)+(SREB!U27*SREB!V27)+(SREB!W27*SREB!X27)+(SREB!Y27*SREB!Z27))/AV27</f>
        <v>67051.775510204083</v>
      </c>
      <c r="AV27" s="84">
        <f>+SREB!P27+SREB!R27+SREB!T27+SREB!V27+SREB!X27+SREB!Z27</f>
        <v>49</v>
      </c>
      <c r="AW27" s="44">
        <f>((SREB!AA27*SREB!AB27)+(SREB!AC27*SREB!AD27)+(SREB!AE27*SREB!AF27)+(SREB!AG27*SREB!AH27)+(SREB!AI27*SREB!AJ27)+(SREB!AK27*SREB!AL27))/AX27</f>
        <v>73237.770833333328</v>
      </c>
      <c r="AX27" s="84">
        <f>+SREB!AB27+SREB!AD27+SREB!AF27+SREB!AH27+SREB!AJ27+SREB!AL27</f>
        <v>48</v>
      </c>
      <c r="AY27" s="44">
        <f>((SREB!AM27*SREB!AN27)+(SREB!AO27*SREB!AP27)+(SREB!AQ27*SREB!AR27)+(SREB!AS27*SREB!AT27)+(SREB!AU27*SREB!AV27)+(SREB!AW27*SREB!AX27))/AZ27</f>
        <v>80716.717948717953</v>
      </c>
      <c r="AZ27" s="84">
        <f>+SREB!AN27+SREB!AP27+SREB!AR27+SREB!AT27+SREB!AV27+SREB!AX27</f>
        <v>39</v>
      </c>
      <c r="BA27" s="44">
        <f>((SREB!AY27*SREB!AZ27)+(SREB!BA27*SREB!BB27)+(SREB!BC27*SREB!BD27)+(SREB!BE27*SREB!BF27)+(SREB!BG27*SREB!BH27)+(SREB!BI27*SREB!BJ27))/BB27</f>
        <v>81746.974358974359</v>
      </c>
      <c r="BB27" s="84">
        <f>+SREB!AZ27+SREB!BB27+SREB!BD27+SREB!BF27+SREB!BH27+SREB!BJ27</f>
        <v>39</v>
      </c>
      <c r="BC27" s="44">
        <f>((SREB!BK27*SREB!BL27)+(SREB!BM27*SREB!BN27)+(SREB!BO27*SREB!BP27)+(SREB!BQ27*SREB!BR27)+(SREB!BS27*SREB!BT27)+(SREB!BU27*SREB!BV27))/BD27</f>
        <v>86076.204081632648</v>
      </c>
      <c r="BD27" s="84">
        <f>+SREB!BL27+SREB!BN27+SREB!BP27+SREB!BR27+SREB!BT27+SREB!BV27</f>
        <v>49</v>
      </c>
      <c r="BE27" s="44">
        <f>((SREB!BW27*SREB!BX27)+(SREB!BY27*SREB!BZ27)+(SREB!CA27*SREB!CB27)+(SREB!CC27*SREB!CD27)+(SREB!CE27*SREB!CF27)+(SREB!CG27*SREB!CH27))/BF27</f>
        <v>93517.647058823524</v>
      </c>
      <c r="BF27" s="84">
        <f>+SREB!BX27+SREB!BZ27+SREB!CB27+SREB!CD27+SREB!CF27+SREB!CH27</f>
        <v>34</v>
      </c>
      <c r="BG27" s="44">
        <f>((SREB!CI27*SREB!CJ27)+(SREB!CK27*SREB!CL27)+(SREB!CM27*SREB!CN27)+(SREB!CO27*SREB!CP27)+(SREB!CQ27*SREB!CR27)+(SREB!CS27*SREB!CT27))/BH27</f>
        <v>97618.617647058825</v>
      </c>
      <c r="BH27" s="84">
        <f>+SREB!CJ27+SREB!CL27+SREB!CN27+SREB!CP27+SREB!CR27+SREB!CT27</f>
        <v>34</v>
      </c>
      <c r="BI27" s="44">
        <f>((SREB!CU27*SREB!CV27)+(SREB!CW27*SREB!CX27)+(SREB!CY27*SREB!CZ27)+(SREB!DA27*SREB!DB27)+(SREB!DC27*SREB!DD27)+(SREB!DE27*SREB!DF27))/BJ27</f>
        <v>97150.585365853665</v>
      </c>
      <c r="BJ27" s="84">
        <f>+SREB!CV27+SREB!CX27+SREB!CZ27+SREB!DB27+SREB!DD27+SREB!DF27</f>
        <v>41</v>
      </c>
      <c r="BK27" s="44">
        <f>((SREB!DG27*SREB!DH27)+(SREB!DI27*SREB!DJ27)+(SREB!DK27*SREB!DL27)+(SREB!DM27*SREB!DN27)+(SREB!DO27*SREB!DP27)+(SREB!DQ27*SREB!DR27))/BL27</f>
        <v>102662.35897435897</v>
      </c>
      <c r="BL27" s="84">
        <f>+SREB!DH27+SREB!DJ27+SREB!DL27+SREB!DN27+SREB!DP27+SREB!DR27</f>
        <v>39</v>
      </c>
      <c r="BM27" s="44">
        <f>((SREB!DS27*SREB!DT27)+(SREB!DU27*SREB!DV27)+(SREB!DW27*SREB!DX27)+(SREB!DY27*SREB!DZ27)+(SREB!EA27*SREB!EB27)+(SREB!EC27*SREB!ED27))/BN27</f>
        <v>105557.88372093023</v>
      </c>
      <c r="BN27" s="84">
        <f>+SREB!DT27+SREB!DV27+SREB!DX27+SREB!DZ27+SREB!EB27+SREB!ED27</f>
        <v>43</v>
      </c>
      <c r="BO27" s="44">
        <f>((SREB!EE27*SREB!EF27)+(SREB!EG27*SREB!EH27)+(SREB!EI27*SREB!EJ27)+(SREB!EK27*SREB!EL27)+(SREB!EM27*SREB!EN27)+(SREB!EO27*SREB!EP27))/BP27</f>
        <v>105163.81395348837</v>
      </c>
      <c r="BP27" s="84">
        <f>+SREB!EF27+SREB!EH27+SREB!EJ27+SREB!EL27+SREB!EN27+SREB!EP27</f>
        <v>43</v>
      </c>
      <c r="BQ27" s="44">
        <f>((SREB!EQ27*SREB!ER27)+(SREB!ES27*SREB!ET27)+(SREB!EU27*SREB!EV27)+(SREB!EW27*SREB!EX27)+(SREB!EY27*SREB!EZ27)+(SREB!FA27*SREB!FB27))/BR27</f>
        <v>107974.27272727272</v>
      </c>
      <c r="BR27" s="18">
        <f>+SREB!ER27+SREB!ET27+SREB!EV27+SREB!EX27+SREB!EZ27+SREB!FB27</f>
        <v>44</v>
      </c>
      <c r="BS27" s="44">
        <f>((SREB!FC27*SREB!FD27)+(SREB!FE27*SREB!FF27)+(SREB!FG27*SREB!FH27)+(SREB!FI27*SREB!FJ27)+(SREB!FK27*SREB!FL27)+(SREB!FM27*SREB!FN27))/BT27</f>
        <v>116121.25</v>
      </c>
      <c r="BT27" s="18">
        <f>+SREB!FD27+SREB!FF27+SREB!FH27+SREB!FJ27+SREB!FL27+SREB!FN27</f>
        <v>40</v>
      </c>
      <c r="BU27" s="44">
        <f>((SREB!FO27*SREB!FP27)+(SREB!FQ27*SREB!FR27)+(SREB!FS27*SREB!FT27)+(SREB!FU27*SREB!FV27)+(SREB!FW27*SREB!FX27)+(SREB!FY27*SREB!FZ27))/BV27</f>
        <v>119006.5294117647</v>
      </c>
      <c r="BV27" s="18">
        <f>+SREB!FP27+SREB!FR27+SREB!FT27+SREB!FV27+SREB!FX27+SREB!FZ27</f>
        <v>34</v>
      </c>
      <c r="BW27" s="44" t="str">
        <f>IF(COUNT(SREB!GA27:GL27)&gt;=6,(((SREB!GA27*SREB!GB27)+(SREB!GC27*SREB!GD27)+(SREB!GE27*SREB!GF27)+(SREB!GG27*SREB!GH27)+(SREB!GI27*SREB!GJ27)+(SREB!GK27*SREB!GL27))/BX27),"NA")</f>
        <v>NA</v>
      </c>
      <c r="BX27" s="18" t="str">
        <f>IF(COUNT(SREB!GA27:GL27)&gt;=6,(SREB!GB27+SREB!GD27+SREB!GF27+SREB!GH27+SREB!GJ27+SREB!GL27),"NA")</f>
        <v>NA</v>
      </c>
      <c r="BY27" s="44" t="str">
        <f>IF(COUNT(SREB!GM27:GX27)&gt;=6,(((SREB!GM27*SREB!GN27)+(SREB!GO27*SREB!GP27)+(SREB!GQ27*SREB!GR27)+(SREB!GS27*SREB!GT27)+(SREB!GU27*SREB!GV27)+(SREB!GW27*SREB!GX27))/BZ27),"NA")</f>
        <v>NA</v>
      </c>
      <c r="BZ27" s="18" t="str">
        <f>IF(COUNT(SREB!GM27:GX27)&gt;=6,(SREB!GN27+SREB!GP27+SREB!GR27+SREB!GT27+SREB!GV27+SREB!GX27),"NA")</f>
        <v>NA</v>
      </c>
      <c r="CA27" s="210">
        <f>+SREB!GY27</f>
        <v>125004</v>
      </c>
      <c r="CB27" s="211">
        <f>+SREB!GZ27</f>
        <v>33</v>
      </c>
      <c r="CC27" s="210">
        <f>SREB!HM27</f>
        <v>120997</v>
      </c>
      <c r="CD27" s="211">
        <f>SREB!HN27</f>
        <v>30</v>
      </c>
      <c r="CE27" s="210">
        <f>SREB!IA27</f>
        <v>131127</v>
      </c>
      <c r="CF27" s="211">
        <f>SREB!IB27</f>
        <v>32</v>
      </c>
      <c r="CG27" s="211">
        <f>SREB!IO27</f>
        <v>130726</v>
      </c>
      <c r="CH27" s="211">
        <f>SREB!IP27</f>
        <v>18</v>
      </c>
      <c r="CI27" s="124">
        <f t="shared" si="21"/>
        <v>94.132275711635785</v>
      </c>
      <c r="CJ27" s="124">
        <f t="shared" si="22"/>
        <v>93.075928826585312</v>
      </c>
      <c r="CK27" s="124">
        <f t="shared" si="23"/>
        <v>94.60492679195049</v>
      </c>
      <c r="CL27" s="124">
        <f t="shared" si="24"/>
        <v>98.413066032485233</v>
      </c>
      <c r="CM27" s="124">
        <f t="shared" si="25"/>
        <v>94.634009172858185</v>
      </c>
      <c r="CN27" s="124">
        <f t="shared" si="26"/>
        <v>96.775193117274938</v>
      </c>
      <c r="CO27" s="124">
        <f t="shared" si="27"/>
        <v>98.086956675811336</v>
      </c>
      <c r="CP27" s="124">
        <f t="shared" si="28"/>
        <v>97.95461070773375</v>
      </c>
      <c r="CQ27" s="124">
        <f t="shared" si="29"/>
        <v>94.830909318902314</v>
      </c>
      <c r="CR27" s="124">
        <f t="shared" si="30"/>
        <v>95.984286776244957</v>
      </c>
      <c r="CS27" s="124">
        <f t="shared" si="31"/>
        <v>95.384491776368662</v>
      </c>
      <c r="CT27" s="124">
        <f t="shared" si="32"/>
        <v>93.711133151329491</v>
      </c>
      <c r="CU27" s="124">
        <f t="shared" si="33"/>
        <v>94.696644232080288</v>
      </c>
      <c r="CV27" s="124">
        <f t="shared" si="34"/>
        <v>98.247518158126283</v>
      </c>
      <c r="CW27" s="124">
        <f t="shared" si="35"/>
        <v>97.697410805605429</v>
      </c>
      <c r="CX27" s="124" t="e">
        <f t="shared" si="36"/>
        <v>#VALUE!</v>
      </c>
      <c r="CY27" s="124" t="e">
        <f t="shared" si="37"/>
        <v>#VALUE!</v>
      </c>
      <c r="CZ27" s="124">
        <f t="shared" si="17"/>
        <v>93.658405010938949</v>
      </c>
      <c r="DA27" s="124">
        <f t="shared" si="38"/>
        <v>91.901806940657309</v>
      </c>
      <c r="DB27" s="124">
        <f t="shared" si="39"/>
        <v>93.875374063945245</v>
      </c>
      <c r="DC27" s="124">
        <f t="shared" si="20"/>
        <v>88.752953317220218</v>
      </c>
      <c r="DD27" s="210">
        <f>+West!C27</f>
        <v>132495</v>
      </c>
      <c r="DE27" s="211">
        <f>+West!D27</f>
        <v>31</v>
      </c>
      <c r="DF27" s="210">
        <f>West!Q27</f>
        <v>137430</v>
      </c>
      <c r="DG27" s="211">
        <f>West!R27</f>
        <v>31</v>
      </c>
      <c r="DH27" s="210">
        <f>West!AE27</f>
        <v>146189</v>
      </c>
      <c r="DI27" s="211">
        <f>West!AF27</f>
        <v>28</v>
      </c>
      <c r="DJ27" s="210">
        <f>West!AS27</f>
        <v>165519</v>
      </c>
      <c r="DK27" s="211">
        <f>West!AT27</f>
        <v>22</v>
      </c>
      <c r="DL27" s="210">
        <f>+Midwest!C27</f>
        <v>137598</v>
      </c>
      <c r="DM27" s="221">
        <f>+Midwest!D27</f>
        <v>21</v>
      </c>
      <c r="DN27" s="210">
        <f>Midwest!Q27</f>
        <v>136501</v>
      </c>
      <c r="DO27" s="221">
        <f>Midwest!R27</f>
        <v>22</v>
      </c>
      <c r="DP27" s="210">
        <f>Midwest!AE27</f>
        <v>143035</v>
      </c>
      <c r="DQ27" s="221">
        <f>Midwest!AF27</f>
        <v>22</v>
      </c>
      <c r="DR27" s="210">
        <f>Midwest!AS27</f>
        <v>140837</v>
      </c>
      <c r="DS27" s="221">
        <f>Midwest!AT27</f>
        <v>17</v>
      </c>
      <c r="DT27" s="210">
        <f>+Northeast!C27</f>
        <v>150845</v>
      </c>
      <c r="DU27" s="211">
        <f>+Northeast!D27</f>
        <v>15</v>
      </c>
      <c r="DV27" s="210">
        <f>Northeast!Q27</f>
        <v>134116</v>
      </c>
      <c r="DW27" s="211">
        <f>Northeast!R27</f>
        <v>14</v>
      </c>
      <c r="DX27" s="210">
        <f>Northeast!AE27</f>
        <v>140260</v>
      </c>
      <c r="DY27" s="211">
        <f>Northeast!AF27</f>
        <v>16</v>
      </c>
      <c r="DZ27" s="210">
        <f>Northeast!AS27</f>
        <v>109651</v>
      </c>
      <c r="EA27" s="211">
        <f>Northeast!AT27</f>
        <v>7</v>
      </c>
      <c r="EB27" s="19"/>
      <c r="EC27" s="19"/>
      <c r="ED27" s="19"/>
      <c r="EE27" s="19"/>
      <c r="EF27" s="19"/>
      <c r="EG27" s="19"/>
      <c r="EH27" s="19"/>
      <c r="EI27" s="73"/>
      <c r="EJ27" s="73"/>
      <c r="EK27" s="73"/>
      <c r="EL27" s="73"/>
      <c r="EM27" s="19"/>
      <c r="EN27" s="19"/>
      <c r="EO27" s="19"/>
      <c r="EP27" s="19"/>
      <c r="EQ27" s="19"/>
      <c r="ER27" s="19"/>
      <c r="ES27" s="19"/>
      <c r="ET27" s="19"/>
      <c r="EU27" s="19"/>
      <c r="EV27" s="19"/>
      <c r="EW27" s="19"/>
      <c r="EX27" s="19"/>
      <c r="EY27" s="73"/>
      <c r="EZ27" s="73"/>
      <c r="FA27" s="73"/>
      <c r="FB27" s="73"/>
      <c r="FC27" s="19"/>
      <c r="FD27" s="19"/>
      <c r="FE27" s="19"/>
      <c r="FF27" s="19"/>
      <c r="FG27" s="19"/>
      <c r="FH27" s="19"/>
      <c r="FI27" s="19"/>
      <c r="FJ27" s="19"/>
      <c r="FK27" s="19"/>
      <c r="FL27" s="19"/>
      <c r="FM27" s="19"/>
      <c r="FN27" s="19"/>
      <c r="FO27" s="74"/>
      <c r="FP27" s="74"/>
      <c r="FQ27" s="74"/>
      <c r="FR27" s="74"/>
      <c r="FS27" s="19"/>
      <c r="FT27" s="19"/>
      <c r="FU27" s="19"/>
      <c r="FV27" s="19"/>
      <c r="FW27" s="19"/>
      <c r="FX27" s="19"/>
      <c r="FY27" s="19"/>
      <c r="FZ27" s="19"/>
      <c r="GA27" s="19"/>
      <c r="GB27" s="73"/>
      <c r="GC27" s="73"/>
      <c r="GD27" s="73"/>
      <c r="GE27" s="74"/>
      <c r="GF27" s="74"/>
      <c r="GG27" s="74"/>
      <c r="GH27" s="74"/>
    </row>
    <row r="28" spans="1:190">
      <c r="A28" s="66">
        <v>24</v>
      </c>
      <c r="B28" s="2" t="s">
        <v>26</v>
      </c>
      <c r="C28" s="181">
        <f>((US!C28*US!D28)+(US!E28*US!F28)+(US!G28*US!H28)+(US!I28*US!J28)+(US!K28*US!L28)+(US!M28*US!N28))/D28</f>
        <v>78978.8418972332</v>
      </c>
      <c r="D28" s="182">
        <f>+US!D28+US!F28+US!H28+US!J28+US!L28+US!N28</f>
        <v>253</v>
      </c>
      <c r="E28" s="183">
        <f>((US!O28*US!P28)+(US!Q28*US!R28)+(US!S28*US!T28)+(US!U28*US!V28)+(US!W28*US!X28)+(US!Y28*US!Z28))/F28</f>
        <v>82289.651162790702</v>
      </c>
      <c r="F28" s="182">
        <f>+US!P28+US!R28+US!T28+US!V28+US!X28+US!Z28</f>
        <v>258</v>
      </c>
      <c r="G28" s="183">
        <f>((US!AA28*US!AB28)+(US!AC28*US!AD28)+(US!AE28*US!AF28)+(US!AG28*US!AH28)+(US!AI28*US!AJ28)+(US!AK28*US!AL28))/H28</f>
        <v>85249.396946564884</v>
      </c>
      <c r="H28" s="182">
        <f>+US!AB28+US!AD28+US!AF28+US!AH28+US!AJ28+US!AL28</f>
        <v>262</v>
      </c>
      <c r="I28" s="183">
        <f>((US!AM28*US!AN28)+(US!AO28*US!AP28)+(US!AQ28*US!AR28)+(US!AS28*US!AT28)+(US!AU28*US!AV28)+(US!AW28*US!AX28))/J28</f>
        <v>88749.984496124031</v>
      </c>
      <c r="J28" s="182">
        <f>+US!AN28+US!AP28+US!AR28+US!AT28+US!AV28+US!AX28</f>
        <v>258</v>
      </c>
      <c r="K28" s="183">
        <f>((US!AY28*US!AZ28)+(US!BA28*US!BB28)+(US!BC28*US!BD28)+(US!BE28*US!BF28)+(US!BG28*US!BH28)+(US!BI28*US!BJ28))/L28</f>
        <v>91958.996350364963</v>
      </c>
      <c r="L28" s="182">
        <f>+US!AZ28+US!BB28+US!BD28+US!BF28+US!BH28+US!BJ28</f>
        <v>274</v>
      </c>
      <c r="M28" s="183">
        <f>((US!BK28*US!BL28)+(US!BM28*US!BN28)+(US!BO28*US!BP28)+(US!BQ28*US!BR28)+(US!BS28*US!BT28)+(US!BU28*US!BV28))/N28</f>
        <v>95424.147058823524</v>
      </c>
      <c r="N28" s="182">
        <f>+US!BL28+US!BN28+US!BP28+US!BR28+US!BT28+US!BV28</f>
        <v>272</v>
      </c>
      <c r="O28" s="183">
        <f>((US!BW28*US!BX28)+(US!BY28*US!BZ28)+(US!CA28*US!CB28)+(US!CC28*US!CD28)+(US!CE28*US!CF28)+(US!CG28*US!CH28))/P28</f>
        <v>99726.960714285713</v>
      </c>
      <c r="P28" s="182">
        <f>+US!BX28+US!BZ28+US!CB28+US!CD28+US!CF28+US!CH28</f>
        <v>280</v>
      </c>
      <c r="Q28" s="183">
        <f>((US!CI28*US!CJ28)+(US!CK28*US!CL28)+(US!CM28*US!CN28)+(US!CO28*US!CP28)+(US!CQ28*US!CR28)+(US!CS28*US!CT28))/R28</f>
        <v>103687.18411552347</v>
      </c>
      <c r="R28" s="182">
        <f>+US!CJ28+US!CL28+US!CN28+US!CP28+US!CR28+US!CT28</f>
        <v>277</v>
      </c>
      <c r="S28" s="183">
        <f>((US!CU28*US!CV28)+(US!CW28*US!CX28)+(US!CY28*US!CZ28)+(US!DA28*US!DB28)+(US!DC28*US!DD28)+(US!DE28*US!DF28))/T28</f>
        <v>107390.03125</v>
      </c>
      <c r="T28" s="182">
        <f>+US!CV28+US!CX28+US!CZ28+US!DB28+US!DD28+US!DF28</f>
        <v>288</v>
      </c>
      <c r="U28" s="183">
        <f>((US!DG28*US!DH28)+(US!DI28*US!DJ28)+(US!DK28*US!DL28)+(US!DM28*US!DN28)+(US!DO28*US!DP28)+(US!DQ28*US!DR28))/V28</f>
        <v>111973.34057971014</v>
      </c>
      <c r="V28" s="182">
        <f>+US!DH28+US!DJ28+US!DL28+US!DN28+US!DP28+US!DR28</f>
        <v>276</v>
      </c>
      <c r="W28" s="183">
        <f>((US!DS28*US!DT28)+(US!DU28*US!DV28)+(US!DW28*US!DX28)+(US!DY28*US!DZ28)+(US!EA28*US!EB28)+(US!EC28*US!ED28))/X28</f>
        <v>116541.04912280702</v>
      </c>
      <c r="X28" s="182">
        <f>+US!DT28+US!DV28+US!DX28+US!DZ28+US!EB28+US!ED28</f>
        <v>285</v>
      </c>
      <c r="Y28" s="183">
        <f>((US!EE28*US!EF28)+(US!EG28*US!EH28)+(US!EI28*US!EJ28)+(US!EK28*US!EL28)+(US!EM28*US!EN28)+(US!EO28*US!EP28))/Z28</f>
        <v>119518.70422535211</v>
      </c>
      <c r="Z28" s="182">
        <f>+US!EF28+US!EH28+US!EJ28+US!EL28+US!EN28+US!EP28</f>
        <v>284</v>
      </c>
      <c r="AA28" s="181">
        <f>((US!EQ28*US!ER28)+(US!ES28*US!ET28)+(US!EU28*US!EV28)+(US!EW28*US!EX28)+(US!EY28*US!EZ28)+(US!FA28*US!FB28))/AB28</f>
        <v>123664.10069444444</v>
      </c>
      <c r="AB28" s="184">
        <f>+US!ER28+US!ET28+US!EV28+US!EX28+US!EZ28+US!FB28</f>
        <v>288</v>
      </c>
      <c r="AC28" s="181">
        <f>((US!FC28*US!FD28)+(US!FE28*US!FF28)+(US!FG28*US!FH28)+(US!FI28*US!FJ28)+(US!FK28*US!FL28)+(US!FM28*US!FN28))/AD28</f>
        <v>131291.88727272727</v>
      </c>
      <c r="AD28" s="184">
        <f>+US!FD28+US!FF28+US!FH28+US!FJ28+US!FL28+US!FN28</f>
        <v>275</v>
      </c>
      <c r="AE28" s="181">
        <f>((US!FO28*US!FP28)+(US!FQ28*US!FR28)+(US!FS28*US!FT28)+(US!FU28*US!FV28)+(US!FW28*US!FX28)+(US!FY28*US!FZ28))/AF28</f>
        <v>137728.00743494424</v>
      </c>
      <c r="AF28" s="185">
        <f>+US!FP28+US!FR28+US!FT28+US!FV28+US!FX28+US!FZ28</f>
        <v>269</v>
      </c>
      <c r="AG28" s="181">
        <f>IF(COUNT(US!GA28:GL28)&gt;=6,(((US!GA28*US!GB28)+(US!GC28*US!GD28)+(US!GE28*US!GF28)+(US!GG28*US!GH28)+(US!GI28*US!GJ28)+(US!GK28*US!GL28))/AH28),"NA")</f>
        <v>145305.69372693726</v>
      </c>
      <c r="AH28" s="185">
        <f>IF(COUNT(US!GA28:GL28)&gt;=6,(US!GB28+US!GD28+US!GF28+US!GH28+US!GJ28+US!GL28),"NA")</f>
        <v>271</v>
      </c>
      <c r="AI28" s="181">
        <f>IF(COUNT(US!GM28:GX28)&gt;=6,(((US!GM28*US!GN28)+(US!GO28*US!GP28)+(US!GQ28*US!GR28)+(US!GS28*US!GT28)+(US!GU28*US!GV28)+(US!GW28*US!GX28))/AJ28),"NA")</f>
        <v>149322.23897058822</v>
      </c>
      <c r="AJ28" s="185">
        <f>IF(COUNT(US!GM28:GX28)&gt;=6,(US!GN28+US!GP28+US!GR28+US!GT28+US!GV28+US!GX28),"NA")</f>
        <v>272</v>
      </c>
      <c r="AK28" s="210">
        <f>+US!GY28</f>
        <v>152046</v>
      </c>
      <c r="AL28" s="211">
        <f>+US!GZ28</f>
        <v>262</v>
      </c>
      <c r="AM28" s="210">
        <f>US!HM28</f>
        <v>151478</v>
      </c>
      <c r="AN28" s="211">
        <f>US!HN28</f>
        <v>260</v>
      </c>
      <c r="AO28" s="210">
        <f>US!IA28</f>
        <v>158750</v>
      </c>
      <c r="AP28" s="211">
        <f>US!IB28</f>
        <v>254</v>
      </c>
      <c r="AQ28" s="210">
        <f>US!IO28</f>
        <v>172623</v>
      </c>
      <c r="AR28" s="211">
        <f>US!IP28</f>
        <v>257</v>
      </c>
      <c r="AS28" s="136">
        <f>((SREB!C28*SREB!D28)+(SREB!E28*SREB!F28)+(SREB!G28*SREB!H28)+(SREB!I28*SREB!J28)+(SREB!K28*SREB!L28)+(SREB!M28*SREB!N28))/AT28</f>
        <v>75001.18421052632</v>
      </c>
      <c r="AT28" s="84">
        <f>+SREB!D28+SREB!F28+SREB!H28+SREB!J28+SREB!L28+SREB!N28</f>
        <v>114</v>
      </c>
      <c r="AU28" s="44">
        <f>((SREB!O28*SREB!P28)+(SREB!Q28*SREB!R28)+(SREB!S28*SREB!T28)+(SREB!U28*SREB!V28)+(SREB!W28*SREB!X28)+(SREB!Y28*SREB!Z28))/AV28</f>
        <v>79368.16814159292</v>
      </c>
      <c r="AV28" s="84">
        <f>+SREB!P28+SREB!R28+SREB!T28+SREB!V28+SREB!X28+SREB!Z28</f>
        <v>113</v>
      </c>
      <c r="AW28" s="44">
        <f>((SREB!AA28*SREB!AB28)+(SREB!AC28*SREB!AD28)+(SREB!AE28*SREB!AF28)+(SREB!AG28*SREB!AH28)+(SREB!AI28*SREB!AJ28)+(SREB!AK28*SREB!AL28))/AX28</f>
        <v>81475.780701754382</v>
      </c>
      <c r="AX28" s="84">
        <f>+SREB!AB28+SREB!AD28+SREB!AF28+SREB!AH28+SREB!AJ28+SREB!AL28</f>
        <v>114</v>
      </c>
      <c r="AY28" s="44">
        <f>((SREB!AM28*SREB!AN28)+(SREB!AO28*SREB!AP28)+(SREB!AQ28*SREB!AR28)+(SREB!AS28*SREB!AT28)+(SREB!AU28*SREB!AV28)+(SREB!AW28*SREB!AX28))/AZ28</f>
        <v>87072.465517241377</v>
      </c>
      <c r="AZ28" s="84">
        <f>+SREB!AN28+SREB!AP28+SREB!AR28+SREB!AT28+SREB!AV28+SREB!AX28</f>
        <v>116</v>
      </c>
      <c r="BA28" s="44">
        <f>((SREB!AY28*SREB!AZ28)+(SREB!BA28*SREB!BB28)+(SREB!BC28*SREB!BD28)+(SREB!BE28*SREB!BF28)+(SREB!BG28*SREB!BH28)+(SREB!BI28*SREB!BJ28))/BB28</f>
        <v>88351.130081300813</v>
      </c>
      <c r="BB28" s="84">
        <f>+SREB!AZ28+SREB!BB28+SREB!BD28+SREB!BF28+SREB!BH28+SREB!BJ28</f>
        <v>123</v>
      </c>
      <c r="BC28" s="44">
        <f>((SREB!BK28*SREB!BL28)+(SREB!BM28*SREB!BN28)+(SREB!BO28*SREB!BP28)+(SREB!BQ28*SREB!BR28)+(SREB!BS28*SREB!BT28)+(SREB!BU28*SREB!BV28))/BD28</f>
        <v>92609.086614173226</v>
      </c>
      <c r="BD28" s="84">
        <f>+SREB!BL28+SREB!BN28+SREB!BP28+SREB!BR28+SREB!BT28+SREB!BV28</f>
        <v>127</v>
      </c>
      <c r="BE28" s="44">
        <f>((SREB!BW28*SREB!BX28)+(SREB!BY28*SREB!BZ28)+(SREB!CA28*SREB!CB28)+(SREB!CC28*SREB!CD28)+(SREB!CE28*SREB!CF28)+(SREB!CG28*SREB!CH28))/BF28</f>
        <v>97785.629032258061</v>
      </c>
      <c r="BF28" s="84">
        <f>+SREB!BX28+SREB!BZ28+SREB!CB28+SREB!CD28+SREB!CF28+SREB!CH28</f>
        <v>124</v>
      </c>
      <c r="BG28" s="44">
        <f>((SREB!CI28*SREB!CJ28)+(SREB!CK28*SREB!CL28)+(SREB!CM28*SREB!CN28)+(SREB!CO28*SREB!CP28)+(SREB!CQ28*SREB!CR28)+(SREB!CS28*SREB!CT28))/BH28</f>
        <v>101506.44444444444</v>
      </c>
      <c r="BH28" s="84">
        <f>+SREB!CJ28+SREB!CL28+SREB!CN28+SREB!CP28+SREB!CR28+SREB!CT28</f>
        <v>117</v>
      </c>
      <c r="BI28" s="44">
        <f>((SREB!CU28*SREB!CV28)+(SREB!CW28*SREB!CX28)+(SREB!CY28*SREB!CZ28)+(SREB!DA28*SREB!DB28)+(SREB!DC28*SREB!DD28)+(SREB!DE28*SREB!DF28))/BJ28</f>
        <v>104790.23076923077</v>
      </c>
      <c r="BJ28" s="84">
        <f>+SREB!CV28+SREB!CX28+SREB!CZ28+SREB!DB28+SREB!DD28+SREB!DF28</f>
        <v>117</v>
      </c>
      <c r="BK28" s="44">
        <f>((SREB!DG28*SREB!DH28)+(SREB!DI28*SREB!DJ28)+(SREB!DK28*SREB!DL28)+(SREB!DM28*SREB!DN28)+(SREB!DO28*SREB!DP28)+(SREB!DQ28*SREB!DR28))/BL28</f>
        <v>107688.9593495935</v>
      </c>
      <c r="BL28" s="84">
        <f>+SREB!DH28+SREB!DJ28+SREB!DL28+SREB!DN28+SREB!DP28+SREB!DR28</f>
        <v>123</v>
      </c>
      <c r="BM28" s="44">
        <f>((SREB!DS28*SREB!DT28)+(SREB!DU28*SREB!DV28)+(SREB!DW28*SREB!DX28)+(SREB!DY28*SREB!DZ28)+(SREB!EA28*SREB!EB28)+(SREB!EC28*SREB!ED28))/BN28</f>
        <v>112106.78625954199</v>
      </c>
      <c r="BN28" s="84">
        <f>+SREB!DT28+SREB!DV28+SREB!DX28+SREB!DZ28+SREB!EB28+SREB!ED28</f>
        <v>131</v>
      </c>
      <c r="BO28" s="44">
        <f>((SREB!EE28*SREB!EF28)+(SREB!EG28*SREB!EH28)+(SREB!EI28*SREB!EJ28)+(SREB!EK28*SREB!EL28)+(SREB!EM28*SREB!EN28)+(SREB!EO28*SREB!EP28))/BP28</f>
        <v>114990.59689922481</v>
      </c>
      <c r="BP28" s="84">
        <f>+SREB!EF28+SREB!EH28+SREB!EJ28+SREB!EL28+SREB!EN28+SREB!EP28</f>
        <v>129</v>
      </c>
      <c r="BQ28" s="44">
        <f>((SREB!EQ28*SREB!ER28)+(SREB!ES28*SREB!ET28)+(SREB!EU28*SREB!EV28)+(SREB!EW28*SREB!EX28)+(SREB!EY28*SREB!EZ28)+(SREB!FA28*SREB!FB28))/BR28</f>
        <v>120668.0977443609</v>
      </c>
      <c r="BR28" s="18">
        <f>+SREB!ER28+SREB!ET28+SREB!EV28+SREB!EX28+SREB!EZ28+SREB!FB28</f>
        <v>133</v>
      </c>
      <c r="BS28" s="44">
        <f>((SREB!FC28*SREB!FD28)+(SREB!FE28*SREB!FF28)+(SREB!FG28*SREB!FH28)+(SREB!FI28*SREB!FJ28)+(SREB!FK28*SREB!FL28)+(SREB!FM28*SREB!FN28))/BT28</f>
        <v>127799.26984126984</v>
      </c>
      <c r="BT28" s="18">
        <f>+SREB!FD28+SREB!FF28+SREB!FH28+SREB!FJ28+SREB!FL28+SREB!FN28</f>
        <v>126</v>
      </c>
      <c r="BU28" s="44">
        <f>((SREB!FO28*SREB!FP28)+(SREB!FQ28*SREB!FR28)+(SREB!FS28*SREB!FT28)+(SREB!FU28*SREB!FV28)+(SREB!FW28*SREB!FX28)+(SREB!FY28*SREB!FZ28))/BV28</f>
        <v>135008.43697478992</v>
      </c>
      <c r="BV28" s="18">
        <f>+SREB!FP28+SREB!FR28+SREB!FT28+SREB!FV28+SREB!FX28+SREB!FZ28</f>
        <v>119</v>
      </c>
      <c r="BW28" s="44">
        <f>IF(COUNT(SREB!GA28:GL28)&gt;=6,(((SREB!GA28*SREB!GB28)+(SREB!GC28*SREB!GD28)+(SREB!GE28*SREB!GF28)+(SREB!GG28*SREB!GH28)+(SREB!GI28*SREB!GJ28)+(SREB!GK28*SREB!GL28))/BX28),"NA")</f>
        <v>141179.09090909091</v>
      </c>
      <c r="BX28" s="18">
        <f>IF(COUNT(SREB!GA28:GL28)&gt;=6,(SREB!GB28+SREB!GD28+SREB!GF28+SREB!GH28+SREB!GJ28+SREB!GL28),"NA")</f>
        <v>121</v>
      </c>
      <c r="BY28" s="44">
        <f>IF(COUNT(SREB!GM28:GX28)&gt;=6,(((SREB!GM28*SREB!GN28)+(SREB!GO28*SREB!GP28)+(SREB!GQ28*SREB!GR28)+(SREB!GS28*SREB!GT28)+(SREB!GU28*SREB!GV28)+(SREB!GW28*SREB!GX28))/BZ28),"NA")</f>
        <v>145163.6050420168</v>
      </c>
      <c r="BZ28" s="18">
        <f>IF(COUNT(SREB!GM28:GX28)&gt;=6,(SREB!GN28+SREB!GP28+SREB!GR28+SREB!GT28+SREB!GV28+SREB!GX28),"NA")</f>
        <v>119</v>
      </c>
      <c r="CA28" s="210">
        <f>+SREB!GY28</f>
        <v>147757</v>
      </c>
      <c r="CB28" s="211">
        <f>+SREB!GZ28</f>
        <v>118</v>
      </c>
      <c r="CC28" s="210">
        <f>SREB!HM28</f>
        <v>147127</v>
      </c>
      <c r="CD28" s="211">
        <f>SREB!HN28</f>
        <v>122</v>
      </c>
      <c r="CE28" s="210">
        <f>SREB!IA28</f>
        <v>155112</v>
      </c>
      <c r="CF28" s="211">
        <f>SREB!IB28</f>
        <v>123</v>
      </c>
      <c r="CG28" s="211">
        <f>SREB!IO28</f>
        <v>166645</v>
      </c>
      <c r="CH28" s="211">
        <f>SREB!IP28</f>
        <v>113</v>
      </c>
      <c r="CI28" s="124">
        <f t="shared" si="21"/>
        <v>94.963641411857395</v>
      </c>
      <c r="CJ28" s="124">
        <f t="shared" si="22"/>
        <v>96.449756464007464</v>
      </c>
      <c r="CK28" s="124">
        <f t="shared" si="23"/>
        <v>95.573439367347262</v>
      </c>
      <c r="CL28" s="124">
        <f t="shared" si="24"/>
        <v>98.109837440077612</v>
      </c>
      <c r="CM28" s="124">
        <f t="shared" si="25"/>
        <v>96.076657627582037</v>
      </c>
      <c r="CN28" s="124">
        <f t="shared" si="26"/>
        <v>97.049949586748752</v>
      </c>
      <c r="CO28" s="124">
        <f t="shared" si="27"/>
        <v>98.053353207474657</v>
      </c>
      <c r="CP28" s="124">
        <f t="shared" si="28"/>
        <v>97.896808858605553</v>
      </c>
      <c r="CQ28" s="124">
        <f t="shared" si="29"/>
        <v>97.579104456430414</v>
      </c>
      <c r="CR28" s="124">
        <f t="shared" si="30"/>
        <v>96.173748851346687</v>
      </c>
      <c r="CS28" s="124">
        <f t="shared" si="31"/>
        <v>96.195106448207497</v>
      </c>
      <c r="CT28" s="124">
        <f t="shared" si="32"/>
        <v>96.21138184564856</v>
      </c>
      <c r="CU28" s="124">
        <f t="shared" si="33"/>
        <v>97.577305836326573</v>
      </c>
      <c r="CV28" s="124">
        <f t="shared" si="34"/>
        <v>97.339807124409475</v>
      </c>
      <c r="CW28" s="124">
        <f t="shared" si="35"/>
        <v>98.025404918865959</v>
      </c>
      <c r="CX28" s="124">
        <f t="shared" si="36"/>
        <v>97.160054288305332</v>
      </c>
      <c r="CY28" s="124">
        <f t="shared" si="37"/>
        <v>97.21499358887155</v>
      </c>
      <c r="CZ28" s="124">
        <f t="shared" si="17"/>
        <v>97.179143154045491</v>
      </c>
      <c r="DA28" s="124">
        <f t="shared" si="38"/>
        <v>97.127635696272733</v>
      </c>
      <c r="DB28" s="124">
        <f t="shared" si="39"/>
        <v>97.708346456692922</v>
      </c>
      <c r="DC28" s="124">
        <f t="shared" si="20"/>
        <v>96.536962050248235</v>
      </c>
      <c r="DD28" s="210">
        <f>+West!C28</f>
        <v>159059</v>
      </c>
      <c r="DE28" s="211">
        <f>+West!D28</f>
        <v>44</v>
      </c>
      <c r="DF28" s="210">
        <f>West!Q28</f>
        <v>155666</v>
      </c>
      <c r="DG28" s="211">
        <f>West!R28</f>
        <v>42</v>
      </c>
      <c r="DH28" s="210">
        <f>West!AE28</f>
        <v>163307</v>
      </c>
      <c r="DI28" s="211">
        <f>West!AF28</f>
        <v>37</v>
      </c>
      <c r="DJ28" s="210">
        <f>West!AS28</f>
        <v>185754</v>
      </c>
      <c r="DK28" s="211">
        <f>West!AT28</f>
        <v>38</v>
      </c>
      <c r="DL28" s="210">
        <f>+Midwest!C28</f>
        <v>151984</v>
      </c>
      <c r="DM28" s="221">
        <f>+Midwest!D28</f>
        <v>72</v>
      </c>
      <c r="DN28" s="210">
        <f>Midwest!Q28</f>
        <v>154751</v>
      </c>
      <c r="DO28" s="221">
        <f>Midwest!R28</f>
        <v>71</v>
      </c>
      <c r="DP28" s="210">
        <f>Midwest!AE28</f>
        <v>161849</v>
      </c>
      <c r="DQ28" s="221">
        <f>Midwest!AF28</f>
        <v>74</v>
      </c>
      <c r="DR28" s="210">
        <f>Midwest!AS28</f>
        <v>173585</v>
      </c>
      <c r="DS28" s="221">
        <f>Midwest!AT28</f>
        <v>76</v>
      </c>
      <c r="DT28" s="210">
        <f>+Northeast!C28</f>
        <v>156927</v>
      </c>
      <c r="DU28" s="211">
        <f>+Northeast!D28</f>
        <v>30</v>
      </c>
      <c r="DV28" s="210">
        <f>Northeast!Q28</f>
        <v>156029</v>
      </c>
      <c r="DW28" s="211">
        <f>Northeast!R28</f>
        <v>25</v>
      </c>
      <c r="DX28" s="210">
        <f>Northeast!AE28</f>
        <v>160688</v>
      </c>
      <c r="DY28" s="211">
        <f>Northeast!AF28</f>
        <v>20</v>
      </c>
      <c r="DZ28" s="210">
        <f>Northeast!AS28</f>
        <v>119011</v>
      </c>
      <c r="EA28" s="211">
        <f>Northeast!AT28</f>
        <v>29</v>
      </c>
      <c r="EB28" s="19"/>
      <c r="EC28" s="19"/>
      <c r="ED28" s="19"/>
      <c r="EE28" s="19"/>
      <c r="EF28" s="19"/>
      <c r="EG28" s="19"/>
      <c r="EH28" s="19"/>
      <c r="EI28" s="73"/>
      <c r="EJ28" s="73"/>
      <c r="EK28" s="73"/>
      <c r="EL28" s="73"/>
      <c r="EM28" s="19"/>
      <c r="EN28" s="19"/>
      <c r="EO28" s="19"/>
      <c r="EP28" s="19"/>
      <c r="EQ28" s="19"/>
      <c r="ER28" s="19"/>
      <c r="ES28" s="19"/>
      <c r="ET28" s="19"/>
      <c r="EU28" s="19"/>
      <c r="EV28" s="19"/>
      <c r="EW28" s="19"/>
      <c r="EX28" s="19"/>
      <c r="EY28" s="73"/>
      <c r="EZ28" s="73"/>
      <c r="FA28" s="73"/>
      <c r="FB28" s="73"/>
      <c r="FC28" s="19"/>
      <c r="FD28" s="19"/>
      <c r="FE28" s="19"/>
      <c r="FF28" s="19"/>
      <c r="FG28" s="19"/>
      <c r="FH28" s="19"/>
      <c r="FI28" s="19"/>
      <c r="FJ28" s="19"/>
      <c r="FK28" s="19"/>
      <c r="FL28" s="19"/>
      <c r="FM28" s="19"/>
      <c r="FN28" s="19"/>
      <c r="FO28" s="73"/>
      <c r="FP28" s="73"/>
      <c r="FQ28" s="73"/>
      <c r="FR28" s="73"/>
      <c r="FS28" s="19"/>
      <c r="FT28" s="19"/>
      <c r="FU28" s="19"/>
      <c r="FV28" s="19"/>
      <c r="FW28" s="19"/>
      <c r="FX28" s="19"/>
      <c r="FY28" s="19"/>
      <c r="FZ28" s="19"/>
      <c r="GA28" s="19"/>
      <c r="GB28" s="73"/>
      <c r="GC28" s="73"/>
      <c r="GD28" s="73"/>
      <c r="GE28" s="73"/>
      <c r="GF28" s="73"/>
    </row>
    <row r="29" spans="1:190">
      <c r="A29" s="66">
        <v>25</v>
      </c>
      <c r="B29" s="2" t="s">
        <v>27</v>
      </c>
      <c r="C29" s="181">
        <f>((US!C29*US!D29)+(US!E29*US!F29)+(US!G29*US!H29)+(US!I29*US!J29)+(US!K29*US!L29)+(US!M29*US!N29))/D29</f>
        <v>107519.368</v>
      </c>
      <c r="D29" s="182">
        <f>+US!D29+US!F29+US!H29+US!J29+US!L29+US!N29</f>
        <v>125</v>
      </c>
      <c r="E29" s="183">
        <f>((US!O29*US!P29)+(US!Q29*US!R29)+(US!S29*US!T29)+(US!U29*US!V29)+(US!W29*US!X29)+(US!Y29*US!Z29))/F29</f>
        <v>111721.296</v>
      </c>
      <c r="F29" s="182">
        <f>+US!P29+US!R29+US!T29+US!V29+US!X29+US!Z29</f>
        <v>125</v>
      </c>
      <c r="G29" s="183">
        <f>((US!AA29*US!AB29)+(US!AC29*US!AD29)+(US!AE29*US!AF29)+(US!AG29*US!AH29)+(US!AI29*US!AJ29)+(US!AK29*US!AL29))/H29</f>
        <v>116287.1811023622</v>
      </c>
      <c r="H29" s="182">
        <f>+US!AB29+US!AD29+US!AF29+US!AH29+US!AJ29+US!AL29</f>
        <v>127</v>
      </c>
      <c r="I29" s="183">
        <f>((US!AM29*US!AN29)+(US!AO29*US!AP29)+(US!AQ29*US!AR29)+(US!AS29*US!AT29)+(US!AU29*US!AV29)+(US!AW29*US!AX29))/J29</f>
        <v>124154.152</v>
      </c>
      <c r="J29" s="182">
        <f>+US!AN29+US!AP29+US!AR29+US!AT29+US!AV29+US!AX29</f>
        <v>125</v>
      </c>
      <c r="K29" s="183">
        <f>((US!AY29*US!AZ29)+(US!BA29*US!BB29)+(US!BC29*US!BD29)+(US!BE29*US!BF29)+(US!BG29*US!BH29)+(US!BI29*US!BJ29))/L29</f>
        <v>127059.1726618705</v>
      </c>
      <c r="L29" s="182">
        <f>+US!AZ29+US!BB29+US!BD29+US!BF29+US!BH29+US!BJ29</f>
        <v>139</v>
      </c>
      <c r="M29" s="183">
        <f>((US!BK29*US!BL29)+(US!BM29*US!BN29)+(US!BO29*US!BP29)+(US!BQ29*US!BR29)+(US!BS29*US!BT29)+(US!BU29*US!BV29))/N29</f>
        <v>132150.46808510637</v>
      </c>
      <c r="N29" s="182">
        <f>+US!BL29+US!BN29+US!BP29+US!BR29+US!BT29+US!BV29</f>
        <v>141</v>
      </c>
      <c r="O29" s="183">
        <f>((US!BW29*US!BX29)+(US!BY29*US!BZ29)+(US!CA29*US!CB29)+(US!CC29*US!CD29)+(US!CE29*US!CF29)+(US!CG29*US!CH29))/P29</f>
        <v>139475.18439716313</v>
      </c>
      <c r="P29" s="182">
        <f>+US!BX29+US!BZ29+US!CB29+US!CD29+US!CF29+US!CH29</f>
        <v>141</v>
      </c>
      <c r="Q29" s="183">
        <f>((US!CI29*US!CJ29)+(US!CK29*US!CL29)+(US!CM29*US!CN29)+(US!CO29*US!CP29)+(US!CQ29*US!CR29)+(US!CS29*US!CT29))/R29</f>
        <v>146351</v>
      </c>
      <c r="R29" s="182">
        <f>+US!CJ29+US!CL29+US!CN29+US!CP29+US!CR29+US!CT29</f>
        <v>140</v>
      </c>
      <c r="S29" s="183">
        <f>((US!CU29*US!CV29)+(US!CW29*US!CX29)+(US!CY29*US!CZ29)+(US!DA29*US!DB29)+(US!DC29*US!DD29)+(US!DE29*US!DF29))/T29</f>
        <v>154240.04827586206</v>
      </c>
      <c r="T29" s="182">
        <f>+US!CV29+US!CX29+US!CZ29+US!DB29+US!DD29+US!DF29</f>
        <v>145</v>
      </c>
      <c r="U29" s="183">
        <f>((US!DG29*US!DH29)+(US!DI29*US!DJ29)+(US!DK29*US!DL29)+(US!DM29*US!DN29)+(US!DO29*US!DP29)+(US!DQ29*US!DR29))/V29</f>
        <v>155930.73333333334</v>
      </c>
      <c r="V29" s="182">
        <f>+US!DH29+US!DJ29+US!DL29+US!DN29+US!DP29+US!DR29</f>
        <v>150</v>
      </c>
      <c r="W29" s="183">
        <f>((US!DS29*US!DT29)+(US!DU29*US!DV29)+(US!DW29*US!DX29)+(US!DY29*US!DZ29)+(US!EA29*US!EB29)+(US!EC29*US!ED29))/X29</f>
        <v>164213.75</v>
      </c>
      <c r="X29" s="182">
        <f>+US!DT29+US!DV29+US!DX29+US!DZ29+US!EB29+US!ED29</f>
        <v>148</v>
      </c>
      <c r="Y29" s="183">
        <f>((US!EE29*US!EF29)+(US!EG29*US!EH29)+(US!EI29*US!EJ29)+(US!EK29*US!EL29)+(US!EM29*US!EN29)+(US!EO29*US!EP29))/Z29</f>
        <v>174205.6857142857</v>
      </c>
      <c r="Z29" s="182">
        <f>+US!EF29+US!EH29+US!EJ29+US!EL29+US!EN29+US!EP29</f>
        <v>140</v>
      </c>
      <c r="AA29" s="181">
        <f>((US!EQ29*US!ER29)+(US!ES29*US!ET29)+(US!EU29*US!EV29)+(US!EW29*US!EX29)+(US!EY29*US!EZ29)+(US!FA29*US!FB29))/AB29</f>
        <v>179839.86206896551</v>
      </c>
      <c r="AB29" s="184">
        <f>+US!ER29+US!ET29+US!EV29+US!EX29+US!EZ29+US!FB29</f>
        <v>145</v>
      </c>
      <c r="AC29" s="181">
        <f>((US!FC29*US!FD29)+(US!FE29*US!FF29)+(US!FG29*US!FH29)+(US!FI29*US!FJ29)+(US!FK29*US!FL29)+(US!FM29*US!FN29))/AD29</f>
        <v>188997.02</v>
      </c>
      <c r="AD29" s="184">
        <f>+US!FD29+US!FF29+US!FH29+US!FJ29+US!FL29+US!FN29</f>
        <v>150</v>
      </c>
      <c r="AE29" s="181">
        <f>((US!FO29*US!FP29)+(US!FQ29*US!FR29)+(US!FS29*US!FT29)+(US!FU29*US!FV29)+(US!FW29*US!FX29)+(US!FY29*US!FZ29))/AF29</f>
        <v>202074.61538461538</v>
      </c>
      <c r="AF29" s="185">
        <f>+US!FP29+US!FR29+US!FT29+US!FV29+US!FX29+US!FZ29</f>
        <v>143</v>
      </c>
      <c r="AG29" s="181">
        <f>IF(COUNT(US!GA29:GL29)&gt;=6,(((US!GA29*US!GB29)+(US!GC29*US!GD29)+(US!GE29*US!GF29)+(US!GG29*US!GH29)+(US!GI29*US!GJ29)+(US!GK29*US!GL29))/AH29),"NA")</f>
        <v>210232.1724137931</v>
      </c>
      <c r="AH29" s="185">
        <f>IF(COUNT(US!GA29:GL29)&gt;=6,(US!GB29+US!GD29+US!GF29+US!GH29+US!GJ29+US!GL29),"NA")</f>
        <v>145</v>
      </c>
      <c r="AI29" s="181">
        <f>IF(COUNT(US!GM29:GX29)&gt;=6,(((US!GM29*US!GN29)+(US!GO29*US!GP29)+(US!GQ29*US!GR29)+(US!GS29*US!GT29)+(US!GU29*US!GV29)+(US!GW29*US!GX29))/AJ29),"NA")</f>
        <v>222312.48571428572</v>
      </c>
      <c r="AJ29" s="185">
        <f>IF(COUNT(US!GM29:GX29)&gt;=6,(US!GN29+US!GP29+US!GR29+US!GT29+US!GV29+US!GX29),"NA")</f>
        <v>140</v>
      </c>
      <c r="AK29" s="210">
        <f>+US!GY29</f>
        <v>220009</v>
      </c>
      <c r="AL29" s="211">
        <f>+US!GZ29</f>
        <v>143</v>
      </c>
      <c r="AM29" s="210">
        <f>US!HM29</f>
        <v>224775</v>
      </c>
      <c r="AN29" s="211">
        <f>US!HN29</f>
        <v>137</v>
      </c>
      <c r="AO29" s="210">
        <f>US!IA29</f>
        <v>230564</v>
      </c>
      <c r="AP29" s="211">
        <f>US!IB29</f>
        <v>139</v>
      </c>
      <c r="AQ29" s="210">
        <f>US!IO29</f>
        <v>256320</v>
      </c>
      <c r="AR29" s="211">
        <f>US!IP29</f>
        <v>151</v>
      </c>
      <c r="AS29" s="136">
        <f>((SREB!C29*SREB!D29)+(SREB!E29*SREB!F29)+(SREB!G29*SREB!H29)+(SREB!I29*SREB!J29)+(SREB!K29*SREB!L29)+(SREB!M29*SREB!N29))/AT29</f>
        <v>106379.45833333333</v>
      </c>
      <c r="AT29" s="84">
        <f>+SREB!D29+SREB!F29+SREB!H29+SREB!J29+SREB!L29+SREB!N29</f>
        <v>48</v>
      </c>
      <c r="AU29" s="44">
        <f>((SREB!O29*SREB!P29)+(SREB!Q29*SREB!R29)+(SREB!S29*SREB!T29)+(SREB!U29*SREB!V29)+(SREB!W29*SREB!X29)+(SREB!Y29*SREB!Z29))/AV29</f>
        <v>111348.93617021276</v>
      </c>
      <c r="AV29" s="84">
        <f>+SREB!P29+SREB!R29+SREB!T29+SREB!V29+SREB!X29+SREB!Z29</f>
        <v>47</v>
      </c>
      <c r="AW29" s="44">
        <f>((SREB!AA29*SREB!AB29)+(SREB!AC29*SREB!AD29)+(SREB!AE29*SREB!AF29)+(SREB!AG29*SREB!AH29)+(SREB!AI29*SREB!AJ29)+(SREB!AK29*SREB!AL29))/AX29</f>
        <v>112441.45098039215</v>
      </c>
      <c r="AX29" s="84">
        <f>+SREB!AB29+SREB!AD29+SREB!AF29+SREB!AH29+SREB!AJ29+SREB!AL29</f>
        <v>51</v>
      </c>
      <c r="AY29" s="44">
        <f>((SREB!AM29*SREB!AN29)+(SREB!AO29*SREB!AP29)+(SREB!AQ29*SREB!AR29)+(SREB!AS29*SREB!AT29)+(SREB!AU29*SREB!AV29)+(SREB!AW29*SREB!AX29))/AZ29</f>
        <v>123461.27083333333</v>
      </c>
      <c r="AZ29" s="84">
        <f>+SREB!AN29+SREB!AP29+SREB!AR29+SREB!AT29+SREB!AV29+SREB!AX29</f>
        <v>48</v>
      </c>
      <c r="BA29" s="44">
        <f>((SREB!AY29*SREB!AZ29)+(SREB!BA29*SREB!BB29)+(SREB!BC29*SREB!BD29)+(SREB!BE29*SREB!BF29)+(SREB!BG29*SREB!BH29)+(SREB!BI29*SREB!BJ29))/BB29</f>
        <v>127368.07843137255</v>
      </c>
      <c r="BB29" s="84">
        <f>+SREB!AZ29+SREB!BB29+SREB!BD29+SREB!BF29+SREB!BH29+SREB!BJ29</f>
        <v>51</v>
      </c>
      <c r="BC29" s="44">
        <f>((SREB!BK29*SREB!BL29)+(SREB!BM29*SREB!BN29)+(SREB!BO29*SREB!BP29)+(SREB!BQ29*SREB!BR29)+(SREB!BS29*SREB!BT29)+(SREB!BU29*SREB!BV29))/BD29</f>
        <v>139791.67391304349</v>
      </c>
      <c r="BD29" s="84">
        <f>+SREB!BL29+SREB!BN29+SREB!BP29+SREB!BR29+SREB!BT29+SREB!BV29</f>
        <v>46</v>
      </c>
      <c r="BE29" s="44">
        <f>((SREB!BW29*SREB!BX29)+(SREB!BY29*SREB!BZ29)+(SREB!CA29*SREB!CB29)+(SREB!CC29*SREB!CD29)+(SREB!CE29*SREB!CF29)+(SREB!CG29*SREB!CH29))/BF29</f>
        <v>140824.41818181818</v>
      </c>
      <c r="BF29" s="84">
        <f>+SREB!BX29+SREB!BZ29+SREB!CB29+SREB!CD29+SREB!CF29+SREB!CH29</f>
        <v>55</v>
      </c>
      <c r="BG29" s="44">
        <f>((SREB!CI29*SREB!CJ29)+(SREB!CK29*SREB!CL29)+(SREB!CM29*SREB!CN29)+(SREB!CO29*SREB!CP29)+(SREB!CQ29*SREB!CR29)+(SREB!CS29*SREB!CT29))/BH29</f>
        <v>148317.01886792452</v>
      </c>
      <c r="BH29" s="84">
        <f>+SREB!CJ29+SREB!CL29+SREB!CN29+SREB!CP29+SREB!CR29+SREB!CT29</f>
        <v>53</v>
      </c>
      <c r="BI29" s="44">
        <f>((SREB!CU29*SREB!CV29)+(SREB!CW29*SREB!CX29)+(SREB!CY29*SREB!CZ29)+(SREB!DA29*SREB!DB29)+(SREB!DC29*SREB!DD29)+(SREB!DE29*SREB!DF29))/BJ29</f>
        <v>156225.61818181819</v>
      </c>
      <c r="BJ29" s="84">
        <f>+SREB!CV29+SREB!CX29+SREB!CZ29+SREB!DB29+SREB!DD29+SREB!DF29</f>
        <v>55</v>
      </c>
      <c r="BK29" s="44">
        <f>((SREB!DG29*SREB!DH29)+(SREB!DI29*SREB!DJ29)+(SREB!DK29*SREB!DL29)+(SREB!DM29*SREB!DN29)+(SREB!DO29*SREB!DP29)+(SREB!DQ29*SREB!DR29))/BL29</f>
        <v>160544.25454545455</v>
      </c>
      <c r="BL29" s="84">
        <f>+SREB!DH29+SREB!DJ29+SREB!DL29+SREB!DN29+SREB!DP29+SREB!DR29</f>
        <v>55</v>
      </c>
      <c r="BM29" s="44">
        <f>((SREB!DS29*SREB!DT29)+(SREB!DU29*SREB!DV29)+(SREB!DW29*SREB!DX29)+(SREB!DY29*SREB!DZ29)+(SREB!EA29*SREB!EB29)+(SREB!EC29*SREB!ED29))/BN29</f>
        <v>166395.20000000001</v>
      </c>
      <c r="BN29" s="84">
        <f>+SREB!DT29+SREB!DV29+SREB!DX29+SREB!DZ29+SREB!EB29+SREB!ED29</f>
        <v>55</v>
      </c>
      <c r="BO29" s="44">
        <f>((SREB!EE29*SREB!EF29)+(SREB!EG29*SREB!EH29)+(SREB!EI29*SREB!EJ29)+(SREB!EK29*SREB!EL29)+(SREB!EM29*SREB!EN29)+(SREB!EO29*SREB!EP29))/BP29</f>
        <v>175221.27272727274</v>
      </c>
      <c r="BP29" s="84">
        <f>+SREB!EF29+SREB!EH29+SREB!EJ29+SREB!EL29+SREB!EN29+SREB!EP29</f>
        <v>55</v>
      </c>
      <c r="BQ29" s="44">
        <f>((SREB!EQ29*SREB!ER29)+(SREB!ES29*SREB!ET29)+(SREB!EU29*SREB!EV29)+(SREB!EW29*SREB!EX29)+(SREB!EY29*SREB!EZ29)+(SREB!FA29*SREB!FB29))/BR29</f>
        <v>179975.08620689655</v>
      </c>
      <c r="BR29" s="18">
        <f>+SREB!ER29+SREB!ET29+SREB!EV29+SREB!EX29+SREB!EZ29+SREB!FB29</f>
        <v>58</v>
      </c>
      <c r="BS29" s="44">
        <f>((SREB!FC29*SREB!FD29)+(SREB!FE29*SREB!FF29)+(SREB!FG29*SREB!FH29)+(SREB!FI29*SREB!FJ29)+(SREB!FK29*SREB!FL29)+(SREB!FM29*SREB!FN29))/BT29</f>
        <v>192589.27118644069</v>
      </c>
      <c r="BT29" s="18">
        <f>+SREB!FD29+SREB!FF29+SREB!FH29+SREB!FJ29+SREB!FL29+SREB!FN29</f>
        <v>59</v>
      </c>
      <c r="BU29" s="44">
        <f>((SREB!FO29*SREB!FP29)+(SREB!FQ29*SREB!FR29)+(SREB!FS29*SREB!FT29)+(SREB!FU29*SREB!FV29)+(SREB!FW29*SREB!FX29)+(SREB!FY29*SREB!FZ29))/BV29</f>
        <v>207998.74545454545</v>
      </c>
      <c r="BV29" s="18">
        <f>+SREB!FP29+SREB!FR29+SREB!FT29+SREB!FV29+SREB!FX29+SREB!FZ29</f>
        <v>55</v>
      </c>
      <c r="BW29" s="44">
        <f>IF(COUNT(SREB!GA29:GL29)&gt;=6,(((SREB!GA29*SREB!GB29)+(SREB!GC29*SREB!GD29)+(SREB!GE29*SREB!GF29)+(SREB!GG29*SREB!GH29)+(SREB!GI29*SREB!GJ29)+(SREB!GK29*SREB!GL29))/BX29),"NA")</f>
        <v>226351.48979591837</v>
      </c>
      <c r="BX29" s="18">
        <f>IF(COUNT(SREB!GA29:GL29)&gt;=6,(SREB!GB29+SREB!GD29+SREB!GF29+SREB!GH29+SREB!GJ29+SREB!GL29),"NA")</f>
        <v>49</v>
      </c>
      <c r="BY29" s="44">
        <f>IF(COUNT(SREB!GM29:GX29)&gt;=6,(((SREB!GM29*SREB!GN29)+(SREB!GO29*SREB!GP29)+(SREB!GQ29*SREB!GR29)+(SREB!GS29*SREB!GT29)+(SREB!GU29*SREB!GV29)+(SREB!GW29*SREB!GX29))/BZ29),"NA")</f>
        <v>228593.3148148148</v>
      </c>
      <c r="BZ29" s="18">
        <f>IF(COUNT(SREB!GM29:GX29)&gt;=6,(SREB!GN29+SREB!GP29+SREB!GR29+SREB!GT29+SREB!GV29+SREB!GX29),"NA")</f>
        <v>54</v>
      </c>
      <c r="CA29" s="210">
        <f>+SREB!GY29</f>
        <v>220999</v>
      </c>
      <c r="CB29" s="211">
        <f>+SREB!GZ29</f>
        <v>53</v>
      </c>
      <c r="CC29" s="210">
        <f>SREB!HM29</f>
        <v>224908</v>
      </c>
      <c r="CD29" s="211">
        <f>SREB!HN29</f>
        <v>54</v>
      </c>
      <c r="CE29" s="210">
        <f>SREB!IA29</f>
        <v>229939</v>
      </c>
      <c r="CF29" s="211">
        <f>SREB!IB29</f>
        <v>57</v>
      </c>
      <c r="CG29" s="211">
        <f>SREB!IO29</f>
        <v>256481</v>
      </c>
      <c r="CH29" s="211">
        <f>SREB!IP29</f>
        <v>60</v>
      </c>
      <c r="CI29" s="124">
        <f t="shared" si="21"/>
        <v>98.939809926462104</v>
      </c>
      <c r="CJ29" s="124">
        <f t="shared" si="22"/>
        <v>99.666706489166373</v>
      </c>
      <c r="CK29" s="124">
        <f t="shared" si="23"/>
        <v>96.692902789874296</v>
      </c>
      <c r="CL29" s="124">
        <f t="shared" si="24"/>
        <v>99.441918650721661</v>
      </c>
      <c r="CM29" s="124">
        <f t="shared" si="25"/>
        <v>100.24311961350803</v>
      </c>
      <c r="CN29" s="124">
        <f t="shared" si="26"/>
        <v>105.78220110655687</v>
      </c>
      <c r="CO29" s="124">
        <f t="shared" si="27"/>
        <v>100.96736476132774</v>
      </c>
      <c r="CP29" s="124">
        <f t="shared" si="28"/>
        <v>101.3433586842075</v>
      </c>
      <c r="CQ29" s="124">
        <f t="shared" si="29"/>
        <v>101.2873244842383</v>
      </c>
      <c r="CR29" s="124">
        <f t="shared" si="30"/>
        <v>102.95869910536422</v>
      </c>
      <c r="CS29" s="124">
        <f t="shared" si="31"/>
        <v>101.32842103660626</v>
      </c>
      <c r="CT29" s="124">
        <f t="shared" si="32"/>
        <v>100.5829815535715</v>
      </c>
      <c r="CU29" s="124">
        <f t="shared" si="33"/>
        <v>100.07519141550452</v>
      </c>
      <c r="CV29" s="124">
        <f t="shared" si="34"/>
        <v>101.90069197199018</v>
      </c>
      <c r="CW29" s="124">
        <f t="shared" si="35"/>
        <v>102.9316547546828</v>
      </c>
      <c r="CX29" s="124">
        <f t="shared" si="36"/>
        <v>107.66738848628657</v>
      </c>
      <c r="CY29" s="124">
        <f t="shared" si="37"/>
        <v>102.82522552898858</v>
      </c>
      <c r="CZ29" s="124">
        <f t="shared" si="17"/>
        <v>100.44998159166217</v>
      </c>
      <c r="DA29" s="124">
        <f t="shared" si="38"/>
        <v>100.05917028139251</v>
      </c>
      <c r="DB29" s="124">
        <f t="shared" si="39"/>
        <v>99.728925591159069</v>
      </c>
      <c r="DC29" s="124">
        <f t="shared" si="20"/>
        <v>100.06281210986268</v>
      </c>
      <c r="DD29" s="210">
        <f>+West!C29</f>
        <v>220192</v>
      </c>
      <c r="DE29" s="211">
        <f>+West!D29</f>
        <v>36</v>
      </c>
      <c r="DF29" s="210">
        <f>West!Q29</f>
        <v>219558</v>
      </c>
      <c r="DG29" s="211">
        <f>West!R29</f>
        <v>35</v>
      </c>
      <c r="DH29" s="210">
        <f>West!AE29</f>
        <v>224332</v>
      </c>
      <c r="DI29" s="211">
        <f>West!AF29</f>
        <v>34</v>
      </c>
      <c r="DJ29" s="210">
        <f>West!AS29</f>
        <v>253915</v>
      </c>
      <c r="DK29" s="211">
        <f>West!AT29</f>
        <v>35</v>
      </c>
      <c r="DL29" s="210">
        <f>+Midwest!C29</f>
        <v>225195</v>
      </c>
      <c r="DM29" s="221">
        <f>+Midwest!D29</f>
        <v>36</v>
      </c>
      <c r="DN29" s="210">
        <f>Midwest!Q29</f>
        <v>229191</v>
      </c>
      <c r="DO29" s="221">
        <f>Midwest!R29</f>
        <v>36</v>
      </c>
      <c r="DP29" s="210">
        <f>Midwest!AE29</f>
        <v>237567</v>
      </c>
      <c r="DQ29" s="221">
        <f>Midwest!AF29</f>
        <v>37</v>
      </c>
      <c r="DR29" s="210">
        <f>Midwest!AS29</f>
        <v>257239</v>
      </c>
      <c r="DS29" s="221">
        <f>Midwest!AT29</f>
        <v>40</v>
      </c>
      <c r="DT29" s="210">
        <f>+Northeast!C29</f>
        <v>212113</v>
      </c>
      <c r="DU29" s="211">
        <f>+Northeast!D29</f>
        <v>16</v>
      </c>
      <c r="DV29" s="210">
        <f>Northeast!Q29</f>
        <v>224847</v>
      </c>
      <c r="DW29" s="211">
        <f>Northeast!R29</f>
        <v>12</v>
      </c>
      <c r="DX29" s="210">
        <f>Northeast!AE29</f>
        <v>228262</v>
      </c>
      <c r="DY29" s="211">
        <f>Northeast!AF29</f>
        <v>11</v>
      </c>
      <c r="DZ29" s="210">
        <f>Northeast!AS29</f>
        <v>151426</v>
      </c>
      <c r="EA29" s="211">
        <f>Northeast!AT29</f>
        <v>22</v>
      </c>
      <c r="EB29" s="19"/>
      <c r="EC29" s="19"/>
      <c r="ED29" s="19"/>
      <c r="EE29" s="19"/>
      <c r="EF29" s="19"/>
      <c r="EG29" s="19"/>
      <c r="EH29" s="19"/>
      <c r="EI29" s="73"/>
      <c r="EJ29" s="73"/>
      <c r="EK29" s="73"/>
      <c r="EL29" s="73"/>
      <c r="EM29" s="19"/>
      <c r="EN29" s="19"/>
      <c r="EO29" s="19"/>
      <c r="EP29" s="19"/>
      <c r="EQ29" s="19"/>
      <c r="ER29" s="19"/>
      <c r="ES29" s="19"/>
      <c r="ET29" s="19"/>
      <c r="EU29" s="19"/>
      <c r="EV29" s="19"/>
      <c r="EW29" s="19"/>
      <c r="EX29" s="19"/>
      <c r="EY29" s="73"/>
      <c r="EZ29" s="73"/>
      <c r="FA29" s="73"/>
      <c r="FB29" s="73"/>
      <c r="FC29" s="19"/>
      <c r="FD29" s="19"/>
      <c r="FE29" s="19"/>
      <c r="FF29" s="19"/>
      <c r="FG29" s="19"/>
      <c r="FH29" s="19"/>
      <c r="FI29" s="19"/>
      <c r="FJ29" s="19"/>
      <c r="FK29" s="19"/>
      <c r="FL29" s="19"/>
      <c r="FM29" s="19"/>
      <c r="FN29" s="19"/>
      <c r="FO29" s="74"/>
      <c r="FP29" s="74"/>
      <c r="FQ29" s="74"/>
      <c r="FR29" s="74"/>
      <c r="FS29" s="19"/>
      <c r="FT29" s="19"/>
      <c r="FU29" s="19"/>
      <c r="FV29" s="19"/>
      <c r="FW29" s="19"/>
      <c r="FX29" s="19"/>
      <c r="FY29" s="19"/>
      <c r="FZ29" s="19"/>
      <c r="GA29" s="19"/>
      <c r="GB29" s="73"/>
      <c r="GC29" s="73"/>
      <c r="GD29" s="73"/>
      <c r="GE29" s="74"/>
      <c r="GF29" s="74"/>
      <c r="GG29" s="74"/>
      <c r="GH29" s="74"/>
    </row>
    <row r="30" spans="1:190">
      <c r="A30" s="66">
        <v>26</v>
      </c>
      <c r="B30" s="2" t="s">
        <v>28</v>
      </c>
      <c r="C30" s="181">
        <f>((US!C30*US!D30)+(US!E30*US!F30)+(US!G30*US!H30)+(US!I30*US!J30)+(US!K30*US!L30)+(US!M30*US!N30))/D30</f>
        <v>76992.941176470587</v>
      </c>
      <c r="D30" s="182">
        <f>+US!D30+US!F30+US!H30+US!J30+US!L30+US!N30</f>
        <v>85</v>
      </c>
      <c r="E30" s="183">
        <f>((US!O30*US!P30)+(US!Q30*US!R30)+(US!S30*US!T30)+(US!U30*US!V30)+(US!W30*US!X30)+(US!Y30*US!Z30))/F30</f>
        <v>81708.654320987655</v>
      </c>
      <c r="F30" s="182">
        <f>+US!P30+US!R30+US!T30+US!V30+US!X30+US!Z30</f>
        <v>81</v>
      </c>
      <c r="G30" s="183">
        <f>((US!AA30*US!AB30)+(US!AC30*US!AD30)+(US!AE30*US!AF30)+(US!AG30*US!AH30)+(US!AI30*US!AJ30)+(US!AK30*US!AL30))/H30</f>
        <v>83024.386363636368</v>
      </c>
      <c r="H30" s="182">
        <f>+US!AB30+US!AD30+US!AF30+US!AH30+US!AJ30+US!AL30</f>
        <v>88</v>
      </c>
      <c r="I30" s="183">
        <f>((US!AM30*US!AN30)+(US!AO30*US!AP30)+(US!AQ30*US!AR30)+(US!AS30*US!AT30)+(US!AU30*US!AV30)+(US!AW30*US!AX30))/J30</f>
        <v>85405.783132530123</v>
      </c>
      <c r="J30" s="182">
        <f>+US!AN30+US!AP30+US!AR30+US!AT30+US!AV30+US!AX30</f>
        <v>83</v>
      </c>
      <c r="K30" s="183">
        <f>((US!AY30*US!AZ30)+(US!BA30*US!BB30)+(US!BC30*US!BD30)+(US!BE30*US!BF30)+(US!BG30*US!BH30)+(US!BI30*US!BJ30))/L30</f>
        <v>92164.024390243896</v>
      </c>
      <c r="L30" s="182">
        <f>+US!AZ30+US!BB30+US!BD30+US!BF30+US!BH30+US!BJ30</f>
        <v>82</v>
      </c>
      <c r="M30" s="183">
        <f>((US!BK30*US!BL30)+(US!BM30*US!BN30)+(US!BO30*US!BP30)+(US!BQ30*US!BR30)+(US!BS30*US!BT30)+(US!BU30*US!BV30))/N30</f>
        <v>96398.127906976748</v>
      </c>
      <c r="N30" s="182">
        <f>+US!BL30+US!BN30+US!BP30+US!BR30+US!BT30+US!BV30</f>
        <v>86</v>
      </c>
      <c r="O30" s="183">
        <f>((US!BW30*US!BX30)+(US!BY30*US!BZ30)+(US!CA30*US!CB30)+(US!CC30*US!CD30)+(US!CE30*US!CF30)+(US!CG30*US!CH30))/P30</f>
        <v>99253.301204819276</v>
      </c>
      <c r="P30" s="182">
        <f>+US!BX30+US!BZ30+US!CB30+US!CD30+US!CF30+US!CH30</f>
        <v>83</v>
      </c>
      <c r="Q30" s="183">
        <f>((US!CI30*US!CJ30)+(US!CK30*US!CL30)+(US!CM30*US!CN30)+(US!CO30*US!CP30)+(US!CQ30*US!CR30)+(US!CS30*US!CT30))/R30</f>
        <v>103821.47727272728</v>
      </c>
      <c r="R30" s="182">
        <f>+US!CJ30+US!CL30+US!CN30+US!CP30+US!CR30+US!CT30</f>
        <v>88</v>
      </c>
      <c r="S30" s="183">
        <f>((US!CU30*US!CV30)+(US!CW30*US!CX30)+(US!CY30*US!CZ30)+(US!DA30*US!DB30)+(US!DC30*US!DD30)+(US!DE30*US!DF30))/T30</f>
        <v>113050.40476190476</v>
      </c>
      <c r="T30" s="182">
        <f>+US!CV30+US!CX30+US!CZ30+US!DB30+US!DD30+US!DF30</f>
        <v>84</v>
      </c>
      <c r="U30" s="183">
        <f>((US!DG30*US!DH30)+(US!DI30*US!DJ30)+(US!DK30*US!DL30)+(US!DM30*US!DN30)+(US!DO30*US!DP30)+(US!DQ30*US!DR30))/V30</f>
        <v>118767.51190476191</v>
      </c>
      <c r="V30" s="182">
        <f>+US!DH30+US!DJ30+US!DL30+US!DN30+US!DP30+US!DR30</f>
        <v>84</v>
      </c>
      <c r="W30" s="183">
        <f>((US!DS30*US!DT30)+(US!DU30*US!DV30)+(US!DW30*US!DX30)+(US!DY30*US!DZ30)+(US!EA30*US!EB30)+(US!EC30*US!ED30))/X30</f>
        <v>122401.6626506024</v>
      </c>
      <c r="X30" s="182">
        <f>+US!DT30+US!DV30+US!DX30+US!DZ30+US!EB30+US!ED30</f>
        <v>83</v>
      </c>
      <c r="Y30" s="183">
        <f>((US!EE30*US!EF30)+(US!EG30*US!EH30)+(US!EI30*US!EJ30)+(US!EK30*US!EL30)+(US!EM30*US!EN30)+(US!EO30*US!EP30))/Z30</f>
        <v>125423.75308641975</v>
      </c>
      <c r="Z30" s="182">
        <f>+US!EF30+US!EH30+US!EJ30+US!EL30+US!EN30+US!EP30</f>
        <v>81</v>
      </c>
      <c r="AA30" s="181">
        <f>((US!EQ30*US!ER30)+(US!ES30*US!ET30)+(US!EU30*US!EV30)+(US!EW30*US!EX30)+(US!EY30*US!EZ30)+(US!FA30*US!FB30))/AB30</f>
        <v>127495.5421686747</v>
      </c>
      <c r="AB30" s="184">
        <f>+US!ER30+US!ET30+US!EV30+US!EX30+US!EZ30+US!FB30</f>
        <v>83</v>
      </c>
      <c r="AC30" s="181">
        <f>((US!FC30*US!FD30)+(US!FE30*US!FF30)+(US!FG30*US!FH30)+(US!FI30*US!FJ30)+(US!FK30*US!FL30)+(US!FM30*US!FN30))/AD30</f>
        <v>134327.81818181818</v>
      </c>
      <c r="AD30" s="184">
        <f>+US!FD30+US!FF30+US!FH30+US!FJ30+US!FL30+US!FN30</f>
        <v>88</v>
      </c>
      <c r="AE30" s="181">
        <f>((US!FO30*US!FP30)+(US!FQ30*US!FR30)+(US!FS30*US!FT30)+(US!FU30*US!FV30)+(US!FW30*US!FX30)+(US!FY30*US!FZ30))/AF30</f>
        <v>140280.86419753087</v>
      </c>
      <c r="AF30" s="185">
        <f>+US!FP30+US!FR30+US!FT30+US!FV30+US!FX30+US!FZ30</f>
        <v>81</v>
      </c>
      <c r="AG30" s="181">
        <f>IF(COUNT(US!GA30:GL30)&gt;=6,(((US!GA30*US!GB30)+(US!GC30*US!GD30)+(US!GE30*US!GF30)+(US!GG30*US!GH30)+(US!GI30*US!GJ30)+(US!GK30*US!GL30))/AH30),"NA")</f>
        <v>154435.34722222222</v>
      </c>
      <c r="AH30" s="185">
        <f>IF(COUNT(US!GA30:GL30)&gt;=6,(US!GB30+US!GD30+US!GF30+US!GH30+US!GJ30+US!GL30),"NA")</f>
        <v>72</v>
      </c>
      <c r="AI30" s="181">
        <f>IF(COUNT(US!GM30:GX30)&gt;=6,(((US!GM30*US!GN30)+(US!GO30*US!GP30)+(US!GQ30*US!GR30)+(US!GS30*US!GT30)+(US!GU30*US!GV30)+(US!GW30*US!GX30))/AJ30),"NA")</f>
        <v>157976.46666666667</v>
      </c>
      <c r="AJ30" s="185">
        <f>IF(COUNT(US!GM30:GX30)&gt;=6,(US!GN30+US!GP30+US!GR30+US!GT30+US!GV30+US!GX30),"NA")</f>
        <v>75</v>
      </c>
      <c r="AK30" s="210">
        <f>+US!GY30</f>
        <v>160317</v>
      </c>
      <c r="AL30" s="211">
        <f>+US!GZ30</f>
        <v>74</v>
      </c>
      <c r="AM30" s="210">
        <f>US!HM30</f>
        <v>157591</v>
      </c>
      <c r="AN30" s="211">
        <f>US!HN30</f>
        <v>72</v>
      </c>
      <c r="AO30" s="210">
        <f>US!IA30</f>
        <v>160581</v>
      </c>
      <c r="AP30" s="211">
        <f>US!IB30</f>
        <v>70</v>
      </c>
      <c r="AQ30" s="210">
        <f>US!IO30</f>
        <v>176207</v>
      </c>
      <c r="AR30" s="211">
        <f>US!IP30</f>
        <v>70</v>
      </c>
      <c r="AS30" s="136">
        <f>((SREB!C30*SREB!D30)+(SREB!E30*SREB!F30)+(SREB!G30*SREB!H30)+(SREB!I30*SREB!J30)+(SREB!K30*SREB!L30)+(SREB!M30*SREB!N30))/AT30</f>
        <v>70577.121212121216</v>
      </c>
      <c r="AT30" s="84">
        <f>+SREB!D30+SREB!F30+SREB!H30+SREB!J30+SREB!L30+SREB!N30</f>
        <v>33</v>
      </c>
      <c r="AU30" s="44">
        <f>((SREB!O30*SREB!P30)+(SREB!Q30*SREB!R30)+(SREB!S30*SREB!T30)+(SREB!U30*SREB!V30)+(SREB!W30*SREB!X30)+(SREB!Y30*SREB!Z30))/AV30</f>
        <v>77620.133333333331</v>
      </c>
      <c r="AV30" s="84">
        <f>+SREB!P30+SREB!R30+SREB!T30+SREB!V30+SREB!X30+SREB!Z30</f>
        <v>30</v>
      </c>
      <c r="AW30" s="44">
        <f>((SREB!AA30*SREB!AB30)+(SREB!AC30*SREB!AD30)+(SREB!AE30*SREB!AF30)+(SREB!AG30*SREB!AH30)+(SREB!AI30*SREB!AJ30)+(SREB!AK30*SREB!AL30))/AX30</f>
        <v>76527.727272727279</v>
      </c>
      <c r="AX30" s="84">
        <f>+SREB!AB30+SREB!AD30+SREB!AF30+SREB!AH30+SREB!AJ30+SREB!AL30</f>
        <v>33</v>
      </c>
      <c r="AY30" s="44">
        <f>((SREB!AM30*SREB!AN30)+(SREB!AO30*SREB!AP30)+(SREB!AQ30*SREB!AR30)+(SREB!AS30*SREB!AT30)+(SREB!AU30*SREB!AV30)+(SREB!AW30*SREB!AX30))/AZ30</f>
        <v>85899.346153846156</v>
      </c>
      <c r="AZ30" s="84">
        <f>+SREB!AN30+SREB!AP30+SREB!AR30+SREB!AT30+SREB!AV30+SREB!AX30</f>
        <v>26</v>
      </c>
      <c r="BA30" s="44">
        <f>((SREB!AY30*SREB!AZ30)+(SREB!BA30*SREB!BB30)+(SREB!BC30*SREB!BD30)+(SREB!BE30*SREB!BF30)+(SREB!BG30*SREB!BH30)+(SREB!BI30*SREB!BJ30))/BB30</f>
        <v>88079.333333333328</v>
      </c>
      <c r="BB30" s="84">
        <f>+SREB!AZ30+SREB!BB30+SREB!BD30+SREB!BF30+SREB!BH30+SREB!BJ30</f>
        <v>24</v>
      </c>
      <c r="BC30" s="44">
        <f>((SREB!BK30*SREB!BL30)+(SREB!BM30*SREB!BN30)+(SREB!BO30*SREB!BP30)+(SREB!BQ30*SREB!BR30)+(SREB!BS30*SREB!BT30)+(SREB!BU30*SREB!BV30))/BD30</f>
        <v>93030.5</v>
      </c>
      <c r="BD30" s="84">
        <f>+SREB!BL30+SREB!BN30+SREB!BP30+SREB!BR30+SREB!BT30+SREB!BV30</f>
        <v>24</v>
      </c>
      <c r="BE30" s="44">
        <f>((SREB!BW30*SREB!BX30)+(SREB!BY30*SREB!BZ30)+(SREB!CA30*SREB!CB30)+(SREB!CC30*SREB!CD30)+(SREB!CE30*SREB!CF30)+(SREB!CG30*SREB!CH30))/BF30</f>
        <v>93278.592592592599</v>
      </c>
      <c r="BF30" s="84">
        <f>+SREB!BX30+SREB!BZ30+SREB!CB30+SREB!CD30+SREB!CF30+SREB!CH30</f>
        <v>27</v>
      </c>
      <c r="BG30" s="44">
        <f>((SREB!CI30*SREB!CJ30)+(SREB!CK30*SREB!CL30)+(SREB!CM30*SREB!CN30)+(SREB!CO30*SREB!CP30)+(SREB!CQ30*SREB!CR30)+(SREB!CS30*SREB!CT30))/BH30</f>
        <v>98247.03125</v>
      </c>
      <c r="BH30" s="84">
        <f>+SREB!CJ30+SREB!CL30+SREB!CN30+SREB!CP30+SREB!CR30+SREB!CT30</f>
        <v>32</v>
      </c>
      <c r="BI30" s="44">
        <f>((SREB!CU30*SREB!CV30)+(SREB!CW30*SREB!CX30)+(SREB!CY30*SREB!CZ30)+(SREB!DA30*SREB!DB30)+(SREB!DC30*SREB!DD30)+(SREB!DE30*SREB!DF30))/BJ30</f>
        <v>106876.96666666666</v>
      </c>
      <c r="BJ30" s="84">
        <f>+SREB!CV30+SREB!CX30+SREB!CZ30+SREB!DB30+SREB!DD30+SREB!DF30</f>
        <v>30</v>
      </c>
      <c r="BK30" s="44">
        <f>((SREB!DG30*SREB!DH30)+(SREB!DI30*SREB!DJ30)+(SREB!DK30*SREB!DL30)+(SREB!DM30*SREB!DN30)+(SREB!DO30*SREB!DP30)+(SREB!DQ30*SREB!DR30))/BL30</f>
        <v>111072.71428571429</v>
      </c>
      <c r="BL30" s="84">
        <f>+SREB!DH30+SREB!DJ30+SREB!DL30+SREB!DN30+SREB!DP30+SREB!DR30</f>
        <v>28</v>
      </c>
      <c r="BM30" s="44" t="s">
        <v>62</v>
      </c>
      <c r="BN30" s="84" t="s">
        <v>62</v>
      </c>
      <c r="BO30" s="44">
        <f>((SREB!EE30*SREB!EF30)+(SREB!EG30*SREB!EH30)+(SREB!EI30*SREB!EJ30)+(SREB!EK30*SREB!EL30)+(SREB!EM30*SREB!EN30)+(SREB!EO30*SREB!EP30))/BP30</f>
        <v>115555.36</v>
      </c>
      <c r="BP30" s="84">
        <f>+SREB!EF30+SREB!EH30+SREB!EJ30+SREB!EL30+SREB!EN30+SREB!EP30</f>
        <v>25</v>
      </c>
      <c r="BQ30" s="44">
        <f>((SREB!EQ30*SREB!ER30)+(SREB!ES30*SREB!ET30)+(SREB!EU30*SREB!EV30)+(SREB!EW30*SREB!EX30)+(SREB!EY30*SREB!EZ30)+(SREB!FA30*SREB!FB30))/BR30</f>
        <v>119686.25925925926</v>
      </c>
      <c r="BR30" s="18">
        <f>+SREB!ER30+SREB!ET30+SREB!EV30+SREB!EX30+SREB!EZ30+SREB!FB30</f>
        <v>27</v>
      </c>
      <c r="BS30" s="44" t="s">
        <v>62</v>
      </c>
      <c r="BT30" s="18" t="s">
        <v>62</v>
      </c>
      <c r="BU30" s="44" t="s">
        <v>62</v>
      </c>
      <c r="BV30" s="18" t="s">
        <v>62</v>
      </c>
      <c r="BW30" s="44" t="str">
        <f>IF(COUNT(SREB!GA30:GL30)&gt;=6,(((SREB!GA30*SREB!GB30)+(SREB!GC30*SREB!GD30)+(SREB!GE30*SREB!GF30)+(SREB!GG30*SREB!GH30)+(SREB!GI30*SREB!GJ30)+(SREB!GK30*SREB!GL30))/BX30),"NA")</f>
        <v>NA</v>
      </c>
      <c r="BX30" s="18" t="str">
        <f>IF(COUNT(SREB!GA30:GL30)&gt;=6,(SREB!GB30+SREB!GD30+SREB!GF30+SREB!GH30+SREB!GJ30+SREB!GL30),"NA")</f>
        <v>NA</v>
      </c>
      <c r="BY30" s="44" t="str">
        <f>IF(COUNT(SREB!GM30:GX30)&gt;=6,(((SREB!GM30*SREB!GN30)+(SREB!GO30*SREB!GP30)+(SREB!GQ30*SREB!GR30)+(SREB!GS30*SREB!GT30)+(SREB!GU30*SREB!GV30)+(SREB!GW30*SREB!GX30))/BZ30),"NA")</f>
        <v>NA</v>
      </c>
      <c r="BZ30" s="18" t="str">
        <f>IF(COUNT(SREB!GM30:GX30)&gt;=6,(SREB!GN30+SREB!GP30+SREB!GR30+SREB!GT30+SREB!GV30+SREB!GX30),"NA")</f>
        <v>NA</v>
      </c>
      <c r="CA30" s="210">
        <f>+SREB!GY30</f>
        <v>154849</v>
      </c>
      <c r="CB30" s="211">
        <f>+SREB!GZ30</f>
        <v>27</v>
      </c>
      <c r="CC30" s="210">
        <f>SREB!HM30</f>
        <v>150518</v>
      </c>
      <c r="CD30" s="211">
        <f>SREB!HN30</f>
        <v>28</v>
      </c>
      <c r="CE30" s="210">
        <f>SREB!IA30</f>
        <v>148834</v>
      </c>
      <c r="CF30" s="211">
        <f>SREB!IB30</f>
        <v>29</v>
      </c>
      <c r="CG30" s="211">
        <f>SREB!IO30</f>
        <v>164147</v>
      </c>
      <c r="CH30" s="211">
        <f>SREB!IP30</f>
        <v>26</v>
      </c>
      <c r="CI30" s="124">
        <f t="shared" si="21"/>
        <v>91.667002368900185</v>
      </c>
      <c r="CJ30" s="124">
        <f t="shared" si="22"/>
        <v>94.996220386162761</v>
      </c>
      <c r="CK30" s="124">
        <f t="shared" si="23"/>
        <v>92.174998966623448</v>
      </c>
      <c r="CL30" s="124">
        <f t="shared" si="24"/>
        <v>100.57790351333719</v>
      </c>
      <c r="CM30" s="124">
        <f t="shared" si="25"/>
        <v>95.568020077318849</v>
      </c>
      <c r="CN30" s="124">
        <f t="shared" si="26"/>
        <v>96.506542211871093</v>
      </c>
      <c r="CO30" s="124">
        <f t="shared" si="27"/>
        <v>93.980342679084032</v>
      </c>
      <c r="CP30" s="124">
        <f t="shared" si="28"/>
        <v>94.630739063668074</v>
      </c>
      <c r="CQ30" s="124">
        <f t="shared" si="29"/>
        <v>94.539216283002276</v>
      </c>
      <c r="CR30" s="124">
        <f t="shared" si="30"/>
        <v>93.521125857029006</v>
      </c>
      <c r="CS30" s="124" t="e">
        <f t="shared" si="31"/>
        <v>#VALUE!</v>
      </c>
      <c r="CT30" s="124">
        <f t="shared" si="32"/>
        <v>92.131958386207586</v>
      </c>
      <c r="CU30" s="124">
        <f t="shared" si="33"/>
        <v>93.874858072226658</v>
      </c>
      <c r="CV30" s="124" t="e">
        <f t="shared" si="34"/>
        <v>#VALUE!</v>
      </c>
      <c r="CW30" s="124" t="e">
        <f t="shared" si="35"/>
        <v>#VALUE!</v>
      </c>
      <c r="CX30" s="124" t="e">
        <f t="shared" si="36"/>
        <v>#VALUE!</v>
      </c>
      <c r="CY30" s="124" t="e">
        <f t="shared" si="37"/>
        <v>#VALUE!</v>
      </c>
      <c r="CZ30" s="124">
        <f t="shared" si="17"/>
        <v>96.589257533511727</v>
      </c>
      <c r="DA30" s="124">
        <f t="shared" si="38"/>
        <v>95.511799531699154</v>
      </c>
      <c r="DB30" s="124">
        <f t="shared" si="39"/>
        <v>92.684688724070725</v>
      </c>
      <c r="DC30" s="124">
        <f t="shared" si="20"/>
        <v>93.155777012263982</v>
      </c>
      <c r="DD30" s="210">
        <f>+West!C30</f>
        <v>168287</v>
      </c>
      <c r="DE30" s="211">
        <f>+West!D30</f>
        <v>12</v>
      </c>
      <c r="DF30" s="210">
        <f>West!Q30</f>
        <v>166924</v>
      </c>
      <c r="DG30" s="211">
        <f>West!R30</f>
        <v>13</v>
      </c>
      <c r="DH30" s="210">
        <f>West!AE30</f>
        <v>172117</v>
      </c>
      <c r="DI30" s="211">
        <f>West!AF30</f>
        <v>12</v>
      </c>
      <c r="DJ30" s="210">
        <f>West!AS30</f>
        <v>197774</v>
      </c>
      <c r="DK30" s="211">
        <f>West!AT30</f>
        <v>11</v>
      </c>
      <c r="DL30" s="210">
        <f>+Midwest!C30</f>
        <v>159180</v>
      </c>
      <c r="DM30" s="221">
        <f>+Midwest!D30</f>
        <v>22</v>
      </c>
      <c r="DN30" s="210">
        <f>Midwest!Q30</f>
        <v>156788</v>
      </c>
      <c r="DO30" s="221">
        <f>Midwest!R30</f>
        <v>23</v>
      </c>
      <c r="DP30" s="210">
        <f>Midwest!AE30</f>
        <v>162155</v>
      </c>
      <c r="DQ30" s="221">
        <f>Midwest!AF30</f>
        <v>22</v>
      </c>
      <c r="DR30" s="210">
        <f>Midwest!AS30</f>
        <v>171885</v>
      </c>
      <c r="DS30" s="221">
        <f>Midwest!AT30</f>
        <v>25</v>
      </c>
      <c r="DT30" s="210">
        <f>+Northeast!C30</f>
        <v>165137</v>
      </c>
      <c r="DU30" s="211">
        <f>+Northeast!D30</f>
        <v>13</v>
      </c>
      <c r="DV30" s="210">
        <f>Northeast!Q30</f>
        <v>169487</v>
      </c>
      <c r="DW30" s="211">
        <f>Northeast!R30</f>
        <v>8</v>
      </c>
      <c r="DX30" s="210">
        <f>Northeast!AE30</f>
        <v>188520</v>
      </c>
      <c r="DY30" s="211">
        <f>Northeast!AF30</f>
        <v>7</v>
      </c>
      <c r="DZ30" s="210">
        <f>Northeast!AS30</f>
        <v>199253</v>
      </c>
      <c r="EA30" s="211">
        <f>Northeast!AT30</f>
        <v>8</v>
      </c>
      <c r="EB30" s="19"/>
      <c r="EC30" s="19"/>
      <c r="ED30" s="19"/>
      <c r="EE30" s="19"/>
      <c r="EF30" s="19"/>
      <c r="EG30" s="19"/>
      <c r="EH30" s="19"/>
      <c r="EI30" s="73"/>
      <c r="EJ30" s="73"/>
      <c r="EK30" s="73"/>
      <c r="EL30" s="73"/>
      <c r="EM30" s="19"/>
      <c r="EN30" s="19"/>
      <c r="EO30" s="19"/>
      <c r="EP30" s="19"/>
      <c r="EQ30" s="19"/>
      <c r="ER30" s="19"/>
      <c r="ES30" s="19"/>
      <c r="ET30" s="19"/>
      <c r="EU30" s="19"/>
      <c r="EV30" s="19"/>
      <c r="EW30" s="19"/>
      <c r="EX30" s="19"/>
      <c r="EY30" s="73"/>
      <c r="EZ30" s="73"/>
      <c r="FA30" s="73"/>
      <c r="FB30" s="73"/>
      <c r="FC30" s="19"/>
      <c r="FD30" s="19"/>
      <c r="FE30" s="19"/>
      <c r="FF30" s="19"/>
      <c r="FG30" s="19"/>
      <c r="FH30" s="19"/>
      <c r="FI30" s="19"/>
      <c r="FJ30" s="19"/>
      <c r="FK30" s="19"/>
      <c r="FL30" s="19"/>
      <c r="FM30" s="19"/>
      <c r="FN30" s="19"/>
      <c r="FO30" s="74"/>
      <c r="FP30" s="74"/>
      <c r="FQ30" s="74"/>
      <c r="FR30" s="74"/>
      <c r="FS30" s="19"/>
      <c r="FT30" s="19"/>
      <c r="FU30" s="19"/>
      <c r="FV30" s="19"/>
      <c r="FW30" s="19"/>
      <c r="FX30" s="19"/>
      <c r="FY30" s="19"/>
      <c r="FZ30" s="19"/>
      <c r="GA30" s="19"/>
      <c r="GB30" s="73"/>
      <c r="GC30" s="73"/>
      <c r="GD30" s="73"/>
      <c r="GE30" s="74"/>
      <c r="GF30" s="74"/>
      <c r="GG30" s="74"/>
      <c r="GH30" s="74"/>
    </row>
    <row r="31" spans="1:190">
      <c r="A31" s="66">
        <v>27</v>
      </c>
      <c r="B31" s="2" t="s">
        <v>48</v>
      </c>
      <c r="C31" s="181">
        <f>((US!C31*US!D31)+(US!E31*US!F31)+(US!G31*US!H31)+(US!I31*US!J31)+(US!K31*US!L31)+(US!M31*US!N31))/D31</f>
        <v>79245.278301886792</v>
      </c>
      <c r="D31" s="182">
        <f>+US!D31+US!F31+US!H31+US!J31+US!L31+US!N31</f>
        <v>212</v>
      </c>
      <c r="E31" s="183">
        <f>((US!O31*US!P31)+(US!Q31*US!R31)+(US!S31*US!T31)+(US!U31*US!V31)+(US!W31*US!X31)+(US!Y31*US!Z31))/F31</f>
        <v>82591.038834951454</v>
      </c>
      <c r="F31" s="182">
        <f>+US!P31+US!R31+US!T31+US!V31+US!X31+US!Z31</f>
        <v>206</v>
      </c>
      <c r="G31" s="183">
        <f>((US!AA31*US!AB31)+(US!AC31*US!AD31)+(US!AE31*US!AF31)+(US!AG31*US!AH31)+(US!AI31*US!AJ31)+(US!AK31*US!AL31))/H31</f>
        <v>85744.383084577115</v>
      </c>
      <c r="H31" s="182">
        <f>+US!AB31+US!AD31+US!AF31+US!AH31+US!AJ31+US!AL31</f>
        <v>201</v>
      </c>
      <c r="I31" s="183">
        <f>((US!AM31*US!AN31)+(US!AO31*US!AP31)+(US!AQ31*US!AR31)+(US!AS31*US!AT31)+(US!AU31*US!AV31)+(US!AW31*US!AX31))/J31</f>
        <v>89473.168539325838</v>
      </c>
      <c r="J31" s="182">
        <f>+US!AN31+US!AP31+US!AR31+US!AT31+US!AV31+US!AX31</f>
        <v>178</v>
      </c>
      <c r="K31" s="183">
        <f>((US!AY31*US!AZ31)+(US!BA31*US!BB31)+(US!BC31*US!BD31)+(US!BE31*US!BF31)+(US!BG31*US!BH31)+(US!BI31*US!BJ31))/L31</f>
        <v>93275.157068062821</v>
      </c>
      <c r="L31" s="182">
        <f>+US!AZ31+US!BB31+US!BD31+US!BF31+US!BH31+US!BJ31</f>
        <v>191</v>
      </c>
      <c r="M31" s="183">
        <f>((US!BK31*US!BL31)+(US!BM31*US!BN31)+(US!BO31*US!BP31)+(US!BQ31*US!BR31)+(US!BS31*US!BT31)+(US!BU31*US!BV31))/N31</f>
        <v>95144.835978835981</v>
      </c>
      <c r="N31" s="182">
        <f>+US!BL31+US!BN31+US!BP31+US!BR31+US!BT31+US!BV31</f>
        <v>189</v>
      </c>
      <c r="O31" s="183">
        <f>((US!BW31*US!BX31)+(US!BY31*US!BZ31)+(US!CA31*US!CB31)+(US!CC31*US!CD31)+(US!CE31*US!CF31)+(US!CG31*US!CH31))/P31</f>
        <v>99202.349206349201</v>
      </c>
      <c r="P31" s="182">
        <f>+US!BX31+US!BZ31+US!CB31+US!CD31+US!CF31+US!CH31</f>
        <v>189</v>
      </c>
      <c r="Q31" s="183">
        <f>((US!CI31*US!CJ31)+(US!CK31*US!CL31)+(US!CM31*US!CN31)+(US!CO31*US!CP31)+(US!CQ31*US!CR31)+(US!CS31*US!CT31))/R31</f>
        <v>102958.27173913043</v>
      </c>
      <c r="R31" s="182">
        <f>+US!CJ31+US!CL31+US!CN31+US!CP31+US!CR31+US!CT31</f>
        <v>184</v>
      </c>
      <c r="S31" s="183">
        <f>((US!CU31*US!CV31)+(US!CW31*US!CX31)+(US!CY31*US!CZ31)+(US!DA31*US!DB31)+(US!DC31*US!DD31)+(US!DE31*US!DF31))/T31</f>
        <v>107420.99484536082</v>
      </c>
      <c r="T31" s="182">
        <f>+US!CV31+US!CX31+US!CZ31+US!DB31+US!DD31+US!DF31</f>
        <v>194</v>
      </c>
      <c r="U31" s="183">
        <f>((US!DG31*US!DH31)+(US!DI31*US!DJ31)+(US!DK31*US!DL31)+(US!DM31*US!DN31)+(US!DO31*US!DP31)+(US!DQ31*US!DR31))/V31</f>
        <v>109977.11363636363</v>
      </c>
      <c r="V31" s="182">
        <f>+US!DH31+US!DJ31+US!DL31+US!DN31+US!DP31+US!DR31</f>
        <v>176</v>
      </c>
      <c r="W31" s="183">
        <f>((US!DS31*US!DT31)+(US!DU31*US!DV31)+(US!DW31*US!DX31)+(US!DY31*US!DZ31)+(US!EA31*US!EB31)+(US!EC31*US!ED31))/X31</f>
        <v>115691.79891304347</v>
      </c>
      <c r="X31" s="182">
        <f>+US!DT31+US!DV31+US!DX31+US!DZ31+US!EB31+US!ED31</f>
        <v>184</v>
      </c>
      <c r="Y31" s="183">
        <f>((US!EE31*US!EF31)+(US!EG31*US!EH31)+(US!EI31*US!EJ31)+(US!EK31*US!EL31)+(US!EM31*US!EN31)+(US!EO31*US!EP31))/Z31</f>
        <v>119317.82513661202</v>
      </c>
      <c r="Z31" s="182">
        <f>+US!EF31+US!EH31+US!EJ31+US!EL31+US!EN31+US!EP31</f>
        <v>183</v>
      </c>
      <c r="AA31" s="181">
        <f>((US!EQ31*US!ER31)+(US!ES31*US!ET31)+(US!EU31*US!EV31)+(US!EW31*US!EX31)+(US!EY31*US!EZ31)+(US!FA31*US!FB31))/AB31</f>
        <v>121312.29081632652</v>
      </c>
      <c r="AB31" s="184">
        <f>+US!ER31+US!ET31+US!EV31+US!EX31+US!EZ31+US!FB31</f>
        <v>196</v>
      </c>
      <c r="AC31" s="181">
        <f>((US!FC31*US!FD31)+(US!FE31*US!FF31)+(US!FG31*US!FH31)+(US!FI31*US!FJ31)+(US!FK31*US!FL31)+(US!FM31*US!FN31))/AD31</f>
        <v>128227.16666666667</v>
      </c>
      <c r="AD31" s="184">
        <f>+US!FD31+US!FF31+US!FH31+US!FJ31+US!FL31+US!FN31</f>
        <v>186</v>
      </c>
      <c r="AE31" s="181">
        <f>((US!FO31*US!FP31)+(US!FQ31*US!FR31)+(US!FS31*US!FT31)+(US!FU31*US!FV31)+(US!FW31*US!FX31)+(US!FY31*US!FZ31))/AF31</f>
        <v>136717.22395833334</v>
      </c>
      <c r="AF31" s="185">
        <f>+US!FP31+US!FR31+US!FT31+US!FV31+US!FX31+US!FZ31</f>
        <v>192</v>
      </c>
      <c r="AG31" s="181">
        <f>IF(COUNT(US!GA31:GL31)&gt;=6,(((US!GA31*US!GB31)+(US!GC31*US!GD31)+(US!GE31*US!GF31)+(US!GG31*US!GH31)+(US!GI31*US!GJ31)+(US!GK31*US!GL31))/AH31),"NA")</f>
        <v>141882.72777777776</v>
      </c>
      <c r="AH31" s="185">
        <f>IF(COUNT(US!GA31:GL31)&gt;=6,(US!GB31+US!GD31+US!GF31+US!GH31+US!GJ31+US!GL31),"NA")</f>
        <v>180</v>
      </c>
      <c r="AI31" s="181">
        <f>IF(COUNT(US!GM31:GX31)&gt;=6,(((US!GM31*US!GN31)+(US!GO31*US!GP31)+(US!GQ31*US!GR31)+(US!GS31*US!GT31)+(US!GU31*US!GV31)+(US!GW31*US!GX31))/AJ31),"NA")</f>
        <v>145092.46327683615</v>
      </c>
      <c r="AJ31" s="185">
        <f>IF(COUNT(US!GM31:GX31)&gt;=6,(US!GN31+US!GP31+US!GR31+US!GT31+US!GV31+US!GX31),"NA")</f>
        <v>177</v>
      </c>
      <c r="AK31" s="210">
        <f>+US!GY31</f>
        <v>148280</v>
      </c>
      <c r="AL31" s="211">
        <f>+US!GZ31</f>
        <v>163</v>
      </c>
      <c r="AM31" s="210">
        <f>US!HM31</f>
        <v>148297</v>
      </c>
      <c r="AN31" s="211">
        <f>US!HN31</f>
        <v>163</v>
      </c>
      <c r="AO31" s="210">
        <f>US!IA31</f>
        <v>156191</v>
      </c>
      <c r="AP31" s="211">
        <f>US!IB31</f>
        <v>156</v>
      </c>
      <c r="AQ31" s="210">
        <f>US!IO31</f>
        <v>174588</v>
      </c>
      <c r="AR31" s="211">
        <f>US!IP31</f>
        <v>151</v>
      </c>
      <c r="AS31" s="136">
        <f>((SREB!C31*SREB!D31)+(SREB!E31*SREB!F31)+(SREB!G31*SREB!H31)+(SREB!I31*SREB!J31)+(SREB!K31*SREB!L31)+(SREB!M31*SREB!N31))/AT31</f>
        <v>73668.773809523816</v>
      </c>
      <c r="AT31" s="84">
        <f>+SREB!D31+SREB!F31+SREB!H31+SREB!J31+SREB!L31+SREB!N31</f>
        <v>84</v>
      </c>
      <c r="AU31" s="44">
        <f>((SREB!O31*SREB!P31)+(SREB!Q31*SREB!R31)+(SREB!S31*SREB!T31)+(SREB!U31*SREB!V31)+(SREB!W31*SREB!X31)+(SREB!Y31*SREB!Z31))/AV31</f>
        <v>77719.243589743593</v>
      </c>
      <c r="AV31" s="84">
        <f>+SREB!P31+SREB!R31+SREB!T31+SREB!V31+SREB!X31+SREB!Z31</f>
        <v>78</v>
      </c>
      <c r="AW31" s="44">
        <f>((SREB!AA31*SREB!AB31)+(SREB!AC31*SREB!AD31)+(SREB!AE31*SREB!AF31)+(SREB!AG31*SREB!AH31)+(SREB!AI31*SREB!AJ31)+(SREB!AK31*SREB!AL31))/AX31</f>
        <v>81550.360465116275</v>
      </c>
      <c r="AX31" s="84">
        <f>+SREB!AB31+SREB!AD31+SREB!AF31+SREB!AH31+SREB!AJ31+SREB!AL31</f>
        <v>86</v>
      </c>
      <c r="AY31" s="44">
        <f>((SREB!AM31*SREB!AN31)+(SREB!AO31*SREB!AP31)+(SREB!AQ31*SREB!AR31)+(SREB!AS31*SREB!AT31)+(SREB!AU31*SREB!AV31)+(SREB!AW31*SREB!AX31))/AZ31</f>
        <v>86568.128205128203</v>
      </c>
      <c r="AZ31" s="84">
        <f>+SREB!AN31+SREB!AP31+SREB!AR31+SREB!AT31+SREB!AV31+SREB!AX31</f>
        <v>78</v>
      </c>
      <c r="BA31" s="44">
        <f>((SREB!AY31*SREB!AZ31)+(SREB!BA31*SREB!BB31)+(SREB!BC31*SREB!BD31)+(SREB!BE31*SREB!BF31)+(SREB!BG31*SREB!BH31)+(SREB!BI31*SREB!BJ31))/BB31</f>
        <v>89168.3</v>
      </c>
      <c r="BB31" s="84">
        <f>+SREB!AZ31+SREB!BB31+SREB!BD31+SREB!BF31+SREB!BH31+SREB!BJ31</f>
        <v>80</v>
      </c>
      <c r="BC31" s="44">
        <f>((SREB!BK31*SREB!BL31)+(SREB!BM31*SREB!BN31)+(SREB!BO31*SREB!BP31)+(SREB!BQ31*SREB!BR31)+(SREB!BS31*SREB!BT31)+(SREB!BU31*SREB!BV31))/BD31</f>
        <v>91365.337499999994</v>
      </c>
      <c r="BD31" s="84">
        <f>+SREB!BL31+SREB!BN31+SREB!BP31+SREB!BR31+SREB!BT31+SREB!BV31</f>
        <v>80</v>
      </c>
      <c r="BE31" s="44">
        <f>((SREB!BW31*SREB!BX31)+(SREB!BY31*SREB!BZ31)+(SREB!CA31*SREB!CB31)+(SREB!CC31*SREB!CD31)+(SREB!CE31*SREB!CF31)+(SREB!CG31*SREB!CH31))/BF31</f>
        <v>96915.117647058825</v>
      </c>
      <c r="BF31" s="84">
        <f>+SREB!BX31+SREB!BZ31+SREB!CB31+SREB!CD31+SREB!CF31+SREB!CH31</f>
        <v>85</v>
      </c>
      <c r="BG31" s="44">
        <f>((SREB!CI31*SREB!CJ31)+(SREB!CK31*SREB!CL31)+(SREB!CM31*SREB!CN31)+(SREB!CO31*SREB!CP31)+(SREB!CQ31*SREB!CR31)+(SREB!CS31*SREB!CT31))/BH31</f>
        <v>101350.17721518988</v>
      </c>
      <c r="BH31" s="84">
        <f>+SREB!CJ31+SREB!CL31+SREB!CN31+SREB!CP31+SREB!CR31+SREB!CT31</f>
        <v>79</v>
      </c>
      <c r="BI31" s="44">
        <f>((SREB!CU31*SREB!CV31)+(SREB!CW31*SREB!CX31)+(SREB!CY31*SREB!CZ31)+(SREB!DA31*SREB!DB31)+(SREB!DC31*SREB!DD31)+(SREB!DE31*SREB!DF31))/BJ31</f>
        <v>103705.45882352941</v>
      </c>
      <c r="BJ31" s="84">
        <f>+SREB!CV31+SREB!CX31+SREB!CZ31+SREB!DB31+SREB!DD31+SREB!DF31</f>
        <v>85</v>
      </c>
      <c r="BK31" s="44">
        <f>((SREB!DG31*SREB!DH31)+(SREB!DI31*SREB!DJ31)+(SREB!DK31*SREB!DL31)+(SREB!DM31*SREB!DN31)+(SREB!DO31*SREB!DP31)+(SREB!DQ31*SREB!DR31))/BL31</f>
        <v>103442.50632911392</v>
      </c>
      <c r="BL31" s="84">
        <f>+SREB!DH31+SREB!DJ31+SREB!DL31+SREB!DN31+SREB!DP31+SREB!DR31</f>
        <v>79</v>
      </c>
      <c r="BM31" s="44">
        <f>((SREB!DS31*SREB!DT31)+(SREB!DU31*SREB!DV31)+(SREB!DW31*SREB!DX31)+(SREB!DY31*SREB!DZ31)+(SREB!EA31*SREB!EB31)+(SREB!EC31*SREB!ED31))/BN31</f>
        <v>109629.92592592593</v>
      </c>
      <c r="BN31" s="84">
        <f>+SREB!DT31+SREB!DV31+SREB!DX31+SREB!DZ31+SREB!EB31+SREB!ED31</f>
        <v>81</v>
      </c>
      <c r="BO31" s="44">
        <f>((SREB!EE31*SREB!EF31)+(SREB!EG31*SREB!EH31)+(SREB!EI31*SREB!EJ31)+(SREB!EK31*SREB!EL31)+(SREB!EM31*SREB!EN31)+(SREB!EO31*SREB!EP31))/BP31</f>
        <v>114680.10975609756</v>
      </c>
      <c r="BP31" s="84">
        <f>+SREB!EF31+SREB!EH31+SREB!EJ31+SREB!EL31+SREB!EN31+SREB!EP31</f>
        <v>82</v>
      </c>
      <c r="BQ31" s="44">
        <f>((SREB!EQ31*SREB!ER31)+(SREB!ES31*SREB!ET31)+(SREB!EU31*SREB!EV31)+(SREB!EW31*SREB!EX31)+(SREB!EY31*SREB!EZ31)+(SREB!FA31*SREB!FB31))/BR31</f>
        <v>117657.64772727272</v>
      </c>
      <c r="BR31" s="18">
        <f>+SREB!ER31+SREB!ET31+SREB!EV31+SREB!EX31+SREB!EZ31+SREB!FB31</f>
        <v>88</v>
      </c>
      <c r="BS31" s="44">
        <f>((SREB!FC31*SREB!FD31)+(SREB!FE31*SREB!FF31)+(SREB!FG31*SREB!FH31)+(SREB!FI31*SREB!FJ31)+(SREB!FK31*SREB!FL31)+(SREB!FM31*SREB!FN31))/BT31</f>
        <v>123906.24418604652</v>
      </c>
      <c r="BT31" s="18">
        <f>+SREB!FD31+SREB!FF31+SREB!FH31+SREB!FJ31+SREB!FL31+SREB!FN31</f>
        <v>86</v>
      </c>
      <c r="BU31" s="44">
        <f>((SREB!FO31*SREB!FP31)+(SREB!FQ31*SREB!FR31)+(SREB!FS31*SREB!FT31)+(SREB!FU31*SREB!FV31)+(SREB!FW31*SREB!FX31)+(SREB!FY31*SREB!FZ31))/BV31</f>
        <v>131035.30681818182</v>
      </c>
      <c r="BV31" s="18">
        <f>+SREB!FP31+SREB!FR31+SREB!FT31+SREB!FV31+SREB!FX31+SREB!FZ31</f>
        <v>88</v>
      </c>
      <c r="BW31" s="44">
        <f>IF(COUNT(SREB!GA31:GL31)&gt;=6,(((SREB!GA31*SREB!GB31)+(SREB!GC31*SREB!GD31)+(SREB!GE31*SREB!GF31)+(SREB!GG31*SREB!GH31)+(SREB!GI31*SREB!GJ31)+(SREB!GK31*SREB!GL31))/BX31),"NA")</f>
        <v>137688.88372093023</v>
      </c>
      <c r="BX31" s="18">
        <f>IF(COUNT(SREB!GA31:GL31)&gt;=6,(SREB!GB31+SREB!GD31+SREB!GF31+SREB!GH31+SREB!GJ31+SREB!GL31),"NA")</f>
        <v>86</v>
      </c>
      <c r="BY31" s="44">
        <f>IF(COUNT(SREB!GM31:GX31)&gt;=6,(((SREB!GM31*SREB!GN31)+(SREB!GO31*SREB!GP31)+(SREB!GQ31*SREB!GR31)+(SREB!GS31*SREB!GT31)+(SREB!GU31*SREB!GV31)+(SREB!GW31*SREB!GX31))/BZ31),"NA")</f>
        <v>141624.03409090909</v>
      </c>
      <c r="BZ31" s="18">
        <f>IF(COUNT(SREB!GM31:GX31)&gt;=6,(SREB!GN31+SREB!GP31+SREB!GR31+SREB!GT31+SREB!GV31+SREB!GX31),"NA")</f>
        <v>88</v>
      </c>
      <c r="CA31" s="210">
        <f>+SREB!GY31</f>
        <v>141371</v>
      </c>
      <c r="CB31" s="211">
        <f>+SREB!GZ31</f>
        <v>79</v>
      </c>
      <c r="CC31" s="210">
        <f>SREB!HM31</f>
        <v>140579</v>
      </c>
      <c r="CD31" s="211">
        <f>SREB!HN31</f>
        <v>80</v>
      </c>
      <c r="CE31" s="210">
        <f>SREB!IA31</f>
        <v>149258</v>
      </c>
      <c r="CF31" s="211">
        <f>SREB!IB31</f>
        <v>82</v>
      </c>
      <c r="CG31" s="211">
        <f>SREB!IO31</f>
        <v>166044</v>
      </c>
      <c r="CH31" s="211">
        <f>SREB!IP31</f>
        <v>73</v>
      </c>
      <c r="CI31" s="124">
        <f t="shared" si="21"/>
        <v>92.962982007433752</v>
      </c>
      <c r="CJ31" s="124">
        <f t="shared" si="22"/>
        <v>94.101302860539661</v>
      </c>
      <c r="CK31" s="124">
        <f t="shared" si="23"/>
        <v>95.108691125197183</v>
      </c>
      <c r="CL31" s="124">
        <f t="shared" si="24"/>
        <v>96.753171502000853</v>
      </c>
      <c r="CM31" s="124">
        <f t="shared" si="25"/>
        <v>95.59705156533154</v>
      </c>
      <c r="CN31" s="124">
        <f t="shared" si="26"/>
        <v>96.027636770873514</v>
      </c>
      <c r="CO31" s="124">
        <f t="shared" si="27"/>
        <v>97.694377625541165</v>
      </c>
      <c r="CP31" s="124">
        <f t="shared" si="28"/>
        <v>98.438110414270497</v>
      </c>
      <c r="CQ31" s="124">
        <f t="shared" si="29"/>
        <v>96.54114539976085</v>
      </c>
      <c r="CR31" s="124">
        <f t="shared" si="30"/>
        <v>94.058211666787145</v>
      </c>
      <c r="CS31" s="124">
        <f t="shared" si="31"/>
        <v>94.760326104295629</v>
      </c>
      <c r="CT31" s="124">
        <f t="shared" si="32"/>
        <v>96.113141204841313</v>
      </c>
      <c r="CU31" s="124">
        <f t="shared" si="33"/>
        <v>96.98740905438251</v>
      </c>
      <c r="CV31" s="124">
        <f t="shared" si="34"/>
        <v>96.63025972346982</v>
      </c>
      <c r="CW31" s="124">
        <f t="shared" si="35"/>
        <v>95.844037074741095</v>
      </c>
      <c r="CX31" s="124">
        <f t="shared" si="36"/>
        <v>97.044147569945167</v>
      </c>
      <c r="CY31" s="124">
        <f t="shared" si="37"/>
        <v>97.60950423778435</v>
      </c>
      <c r="CZ31" s="124">
        <f t="shared" si="17"/>
        <v>95.340571891016992</v>
      </c>
      <c r="DA31" s="124">
        <f t="shared" si="38"/>
        <v>94.795579141857218</v>
      </c>
      <c r="DB31" s="124">
        <f t="shared" si="39"/>
        <v>95.561203910596632</v>
      </c>
      <c r="DC31" s="124">
        <f t="shared" si="20"/>
        <v>95.106192865489035</v>
      </c>
      <c r="DD31" s="210">
        <f>+West!C31</f>
        <v>153442</v>
      </c>
      <c r="DE31" s="211">
        <f>+West!D31</f>
        <v>26</v>
      </c>
      <c r="DF31" s="210">
        <f>West!Q31</f>
        <v>152271</v>
      </c>
      <c r="DG31" s="211">
        <f>West!R31</f>
        <v>28</v>
      </c>
      <c r="DH31" s="210">
        <f>West!AE31</f>
        <v>162602</v>
      </c>
      <c r="DI31" s="211">
        <f>West!AF31</f>
        <v>24</v>
      </c>
      <c r="DJ31" s="210">
        <f>West!AS31</f>
        <v>181297</v>
      </c>
      <c r="DK31" s="211">
        <f>West!AT31</f>
        <v>27</v>
      </c>
      <c r="DL31" s="210">
        <f>+Midwest!C31</f>
        <v>153305</v>
      </c>
      <c r="DM31" s="221">
        <f>+Midwest!D31</f>
        <v>40</v>
      </c>
      <c r="DN31" s="210">
        <f>Midwest!Q31</f>
        <v>162527</v>
      </c>
      <c r="DO31" s="221">
        <f>Midwest!R31</f>
        <v>39</v>
      </c>
      <c r="DP31" s="210">
        <f>Midwest!AE31</f>
        <v>170356</v>
      </c>
      <c r="DQ31" s="221">
        <f>Midwest!AF31</f>
        <v>33</v>
      </c>
      <c r="DR31" s="210">
        <f>Midwest!AS31</f>
        <v>186411</v>
      </c>
      <c r="DS31" s="221">
        <f>Midwest!AT31</f>
        <v>34</v>
      </c>
      <c r="DT31" s="210">
        <f>+Northeast!C31</f>
        <v>158896</v>
      </c>
      <c r="DU31" s="211">
        <f>+Northeast!D31</f>
        <v>17</v>
      </c>
      <c r="DV31" s="210">
        <f>Northeast!Q31</f>
        <v>144763</v>
      </c>
      <c r="DW31" s="211">
        <f>Northeast!R31</f>
        <v>16</v>
      </c>
      <c r="DX31" s="210">
        <f>Northeast!AE31</f>
        <v>152674</v>
      </c>
      <c r="DY31" s="211">
        <f>Northeast!AF31</f>
        <v>17</v>
      </c>
      <c r="DZ31" s="210">
        <f>Northeast!AS31</f>
        <v>97448</v>
      </c>
      <c r="EA31" s="211">
        <f>Northeast!AT31</f>
        <v>12</v>
      </c>
      <c r="EB31" s="19"/>
      <c r="EC31" s="19"/>
      <c r="ED31" s="19"/>
      <c r="EE31" s="19"/>
      <c r="EF31" s="19"/>
      <c r="EG31" s="19"/>
      <c r="EH31" s="19"/>
      <c r="EI31" s="73"/>
      <c r="EJ31" s="73"/>
      <c r="EK31" s="73"/>
      <c r="EL31" s="73"/>
      <c r="EM31" s="19"/>
      <c r="EN31" s="19"/>
      <c r="EO31" s="19"/>
      <c r="EP31" s="19"/>
      <c r="EQ31" s="19"/>
      <c r="ER31" s="19"/>
      <c r="ES31" s="19"/>
      <c r="ET31" s="19"/>
      <c r="EU31" s="19"/>
      <c r="EV31" s="19"/>
      <c r="EW31" s="19"/>
      <c r="EX31" s="19"/>
      <c r="EY31" s="73"/>
      <c r="EZ31" s="73"/>
      <c r="FA31" s="73"/>
      <c r="FB31" s="73"/>
      <c r="FC31" s="19"/>
      <c r="FD31" s="19"/>
      <c r="FE31" s="19"/>
      <c r="FF31" s="19"/>
      <c r="FG31" s="19"/>
      <c r="FH31" s="19"/>
      <c r="FI31" s="19"/>
      <c r="FJ31" s="19"/>
      <c r="FK31" s="19"/>
      <c r="FL31" s="19"/>
      <c r="FM31" s="19"/>
      <c r="FN31" s="19"/>
      <c r="FO31" s="73"/>
      <c r="FP31" s="73"/>
      <c r="FQ31" s="73"/>
      <c r="FR31" s="73"/>
      <c r="FS31" s="19"/>
      <c r="FT31" s="19"/>
      <c r="FU31" s="19"/>
      <c r="FV31" s="19"/>
      <c r="FW31" s="19"/>
      <c r="FX31" s="19"/>
      <c r="FY31" s="19"/>
      <c r="FZ31" s="19"/>
      <c r="GA31" s="19"/>
      <c r="GB31" s="73"/>
      <c r="GC31" s="73"/>
      <c r="GD31" s="73"/>
      <c r="GE31" s="74"/>
      <c r="GF31" s="74"/>
      <c r="GG31" s="74"/>
      <c r="GH31" s="74"/>
    </row>
    <row r="32" spans="1:190">
      <c r="A32" s="66">
        <v>28</v>
      </c>
      <c r="B32" s="2" t="s">
        <v>77</v>
      </c>
      <c r="C32" s="181">
        <f>((US!C32*US!D32)+(US!E32*US!F32)+(US!G32*US!H32)+(US!I32*US!J32)+(US!K32*US!L32)+(US!M32*US!N32))/D32</f>
        <v>84827.212121212127</v>
      </c>
      <c r="D32" s="182">
        <f>+US!D32+US!F32+US!H32+US!J32+US!L32+US!N32</f>
        <v>33</v>
      </c>
      <c r="E32" s="183">
        <f>((US!O32*US!P32)+(US!Q32*US!R32)+(US!S32*US!T32)+(US!U32*US!V32)+(US!W32*US!X32)+(US!Y32*US!Z32))/F32</f>
        <v>86109.592592592599</v>
      </c>
      <c r="F32" s="182">
        <f>+US!P32+US!R32+US!T32+US!V32+US!X32+US!Z32</f>
        <v>27</v>
      </c>
      <c r="G32" s="183">
        <f>((US!AA32*US!AB32)+(US!AC32*US!AD32)+(US!AE32*US!AF32)+(US!AG32*US!AH32)+(US!AI32*US!AJ32)+(US!AK32*US!AL32))/H32</f>
        <v>91621.266666666663</v>
      </c>
      <c r="H32" s="182">
        <f>+US!AB32+US!AD32+US!AF32+US!AH32+US!AJ32+US!AL32</f>
        <v>30</v>
      </c>
      <c r="I32" s="183" t="s">
        <v>62</v>
      </c>
      <c r="J32" s="182" t="s">
        <v>62</v>
      </c>
      <c r="K32" s="183" t="s">
        <v>62</v>
      </c>
      <c r="L32" s="182" t="s">
        <v>62</v>
      </c>
      <c r="M32" s="183" t="s">
        <v>62</v>
      </c>
      <c r="N32" s="182" t="s">
        <v>62</v>
      </c>
      <c r="O32" s="183">
        <f>((US!BW32*US!BX32)+(US!BY32*US!BZ32)+(US!CA32*US!CB32)+(US!CC32*US!CD32)+(US!CE32*US!CF32)+(US!CG32*US!CH32))/P32</f>
        <v>111259.86666666667</v>
      </c>
      <c r="P32" s="182">
        <f>+US!BX32+US!BZ32+US!CB32+US!CD32+US!CF32+US!CH32</f>
        <v>30</v>
      </c>
      <c r="Q32" s="183" t="s">
        <v>62</v>
      </c>
      <c r="R32" s="182" t="s">
        <v>62</v>
      </c>
      <c r="S32" s="183" t="s">
        <v>62</v>
      </c>
      <c r="T32" s="182" t="s">
        <v>62</v>
      </c>
      <c r="U32" s="183" t="s">
        <v>62</v>
      </c>
      <c r="V32" s="182" t="s">
        <v>62</v>
      </c>
      <c r="W32" s="183" t="s">
        <v>62</v>
      </c>
      <c r="X32" s="182" t="s">
        <v>62</v>
      </c>
      <c r="Y32" s="183" t="s">
        <v>62</v>
      </c>
      <c r="Z32" s="182" t="s">
        <v>62</v>
      </c>
      <c r="AA32" s="227" t="s">
        <v>105</v>
      </c>
      <c r="AB32" s="184" t="s">
        <v>62</v>
      </c>
      <c r="AC32" s="181" t="s">
        <v>62</v>
      </c>
      <c r="AD32" s="184" t="s">
        <v>62</v>
      </c>
      <c r="AE32" s="181" t="s">
        <v>62</v>
      </c>
      <c r="AF32" s="185" t="s">
        <v>62</v>
      </c>
      <c r="AG32" s="181" t="str">
        <f>IF(COUNT(US!GA32:GL32)&gt;=6,(((US!GA32*US!GB32)+(US!GC32*US!GD32)+(US!GE32*US!GF32)+(US!GG32*US!GH32)+(US!GI32*US!GJ32)+(US!GK32*US!GL32))/AH32),"NA")</f>
        <v>NA</v>
      </c>
      <c r="AH32" s="185" t="str">
        <f>IF(COUNT(US!GA32:GL32)&gt;=6,(US!GB32+US!GD32+US!GF32+US!GH32+US!GJ32+US!GL32),"NA")</f>
        <v>NA</v>
      </c>
      <c r="AI32" s="181" t="str">
        <f>IF(COUNT(US!GM32:GX32)&gt;=6,(((US!GM32*US!GN32)+(US!GO32*US!GP32)+(US!GQ32*US!GR32)+(US!GS32*US!GT32)+(US!GU32*US!GV32)+(US!GW32*US!GX32))/AJ32),"NA")</f>
        <v>NA</v>
      </c>
      <c r="AJ32" s="185" t="str">
        <f>IF(COUNT(US!GM32:GX32)&gt;=6,(US!GN32+US!GP32+US!GR32+US!GT32+US!GV32+US!GX32),"--")</f>
        <v>--</v>
      </c>
      <c r="AK32" s="210">
        <f>+US!GY32</f>
        <v>189571</v>
      </c>
      <c r="AL32" s="211">
        <f>+US!GZ32</f>
        <v>14</v>
      </c>
      <c r="AM32" s="210">
        <f>US!HM32</f>
        <v>192299</v>
      </c>
      <c r="AN32" s="211">
        <f>US!HN32</f>
        <v>15</v>
      </c>
      <c r="AO32" s="210">
        <f>US!IA32</f>
        <v>187897</v>
      </c>
      <c r="AP32" s="211">
        <f>US!IB32</f>
        <v>17</v>
      </c>
      <c r="AQ32" s="210">
        <f>US!IO32</f>
        <v>206900</v>
      </c>
      <c r="AR32" s="211">
        <f>US!IP32</f>
        <v>15</v>
      </c>
      <c r="AS32" s="136">
        <f>((SREB!C32*SREB!D32)+(SREB!E32*SREB!F32)+(SREB!G32*SREB!H32)+(SREB!I32*SREB!J32)+(SREB!K32*SREB!L32)+(SREB!M32*SREB!N32))/AT32</f>
        <v>81398.1875</v>
      </c>
      <c r="AT32" s="84">
        <f>+SREB!D32+SREB!F32+SREB!H32+SREB!J32+SREB!L32+SREB!N32</f>
        <v>16</v>
      </c>
      <c r="AU32" s="44">
        <f>((SREB!O32*SREB!P32)+(SREB!Q32*SREB!R32)+(SREB!S32*SREB!T32)+(SREB!U32*SREB!V32)+(SREB!W32*SREB!X32)+(SREB!Y32*SREB!Z32))/AV32</f>
        <v>82382.8</v>
      </c>
      <c r="AV32" s="84">
        <f>+SREB!P32+SREB!R32+SREB!T32+SREB!V32+SREB!X32+SREB!Z32</f>
        <v>15</v>
      </c>
      <c r="AW32" s="44">
        <f>((SREB!AA32*SREB!AB32)+(SREB!AC32*SREB!AD32)+(SREB!AE32*SREB!AF32)+(SREB!AG32*SREB!AH32)+(SREB!AI32*SREB!AJ32)+(SREB!AK32*SREB!AL32))/AX32</f>
        <v>86412.875</v>
      </c>
      <c r="AX32" s="84">
        <f>+SREB!AB32+SREB!AD32+SREB!AF32+SREB!AH32+SREB!AJ32+SREB!AL32</f>
        <v>16</v>
      </c>
      <c r="AY32" s="44">
        <f>((SREB!AM32*SREB!AN32)+(SREB!AO32*SREB!AP32)+(SREB!AQ32*SREB!AR32)+(SREB!AS32*SREB!AT32)+(SREB!AU32*SREB!AV32)+(SREB!AW32*SREB!AX32))/AZ32</f>
        <v>102354</v>
      </c>
      <c r="AZ32" s="84">
        <f>+SREB!AN32+SREB!AP32+SREB!AR32+SREB!AT32+SREB!AV32+SREB!AX32</f>
        <v>10</v>
      </c>
      <c r="BA32" s="44" t="s">
        <v>62</v>
      </c>
      <c r="BB32" s="84" t="s">
        <v>62</v>
      </c>
      <c r="BC32" s="44" t="s">
        <v>62</v>
      </c>
      <c r="BD32" s="84" t="s">
        <v>62</v>
      </c>
      <c r="BE32" s="44" t="s">
        <v>62</v>
      </c>
      <c r="BF32" s="84" t="s">
        <v>62</v>
      </c>
      <c r="BG32" s="44" t="s">
        <v>62</v>
      </c>
      <c r="BH32" s="84" t="s">
        <v>62</v>
      </c>
      <c r="BI32" s="44" t="s">
        <v>62</v>
      </c>
      <c r="BJ32" s="84" t="s">
        <v>62</v>
      </c>
      <c r="BK32" s="44" t="s">
        <v>62</v>
      </c>
      <c r="BL32" s="84" t="s">
        <v>62</v>
      </c>
      <c r="BM32" s="44" t="s">
        <v>62</v>
      </c>
      <c r="BN32" s="84" t="s">
        <v>62</v>
      </c>
      <c r="BO32" s="44" t="s">
        <v>62</v>
      </c>
      <c r="BP32" s="84" t="s">
        <v>62</v>
      </c>
      <c r="BQ32" s="44">
        <f>((SREB!EQ32*SREB!ER32)+(SREB!ES32*SREB!ET32)+(SREB!EU32*SREB!EV32)+(SREB!EW32*SREB!EX32)+(SREB!EY32*SREB!EZ32)+(SREB!FA32*SREB!FB32))/BR32</f>
        <v>152798</v>
      </c>
      <c r="BR32" s="18">
        <f>+SREB!ER32+SREB!ET32+SREB!EV32+SREB!EX32+SREB!EZ32+SREB!FB32</f>
        <v>5</v>
      </c>
      <c r="BS32" s="44" t="s">
        <v>62</v>
      </c>
      <c r="BT32" s="18" t="s">
        <v>62</v>
      </c>
      <c r="BU32" s="44" t="s">
        <v>62</v>
      </c>
      <c r="BV32" s="18" t="s">
        <v>62</v>
      </c>
      <c r="BW32" s="44" t="str">
        <f>IF(COUNT(SREB!GA32:GL32)&gt;=6,(((SREB!GA32*SREB!GB32)+(SREB!GC32*SREB!GD32)+(SREB!GE32*SREB!GF32)+(SREB!GG32*SREB!GH32)+(SREB!GI32*SREB!GJ32)+(SREB!GK32*SREB!GL32))/BX32),"NA")</f>
        <v>NA</v>
      </c>
      <c r="BX32" s="18" t="str">
        <f>IF(COUNT(SREB!GA32:GL32)&gt;=6,(SREB!GB32+SREB!GD32+SREB!GF32+SREB!GH32+SREB!GJ32+SREB!GL32),"NA")</f>
        <v>NA</v>
      </c>
      <c r="BY32" s="44" t="str">
        <f>IF(COUNT(SREB!GM32:GX32)&gt;=6,(((SREB!GM32*SREB!GN32)+(SREB!GO32*SREB!GP32)+(SREB!GQ32*SREB!GR32)+(SREB!GS32*SREB!GT32)+(SREB!GU32*SREB!GV32)+(SREB!GW32*SREB!GX32))/BZ32),"NA")</f>
        <v>NA</v>
      </c>
      <c r="BZ32" s="18" t="str">
        <f>IF(COUNT(SREB!GM32:GX32)&gt;=6,(SREB!GN32+SREB!GP32+SREB!GR32+SREB!GT32+SREB!GV32+SREB!GX32),"NA")</f>
        <v>NA</v>
      </c>
      <c r="CA32" s="210">
        <f>+SREB!GY32</f>
        <v>187472</v>
      </c>
      <c r="CB32" s="211">
        <f>+SREB!GZ32</f>
        <v>9</v>
      </c>
      <c r="CC32" s="210">
        <f>SREB!HM32</f>
        <v>185567</v>
      </c>
      <c r="CD32" s="211">
        <f>SREB!HN32</f>
        <v>9</v>
      </c>
      <c r="CE32" s="210">
        <f>SREB!IA32</f>
        <v>177894</v>
      </c>
      <c r="CF32" s="211">
        <f>SREB!IB32</f>
        <v>10</v>
      </c>
      <c r="CG32" s="211">
        <f>SREB!IO32</f>
        <v>199168</v>
      </c>
      <c r="CH32" s="211">
        <f>SREB!IP32</f>
        <v>9</v>
      </c>
      <c r="CI32" s="124">
        <f t="shared" si="21"/>
        <v>95.957636075187409</v>
      </c>
      <c r="CJ32" s="124">
        <f t="shared" si="22"/>
        <v>95.672035506862699</v>
      </c>
      <c r="CK32" s="124">
        <f t="shared" si="23"/>
        <v>94.315302706285806</v>
      </c>
      <c r="CL32" s="124" t="e">
        <f t="shared" si="24"/>
        <v>#VALUE!</v>
      </c>
      <c r="CM32" s="124" t="e">
        <f t="shared" si="25"/>
        <v>#VALUE!</v>
      </c>
      <c r="CN32" s="124" t="e">
        <f t="shared" si="26"/>
        <v>#VALUE!</v>
      </c>
      <c r="CO32" s="124" t="e">
        <f t="shared" si="27"/>
        <v>#VALUE!</v>
      </c>
      <c r="CP32" s="124" t="e">
        <f t="shared" si="28"/>
        <v>#VALUE!</v>
      </c>
      <c r="CQ32" s="124" t="e">
        <f t="shared" si="29"/>
        <v>#VALUE!</v>
      </c>
      <c r="CR32" s="124" t="e">
        <f t="shared" si="30"/>
        <v>#VALUE!</v>
      </c>
      <c r="CS32" s="124" t="e">
        <f t="shared" si="31"/>
        <v>#VALUE!</v>
      </c>
      <c r="CT32" s="124" t="e">
        <f t="shared" si="32"/>
        <v>#VALUE!</v>
      </c>
      <c r="CU32" s="124" t="e">
        <f t="shared" si="33"/>
        <v>#VALUE!</v>
      </c>
      <c r="CV32" s="124" t="e">
        <f t="shared" si="34"/>
        <v>#VALUE!</v>
      </c>
      <c r="CW32" s="124" t="e">
        <f t="shared" si="35"/>
        <v>#VALUE!</v>
      </c>
      <c r="CX32" s="124" t="e">
        <f t="shared" si="36"/>
        <v>#VALUE!</v>
      </c>
      <c r="CY32" s="124" t="e">
        <f t="shared" si="37"/>
        <v>#VALUE!</v>
      </c>
      <c r="CZ32" s="124">
        <f t="shared" si="17"/>
        <v>98.892763133601662</v>
      </c>
      <c r="DA32" s="124">
        <f t="shared" si="38"/>
        <v>96.499201763919729</v>
      </c>
      <c r="DB32" s="124">
        <f t="shared" si="39"/>
        <v>94.676338632335799</v>
      </c>
      <c r="DC32" s="124">
        <f t="shared" si="20"/>
        <v>96.262928951184151</v>
      </c>
      <c r="DD32" s="210">
        <f>+West!C32</f>
        <v>0</v>
      </c>
      <c r="DE32" s="211">
        <f>+West!D32</f>
        <v>0</v>
      </c>
      <c r="DF32" s="210">
        <f>West!Q32</f>
        <v>0</v>
      </c>
      <c r="DG32" s="211">
        <f>West!R32</f>
        <v>0</v>
      </c>
      <c r="DH32" s="210">
        <f>West!AE32</f>
        <v>0</v>
      </c>
      <c r="DI32" s="211">
        <f>West!AF32</f>
        <v>0</v>
      </c>
      <c r="DJ32" s="210">
        <f>West!AS32</f>
        <v>0</v>
      </c>
      <c r="DK32" s="211">
        <f>West!AT32</f>
        <v>0</v>
      </c>
      <c r="DL32" s="210">
        <f>+Midwest!C32</f>
        <v>193350</v>
      </c>
      <c r="DM32" s="221">
        <f>+Midwest!D32</f>
        <v>5</v>
      </c>
      <c r="DN32" s="210">
        <f>Midwest!Q32</f>
        <v>202397</v>
      </c>
      <c r="DO32" s="221">
        <f>Midwest!R32</f>
        <v>6</v>
      </c>
      <c r="DP32" s="210">
        <f>Midwest!AE32</f>
        <v>202188</v>
      </c>
      <c r="DQ32" s="221">
        <f>Midwest!AF32</f>
        <v>7</v>
      </c>
      <c r="DR32" s="210">
        <f>Midwest!AS32</f>
        <v>218498</v>
      </c>
      <c r="DS32" s="221">
        <f>Midwest!AT32</f>
        <v>6</v>
      </c>
      <c r="DT32" s="210">
        <f>+Northeast!C32</f>
        <v>0</v>
      </c>
      <c r="DU32" s="211">
        <f>+Northeast!D32</f>
        <v>0</v>
      </c>
      <c r="DV32" s="210">
        <f>Northeast!Q32</f>
        <v>0</v>
      </c>
      <c r="DW32" s="211">
        <f>Northeast!R32</f>
        <v>0</v>
      </c>
      <c r="DX32" s="210">
        <f>Northeast!AE32</f>
        <v>0</v>
      </c>
      <c r="DY32" s="211">
        <f>Northeast!AF32</f>
        <v>0</v>
      </c>
      <c r="DZ32" s="210">
        <f>Northeast!AS32</f>
        <v>0</v>
      </c>
      <c r="EA32" s="211">
        <f>Northeast!AT32</f>
        <v>0</v>
      </c>
      <c r="EB32" s="19"/>
      <c r="EC32" s="19"/>
      <c r="ED32" s="19"/>
      <c r="EE32" s="19"/>
      <c r="EF32" s="19"/>
      <c r="EG32" s="19"/>
      <c r="EH32" s="19"/>
      <c r="EI32" s="74"/>
      <c r="EJ32" s="74"/>
      <c r="EK32" s="74"/>
      <c r="EL32" s="74"/>
      <c r="EM32" s="19"/>
      <c r="EN32" s="19"/>
      <c r="EO32" s="19"/>
      <c r="EP32" s="19"/>
      <c r="EQ32" s="19"/>
      <c r="ER32" s="19"/>
      <c r="ES32" s="19"/>
      <c r="ET32" s="19"/>
      <c r="EU32" s="19"/>
      <c r="EV32" s="19"/>
      <c r="EW32" s="19"/>
      <c r="EX32" s="19"/>
      <c r="EY32" s="74"/>
      <c r="EZ32" s="74"/>
      <c r="FA32" s="74"/>
      <c r="FB32" s="74"/>
      <c r="FC32" s="19"/>
      <c r="FD32" s="19"/>
      <c r="FE32" s="19"/>
      <c r="FF32" s="19"/>
      <c r="FG32" s="19"/>
      <c r="FH32" s="19"/>
      <c r="FI32" s="19"/>
      <c r="FJ32" s="19"/>
      <c r="FK32" s="19"/>
      <c r="FL32" s="19"/>
      <c r="FM32" s="19"/>
      <c r="FN32" s="19"/>
      <c r="FO32" s="74"/>
      <c r="FP32" s="74"/>
      <c r="FQ32" s="74"/>
      <c r="FR32" s="74"/>
      <c r="FS32" s="19"/>
      <c r="FT32" s="19"/>
      <c r="FU32" s="19"/>
      <c r="FV32" s="19"/>
      <c r="FW32" s="19"/>
      <c r="FX32" s="19"/>
      <c r="FY32" s="19"/>
      <c r="FZ32" s="19"/>
      <c r="GA32" s="19"/>
      <c r="GB32" s="73"/>
      <c r="GC32" s="73"/>
      <c r="GD32" s="73"/>
      <c r="GE32" s="74"/>
      <c r="GF32" s="74"/>
      <c r="GG32" s="74"/>
      <c r="GH32" s="74"/>
    </row>
    <row r="33" spans="1:190">
      <c r="A33" s="66">
        <v>29</v>
      </c>
      <c r="B33" s="2" t="s">
        <v>31</v>
      </c>
      <c r="C33" s="181">
        <f>((US!C33*US!D33)+(US!E33*US!F33)+(US!G33*US!H33)+(US!I33*US!J33)+(US!K33*US!L33)+(US!M33*US!N33))/D33</f>
        <v>77018.021739130432</v>
      </c>
      <c r="D33" s="182">
        <f>+US!D33+US!F33+US!H33+US!J33+US!L33+US!N33</f>
        <v>46</v>
      </c>
      <c r="E33" s="183">
        <f>((US!O33*US!P33)+(US!Q33*US!R33)+(US!S33*US!T33)+(US!U33*US!V33)+(US!W33*US!X33)+(US!Y33*US!Z33))/F33</f>
        <v>79539.204545454544</v>
      </c>
      <c r="F33" s="182">
        <f>+US!P33+US!R33+US!T33+US!V33+US!X33+US!Z33</f>
        <v>44</v>
      </c>
      <c r="G33" s="183">
        <f>((US!AA33*US!AB33)+(US!AC33*US!AD33)+(US!AE33*US!AF33)+(US!AG33*US!AH33)+(US!AI33*US!AJ33)+(US!AK33*US!AL33))/H33</f>
        <v>85137.71428571429</v>
      </c>
      <c r="H33" s="182">
        <f>+US!AB33+US!AD33+US!AF33+US!AH33+US!AJ33+US!AL33</f>
        <v>49</v>
      </c>
      <c r="I33" s="183">
        <f>((US!AM33*US!AN33)+(US!AO33*US!AP33)+(US!AQ33*US!AR33)+(US!AS33*US!AT33)+(US!AU33*US!AV33)+(US!AW33*US!AX33))/J33</f>
        <v>90273.790697674413</v>
      </c>
      <c r="J33" s="182">
        <f>+US!AN33+US!AP33+US!AR33+US!AT33+US!AV33+US!AX33</f>
        <v>43</v>
      </c>
      <c r="K33" s="183">
        <f>((US!AY33*US!AZ33)+(US!BA33*US!BB33)+(US!BC33*US!BD33)+(US!BE33*US!BF33)+(US!BG33*US!BH33)+(US!BI33*US!BJ33))/L33</f>
        <v>90938.543478260865</v>
      </c>
      <c r="L33" s="182">
        <f>+US!AZ33+US!BB33+US!BD33+US!BF33+US!BH33+US!BJ33</f>
        <v>46</v>
      </c>
      <c r="M33" s="183">
        <f>((US!BK33*US!BL33)+(US!BM33*US!BN33)+(US!BO33*US!BP33)+(US!BQ33*US!BR33)+(US!BS33*US!BT33)+(US!BU33*US!BV33))/N33</f>
        <v>94295.658536585368</v>
      </c>
      <c r="N33" s="182">
        <f>+US!BL33+US!BN33+US!BP33+US!BR33+US!BT33+US!BV33</f>
        <v>41</v>
      </c>
      <c r="O33" s="183">
        <f>((US!BW33*US!BX33)+(US!BY33*US!BZ33)+(US!CA33*US!CB33)+(US!CC33*US!CD33)+(US!CE33*US!CF33)+(US!CG33*US!CH33))/P33</f>
        <v>99192.895833333328</v>
      </c>
      <c r="P33" s="182">
        <f>+US!BX33+US!BZ33+US!CB33+US!CD33+US!CF33+US!CH33</f>
        <v>48</v>
      </c>
      <c r="Q33" s="183">
        <f>((US!CI33*US!CJ33)+(US!CK33*US!CL33)+(US!CM33*US!CN33)+(US!CO33*US!CP33)+(US!CQ33*US!CR33)+(US!CS33*US!CT33))/R33</f>
        <v>103488.28260869565</v>
      </c>
      <c r="R33" s="182">
        <f>+US!CJ33+US!CL33+US!CN33+US!CP33+US!CR33+US!CT33</f>
        <v>46</v>
      </c>
      <c r="S33" s="183">
        <f>((US!CU33*US!CV33)+(US!CW33*US!CX33)+(US!CY33*US!CZ33)+(US!DA33*US!DB33)+(US!DC33*US!DD33)+(US!DE33*US!DF33))/T33</f>
        <v>108969</v>
      </c>
      <c r="T33" s="182">
        <f>+US!CV33+US!CX33+US!CZ33+US!DB33+US!DD33+US!DF33</f>
        <v>46</v>
      </c>
      <c r="U33" s="183">
        <f>((US!DG30*US!DH30)+(US!DI30*US!DJ30)+(US!DK30*US!DL30)+(US!DM30*US!DN30)+(US!DO30*US!DP30)+(US!DQ30*US!DR30))/V33</f>
        <v>118767.51190476191</v>
      </c>
      <c r="V33" s="182">
        <f>+US!DH30+US!DJ30+US!DL30+US!DN30+US!DP30+US!DR30</f>
        <v>84</v>
      </c>
      <c r="W33" s="183">
        <f>((US!DS33*US!DT33)+(US!DU33*US!DV33)+(US!DW33*US!DX33)+(US!DY33*US!DZ33)+(US!EA33*US!EB33)+(US!EC33*US!ED33))/X33</f>
        <v>115362.94594594595</v>
      </c>
      <c r="X33" s="182">
        <f>+US!DT33+US!DV33+US!DX33+US!DZ33+US!EB33+US!ED33</f>
        <v>37</v>
      </c>
      <c r="Y33" s="183">
        <f>((US!EE33*US!EF33)+(US!EG33*US!EH33)+(US!EI33*US!EJ33)+(US!EK33*US!EL33)+(US!EM33*US!EN33)+(US!EO33*US!EP33))/Z33</f>
        <v>121337.88095238095</v>
      </c>
      <c r="Z33" s="182">
        <f>+US!EF33+US!EH33+US!EJ33+US!EL33+US!EN33+US!EP33</f>
        <v>42</v>
      </c>
      <c r="AA33" s="181">
        <f>((US!EQ33*US!ER33)+(US!ES33*US!ET33)+(US!EU33*US!EV33)+(US!EW33*US!EX33)+(US!EY33*US!EZ33)+(US!FA33*US!FB33))/AB33</f>
        <v>128565.28571428571</v>
      </c>
      <c r="AB33" s="184">
        <f>+US!ER33+US!ET33+US!EV33+US!EX33+US!EZ33+US!FB33</f>
        <v>42</v>
      </c>
      <c r="AC33" s="181">
        <f>((US!FC33*US!FD33)+(US!FE33*US!FF33)+(US!FG33*US!FH33)+(US!FI33*US!FJ33)+(US!FK33*US!FL33)+(US!FM33*US!FN33))/AD33</f>
        <v>133685.26470588235</v>
      </c>
      <c r="AD33" s="184">
        <f>+US!FD33+US!FF33+US!FH33+US!FJ33+US!FL33+US!FN33</f>
        <v>34</v>
      </c>
      <c r="AE33" s="181">
        <f>((US!FO33*US!FP33)+(US!FQ33*US!FR33)+(US!FS33*US!FT33)+(US!FU33*US!FV33)+(US!FW33*US!FX33)+(US!FY33*US!FZ33))/AF33</f>
        <v>150483.51515151514</v>
      </c>
      <c r="AF33" s="185">
        <f>+US!FP33+US!FR33+US!FT33+US!FV33+US!FX33+US!FZ33</f>
        <v>33</v>
      </c>
      <c r="AG33" s="181">
        <f>IF(COUNT(US!GA33:GL33)&gt;=6,(((US!GA33*US!GB33)+(US!GC33*US!GD33)+(US!GE33*US!GF33)+(US!GG33*US!GH33)+(US!GI33*US!GJ33)+(US!GK33*US!GL33))/AH33),"NA")</f>
        <v>158242.18181818182</v>
      </c>
      <c r="AH33" s="185">
        <f>IF(COUNT(US!GA33:GL33)&gt;=6,(US!GB33+US!GD33+US!GF33+US!GH33+US!GJ33+US!GL33),"NA")</f>
        <v>22</v>
      </c>
      <c r="AI33" s="181">
        <f>IF(COUNT(US!GM33:GX33)&gt;=6,(((US!GM33*US!GN33)+(US!GO33*US!GP33)+(US!GQ33*US!GR33)+(US!GS33*US!GT33)+(US!GU33*US!GV33)+(US!GW33*US!GX33))/AJ33),"NA")</f>
        <v>154708.60606060605</v>
      </c>
      <c r="AJ33" s="185">
        <f>IF(COUNT(US!GM33:GX33)&gt;=6,(US!GN33+US!GP33+US!GR33+US!GT33+US!GV33+US!GX33),"NA")</f>
        <v>33</v>
      </c>
      <c r="AK33" s="210">
        <f>+US!GY33</f>
        <v>151488</v>
      </c>
      <c r="AL33" s="211">
        <f>+US!GZ33</f>
        <v>39</v>
      </c>
      <c r="AM33" s="210">
        <f>US!HM33</f>
        <v>154250</v>
      </c>
      <c r="AN33" s="211">
        <f>US!HN33</f>
        <v>41</v>
      </c>
      <c r="AO33" s="210">
        <f>US!IA33</f>
        <v>159828</v>
      </c>
      <c r="AP33" s="211">
        <f>US!IB33</f>
        <v>39</v>
      </c>
      <c r="AQ33" s="210">
        <f>US!IO33</f>
        <v>180820</v>
      </c>
      <c r="AR33" s="211">
        <f>US!IP33</f>
        <v>43</v>
      </c>
      <c r="AS33" s="136">
        <f>((SREB!C33*SREB!D33)+(SREB!E33*SREB!F33)+(SREB!G33*SREB!H33)+(SREB!I33*SREB!J33)+(SREB!K33*SREB!L33)+(SREB!M33*SREB!N33))/AT33</f>
        <v>74603.8</v>
      </c>
      <c r="AT33" s="84">
        <f>+SREB!D33+SREB!F33+SREB!H33+SREB!J33+SREB!L33+SREB!N33</f>
        <v>20</v>
      </c>
      <c r="AU33" s="44">
        <f>((SREB!O33*SREB!P33)+(SREB!Q33*SREB!R33)+(SREB!S33*SREB!T33)+(SREB!U33*SREB!V33)+(SREB!W33*SREB!X33)+(SREB!Y33*SREB!Z33))/AV33</f>
        <v>76206.588235294112</v>
      </c>
      <c r="AV33" s="84">
        <f>+SREB!P33+SREB!R33+SREB!T33+SREB!V33+SREB!X33+SREB!Z33</f>
        <v>17</v>
      </c>
      <c r="AW33" s="44">
        <f>((SREB!AA33*SREB!AB33)+(SREB!AC33*SREB!AD33)+(SREB!AE33*SREB!AF33)+(SREB!AG33*SREB!AH33)+(SREB!AI33*SREB!AJ33)+(SREB!AK33*SREB!AL33))/AX33</f>
        <v>77353.545454545456</v>
      </c>
      <c r="AX33" s="84">
        <f>+SREB!AB33+SREB!AD33+SREB!AF33+SREB!AH33+SREB!AJ33+SREB!AL33</f>
        <v>22</v>
      </c>
      <c r="AY33" s="44" t="s">
        <v>62</v>
      </c>
      <c r="AZ33" s="84" t="s">
        <v>62</v>
      </c>
      <c r="BA33" s="44">
        <f>((SREB!AY33*SREB!AZ33)+(SREB!BA33*SREB!BB33)+(SREB!BC33*SREB!BD33)+(SREB!BE33*SREB!BF33)+(SREB!BG33*SREB!BH33)+(SREB!BI33*SREB!BJ33))/BB33</f>
        <v>84480.428571428565</v>
      </c>
      <c r="BB33" s="84">
        <f>+SREB!AZ33+SREB!BB33+SREB!BD33+SREB!BF33+SREB!BH33+SREB!BJ33</f>
        <v>14</v>
      </c>
      <c r="BC33" s="44" t="s">
        <v>62</v>
      </c>
      <c r="BD33" s="84" t="s">
        <v>62</v>
      </c>
      <c r="BE33" s="44" t="s">
        <v>62</v>
      </c>
      <c r="BF33" s="84" t="s">
        <v>62</v>
      </c>
      <c r="BG33" s="44" t="s">
        <v>62</v>
      </c>
      <c r="BH33" s="84" t="s">
        <v>62</v>
      </c>
      <c r="BI33" s="44" t="s">
        <v>62</v>
      </c>
      <c r="BJ33" s="84" t="s">
        <v>62</v>
      </c>
      <c r="BK33" s="44">
        <f>((SREB!DG30*SREB!DH30)+(SREB!DI30*SREB!DJ30)+(SREB!DK30*SREB!DL30)+(SREB!DM30*SREB!DN30)+(SREB!DO30*SREB!DP30)+(SREB!DQ30*SREB!DR30))/BL33</f>
        <v>111072.71428571429</v>
      </c>
      <c r="BL33" s="84">
        <f>+SREB!DH30+SREB!DJ30+SREB!DL30+SREB!DN30+SREB!DP30+SREB!DR30</f>
        <v>28</v>
      </c>
      <c r="BM33" s="44" t="s">
        <v>62</v>
      </c>
      <c r="BN33" s="84" t="s">
        <v>62</v>
      </c>
      <c r="BO33" s="44" t="s">
        <v>62</v>
      </c>
      <c r="BP33" s="84" t="s">
        <v>62</v>
      </c>
      <c r="BQ33" s="44">
        <f>((SREB!EQ33*SREB!ER33)+(SREB!ES33*SREB!ET33)+(SREB!EU33*SREB!EV33)+(SREB!EW33*SREB!EX33)+(SREB!EY33*SREB!EZ33)+(SREB!FA33*SREB!FB33))/BR33</f>
        <v>114380</v>
      </c>
      <c r="BR33" s="18">
        <f>+SREB!ER33+SREB!ET33+SREB!EV33+SREB!EX33+SREB!EZ33+SREB!FB33</f>
        <v>7</v>
      </c>
      <c r="BS33" s="44" t="s">
        <v>62</v>
      </c>
      <c r="BT33" s="18" t="s">
        <v>62</v>
      </c>
      <c r="BU33" s="44" t="s">
        <v>62</v>
      </c>
      <c r="BV33" s="18" t="s">
        <v>62</v>
      </c>
      <c r="BW33" s="44" t="str">
        <f>IF(COUNT(SREB!GA33:GL33)&gt;=6,(((SREB!GA33*SREB!GB33)+(SREB!GC33*SREB!GD33)+(SREB!GE33*SREB!GF33)+(SREB!GG33*SREB!GH33)+(SREB!GI33*SREB!GJ33)+(SREB!GK33*SREB!GL33))/BX33),"NA")</f>
        <v>NA</v>
      </c>
      <c r="BX33" s="18" t="str">
        <f>IF(COUNT(SREB!GA33:GL33)&gt;=6,(SREB!GB33+SREB!GD33+SREB!GF33+SREB!GH33+SREB!GJ33+SREB!GL33),"NA")</f>
        <v>NA</v>
      </c>
      <c r="BY33" s="44" t="str">
        <f>IF(COUNT(SREB!GM33:GX33)&gt;=6,(((SREB!GM33*SREB!GN33)+(SREB!GO33*SREB!GP33)+(SREB!GQ33*SREB!GR33)+(SREB!GS33*SREB!GT33)+(SREB!GU33*SREB!GV33)+(SREB!GW33*SREB!GX33))/BZ33),"NA")</f>
        <v>NA</v>
      </c>
      <c r="BZ33" s="18" t="str">
        <f>IF(COUNT(SREB!GM33:GX33)&gt;=6,(SREB!GN33+SREB!GP33+SREB!GR33+SREB!GT33+SREB!GV33+SREB!GX33),"NA")</f>
        <v>NA</v>
      </c>
      <c r="CA33" s="210">
        <f>+SREB!GY33</f>
        <v>140225</v>
      </c>
      <c r="CB33" s="211">
        <f>+SREB!GZ33</f>
        <v>14</v>
      </c>
      <c r="CC33" s="210">
        <f>SREB!HM33</f>
        <v>143766</v>
      </c>
      <c r="CD33" s="211">
        <f>SREB!HN33</f>
        <v>15</v>
      </c>
      <c r="CE33" s="210">
        <f>SREB!IA33</f>
        <v>150333</v>
      </c>
      <c r="CF33" s="211">
        <f>SREB!IB33</f>
        <v>16</v>
      </c>
      <c r="CG33" s="211">
        <f>SREB!IO33</f>
        <v>167734</v>
      </c>
      <c r="CH33" s="211">
        <f>SREB!IP33</f>
        <v>15</v>
      </c>
      <c r="CI33" s="124">
        <f t="shared" si="21"/>
        <v>96.865380745161573</v>
      </c>
      <c r="CJ33" s="124">
        <f t="shared" si="22"/>
        <v>95.810096003341442</v>
      </c>
      <c r="CK33" s="124">
        <f t="shared" si="23"/>
        <v>90.856967565460025</v>
      </c>
      <c r="CL33" s="124" t="e">
        <f t="shared" si="24"/>
        <v>#VALUE!</v>
      </c>
      <c r="CM33" s="124">
        <f t="shared" si="25"/>
        <v>92.898374374803865</v>
      </c>
      <c r="CN33" s="124" t="e">
        <f t="shared" si="26"/>
        <v>#VALUE!</v>
      </c>
      <c r="CO33" s="124" t="e">
        <f t="shared" si="27"/>
        <v>#VALUE!</v>
      </c>
      <c r="CP33" s="124" t="e">
        <f t="shared" si="28"/>
        <v>#VALUE!</v>
      </c>
      <c r="CQ33" s="124" t="e">
        <f t="shared" si="29"/>
        <v>#VALUE!</v>
      </c>
      <c r="CR33" s="124">
        <f t="shared" si="30"/>
        <v>93.521125857029006</v>
      </c>
      <c r="CS33" s="124" t="e">
        <f t="shared" si="31"/>
        <v>#VALUE!</v>
      </c>
      <c r="CT33" s="124" t="e">
        <f t="shared" si="32"/>
        <v>#VALUE!</v>
      </c>
      <c r="CU33" s="124">
        <f t="shared" si="33"/>
        <v>88.966472842591372</v>
      </c>
      <c r="CV33" s="124" t="e">
        <f t="shared" si="34"/>
        <v>#VALUE!</v>
      </c>
      <c r="CW33" s="124" t="e">
        <f t="shared" si="35"/>
        <v>#VALUE!</v>
      </c>
      <c r="CX33" s="124" t="e">
        <f t="shared" si="36"/>
        <v>#VALUE!</v>
      </c>
      <c r="CY33" s="124" t="e">
        <f t="shared" si="37"/>
        <v>#VALUE!</v>
      </c>
      <c r="CZ33" s="124">
        <f t="shared" si="17"/>
        <v>92.565087663709335</v>
      </c>
      <c r="DA33" s="124">
        <f t="shared" si="38"/>
        <v>93.20324149108589</v>
      </c>
      <c r="DB33" s="124">
        <f t="shared" si="39"/>
        <v>94.059238681582698</v>
      </c>
      <c r="DC33" s="124">
        <f t="shared" si="20"/>
        <v>92.762968698152861</v>
      </c>
      <c r="DD33" s="210">
        <f>+West!C33</f>
        <v>178106</v>
      </c>
      <c r="DE33" s="211">
        <f>+West!D33</f>
        <v>13</v>
      </c>
      <c r="DF33" s="210">
        <f>West!Q33</f>
        <v>177899</v>
      </c>
      <c r="DG33" s="211">
        <f>West!R33</f>
        <v>15</v>
      </c>
      <c r="DH33" s="210">
        <f>West!AE33</f>
        <v>182815</v>
      </c>
      <c r="DI33" s="211">
        <f>West!AF33</f>
        <v>13</v>
      </c>
      <c r="DJ33" s="210">
        <f>West!AS33</f>
        <v>207094</v>
      </c>
      <c r="DK33" s="211">
        <f>West!AT33</f>
        <v>13</v>
      </c>
      <c r="DL33" s="210">
        <f>+Midwest!C33</f>
        <v>0</v>
      </c>
      <c r="DM33" s="221">
        <f>+Midwest!D33</f>
        <v>0</v>
      </c>
      <c r="DN33" s="210">
        <f>Midwest!Q33</f>
        <v>0</v>
      </c>
      <c r="DO33" s="221">
        <f>Midwest!R33</f>
        <v>4</v>
      </c>
      <c r="DP33" s="210">
        <f>Midwest!AE33</f>
        <v>142188</v>
      </c>
      <c r="DQ33" s="221">
        <f>Midwest!AF33</f>
        <v>6</v>
      </c>
      <c r="DR33" s="210">
        <f>Midwest!AS33</f>
        <v>147440</v>
      </c>
      <c r="DS33" s="221">
        <f>Midwest!AT33</f>
        <v>6</v>
      </c>
      <c r="DT33" s="210">
        <f>+Northeast!C33</f>
        <v>140391</v>
      </c>
      <c r="DU33" s="211">
        <f>+Northeast!D33</f>
        <v>9</v>
      </c>
      <c r="DV33" s="210">
        <f>Northeast!Q33</f>
        <v>131659</v>
      </c>
      <c r="DW33" s="211">
        <f>Northeast!R33</f>
        <v>7</v>
      </c>
      <c r="DX33" s="210">
        <f>Northeast!AE33</f>
        <v>0</v>
      </c>
      <c r="DY33" s="211">
        <f>Northeast!AF33</f>
        <v>4</v>
      </c>
      <c r="DZ33" s="210">
        <f>Northeast!AS33</f>
        <v>141113</v>
      </c>
      <c r="EA33" s="211">
        <f>Northeast!AT33</f>
        <v>9</v>
      </c>
      <c r="EB33" s="19"/>
      <c r="EC33" s="19"/>
      <c r="ED33" s="19"/>
      <c r="EE33" s="19"/>
      <c r="EF33" s="19"/>
      <c r="EG33" s="19"/>
      <c r="EH33" s="19"/>
      <c r="EI33" s="73"/>
      <c r="EJ33" s="73"/>
      <c r="EK33" s="73"/>
      <c r="EL33" s="73"/>
      <c r="EM33" s="19"/>
      <c r="EN33" s="19"/>
      <c r="EO33" s="19"/>
      <c r="EP33" s="19"/>
      <c r="EQ33" s="19"/>
      <c r="ER33" s="19"/>
      <c r="ES33" s="19"/>
      <c r="ET33" s="19"/>
      <c r="EU33" s="19"/>
      <c r="EV33" s="19"/>
      <c r="EW33" s="19"/>
      <c r="EX33" s="19"/>
      <c r="EY33" s="73"/>
      <c r="EZ33" s="73"/>
      <c r="FA33" s="74"/>
      <c r="FB33" s="74"/>
      <c r="FC33" s="19"/>
      <c r="FD33" s="19"/>
      <c r="FE33" s="19"/>
      <c r="FF33" s="19"/>
      <c r="FG33" s="19"/>
      <c r="FH33" s="19"/>
      <c r="FI33" s="19"/>
      <c r="FJ33" s="19"/>
      <c r="FK33" s="19"/>
      <c r="FL33" s="19"/>
      <c r="FM33" s="19"/>
      <c r="FN33" s="19"/>
      <c r="FO33" s="74"/>
      <c r="FP33" s="74"/>
      <c r="FQ33" s="74"/>
      <c r="FR33" s="74"/>
      <c r="FS33" s="19"/>
      <c r="FT33" s="19"/>
      <c r="FU33" s="19"/>
      <c r="FV33" s="19"/>
      <c r="FW33" s="19"/>
      <c r="FX33" s="19"/>
      <c r="FY33" s="19"/>
      <c r="FZ33" s="19"/>
      <c r="GA33" s="19"/>
      <c r="GB33" s="73"/>
      <c r="GC33" s="73"/>
      <c r="GD33" s="73"/>
      <c r="GE33" s="74"/>
      <c r="GF33" s="74"/>
      <c r="GG33" s="74"/>
      <c r="GH33" s="74"/>
    </row>
    <row r="34" spans="1:190">
      <c r="A34" s="66">
        <v>30</v>
      </c>
      <c r="B34" s="2" t="s">
        <v>32</v>
      </c>
      <c r="C34" s="181">
        <f>((US!C34*US!D34)+(US!E34*US!F34)+(US!G34*US!H34)+(US!I34*US!J34)+(US!K34*US!L34)+(US!M34*US!N34))/D34</f>
        <v>77483.604651162794</v>
      </c>
      <c r="D34" s="182">
        <f>+US!D34+US!F34+US!H34+US!J34+US!L34+US!N34</f>
        <v>43</v>
      </c>
      <c r="E34" s="183">
        <f>((US!O34*US!P34)+(US!Q34*US!R34)+(US!S34*US!T34)+(US!U34*US!V34)+(US!W34*US!X34)+(US!Y34*US!Z34))/F34</f>
        <v>81010.311111111107</v>
      </c>
      <c r="F34" s="182">
        <f>+US!P34+US!R34+US!T34+US!V34+US!X34+US!Z34</f>
        <v>45</v>
      </c>
      <c r="G34" s="183">
        <f>((US!AA34*US!AB34)+(US!AC34*US!AD34)+(US!AE34*US!AF34)+(US!AG34*US!AH34)+(US!AI34*US!AJ34)+(US!AK34*US!AL34))/H34</f>
        <v>84966.212765957447</v>
      </c>
      <c r="H34" s="182">
        <f>+US!AB34+US!AD34+US!AF34+US!AH34+US!AJ34+US!AL34</f>
        <v>47</v>
      </c>
      <c r="I34" s="183">
        <f>((US!AM34*US!AN34)+(US!AO34*US!AP34)+(US!AQ34*US!AR34)+(US!AS34*US!AT34)+(US!AU34*US!AV34)+(US!AW34*US!AX34))/J34</f>
        <v>90556.46666666666</v>
      </c>
      <c r="J34" s="182">
        <f>+US!AN34+US!AP34+US!AR34+US!AT34+US!AV34+US!AX34</f>
        <v>45</v>
      </c>
      <c r="K34" s="183">
        <f>((US!AY34*US!AZ34)+(US!BA34*US!BB34)+(US!BC34*US!BD34)+(US!BE34*US!BF34)+(US!BG34*US!BH34)+(US!BI34*US!BJ34))/L34</f>
        <v>94483.479166666672</v>
      </c>
      <c r="L34" s="182">
        <f>+US!AZ34+US!BB34+US!BD34+US!BF34+US!BH34+US!BJ34</f>
        <v>48</v>
      </c>
      <c r="M34" s="183">
        <f>((US!BK34*US!BL34)+(US!BM34*US!BN34)+(US!BO34*US!BP34)+(US!BQ34*US!BR34)+(US!BS34*US!BT34)+(US!BU34*US!BV34))/N34</f>
        <v>98991.693877551021</v>
      </c>
      <c r="N34" s="182">
        <f>+US!BL34+US!BN34+US!BP34+US!BR34+US!BT34+US!BV34</f>
        <v>49</v>
      </c>
      <c r="O34" s="183">
        <f>((US!BW34*US!BX34)+(US!BY34*US!BZ34)+(US!CA34*US!CB34)+(US!CC34*US!CD34)+(US!CE34*US!CF34)+(US!CG34*US!CH34))/P34</f>
        <v>103670.36363636363</v>
      </c>
      <c r="P34" s="184">
        <f>+US!BX34+US!BZ34+US!CB34+US!CD34+US!CF34+US!CH34</f>
        <v>44</v>
      </c>
      <c r="Q34" s="183">
        <f>((US!CI31*US!CJ31)+(US!CK31*US!CL31)+(US!CM31*US!CN31)+(US!CO31*US!CP31)+(US!CQ31*US!CR31)+(US!CS31*US!CT31))/R34</f>
        <v>102958.27173913043</v>
      </c>
      <c r="R34" s="182">
        <f>+US!CJ31+US!CL31+US!CN31+US!CP31+US!CR31+US!CT31</f>
        <v>184</v>
      </c>
      <c r="S34" s="183">
        <f>((US!CU34*US!CV34)+(US!CW34*US!CX34)+(US!CY34*US!CZ34)+(US!DA34*US!DB34)+(US!DC34*US!DD34)+(US!DE34*US!DF34))/T34</f>
        <v>114754.54166666667</v>
      </c>
      <c r="T34" s="182">
        <f>+US!CV34+US!CX34+US!CZ34+US!DB34+US!DD34+US!DF34</f>
        <v>48</v>
      </c>
      <c r="U34" s="183">
        <f>((US!DG31*US!DH31)+(US!DI31*US!DJ31)+(US!DK31*US!DL31)+(US!DM31*US!DN31)+(US!DO31*US!DP31)+(US!DQ31*US!DR31))/V34</f>
        <v>109977.11363636363</v>
      </c>
      <c r="V34" s="182">
        <f>+US!DH31+US!DJ31+US!DL31+US!DN31+US!DP31+US!DR31</f>
        <v>176</v>
      </c>
      <c r="W34" s="183">
        <f>((US!DS34*US!DT34)+(US!DU34*US!DV34)+(US!DW34*US!DX34)+(US!DY34*US!DZ34)+(US!EA34*US!EB34)+(US!EC34*US!ED34))/X34</f>
        <v>126889.41666666667</v>
      </c>
      <c r="X34" s="182">
        <f>+US!DT34+US!DV34+US!DX34+US!DZ34+US!EB34+US!ED34</f>
        <v>48</v>
      </c>
      <c r="Y34" s="183">
        <f>((US!EE34*US!EF34)+(US!EG34*US!EH34)+(US!EI34*US!EJ34)+(US!EK34*US!EL34)+(US!EM34*US!EN34)+(US!EO34*US!EP34))/Z34</f>
        <v>126000.16363636364</v>
      </c>
      <c r="Z34" s="182">
        <f>+US!EF34+US!EH34+US!EJ34+US!EL34+US!EN34+US!EP34</f>
        <v>55</v>
      </c>
      <c r="AA34" s="181">
        <f>((US!EQ34*US!ER34)+(US!ES34*US!ET34)+(US!EU34*US!EV34)+(US!EW34*US!EX34)+(US!EY34*US!EZ34)+(US!FA34*US!FB34))/AB34</f>
        <v>133102.98039215687</v>
      </c>
      <c r="AB34" s="184">
        <f>+US!ER34+US!ET34+US!EV34+US!EX34+US!EZ34+US!FB34</f>
        <v>51</v>
      </c>
      <c r="AC34" s="181">
        <f>((US!FC34*US!FD34)+(US!FE34*US!FF34)+(US!FG34*US!FH34)+(US!FI34*US!FJ34)+(US!FK34*US!FL34)+(US!FM34*US!FN34))/AD34</f>
        <v>137981.01785714287</v>
      </c>
      <c r="AD34" s="184">
        <f>+US!FD34+US!FF34+US!FH34+US!FJ34+US!FL34+US!FN34</f>
        <v>56</v>
      </c>
      <c r="AE34" s="181">
        <f>((US!FO34*US!FP34)+(US!FQ34*US!FR34)+(US!FS34*US!FT34)+(US!FU34*US!FV34)+(US!FW34*US!FX34)+(US!FY34*US!FZ34))/AF34</f>
        <v>140183.44642857142</v>
      </c>
      <c r="AF34" s="185">
        <f>+US!FP34+US!FR34+US!FT34+US!FV34+US!FX34+US!FZ34</f>
        <v>56</v>
      </c>
      <c r="AG34" s="181">
        <f>IF(COUNT(US!GA34:GL34)&gt;=6,(((US!GA34*US!GB34)+(US!GC34*US!GD34)+(US!GE34*US!GF34)+(US!GG34*US!GH34)+(US!GI34*US!GJ34)+(US!GK34*US!GL34))/AH34),"NA")</f>
        <v>138350.42028985507</v>
      </c>
      <c r="AH34" s="185">
        <f>IF(COUNT(US!GA34:GL34)&gt;=6,(US!GB34+US!GD34+US!GF34+US!GH34+US!GJ34+US!GL34),"NA")</f>
        <v>69</v>
      </c>
      <c r="AI34" s="181">
        <f>IF(COUNT(US!GM34:GX34)&gt;=6,(((US!GM34*US!GN34)+(US!GO34*US!GP34)+(US!GQ34*US!GR34)+(US!GS34*US!GT34)+(US!GU34*US!GV34)+(US!GW34*US!GX34))/AJ34),"NA")</f>
        <v>139485.69642857142</v>
      </c>
      <c r="AJ34" s="185">
        <f>IF(COUNT(US!GM34:GX34)&gt;=6,(US!GN34+US!GP34+US!GR34+US!GT34+US!GV34+US!GX34),"NA")</f>
        <v>112</v>
      </c>
      <c r="AK34" s="210">
        <f>+US!GY34</f>
        <v>141438</v>
      </c>
      <c r="AL34" s="211">
        <f>+US!GZ34</f>
        <v>121</v>
      </c>
      <c r="AM34" s="210">
        <f>US!HM34</f>
        <v>139908</v>
      </c>
      <c r="AN34" s="211">
        <f>US!HN34</f>
        <v>135</v>
      </c>
      <c r="AO34" s="210">
        <f>US!IA34</f>
        <v>139768</v>
      </c>
      <c r="AP34" s="211">
        <f>US!IB34</f>
        <v>123</v>
      </c>
      <c r="AQ34" s="210">
        <f>US!IO34</f>
        <v>158481</v>
      </c>
      <c r="AR34" s="211">
        <f>US!IP34</f>
        <v>81</v>
      </c>
      <c r="AS34" s="136">
        <f>((SREB!C34*SREB!D34)+(SREB!E34*SREB!F34)+(SREB!G34*SREB!H34)+(SREB!I34*SREB!J34)+(SREB!K34*SREB!L34)+(SREB!M34*SREB!N34))/AT34</f>
        <v>72427.388888888891</v>
      </c>
      <c r="AT34" s="84">
        <f>+SREB!D34+SREB!F34+SREB!H34+SREB!J34+SREB!L34+SREB!N34</f>
        <v>18</v>
      </c>
      <c r="AU34" s="44">
        <f>((SREB!O34*SREB!P34)+(SREB!Q34*SREB!R34)+(SREB!S34*SREB!T34)+(SREB!U34*SREB!V34)+(SREB!W34*SREB!X34)+(SREB!Y34*SREB!Z34))/AV34</f>
        <v>78278.631578947374</v>
      </c>
      <c r="AV34" s="84">
        <f>+SREB!P34+SREB!R34+SREB!T34+SREB!V34+SREB!X34+SREB!Z34</f>
        <v>19</v>
      </c>
      <c r="AW34" s="44">
        <f>((SREB!AA34*SREB!AB34)+(SREB!AC34*SREB!AD34)+(SREB!AE34*SREB!AF34)+(SREB!AG34*SREB!AH34)+(SREB!AI34*SREB!AJ34)+(SREB!AK34*SREB!AL34))/AX34</f>
        <v>83175.681818181823</v>
      </c>
      <c r="AX34" s="84">
        <f>+SREB!AB34+SREB!AD34+SREB!AF34+SREB!AH34+SREB!AJ34+SREB!AL34</f>
        <v>22</v>
      </c>
      <c r="AY34" s="44">
        <f>((SREB!AM34*SREB!AN34)+(SREB!AO34*SREB!AP34)+(SREB!AQ34*SREB!AR34)+(SREB!AS34*SREB!AT34)+(SREB!AU34*SREB!AV34)+(SREB!AW34*SREB!AX34))/AZ34</f>
        <v>85472.2</v>
      </c>
      <c r="AZ34" s="84">
        <f>+SREB!AN34+SREB!AP34+SREB!AR34+SREB!AT34+SREB!AV34+SREB!AX34</f>
        <v>20</v>
      </c>
      <c r="BA34" s="44">
        <f>((SREB!AY34*SREB!AZ34)+(SREB!BA34*SREB!BB34)+(SREB!BC34*SREB!BD34)+(SREB!BE34*SREB!BF34)+(SREB!BG34*SREB!BH34)+(SREB!BI34*SREB!BJ34))/BB34</f>
        <v>89890.25</v>
      </c>
      <c r="BB34" s="84">
        <f>+SREB!AZ34+SREB!BB34+SREB!BD34+SREB!BF34+SREB!BH34+SREB!BJ34</f>
        <v>20</v>
      </c>
      <c r="BC34" s="44" t="s">
        <v>62</v>
      </c>
      <c r="BD34" s="84" t="s">
        <v>62</v>
      </c>
      <c r="BE34" s="44">
        <f>((SREB!BW34*SREB!BX34)+(SREB!BY34*SREB!BZ34)+(SREB!CA34*SREB!CB34)+(SREB!CC34*SREB!CD34)+(SREB!CE34*SREB!CF34)+(SREB!CG34*SREB!CH34))/BF34</f>
        <v>95534.058823529413</v>
      </c>
      <c r="BF34" s="17">
        <f>+SREB!BX34+SREB!BZ34+SREB!CB34+SREB!CD34+SREB!CF34+SREB!CH34</f>
        <v>17</v>
      </c>
      <c r="BG34" s="44">
        <f>((SREB!CI31*SREB!CJ31)+(SREB!CK31*SREB!CL31)+(SREB!CM31*SREB!CN31)+(SREB!CO31*SREB!CP31)+(SREB!CQ31*SREB!CR31)+(SREB!CS31*SREB!CT31))/BH34</f>
        <v>101350.17721518988</v>
      </c>
      <c r="BH34" s="84">
        <f>+SREB!CJ31+SREB!CL31+SREB!CN31+SREB!CP31+SREB!CR31+SREB!CT31</f>
        <v>79</v>
      </c>
      <c r="BI34" s="44">
        <f>((SREB!CU31*SREB!CV31)+(SREB!CW31*SREB!CX31)+(SREB!CY31*SREB!CZ31)+(SREB!DA31*SREB!DB31)+(SREB!DC31*SREB!DD31)+(SREB!DE31*SREB!DF31))/BJ34</f>
        <v>103705.45882352941</v>
      </c>
      <c r="BJ34" s="84">
        <f>+SREB!CV31+SREB!CX31+SREB!CZ31+SREB!DB31+SREB!DD31+SREB!DF31</f>
        <v>85</v>
      </c>
      <c r="BK34" s="44">
        <f>((SREB!DG31*SREB!DH31)+(SREB!DI31*SREB!DJ31)+(SREB!DK31*SREB!DL31)+(SREB!DM31*SREB!DN31)+(SREB!DO31*SREB!DP31)+(SREB!DQ31*SREB!DR31))/BL34</f>
        <v>103442.50632911392</v>
      </c>
      <c r="BL34" s="84">
        <f>+SREB!DH31+SREB!DJ31+SREB!DL31+SREB!DN31+SREB!DP31+SREB!DR31</f>
        <v>79</v>
      </c>
      <c r="BM34" s="44" t="s">
        <v>62</v>
      </c>
      <c r="BN34" s="84" t="s">
        <v>62</v>
      </c>
      <c r="BO34" s="44">
        <f>((SREB!EE34*SREB!EF34)+(SREB!EG34*SREB!EH34)+(SREB!EI34*SREB!EJ34)+(SREB!EK34*SREB!EL34)+(SREB!EM34*SREB!EN34)+(SREB!EO34*SREB!EP34))/BP34</f>
        <v>121080.29411764706</v>
      </c>
      <c r="BP34" s="84">
        <f>+SREB!EF34+SREB!EH34+SREB!EJ34+SREB!EL34+SREB!EN34+SREB!EP34</f>
        <v>17</v>
      </c>
      <c r="BQ34" s="44">
        <f>((SREB!EQ34*SREB!ER34)+(SREB!ES34*SREB!ET34)+(SREB!EU34*SREB!EV34)+(SREB!EW34*SREB!EX34)+(SREB!EY34*SREB!EZ34)+(SREB!FA34*SREB!FB34))/BR34</f>
        <v>140038.84615384616</v>
      </c>
      <c r="BR34" s="18">
        <f>+SREB!ER34+SREB!ET34+SREB!EV34+SREB!EX34+SREB!EZ34+SREB!FB34</f>
        <v>13</v>
      </c>
      <c r="BS34" s="44" t="s">
        <v>62</v>
      </c>
      <c r="BT34" s="18" t="s">
        <v>62</v>
      </c>
      <c r="BU34" s="44" t="s">
        <v>62</v>
      </c>
      <c r="BV34" s="18" t="s">
        <v>62</v>
      </c>
      <c r="BW34" s="44">
        <f>IF(COUNT(SREB!GA34:GL34)&gt;=6,(((SREB!GA34*SREB!GB34)+(SREB!GC34*SREB!GD34)+(SREB!GE34*SREB!GF34)+(SREB!GG34*SREB!GH34)+(SREB!GI34*SREB!GJ34)+(SREB!GK34*SREB!GL34))/BX34),"NA")</f>
        <v>140189.47619047618</v>
      </c>
      <c r="BX34" s="18">
        <f>IF(COUNT(SREB!GA34:GL34)&gt;=6,(SREB!GB34+SREB!GD34+SREB!GF34+SREB!GH34+SREB!GJ34+SREB!GL34),"NA")</f>
        <v>21</v>
      </c>
      <c r="BY34" s="44">
        <f>IF(COUNT(SREB!GM34:GX34)&gt;=6,(((SREB!GM34*SREB!GN34)+(SREB!GO34*SREB!GP34)+(SREB!GQ34*SREB!GR34)+(SREB!GS34*SREB!GT34)+(SREB!GU34*SREB!GV34)+(SREB!GW34*SREB!GX34))/BZ34),"NA")</f>
        <v>140684.93617021278</v>
      </c>
      <c r="BZ34" s="18">
        <f>IF(COUNT(SREB!GM34:GX34)&gt;=6,(SREB!GN34+SREB!GP34+SREB!GR34+SREB!GT34+SREB!GV34+SREB!GX34),"NA")</f>
        <v>47</v>
      </c>
      <c r="CA34" s="210">
        <f>+SREB!GY34</f>
        <v>140358</v>
      </c>
      <c r="CB34" s="211">
        <f>+SREB!GZ34</f>
        <v>54</v>
      </c>
      <c r="CC34" s="210">
        <f>SREB!HM34</f>
        <v>138374</v>
      </c>
      <c r="CD34" s="211">
        <f>SREB!HN34</f>
        <v>64</v>
      </c>
      <c r="CE34" s="210">
        <f>SREB!IA34</f>
        <v>137938</v>
      </c>
      <c r="CF34" s="211">
        <f>SREB!IB34</f>
        <v>55</v>
      </c>
      <c r="CG34" s="211">
        <f>SREB!IO34</f>
        <v>155339</v>
      </c>
      <c r="CH34" s="211">
        <f>SREB!IP34</f>
        <v>38</v>
      </c>
      <c r="CI34" s="124">
        <f t="shared" si="21"/>
        <v>93.474470134633805</v>
      </c>
      <c r="CJ34" s="124">
        <f t="shared" si="22"/>
        <v>96.627985382728568</v>
      </c>
      <c r="CK34" s="124">
        <f t="shared" si="23"/>
        <v>97.892655339708142</v>
      </c>
      <c r="CL34" s="124">
        <f t="shared" si="24"/>
        <v>94.385528881795295</v>
      </c>
      <c r="CM34" s="124">
        <f t="shared" si="25"/>
        <v>95.138590145940412</v>
      </c>
      <c r="CN34" s="124" t="e">
        <f t="shared" si="26"/>
        <v>#VALUE!</v>
      </c>
      <c r="CO34" s="124">
        <f t="shared" si="27"/>
        <v>92.151754341893408</v>
      </c>
      <c r="CP34" s="124">
        <f t="shared" si="28"/>
        <v>98.438110414270497</v>
      </c>
      <c r="CQ34" s="124">
        <f t="shared" si="29"/>
        <v>90.371550718025532</v>
      </c>
      <c r="CR34" s="124">
        <f t="shared" si="30"/>
        <v>94.058211666787145</v>
      </c>
      <c r="CS34" s="124" t="e">
        <f t="shared" si="31"/>
        <v>#VALUE!</v>
      </c>
      <c r="CT34" s="124">
        <f t="shared" si="32"/>
        <v>96.095346722790538</v>
      </c>
      <c r="CU34" s="124">
        <f t="shared" si="33"/>
        <v>105.21090192064399</v>
      </c>
      <c r="CV34" s="124" t="e">
        <f t="shared" si="34"/>
        <v>#VALUE!</v>
      </c>
      <c r="CW34" s="124" t="e">
        <f t="shared" si="35"/>
        <v>#VALUE!</v>
      </c>
      <c r="CX34" s="124">
        <f t="shared" si="36"/>
        <v>101.32927380832537</v>
      </c>
      <c r="CY34" s="124">
        <f t="shared" si="37"/>
        <v>100.85975822062549</v>
      </c>
      <c r="CZ34" s="124">
        <f t="shared" si="17"/>
        <v>99.236414542060842</v>
      </c>
      <c r="DA34" s="124">
        <f t="shared" si="38"/>
        <v>98.903565199988563</v>
      </c>
      <c r="DB34" s="124">
        <f t="shared" si="39"/>
        <v>98.690687424875506</v>
      </c>
      <c r="DC34" s="124">
        <f t="shared" si="20"/>
        <v>98.017427956663568</v>
      </c>
      <c r="DD34" s="210">
        <f>+West!C34</f>
        <v>140442</v>
      </c>
      <c r="DE34" s="211">
        <f>+West!D34</f>
        <v>19</v>
      </c>
      <c r="DF34" s="210">
        <f>West!Q34</f>
        <v>134706</v>
      </c>
      <c r="DG34" s="211">
        <f>West!R34</f>
        <v>23</v>
      </c>
      <c r="DH34" s="210">
        <f>West!AE34</f>
        <v>138619</v>
      </c>
      <c r="DI34" s="211">
        <f>West!AF34</f>
        <v>18</v>
      </c>
      <c r="DJ34" s="210">
        <f>West!AS34</f>
        <v>164478</v>
      </c>
      <c r="DK34" s="211">
        <f>West!AT34</f>
        <v>14</v>
      </c>
      <c r="DL34" s="210">
        <f>+Midwest!C34</f>
        <v>143889</v>
      </c>
      <c r="DM34" s="221">
        <f>+Midwest!D34</f>
        <v>34</v>
      </c>
      <c r="DN34" s="210">
        <f>Midwest!Q34</f>
        <v>143637</v>
      </c>
      <c r="DO34" s="221">
        <f>Midwest!R34</f>
        <v>37</v>
      </c>
      <c r="DP34" s="210">
        <f>Midwest!AE34</f>
        <v>145087</v>
      </c>
      <c r="DQ34" s="221">
        <f>Midwest!AF34</f>
        <v>36</v>
      </c>
      <c r="DR34" s="210">
        <f>Midwest!AS34</f>
        <v>164880</v>
      </c>
      <c r="DS34" s="221">
        <f>Midwest!AT34</f>
        <v>24</v>
      </c>
      <c r="DT34" s="210">
        <f>+Northeast!C34</f>
        <v>134406</v>
      </c>
      <c r="DU34" s="211">
        <f>+Northeast!D34</f>
        <v>16</v>
      </c>
      <c r="DV34" s="210">
        <f>Northeast!Q34</f>
        <v>147022</v>
      </c>
      <c r="DW34" s="211">
        <f>Northeast!R34</f>
        <v>11</v>
      </c>
      <c r="DX34" s="210">
        <f>Northeast!AE34</f>
        <v>134762</v>
      </c>
      <c r="DY34" s="211">
        <f>Northeast!AF34</f>
        <v>14</v>
      </c>
      <c r="DZ34" s="210">
        <f>Northeast!AS34</f>
        <v>0</v>
      </c>
      <c r="EA34" s="211">
        <f>Northeast!AT34</f>
        <v>1</v>
      </c>
      <c r="EB34" s="19"/>
      <c r="EC34" s="19"/>
      <c r="ED34" s="19"/>
      <c r="EE34" s="19"/>
      <c r="EF34" s="19"/>
      <c r="EG34" s="19"/>
      <c r="EH34" s="19"/>
      <c r="EI34" s="74"/>
      <c r="EJ34" s="74"/>
      <c r="EK34" s="74"/>
      <c r="EL34" s="74"/>
      <c r="EM34" s="19"/>
      <c r="EN34" s="19"/>
      <c r="EO34" s="19"/>
      <c r="EP34" s="19"/>
      <c r="EQ34" s="19"/>
      <c r="ER34" s="19"/>
      <c r="ES34" s="19"/>
      <c r="ET34" s="19"/>
      <c r="EU34" s="19"/>
      <c r="EV34" s="19"/>
      <c r="EW34" s="19"/>
      <c r="EX34" s="19"/>
      <c r="EY34" s="73"/>
      <c r="EZ34" s="73"/>
      <c r="FA34" s="73"/>
      <c r="FB34" s="73"/>
      <c r="FC34" s="19"/>
      <c r="FD34" s="19"/>
      <c r="FE34" s="19"/>
      <c r="FF34" s="19"/>
      <c r="FG34" s="19"/>
      <c r="FH34" s="19"/>
      <c r="FI34" s="19"/>
      <c r="FJ34" s="19"/>
      <c r="FK34" s="19"/>
      <c r="FL34" s="19"/>
      <c r="FM34" s="19"/>
      <c r="FN34" s="19"/>
      <c r="FO34" s="74"/>
      <c r="FP34" s="74"/>
      <c r="FQ34" s="74"/>
      <c r="FR34" s="74"/>
      <c r="FS34" s="19"/>
      <c r="FT34" s="19"/>
      <c r="FU34" s="19"/>
      <c r="FV34" s="19"/>
      <c r="FW34" s="19"/>
      <c r="FX34" s="19"/>
      <c r="FY34" s="19"/>
      <c r="FZ34" s="19"/>
      <c r="GA34" s="19"/>
      <c r="GB34" s="73"/>
      <c r="GC34" s="73"/>
      <c r="GD34" s="73"/>
      <c r="GE34" s="74"/>
      <c r="GF34" s="74"/>
      <c r="GG34" s="74"/>
      <c r="GH34" s="74"/>
    </row>
    <row r="35" spans="1:190">
      <c r="A35" s="66">
        <v>31</v>
      </c>
      <c r="B35" s="2" t="s">
        <v>33</v>
      </c>
      <c r="C35" s="181">
        <f>((US!C35*US!D35)+(US!E35*US!F35)+(US!G35*US!H35)+(US!I35*US!J35)+(US!K35*US!L35)+(US!M35*US!N35))/D35</f>
        <v>72048.45</v>
      </c>
      <c r="D35" s="182">
        <f>+US!D35+US!F35+US!H35+US!J35+US!L35+US!N35</f>
        <v>20</v>
      </c>
      <c r="E35" s="183">
        <f>((US!O35*US!P35)+(US!Q35*US!R35)+(US!S35*US!T35)+(US!U35*US!V35)+(US!W35*US!X35)+(US!Y35*US!Z35))/F35</f>
        <v>74557.631578947374</v>
      </c>
      <c r="F35" s="182">
        <f>+US!P35+US!R35+US!T35+US!V35+US!X35+US!Z35</f>
        <v>19</v>
      </c>
      <c r="G35" s="183">
        <f>((US!AA35*US!AB35)+(US!AC35*US!AD35)+(US!AE35*US!AF35)+(US!AG35*US!AH35)+(US!AI35*US!AJ35)+(US!AK35*US!AL35))/H35</f>
        <v>72096.055555555562</v>
      </c>
      <c r="H35" s="182">
        <f>+US!AB35+US!AD35+US!AF35+US!AH35+US!AJ35+US!AL35</f>
        <v>18</v>
      </c>
      <c r="I35" s="183">
        <f>((US!AM35*US!AN35)+(US!AO35*US!AP35)+(US!AQ35*US!AR35)+(US!AS35*US!AT35)+(US!AU35*US!AV35)+(US!AW35*US!AX35))/J35</f>
        <v>69561.588235294112</v>
      </c>
      <c r="J35" s="182">
        <f>+US!AN35+US!AP35+US!AR35+US!AT35+US!AV35+US!AX35</f>
        <v>17</v>
      </c>
      <c r="K35" s="183">
        <f>((US!AY35*US!AZ35)+(US!BA35*US!BB35)+(US!BC35*US!BD35)+(US!BE35*US!BF35)+(US!BG35*US!BH35)+(US!BI35*US!BJ35))/L35</f>
        <v>88490.125</v>
      </c>
      <c r="L35" s="182">
        <f>+US!AZ35+US!BB35+US!BD35+US!BF35+US!BH35+US!BJ35</f>
        <v>16</v>
      </c>
      <c r="M35" s="183">
        <f>((US!BK35*US!BL35)+(US!BM35*US!BN35)+(US!BO35*US!BP35)+(US!BQ35*US!BR35)+(US!BS35*US!BT35)+(US!BU35*US!BV35))/N35</f>
        <v>71520.600000000006</v>
      </c>
      <c r="N35" s="182">
        <f>+US!BL35+US!BN35+US!BP35+US!BR35+US!BT35+US!BV35</f>
        <v>15</v>
      </c>
      <c r="O35" s="183" t="s">
        <v>62</v>
      </c>
      <c r="P35" s="182" t="s">
        <v>62</v>
      </c>
      <c r="Q35" s="183">
        <f>((US!CI35*US!CJ35)+(US!CK35*US!CL35)+(US!CM35*US!CN35)+(US!CO35*US!CP35)+(US!CQ35*US!CR35)+(US!CS35*US!CT35))/R35</f>
        <v>80070.705882352937</v>
      </c>
      <c r="R35" s="182">
        <f>+US!CJ35+US!CL35+US!CN35+US!CP35+US!CR35+US!CT35</f>
        <v>17</v>
      </c>
      <c r="S35" s="183">
        <f>((US!CU35*US!CV35)+(US!CW35*US!CX35)+(US!CY35*US!CZ35)+(US!DA35*US!DB35)+(US!DC35*US!DD35)+(US!DE35*US!DF35))/T35</f>
        <v>84094.333333333328</v>
      </c>
      <c r="T35" s="182">
        <f>+US!CV35+US!CX35+US!CZ35+US!DB35+US!DD35+US!DF35</f>
        <v>15</v>
      </c>
      <c r="U35" s="183" t="s">
        <v>62</v>
      </c>
      <c r="V35" s="182" t="s">
        <v>62</v>
      </c>
      <c r="W35" s="183">
        <f>((US!DS35*US!DT35)+(US!DU35*US!DV35)+(US!DW35*US!DX35)+(US!DY35*US!DZ35)+(US!EA35*US!EB35)+(US!EC35*US!ED35))/X35</f>
        <v>114679</v>
      </c>
      <c r="X35" s="182">
        <f>+US!DT35+US!DV35+US!DX35+US!DZ35+US!EB35+US!ED35</f>
        <v>8</v>
      </c>
      <c r="Y35" s="183">
        <f>((US!EE35*US!EF35)+(US!EG35*US!EH35)+(US!EI35*US!EJ35)+(US!EK35*US!EL35)+(US!EM35*US!EN35)+(US!EO35*US!EP35))/Z35</f>
        <v>127762.44444444444</v>
      </c>
      <c r="Z35" s="182">
        <f>+US!EF35+US!EH35+US!EJ35+US!EL35+US!EN35+US!EP35</f>
        <v>9</v>
      </c>
      <c r="AA35" s="181" t="s">
        <v>62</v>
      </c>
      <c r="AB35" s="184" t="s">
        <v>62</v>
      </c>
      <c r="AC35" s="181" t="s">
        <v>62</v>
      </c>
      <c r="AD35" s="184" t="s">
        <v>62</v>
      </c>
      <c r="AE35" s="181" t="s">
        <v>62</v>
      </c>
      <c r="AF35" s="185" t="s">
        <v>62</v>
      </c>
      <c r="AG35" s="181" t="str">
        <f>IF(COUNT(US!GA35:GL35)&gt;=6,(((US!GA35*US!GB35)+(US!GC35*US!GD35)+(US!GE35*US!GF35)+(US!GG35*US!GH35)+(US!GI35*US!GJ35)+(US!GK35*US!GL35))/AH35),"NA")</f>
        <v>NA</v>
      </c>
      <c r="AH35" s="185" t="str">
        <f>IF(COUNT(US!GA35:GL35)&gt;=6,(US!GB35+US!GD35+US!GF35+US!GH35+US!GJ35+US!GL35),"NA")</f>
        <v>NA</v>
      </c>
      <c r="AI35" s="181" t="str">
        <f>IF(COUNT(US!GM35:GX35)&gt;=6,(((US!GM35*US!GN35)+(US!GO35*US!GP35)+(US!GQ35*US!GR35)+(US!GS35*US!GT35)+(US!GU35*US!GV35)+(US!GW35*US!GX35))/AJ35),"NA")</f>
        <v>NA</v>
      </c>
      <c r="AJ35" s="185" t="str">
        <f>IF(COUNT(US!GM35:GX35)&gt;=6,(US!GN35+US!GP35+US!GR35+US!GT35+US!GV35+US!GX35),"NA")</f>
        <v>NA</v>
      </c>
      <c r="AK35" s="210">
        <f>+US!GY35</f>
        <v>126506</v>
      </c>
      <c r="AL35" s="211">
        <f>+US!GZ35</f>
        <v>11</v>
      </c>
      <c r="AM35" s="210">
        <f>US!HM35</f>
        <v>135343</v>
      </c>
      <c r="AN35" s="211">
        <f>US!HN35</f>
        <v>15</v>
      </c>
      <c r="AO35" s="210">
        <f>US!IA35</f>
        <v>141411</v>
      </c>
      <c r="AP35" s="211">
        <f>US!IB35</f>
        <v>14</v>
      </c>
      <c r="AQ35" s="210">
        <f>US!IO35</f>
        <v>184309</v>
      </c>
      <c r="AR35" s="211">
        <f>US!IP35</f>
        <v>9</v>
      </c>
      <c r="AS35" s="136">
        <f>((SREB!C35*SREB!D35)+(SREB!E35*SREB!F35)+(SREB!G35*SREB!H35)+(SREB!I35*SREB!J35)+(SREB!K35*SREB!L35)+(SREB!M35*SREB!N35))/AT35</f>
        <v>63712.272727272728</v>
      </c>
      <c r="AT35" s="84">
        <f>+SREB!D35+SREB!F35+SREB!H35+SREB!J35+SREB!L35+SREB!N35</f>
        <v>11</v>
      </c>
      <c r="AU35" s="44">
        <f>((SREB!O35*SREB!P35)+(SREB!Q35*SREB!R35)+(SREB!S35*SREB!T35)+(SREB!U35*SREB!V35)+(SREB!W35*SREB!X35)+(SREB!Y35*SREB!Z35))/AV35</f>
        <v>75091.846153846156</v>
      </c>
      <c r="AV35" s="84">
        <f>+SREB!P35+SREB!R35+SREB!T35+SREB!V35+SREB!X35+SREB!Z35</f>
        <v>13</v>
      </c>
      <c r="AW35" s="44">
        <f>((SREB!AA35*SREB!AB35)+(SREB!AC35*SREB!AD35)+(SREB!AE35*SREB!AF35)+(SREB!AG35*SREB!AH35)+(SREB!AI35*SREB!AJ35)+(SREB!AK35*SREB!AL35))/AX35</f>
        <v>68389.666666666672</v>
      </c>
      <c r="AX35" s="84">
        <f>+SREB!AB35+SREB!AD35+SREB!AF35+SREB!AH35+SREB!AJ35+SREB!AL35</f>
        <v>12</v>
      </c>
      <c r="AY35" s="44" t="s">
        <v>62</v>
      </c>
      <c r="AZ35" s="84" t="s">
        <v>62</v>
      </c>
      <c r="BA35" s="44" t="s">
        <v>62</v>
      </c>
      <c r="BB35" s="84" t="s">
        <v>62</v>
      </c>
      <c r="BC35" s="44" t="s">
        <v>62</v>
      </c>
      <c r="BD35" s="84" t="s">
        <v>62</v>
      </c>
      <c r="BE35" s="44" t="s">
        <v>62</v>
      </c>
      <c r="BF35" s="84" t="s">
        <v>62</v>
      </c>
      <c r="BG35" s="44" t="s">
        <v>62</v>
      </c>
      <c r="BH35" s="84" t="s">
        <v>62</v>
      </c>
      <c r="BI35" s="44" t="s">
        <v>62</v>
      </c>
      <c r="BJ35" s="84" t="s">
        <v>62</v>
      </c>
      <c r="BK35" s="44" t="s">
        <v>62</v>
      </c>
      <c r="BL35" s="84" t="s">
        <v>62</v>
      </c>
      <c r="BM35" s="44" t="s">
        <v>62</v>
      </c>
      <c r="BN35" s="84" t="s">
        <v>62</v>
      </c>
      <c r="BO35" s="44" t="s">
        <v>62</v>
      </c>
      <c r="BP35" s="84" t="s">
        <v>62</v>
      </c>
      <c r="BQ35" s="44" t="s">
        <v>62</v>
      </c>
      <c r="BR35" s="18" t="s">
        <v>62</v>
      </c>
      <c r="BS35" s="44" t="s">
        <v>62</v>
      </c>
      <c r="BT35" s="18" t="s">
        <v>62</v>
      </c>
      <c r="BU35" s="44" t="s">
        <v>62</v>
      </c>
      <c r="BV35" s="18" t="s">
        <v>62</v>
      </c>
      <c r="BW35" s="44" t="str">
        <f>IF(COUNT(SREB!GA35:GL35)&gt;=6,(((SREB!GA35*SREB!GB35)+(SREB!GC35*SREB!GD35)+(SREB!GE35*SREB!GF35)+(SREB!GG35*SREB!GH35)+(SREB!GI35*SREB!GJ35)+(SREB!GK35*SREB!GL35))/BX35),"NA")</f>
        <v>NA</v>
      </c>
      <c r="BX35" s="18" t="str">
        <f>IF(COUNT(SREB!GA35:GL35)&gt;=6,(SREB!GB35+SREB!GD35+SREB!GF35+SREB!GH35+SREB!GJ35+SREB!GL35),"NA")</f>
        <v>NA</v>
      </c>
      <c r="BY35" s="44" t="str">
        <f>IF(COUNT(SREB!GM35:GX35)&gt;=6,(((SREB!GM35*SREB!GN35)+(SREB!GO35*SREB!GP35)+(SREB!GQ35*SREB!GR35)+(SREB!GS35*SREB!GT35)+(SREB!GU35*SREB!GV35)+(SREB!GW35*SREB!GX35))/BZ35),"NA")</f>
        <v>NA</v>
      </c>
      <c r="BZ35" s="18" t="str">
        <f>IF(COUNT(SREB!GM35:GX35)&gt;=6,(SREB!GN35+SREB!GP35+SREB!GR35+SREB!GT35+SREB!GV35+SREB!GX35),"NA")</f>
        <v>NA</v>
      </c>
      <c r="CA35" s="210">
        <f>+SREB!GY35</f>
        <v>108894</v>
      </c>
      <c r="CB35" s="211">
        <f>+SREB!GZ35</f>
        <v>7</v>
      </c>
      <c r="CC35" s="210">
        <f>SREB!HM35</f>
        <v>127082</v>
      </c>
      <c r="CD35" s="211">
        <f>SREB!HN35</f>
        <v>8</v>
      </c>
      <c r="CE35" s="210">
        <f>SREB!IA35</f>
        <v>144348</v>
      </c>
      <c r="CF35" s="211">
        <f>SREB!IB35</f>
        <v>9</v>
      </c>
      <c r="CG35" s="211">
        <f>SREB!IO35</f>
        <v>155578</v>
      </c>
      <c r="CH35" s="211">
        <f>SREB!IP35</f>
        <v>6</v>
      </c>
      <c r="CI35" s="124">
        <f t="shared" si="21"/>
        <v>88.429761816212192</v>
      </c>
      <c r="CJ35" s="124">
        <f t="shared" si="22"/>
        <v>100.7165122651906</v>
      </c>
      <c r="CK35" s="124">
        <f t="shared" si="23"/>
        <v>94.859096159521755</v>
      </c>
      <c r="CL35" s="124" t="e">
        <f t="shared" si="24"/>
        <v>#VALUE!</v>
      </c>
      <c r="CM35" s="124" t="e">
        <f t="shared" si="25"/>
        <v>#VALUE!</v>
      </c>
      <c r="CN35" s="124" t="e">
        <f t="shared" si="26"/>
        <v>#VALUE!</v>
      </c>
      <c r="CO35" s="124" t="e">
        <f t="shared" si="27"/>
        <v>#VALUE!</v>
      </c>
      <c r="CP35" s="124" t="e">
        <f t="shared" si="28"/>
        <v>#VALUE!</v>
      </c>
      <c r="CQ35" s="124" t="e">
        <f t="shared" si="29"/>
        <v>#VALUE!</v>
      </c>
      <c r="CR35" s="124" t="e">
        <f t="shared" si="30"/>
        <v>#VALUE!</v>
      </c>
      <c r="CS35" s="124" t="e">
        <f t="shared" si="31"/>
        <v>#VALUE!</v>
      </c>
      <c r="CT35" s="124" t="e">
        <f t="shared" si="32"/>
        <v>#VALUE!</v>
      </c>
      <c r="CU35" s="124" t="e">
        <f t="shared" si="33"/>
        <v>#VALUE!</v>
      </c>
      <c r="CV35" s="124" t="e">
        <f t="shared" si="34"/>
        <v>#VALUE!</v>
      </c>
      <c r="CW35" s="124" t="e">
        <f t="shared" si="35"/>
        <v>#VALUE!</v>
      </c>
      <c r="CX35" s="124" t="e">
        <f t="shared" si="36"/>
        <v>#VALUE!</v>
      </c>
      <c r="CY35" s="124" t="e">
        <f t="shared" si="37"/>
        <v>#VALUE!</v>
      </c>
      <c r="CZ35" s="124">
        <f t="shared" si="17"/>
        <v>86.0781306815487</v>
      </c>
      <c r="DA35" s="124">
        <f t="shared" si="38"/>
        <v>93.896248790111045</v>
      </c>
      <c r="DB35" s="124">
        <f t="shared" si="39"/>
        <v>102.07692470882745</v>
      </c>
      <c r="DC35" s="124">
        <f t="shared" si="20"/>
        <v>84.411504592830525</v>
      </c>
      <c r="DD35" s="210">
        <f>+West!C35</f>
        <v>0</v>
      </c>
      <c r="DE35" s="211">
        <f>+West!D35</f>
        <v>0</v>
      </c>
      <c r="DF35" s="210">
        <f>West!Q35</f>
        <v>0</v>
      </c>
      <c r="DG35" s="211">
        <f>West!R35</f>
        <v>4</v>
      </c>
      <c r="DH35" s="210">
        <f>West!AE35</f>
        <v>0</v>
      </c>
      <c r="DI35" s="211">
        <f>West!AF35</f>
        <v>3</v>
      </c>
      <c r="DJ35" s="210">
        <f>West!AS35</f>
        <v>0</v>
      </c>
      <c r="DK35" s="211">
        <f>West!AT35</f>
        <v>2</v>
      </c>
      <c r="DL35" s="210">
        <f>+Midwest!C35</f>
        <v>0</v>
      </c>
      <c r="DM35" s="221">
        <f>+Midwest!D35</f>
        <v>0</v>
      </c>
      <c r="DN35" s="210">
        <f>Midwest!Q35</f>
        <v>0</v>
      </c>
      <c r="DO35" s="221">
        <f>Midwest!R35</f>
        <v>1</v>
      </c>
      <c r="DP35" s="210">
        <f>Midwest!AE35</f>
        <v>0</v>
      </c>
      <c r="DQ35" s="221">
        <f>Midwest!AF35</f>
        <v>1</v>
      </c>
      <c r="DR35" s="210">
        <f>Midwest!AS35</f>
        <v>0</v>
      </c>
      <c r="DS35" s="221">
        <f>Midwest!AT35</f>
        <v>1</v>
      </c>
      <c r="DT35" s="210">
        <f>+Northeast!C35</f>
        <v>0</v>
      </c>
      <c r="DU35" s="211">
        <f>+Northeast!D35</f>
        <v>0</v>
      </c>
      <c r="DV35" s="210">
        <f>Northeast!Q35</f>
        <v>0</v>
      </c>
      <c r="DW35" s="211">
        <f>Northeast!R35</f>
        <v>2</v>
      </c>
      <c r="DX35" s="210">
        <f>Northeast!AE35</f>
        <v>0</v>
      </c>
      <c r="DY35" s="211">
        <f>Northeast!AF35</f>
        <v>1</v>
      </c>
      <c r="DZ35" s="210">
        <f>Northeast!AS35</f>
        <v>0</v>
      </c>
      <c r="EA35" s="211">
        <f>Northeast!AT35</f>
        <v>1</v>
      </c>
      <c r="EB35" s="19"/>
      <c r="EC35" s="19"/>
      <c r="ED35" s="19"/>
      <c r="EE35" s="19"/>
      <c r="EF35" s="19"/>
      <c r="EG35" s="19"/>
      <c r="EH35" s="19"/>
      <c r="EI35" s="73"/>
      <c r="EJ35" s="73"/>
      <c r="EK35" s="73"/>
      <c r="EL35" s="73"/>
      <c r="EM35" s="19"/>
      <c r="EN35" s="19"/>
      <c r="EO35" s="19"/>
      <c r="EP35" s="19"/>
      <c r="EQ35" s="19"/>
      <c r="ER35" s="19"/>
      <c r="ES35" s="19"/>
      <c r="ET35" s="19"/>
      <c r="EU35" s="19"/>
      <c r="EV35" s="19"/>
      <c r="EW35" s="19"/>
      <c r="EX35" s="19"/>
      <c r="EY35" s="73"/>
      <c r="EZ35" s="73"/>
      <c r="FA35" s="73"/>
      <c r="FB35" s="73"/>
      <c r="FC35" s="19"/>
      <c r="FD35" s="19"/>
      <c r="FE35" s="19"/>
      <c r="FF35" s="19"/>
      <c r="FG35" s="19"/>
      <c r="FH35" s="19"/>
      <c r="FI35" s="19"/>
      <c r="FJ35" s="19"/>
      <c r="FK35" s="19"/>
      <c r="FL35" s="19"/>
      <c r="FM35" s="19"/>
      <c r="FN35" s="19"/>
      <c r="FO35" s="74"/>
      <c r="FP35" s="74"/>
      <c r="FQ35" s="74"/>
      <c r="FR35" s="74"/>
      <c r="FS35" s="19"/>
      <c r="FT35" s="19"/>
      <c r="FU35" s="19"/>
      <c r="FV35" s="19"/>
      <c r="FW35" s="19"/>
      <c r="FX35" s="19"/>
      <c r="FY35" s="19"/>
      <c r="FZ35" s="19"/>
      <c r="GA35" s="19"/>
      <c r="GB35" s="73"/>
      <c r="GC35" s="73"/>
      <c r="GD35" s="73"/>
      <c r="GE35" s="74"/>
      <c r="GF35" s="74"/>
      <c r="GG35" s="74"/>
      <c r="GH35" s="74"/>
    </row>
    <row r="36" spans="1:190">
      <c r="A36" s="66">
        <v>32</v>
      </c>
      <c r="B36" s="2" t="s">
        <v>34</v>
      </c>
      <c r="C36" s="181">
        <f>((US!C36*US!D36)+(US!E36*US!F36)+(US!G36*US!H36)+(US!I36*US!J36)+(US!K36*US!L36)+(US!M36*US!N36))/D36</f>
        <v>89437.523809523816</v>
      </c>
      <c r="D36" s="182">
        <f>+US!D36+US!F36+US!H36+US!J36+US!L36+US!N36</f>
        <v>21</v>
      </c>
      <c r="E36" s="183">
        <f>((US!O36*US!P36)+(US!Q36*US!R36)+(US!S36*US!T36)+(US!U36*US!V36)+(US!W36*US!X36)+(US!Y36*US!Z36))/F36</f>
        <v>88691.416666666672</v>
      </c>
      <c r="F36" s="182">
        <f>+US!P36+US!R36+US!T36+US!V36+US!X36+US!Z36</f>
        <v>24</v>
      </c>
      <c r="G36" s="183">
        <f>((US!AA36*US!AB36)+(US!AC36*US!AD36)+(US!AE36*US!AF36)+(US!AG36*US!AH36)+(US!AI36*US!AJ36)+(US!AK36*US!AL36))/H36</f>
        <v>88672</v>
      </c>
      <c r="H36" s="182">
        <f>+US!AB36+US!AD36+US!AF36+US!AH36+US!AJ36+US!AL36</f>
        <v>26</v>
      </c>
      <c r="I36" s="183" t="s">
        <v>62</v>
      </c>
      <c r="J36" s="182" t="s">
        <v>62</v>
      </c>
      <c r="K36" s="183" t="s">
        <v>62</v>
      </c>
      <c r="L36" s="182" t="s">
        <v>62</v>
      </c>
      <c r="M36" s="183">
        <f>((US!BK36*US!BL36)+(US!BM36*US!BN36)+(US!BO36*US!BP36)+(US!BQ36*US!BR36)+(US!BS36*US!BT36)+(US!BU36*US!BV36))/N36</f>
        <v>102077.61904761905</v>
      </c>
      <c r="N36" s="182">
        <f>+US!BL36+US!BN36+US!BP36+US!BR36+US!BT36+US!BV36</f>
        <v>21</v>
      </c>
      <c r="O36" s="183">
        <f>((US!BW36*US!BX36)+(US!BY36*US!BZ36)+(US!CA36*US!CB36)+(US!CC36*US!CD36)+(US!CE36*US!CF36)+(US!CG36*US!CH36))/P36</f>
        <v>103521.71428571429</v>
      </c>
      <c r="P36" s="182">
        <f>+US!BX36+US!BZ36+US!CB36+US!CD36+US!CF36+US!CH36</f>
        <v>21</v>
      </c>
      <c r="Q36" s="183">
        <f>((US!CI36*US!CJ36)+(US!CK36*US!CL36)+(US!CM36*US!CN36)+(US!CO36*US!CP36)+(US!CQ36*US!CR36)+(US!CS36*US!CT36))/R36</f>
        <v>112759.66666666667</v>
      </c>
      <c r="R36" s="182">
        <f>+US!CJ36+US!CL36+US!CN36+US!CP36+US!CR36+US!CT36</f>
        <v>21</v>
      </c>
      <c r="S36" s="183">
        <f>((US!CU36*US!CV36)+(US!CW36*US!CX36)+(US!CY36*US!CZ36)+(US!DA36*US!DB36)+(US!DC36*US!DD36)+(US!DE36*US!DF36))/T36</f>
        <v>121284.90909090909</v>
      </c>
      <c r="T36" s="182">
        <f>+US!CV36+US!CX36+US!CZ36+US!DB36+US!DD36+US!DF36</f>
        <v>22</v>
      </c>
      <c r="U36" s="183" t="s">
        <v>62</v>
      </c>
      <c r="V36" s="182" t="s">
        <v>62</v>
      </c>
      <c r="W36" s="183" t="s">
        <v>62</v>
      </c>
      <c r="X36" s="182" t="s">
        <v>62</v>
      </c>
      <c r="Y36" s="183">
        <f>((US!EE36*US!EF36)+(US!EG36*US!EH36)+(US!EI36*US!EJ36)+(US!EK36*US!EL36)+(US!EM36*US!EN36)+(US!EO36*US!EP36))/Z36</f>
        <v>129160.91666666667</v>
      </c>
      <c r="Z36" s="182">
        <f>+US!EF36+US!EH36+US!EJ36+US!EL36+US!EN36+US!EP36</f>
        <v>24</v>
      </c>
      <c r="AA36" s="181">
        <f>((US!EQ36*US!ER36)+(US!ES36*US!ET36)+(US!EU36*US!EV36)+(US!EW36*US!EX36)+(US!EY36*US!EZ36)+(US!FA36*US!FB36))/AB36</f>
        <v>124060.35714285714</v>
      </c>
      <c r="AB36" s="184">
        <f>+US!ER36+US!ET36+US!EV36+US!EX36+US!EZ36+US!FB36</f>
        <v>28</v>
      </c>
      <c r="AC36" s="181">
        <f>((US!FC36*US!FD36)+(US!FE36*US!FF36)+(US!FG36*US!FH36)+(US!FI36*US!FJ36)+(US!FK36*US!FL36)+(US!FM36*US!FN36))/AD36</f>
        <v>142627.72727272726</v>
      </c>
      <c r="AD36" s="184">
        <f>+US!FD36+US!FF36+US!FH36+US!FJ36+US!FL36+US!FN36</f>
        <v>22</v>
      </c>
      <c r="AE36" s="181" t="s">
        <v>62</v>
      </c>
      <c r="AF36" s="185" t="s">
        <v>62</v>
      </c>
      <c r="AG36" s="181" t="str">
        <f>IF(COUNT(US!GA36:GL36)&gt;=6,(((US!GA36*US!GB36)+(US!GC36*US!GD36)+(US!GE36*US!GF36)+(US!GG36*US!GH36)+(US!GI36*US!GJ36)+(US!GK36*US!GL36))/AH36),"NA")</f>
        <v>NA</v>
      </c>
      <c r="AH36" s="185" t="str">
        <f>IF(COUNT(US!GA36:GL36)&gt;=6,(US!GB36+US!GD36+US!GF36+US!GH36+US!GJ36+US!GL36),"NA")</f>
        <v>NA</v>
      </c>
      <c r="AI36" s="181" t="str">
        <f>IF(COUNT(US!GM36:GX36)&gt;=6,(((US!GM36*US!GN36)+(US!GO36*US!GP36)+(US!GQ36*US!GR36)+(US!GS36*US!GT36)+(US!GU36*US!GV36)+(US!GW36*US!GX36))/AJ36),"NA")</f>
        <v>NA</v>
      </c>
      <c r="AJ36" s="185" t="str">
        <f>IF(COUNT(US!GM36:GX36)&gt;=6,(US!GN36+US!GP36+US!GR36+US!GT36+US!GV36+US!GX36),"NA")</f>
        <v>NA</v>
      </c>
      <c r="AK36" s="210">
        <f>+US!GY36</f>
        <v>167456</v>
      </c>
      <c r="AL36" s="211">
        <f>+US!GZ36</f>
        <v>18</v>
      </c>
      <c r="AM36" s="210">
        <f>US!HM36</f>
        <v>174575</v>
      </c>
      <c r="AN36" s="211">
        <f>US!HN36</f>
        <v>22</v>
      </c>
      <c r="AO36" s="210">
        <f>US!IA36</f>
        <v>174501</v>
      </c>
      <c r="AP36" s="211">
        <f>US!IB36</f>
        <v>20</v>
      </c>
      <c r="AQ36" s="210">
        <f>US!IO36</f>
        <v>212911</v>
      </c>
      <c r="AR36" s="211">
        <f>US!IP36</f>
        <v>15</v>
      </c>
      <c r="AS36" s="136">
        <f>((SREB!C36*SREB!D36)+(SREB!E36*SREB!F36)+(SREB!G36*SREB!H36)+(SREB!I36*SREB!J36)+(SREB!K36*SREB!L36)+(SREB!M36*SREB!N36))/AT36</f>
        <v>75979</v>
      </c>
      <c r="AT36" s="84">
        <f>+SREB!D36+SREB!F36+SREB!H36+SREB!J36+SREB!L36+SREB!N36</f>
        <v>8</v>
      </c>
      <c r="AU36" s="44">
        <f>((SREB!O36*SREB!P36)+(SREB!Q36*SREB!R36)+(SREB!S36*SREB!T36)+(SREB!U36*SREB!V36)+(SREB!W36*SREB!X36)+(SREB!Y36*SREB!Z36))/AV36</f>
        <v>79292</v>
      </c>
      <c r="AV36" s="84">
        <f>+SREB!P36+SREB!R36+SREB!T36+SREB!V36+SREB!X36+SREB!Z36</f>
        <v>10</v>
      </c>
      <c r="AW36" s="44">
        <f>((SREB!AA36*SREB!AB36)+(SREB!AC36*SREB!AD36)+(SREB!AE36*SREB!AF36)+(SREB!AG36*SREB!AH36)+(SREB!AI36*SREB!AJ36)+(SREB!AK36*SREB!AL36))/AX36</f>
        <v>80037.25</v>
      </c>
      <c r="AX36" s="84">
        <f>+SREB!AB36+SREB!AD36+SREB!AF36+SREB!AH36+SREB!AJ36+SREB!AL36</f>
        <v>12</v>
      </c>
      <c r="AY36" s="44" t="s">
        <v>62</v>
      </c>
      <c r="AZ36" s="84" t="s">
        <v>62</v>
      </c>
      <c r="BA36" s="44" t="s">
        <v>62</v>
      </c>
      <c r="BB36" s="84" t="s">
        <v>62</v>
      </c>
      <c r="BC36" s="44" t="s">
        <v>62</v>
      </c>
      <c r="BD36" s="84" t="s">
        <v>62</v>
      </c>
      <c r="BE36" s="44" t="s">
        <v>62</v>
      </c>
      <c r="BF36" s="84" t="s">
        <v>62</v>
      </c>
      <c r="BG36" s="44" t="s">
        <v>62</v>
      </c>
      <c r="BH36" s="84" t="s">
        <v>62</v>
      </c>
      <c r="BI36" s="44" t="s">
        <v>62</v>
      </c>
      <c r="BJ36" s="84" t="s">
        <v>62</v>
      </c>
      <c r="BK36" s="44" t="s">
        <v>62</v>
      </c>
      <c r="BL36" s="84" t="s">
        <v>62</v>
      </c>
      <c r="BM36" s="44" t="s">
        <v>62</v>
      </c>
      <c r="BN36" s="84" t="s">
        <v>62</v>
      </c>
      <c r="BO36" s="44">
        <f>((SREB!EE36*SREB!EF36)+(SREB!EG36*SREB!EH36)+(SREB!EI36*SREB!EJ36)+(SREB!EK36*SREB!EL36)+(SREB!EM36*SREB!EN36)+(SREB!EO36*SREB!EP36))/BP36</f>
        <v>109470.64285714286</v>
      </c>
      <c r="BP36" s="84">
        <f>+SREB!EF36+SREB!EH36+SREB!EJ36+SREB!EL36+SREB!EN36+SREB!EP36</f>
        <v>14</v>
      </c>
      <c r="BQ36" s="44">
        <f>((SREB!EQ36*SREB!ER36)+(SREB!ES36*SREB!ET36)+(SREB!EU36*SREB!EV36)+(SREB!EW36*SREB!EX36)+(SREB!EY36*SREB!EZ36)+(SREB!FA36*SREB!FB36))/BR36</f>
        <v>111645.92307692308</v>
      </c>
      <c r="BR36" s="18">
        <f>+SREB!ER36+SREB!ET36+SREB!EV36+SREB!EX36+SREB!EZ36+SREB!FB36</f>
        <v>13</v>
      </c>
      <c r="BS36" s="44" t="s">
        <v>62</v>
      </c>
      <c r="BT36" s="18" t="s">
        <v>62</v>
      </c>
      <c r="BU36" s="44" t="s">
        <v>62</v>
      </c>
      <c r="BV36" s="18" t="s">
        <v>62</v>
      </c>
      <c r="BW36" s="44" t="str">
        <f>IF(COUNT(SREB!GA36:GL36)&gt;=6,(((SREB!GA36*SREB!GB36)+(SREB!GC36*SREB!GD36)+(SREB!GE36*SREB!GF36)+(SREB!GG36*SREB!GH36)+(SREB!GI36*SREB!GJ36)+(SREB!GK36*SREB!GL36))/BX36),"NA")</f>
        <v>NA</v>
      </c>
      <c r="BX36" s="18" t="str">
        <f>IF(COUNT(SREB!GA36:GL36)&gt;=6,(SREB!GB36+SREB!GD36+SREB!GF36+SREB!GH36+SREB!GJ36+SREB!GL36),"NA")</f>
        <v>NA</v>
      </c>
      <c r="BY36" s="44" t="str">
        <f>IF(COUNT(SREB!GM36:GX36)&gt;=6,(((SREB!GM36*SREB!GN36)+(SREB!GO36*SREB!GP36)+(SREB!GQ36*SREB!GR36)+(SREB!GS36*SREB!GT36)+(SREB!GU36*SREB!GV36)+(SREB!GW36*SREB!GX36))/BZ36),"NA")</f>
        <v>NA</v>
      </c>
      <c r="BZ36" s="18" t="str">
        <f>IF(COUNT(SREB!GM36:GX36)&gt;=6,(SREB!GN36+SREB!GP36+SREB!GR36+SREB!GT36+SREB!GV36+SREB!GX36),"NA")</f>
        <v>NA</v>
      </c>
      <c r="CA36" s="210">
        <f>+SREB!GY36</f>
        <v>150940</v>
      </c>
      <c r="CB36" s="211">
        <f>+SREB!GZ36</f>
        <v>10</v>
      </c>
      <c r="CC36" s="210">
        <f>SREB!HM36</f>
        <v>154955</v>
      </c>
      <c r="CD36" s="211">
        <f>SREB!HN36</f>
        <v>11</v>
      </c>
      <c r="CE36" s="210">
        <f>SREB!IA36</f>
        <v>157221</v>
      </c>
      <c r="CF36" s="211">
        <f>SREB!IB36</f>
        <v>11</v>
      </c>
      <c r="CG36" s="211">
        <f>SREB!IO36</f>
        <v>192055</v>
      </c>
      <c r="CH36" s="211">
        <f>SREB!IP36</f>
        <v>6</v>
      </c>
      <c r="CI36" s="124">
        <f t="shared" si="21"/>
        <v>84.952038880026919</v>
      </c>
      <c r="CJ36" s="124">
        <f t="shared" si="22"/>
        <v>89.402112380284819</v>
      </c>
      <c r="CK36" s="124">
        <f t="shared" si="23"/>
        <v>90.262145885961743</v>
      </c>
      <c r="CL36" s="124" t="e">
        <f t="shared" si="24"/>
        <v>#VALUE!</v>
      </c>
      <c r="CM36" s="124" t="e">
        <f t="shared" si="25"/>
        <v>#VALUE!</v>
      </c>
      <c r="CN36" s="124" t="e">
        <f t="shared" si="26"/>
        <v>#VALUE!</v>
      </c>
      <c r="CO36" s="124" t="e">
        <f t="shared" si="27"/>
        <v>#VALUE!</v>
      </c>
      <c r="CP36" s="124" t="e">
        <f t="shared" si="28"/>
        <v>#VALUE!</v>
      </c>
      <c r="CQ36" s="124" t="e">
        <f t="shared" si="29"/>
        <v>#VALUE!</v>
      </c>
      <c r="CR36" s="124" t="e">
        <f t="shared" si="30"/>
        <v>#VALUE!</v>
      </c>
      <c r="CS36" s="124" t="e">
        <f t="shared" si="31"/>
        <v>#VALUE!</v>
      </c>
      <c r="CT36" s="124">
        <f t="shared" si="32"/>
        <v>84.755238412917365</v>
      </c>
      <c r="CU36" s="124">
        <f t="shared" si="33"/>
        <v>89.993230430863036</v>
      </c>
      <c r="CV36" s="124" t="e">
        <f t="shared" si="34"/>
        <v>#VALUE!</v>
      </c>
      <c r="CW36" s="124" t="e">
        <f t="shared" si="35"/>
        <v>#VALUE!</v>
      </c>
      <c r="CX36" s="124" t="e">
        <f t="shared" si="36"/>
        <v>#VALUE!</v>
      </c>
      <c r="CY36" s="124" t="e">
        <f t="shared" si="37"/>
        <v>#VALUE!</v>
      </c>
      <c r="CZ36" s="124">
        <f t="shared" si="17"/>
        <v>90.137110643990056</v>
      </c>
      <c r="DA36" s="124">
        <f t="shared" si="38"/>
        <v>88.761277387942144</v>
      </c>
      <c r="DB36" s="124">
        <f t="shared" si="39"/>
        <v>90.097477951415755</v>
      </c>
      <c r="DC36" s="124">
        <f t="shared" si="20"/>
        <v>90.204357689363164</v>
      </c>
      <c r="DD36" s="210">
        <f>+West!C36</f>
        <v>0</v>
      </c>
      <c r="DE36" s="211">
        <f>+West!D36</f>
        <v>0</v>
      </c>
      <c r="DF36" s="210">
        <f>West!Q36</f>
        <v>0</v>
      </c>
      <c r="DG36" s="211">
        <f>West!R36</f>
        <v>4</v>
      </c>
      <c r="DH36" s="210">
        <f>West!AE36</f>
        <v>0</v>
      </c>
      <c r="DI36" s="211">
        <f>West!AF36</f>
        <v>3</v>
      </c>
      <c r="DJ36" s="210">
        <f>West!AS36</f>
        <v>0</v>
      </c>
      <c r="DK36" s="211">
        <f>West!AT36</f>
        <v>3</v>
      </c>
      <c r="DL36" s="210">
        <f>+Midwest!C36</f>
        <v>0</v>
      </c>
      <c r="DM36" s="221">
        <f>+Midwest!D36</f>
        <v>0</v>
      </c>
      <c r="DN36" s="210">
        <f>Midwest!Q36</f>
        <v>197454</v>
      </c>
      <c r="DO36" s="221">
        <f>Midwest!R36</f>
        <v>6</v>
      </c>
      <c r="DP36" s="210">
        <f>Midwest!AE36</f>
        <v>201572</v>
      </c>
      <c r="DQ36" s="221">
        <f>Midwest!AF36</f>
        <v>6</v>
      </c>
      <c r="DR36" s="210">
        <f>Midwest!AS36</f>
        <v>239184</v>
      </c>
      <c r="DS36" s="221">
        <f>Midwest!AT36</f>
        <v>6</v>
      </c>
      <c r="DT36" s="210">
        <f>+Northeast!C36</f>
        <v>0</v>
      </c>
      <c r="DU36" s="211">
        <f>+Northeast!D36</f>
        <v>0</v>
      </c>
      <c r="DV36" s="210">
        <f>Northeast!Q36</f>
        <v>0</v>
      </c>
      <c r="DW36" s="211">
        <f>Northeast!R36</f>
        <v>1</v>
      </c>
      <c r="DX36" s="210">
        <f>Northeast!AE36</f>
        <v>0</v>
      </c>
      <c r="DY36" s="211">
        <f>Northeast!AF36</f>
        <v>0</v>
      </c>
      <c r="DZ36" s="210">
        <f>Northeast!AS36</f>
        <v>0</v>
      </c>
      <c r="EA36" s="211">
        <f>Northeast!AT36</f>
        <v>3</v>
      </c>
      <c r="EB36" s="19"/>
      <c r="EC36" s="19"/>
      <c r="ED36" s="19"/>
      <c r="EE36" s="19"/>
      <c r="EF36" s="19"/>
      <c r="EG36" s="19"/>
      <c r="EH36" s="19"/>
      <c r="EI36" s="73"/>
      <c r="EJ36" s="73"/>
      <c r="EK36" s="74"/>
      <c r="EL36" s="74"/>
      <c r="EM36" s="19"/>
      <c r="EN36" s="19"/>
      <c r="EO36" s="19"/>
      <c r="EP36" s="19"/>
      <c r="EQ36" s="19"/>
      <c r="ER36" s="19"/>
      <c r="ES36" s="19"/>
      <c r="ET36" s="19"/>
      <c r="EU36" s="19"/>
      <c r="EV36" s="19"/>
      <c r="EW36" s="19"/>
      <c r="EX36" s="19"/>
      <c r="EY36" s="74"/>
      <c r="EZ36" s="74"/>
      <c r="FA36" s="74"/>
      <c r="FB36" s="74"/>
      <c r="FC36" s="19"/>
      <c r="FD36" s="19"/>
      <c r="FE36" s="19"/>
      <c r="FF36" s="19"/>
      <c r="FG36" s="19"/>
      <c r="FH36" s="19"/>
      <c r="FI36" s="19"/>
      <c r="FJ36" s="19"/>
      <c r="FK36" s="19"/>
      <c r="FL36" s="19"/>
      <c r="FM36" s="19"/>
      <c r="FN36" s="19"/>
      <c r="FO36" s="74"/>
      <c r="FP36" s="74"/>
      <c r="FQ36" s="74"/>
      <c r="FR36" s="74"/>
      <c r="FS36" s="19"/>
      <c r="FT36" s="19"/>
      <c r="FU36" s="19"/>
      <c r="FV36" s="19"/>
      <c r="FW36" s="19"/>
      <c r="FX36" s="19"/>
      <c r="FY36" s="19"/>
      <c r="FZ36" s="19"/>
      <c r="GA36" s="19"/>
      <c r="GB36" s="73"/>
      <c r="GC36" s="73"/>
      <c r="GD36" s="73"/>
      <c r="GE36" s="74"/>
      <c r="GF36" s="74"/>
      <c r="GG36" s="74"/>
      <c r="GH36" s="74"/>
    </row>
    <row r="37" spans="1:190">
      <c r="A37" s="66">
        <v>33</v>
      </c>
      <c r="B37" s="2" t="s">
        <v>35</v>
      </c>
      <c r="C37" s="181">
        <f>((US!C37*US!D37)+(US!E37*US!F37)+(US!G37*US!H37)+(US!I37*US!J37)+(US!K37*US!L37)+(US!M37*US!N37))/D37</f>
        <v>84638.484536082469</v>
      </c>
      <c r="D37" s="182">
        <f>+US!D37+US!F37+US!H37+US!J37+US!L37+US!N37</f>
        <v>97</v>
      </c>
      <c r="E37" s="183">
        <f>((US!O37*US!P37)+(US!Q37*US!R37)+(US!S37*US!T37)+(US!U37*US!V37)+(US!W37*US!X37)+(US!Y37*US!Z37))/F37</f>
        <v>87272.893617021284</v>
      </c>
      <c r="F37" s="182">
        <f>+US!P37+US!R37+US!T37+US!V37+US!X37+US!Z37</f>
        <v>94</v>
      </c>
      <c r="G37" s="183">
        <f>((US!AA37*US!AB37)+(US!AC37*US!AD37)+(US!AE37*US!AF37)+(US!AG37*US!AH37)+(US!AI37*US!AJ37)+(US!AK37*US!AL37))/H37</f>
        <v>88676.528846153844</v>
      </c>
      <c r="H37" s="182">
        <f>+US!AB37+US!AD37+US!AF37+US!AH37+US!AJ37+US!AL37</f>
        <v>104</v>
      </c>
      <c r="I37" s="183">
        <f>((US!AM37*US!AN37)+(US!AO37*US!AP37)+(US!AQ37*US!AR37)+(US!AS37*US!AT37)+(US!AU37*US!AV37)+(US!AW37*US!AX37))/J37</f>
        <v>90917.577319587625</v>
      </c>
      <c r="J37" s="182">
        <f>+US!AN37+US!AP37+US!AR37+US!AT37+US!AV37+US!AX37</f>
        <v>97</v>
      </c>
      <c r="K37" s="183">
        <f>((US!AY37*US!AZ37)+(US!BA37*US!BB37)+(US!BC37*US!BD37)+(US!BE37*US!BF37)+(US!BG37*US!BH37)+(US!BI37*US!BJ37))/L37</f>
        <v>97325.425742574254</v>
      </c>
      <c r="L37" s="182">
        <f>+US!AZ37+US!BB37+US!BD37+US!BF37+US!BH37+US!BJ37</f>
        <v>101</v>
      </c>
      <c r="M37" s="183">
        <f>((US!BK37*US!BL37)+(US!BM37*US!BN37)+(US!BO37*US!BP37)+(US!BQ37*US!BR37)+(US!BS37*US!BT37)+(US!BU37*US!BV37))/N37</f>
        <v>100884.04672897197</v>
      </c>
      <c r="N37" s="182">
        <f>+US!BL37+US!BN37+US!BP37+US!BR37+US!BT37+US!BV37</f>
        <v>107</v>
      </c>
      <c r="O37" s="183">
        <f>((US!BW37*US!BX37)+(US!BY37*US!BZ37)+(US!CA37*US!CB37)+(US!CC37*US!CD37)+(US!CE37*US!CF37)+(US!CG37*US!CH37))/P37</f>
        <v>105011.74311926606</v>
      </c>
      <c r="P37" s="182">
        <f>+US!BX37+US!BZ37+US!CB37+US!CD37+US!CF37+US!CH37</f>
        <v>109</v>
      </c>
      <c r="Q37" s="183">
        <f>((US!CI37*US!CJ37)+(US!CK37*US!CL37)+(US!CM37*US!CN37)+(US!CO37*US!CP37)+(US!CQ37*US!CR37)+(US!CS37*US!CT37))/R37</f>
        <v>109486.39090909091</v>
      </c>
      <c r="R37" s="182">
        <f>+US!CJ37+US!CL37+US!CN37+US!CP37+US!CR37+US!CT37</f>
        <v>110</v>
      </c>
      <c r="S37" s="183">
        <f>((US!CU37*US!CV37)+(US!CW37*US!CX37)+(US!CY37*US!CZ37)+(US!DA37*US!DB37)+(US!DC37*US!DD37)+(US!DE37*US!DF37))/T37</f>
        <v>112818.72413793103</v>
      </c>
      <c r="T37" s="182">
        <f>+US!CV37+US!CX37+US!CZ37+US!DB37+US!DD37+US!DF37</f>
        <v>116</v>
      </c>
      <c r="U37" s="183">
        <f>((US!DG37*US!DH37)+(US!DI37*US!DJ37)+(US!DK37*US!DL37)+(US!DM37*US!DN37)+(US!DO37*US!DP37)+(US!DQ37*US!DR37))/V37</f>
        <v>116538.92727272728</v>
      </c>
      <c r="V37" s="182">
        <f>+US!DH37+US!DJ37+US!DL37+US!DN37+US!DP37+US!DR37</f>
        <v>110</v>
      </c>
      <c r="W37" s="183">
        <f>((US!DS37*US!DT37)+(US!DU37*US!DV37)+(US!DW37*US!DX37)+(US!DY37*US!DZ37)+(US!EA37*US!EB37)+(US!EC37*US!ED37))/X37</f>
        <v>122960.8425925926</v>
      </c>
      <c r="X37" s="182">
        <f>+US!DT37+US!DV37+US!DX37+US!DZ37+US!EB37+US!ED37</f>
        <v>108</v>
      </c>
      <c r="Y37" s="183">
        <f>((US!EE37*US!EF37)+(US!EG37*US!EH37)+(US!EI37*US!EJ37)+(US!EK37*US!EL37)+(US!EM37*US!EN37)+(US!EO37*US!EP37))/Z37</f>
        <v>128564.25</v>
      </c>
      <c r="Z37" s="182">
        <f>+US!EF37+US!EH37+US!EJ37+US!EL37+US!EN37+US!EP37</f>
        <v>112</v>
      </c>
      <c r="AA37" s="181">
        <f>((US!EQ37*US!ER37)+(US!ES37*US!ET37)+(US!EU37*US!EV37)+(US!EW37*US!EX37)+(US!EY37*US!EZ37)+(US!FA37*US!FB37))/AB37</f>
        <v>133291.03174603175</v>
      </c>
      <c r="AB37" s="184">
        <f>+US!ER37+US!ET37+US!EV37+US!EX37+US!EZ37+US!FB37</f>
        <v>126</v>
      </c>
      <c r="AC37" s="181">
        <f>((US!FC37*US!FD37)+(US!FE37*US!FF37)+(US!FG37*US!FH37)+(US!FI37*US!FJ37)+(US!FK37*US!FL37)+(US!FM37*US!FN37))/AD37</f>
        <v>143567.03603603604</v>
      </c>
      <c r="AD37" s="184">
        <f>+US!FD37+US!FF37+US!FH37+US!FJ37+US!FL37+US!FN37</f>
        <v>111</v>
      </c>
      <c r="AE37" s="181">
        <f>((US!FO37*US!FP37)+(US!FQ37*US!FR37)+(US!FS37*US!FT37)+(US!FU37*US!FV37)+(US!FW37*US!FX37)+(US!FY37*US!FZ37))/AF37</f>
        <v>150521.72321428571</v>
      </c>
      <c r="AF37" s="185">
        <f>+US!FP37+US!FR37+US!FT37+US!FV37+US!FX37+US!FZ37</f>
        <v>112</v>
      </c>
      <c r="AG37" s="181">
        <f>IF(COUNT(US!GA37:GL37)&gt;=6,(((US!GA37*US!GB37)+(US!GC37*US!GD37)+(US!GE37*US!GF37)+(US!GG37*US!GH37)+(US!GI37*US!GJ37)+(US!GK37*US!GL37))/AH37),"NA")</f>
        <v>167694.99145299144</v>
      </c>
      <c r="AH37" s="185">
        <f>IF(COUNT(US!GA37:GL37)&gt;=6,(US!GB37+US!GD37+US!GF37+US!GH37+US!GJ37+US!GL37),"NA")</f>
        <v>117</v>
      </c>
      <c r="AI37" s="181">
        <f>IF(COUNT(US!GM37:GX37)&gt;=6,(((US!GM37*US!GN37)+(US!GO37*US!GP37)+(US!GQ37*US!GR37)+(US!GS37*US!GT37)+(US!GU37*US!GV37)+(US!GW37*US!GX37))/AJ37),"NA")</f>
        <v>167024.41666666666</v>
      </c>
      <c r="AJ37" s="185">
        <f>IF(COUNT(US!GM37:GX37)&gt;=6,(US!GN37+US!GP37+US!GR37+US!GT37+US!GV37+US!GX37),"NA")</f>
        <v>108</v>
      </c>
      <c r="AK37" s="210">
        <f>+US!GY37</f>
        <v>164670</v>
      </c>
      <c r="AL37" s="211">
        <f>+US!GZ37</f>
        <v>105</v>
      </c>
      <c r="AM37" s="210">
        <f>US!HM37</f>
        <v>165080</v>
      </c>
      <c r="AN37" s="211">
        <f>US!HN37</f>
        <v>109</v>
      </c>
      <c r="AO37" s="210">
        <f>US!IA37</f>
        <v>174764</v>
      </c>
      <c r="AP37" s="211">
        <f>US!IB37</f>
        <v>109</v>
      </c>
      <c r="AQ37" s="210">
        <f>US!IO37</f>
        <v>184533</v>
      </c>
      <c r="AR37" s="211">
        <f>US!IP37</f>
        <v>108</v>
      </c>
      <c r="AS37" s="136">
        <f>((SREB!C37*SREB!D37)+(SREB!E37*SREB!F37)+(SREB!G37*SREB!H37)+(SREB!I37*SREB!J37)+(SREB!K37*SREB!L37)+(SREB!M37*SREB!N37))/AT37</f>
        <v>80917.244444444441</v>
      </c>
      <c r="AT37" s="84">
        <f>+SREB!D37+SREB!F37+SREB!H37+SREB!J37+SREB!L37+SREB!N37</f>
        <v>45</v>
      </c>
      <c r="AU37" s="44">
        <f>((SREB!O37*SREB!P37)+(SREB!Q37*SREB!R37)+(SREB!S37*SREB!T37)+(SREB!U37*SREB!V37)+(SREB!W37*SREB!X37)+(SREB!Y37*SREB!Z37))/AV37</f>
        <v>84071.047619047618</v>
      </c>
      <c r="AV37" s="84">
        <f>+SREB!P37+SREB!R37+SREB!T37+SREB!V37+SREB!X37+SREB!Z37</f>
        <v>42</v>
      </c>
      <c r="AW37" s="44">
        <f>((SREB!AA37*SREB!AB37)+(SREB!AC37*SREB!AD37)+(SREB!AE37*SREB!AF37)+(SREB!AG37*SREB!AH37)+(SREB!AI37*SREB!AJ37)+(SREB!AK37*SREB!AL37))/AX37</f>
        <v>86390.537037037036</v>
      </c>
      <c r="AX37" s="84">
        <f>+SREB!AB37+SREB!AD37+SREB!AF37+SREB!AH37+SREB!AJ37+SREB!AL37</f>
        <v>54</v>
      </c>
      <c r="AY37" s="44">
        <f>((SREB!AM37*SREB!AN37)+(SREB!AO37*SREB!AP37)+(SREB!AQ37*SREB!AR37)+(SREB!AS37*SREB!AT37)+(SREB!AU37*SREB!AV37)+(SREB!AW37*SREB!AX37))/AZ37</f>
        <v>91318.916666666672</v>
      </c>
      <c r="AZ37" s="84">
        <f>+SREB!AN37+SREB!AP37+SREB!AR37+SREB!AT37+SREB!AV37+SREB!AX37</f>
        <v>48</v>
      </c>
      <c r="BA37" s="44">
        <f>((SREB!AY37*SREB!AZ37)+(SREB!BA37*SREB!BB37)+(SREB!BC37*SREB!BD37)+(SREB!BE37*SREB!BF37)+(SREB!BG37*SREB!BH37)+(SREB!BI37*SREB!BJ37))/BB37</f>
        <v>96992.591836734689</v>
      </c>
      <c r="BB37" s="84">
        <f>+SREB!AZ37+SREB!BB37+SREB!BD37+SREB!BF37+SREB!BH37+SREB!BJ37</f>
        <v>49</v>
      </c>
      <c r="BC37" s="44">
        <f>((SREB!BK37*SREB!BL37)+(SREB!BM37*SREB!BN37)+(SREB!BO37*SREB!BP37)+(SREB!BQ37*SREB!BR37)+(SREB!BS37*SREB!BT37)+(SREB!BU37*SREB!BV37))/BD37</f>
        <v>100090.7924528302</v>
      </c>
      <c r="BD37" s="84">
        <f>+SREB!BL37+SREB!BN37+SREB!BP37+SREB!BR37+SREB!BT37+SREB!BV37</f>
        <v>53</v>
      </c>
      <c r="BE37" s="44">
        <f>((SREB!BW37*SREB!BX37)+(SREB!BY37*SREB!BZ37)+(SREB!CA37*SREB!CB37)+(SREB!CC37*SREB!CD37)+(SREB!CE37*SREB!CF37)+(SREB!CG37*SREB!CH37))/BF37</f>
        <v>104357.50980392157</v>
      </c>
      <c r="BF37" s="84">
        <f>+SREB!BX37+SREB!BZ37+SREB!CB37+SREB!CD37+SREB!CF37+SREB!CH37</f>
        <v>51</v>
      </c>
      <c r="BG37" s="44">
        <f>((SREB!CI37*SREB!CJ37)+(SREB!CK37*SREB!CL37)+(SREB!CM37*SREB!CN37)+(SREB!CO37*SREB!CP37)+(SREB!CQ37*SREB!CR37)+(SREB!CS37*SREB!CT37))/BH37</f>
        <v>111884.73170731707</v>
      </c>
      <c r="BH37" s="84">
        <f>+SREB!CJ37+SREB!CL37+SREB!CN37+SREB!CP37+SREB!CR37+SREB!CT37</f>
        <v>41</v>
      </c>
      <c r="BI37" s="44">
        <f>((SREB!CU37*SREB!CV37)+(SREB!CW37*SREB!CX37)+(SREB!CY37*SREB!CZ37)+(SREB!DA37*SREB!DB37)+(SREB!DC37*SREB!DD37)+(SREB!DE37*SREB!DF37))/BJ37</f>
        <v>108261.85714285714</v>
      </c>
      <c r="BJ37" s="84">
        <f>+SREB!CV37+SREB!CX37+SREB!CZ37+SREB!DB37+SREB!DD37+SREB!DF37</f>
        <v>49</v>
      </c>
      <c r="BK37" s="44">
        <f>((SREB!DG37*SREB!DH37)+(SREB!DI37*SREB!DJ37)+(SREB!DK37*SREB!DL37)+(SREB!DM37*SREB!DN37)+(SREB!DO37*SREB!DP37)+(SREB!DQ37*SREB!DR37))/BL37</f>
        <v>119095.21276595745</v>
      </c>
      <c r="BL37" s="84">
        <f>+SREB!DH37+SREB!DJ37+SREB!DL37+SREB!DN37+SREB!DP37+SREB!DR37</f>
        <v>47</v>
      </c>
      <c r="BM37" s="44">
        <f>((SREB!DS37*SREB!DT37)+(SREB!DU37*SREB!DV37)+(SREB!DW37*SREB!DX37)+(SREB!DY37*SREB!DZ37)+(SREB!EA37*SREB!EB37)+(SREB!EC37*SREB!ED37))/BN37</f>
        <v>124998.36956521739</v>
      </c>
      <c r="BN37" s="84">
        <f>+SREB!DT37+SREB!DV37+SREB!DX37+SREB!DZ37+SREB!EB37+SREB!ED37</f>
        <v>46</v>
      </c>
      <c r="BO37" s="44">
        <f>((SREB!EE37*SREB!EF37)+(SREB!EG37*SREB!EH37)+(SREB!EI37*SREB!EJ37)+(SREB!EK37*SREB!EL37)+(SREB!EM37*SREB!EN37)+(SREB!EO37*SREB!EP37))/BP37</f>
        <v>128960.28260869565</v>
      </c>
      <c r="BP37" s="84">
        <f>+SREB!EF37+SREB!EH37+SREB!EJ37+SREB!EL37+SREB!EN37+SREB!EP37</f>
        <v>46</v>
      </c>
      <c r="BQ37" s="44">
        <f>((SREB!EQ37*SREB!ER37)+(SREB!ES37*SREB!ET37)+(SREB!EU37*SREB!EV37)+(SREB!EW37*SREB!EX37)+(SREB!EY37*SREB!EZ37)+(SREB!FA37*SREB!FB37))/BR37</f>
        <v>130974.6</v>
      </c>
      <c r="BR37" s="18">
        <f>+SREB!ER37+SREB!ET37+SREB!EV37+SREB!EX37+SREB!EZ37+SREB!FB37</f>
        <v>50</v>
      </c>
      <c r="BS37" s="44">
        <f>((SREB!FC37*SREB!FD37)+(SREB!FE37*SREB!FF37)+(SREB!FG37*SREB!FH37)+(SREB!FI37*SREB!FJ37)+(SREB!FK37*SREB!FL37)+(SREB!FM37*SREB!FN37))/BT37</f>
        <v>150394.33333333334</v>
      </c>
      <c r="BT37" s="18">
        <f>+SREB!FD37+SREB!FF37+SREB!FH37+SREB!FJ37+SREB!FL37+SREB!FN37</f>
        <v>39</v>
      </c>
      <c r="BU37" s="44">
        <f>((SREB!FO37*SREB!FP37)+(SREB!FQ37*SREB!FR37)+(SREB!FS37*SREB!FT37)+(SREB!FU37*SREB!FV37)+(SREB!FW37*SREB!FX37)+(SREB!FY37*SREB!FZ37))/BV37</f>
        <v>149361.02040816325</v>
      </c>
      <c r="BV37" s="18">
        <f>+SREB!FP37+SREB!FR37+SREB!FT37+SREB!FV37+SREB!FX37+SREB!FZ37</f>
        <v>49</v>
      </c>
      <c r="BW37" s="44">
        <f>IF(COUNT(SREB!GA37:GL37)&gt;=6,(((SREB!GA37*SREB!GB37)+(SREB!GC37*SREB!GD37)+(SREB!GE37*SREB!GF37)+(SREB!GG37*SREB!GH37)+(SREB!GI37*SREB!GJ37)+(SREB!GK37*SREB!GL37))/BX37),"NA")</f>
        <v>175443.54545454544</v>
      </c>
      <c r="BX37" s="18">
        <f>IF(COUNT(SREB!GA37:GL37)&gt;=6,(SREB!GB37+SREB!GD37+SREB!GF37+SREB!GH37+SREB!GJ37+SREB!GL37),"NA")</f>
        <v>44</v>
      </c>
      <c r="BY37" s="44">
        <f>IF(COUNT(SREB!GM37:GX37)&gt;=6,(((SREB!GM37*SREB!GN37)+(SREB!GO37*SREB!GP37)+(SREB!GQ37*SREB!GR37)+(SREB!GS37*SREB!GT37)+(SREB!GU37*SREB!GV37)+(SREB!GW37*SREB!GX37))/BZ37),"NA")</f>
        <v>177986</v>
      </c>
      <c r="BZ37" s="18">
        <f>IF(COUNT(SREB!GM37:GX37)&gt;=6,(SREB!GN37+SREB!GP37+SREB!GR37+SREB!GT37+SREB!GV37+SREB!GX37),"NA")</f>
        <v>42</v>
      </c>
      <c r="CA37" s="210">
        <f>+SREB!GY37</f>
        <v>168093</v>
      </c>
      <c r="CB37" s="211">
        <f>+SREB!GZ37</f>
        <v>43</v>
      </c>
      <c r="CC37" s="210">
        <f>SREB!HM37</f>
        <v>168026</v>
      </c>
      <c r="CD37" s="211">
        <f>SREB!HN37</f>
        <v>45</v>
      </c>
      <c r="CE37" s="210">
        <f>SREB!IA37</f>
        <v>177090</v>
      </c>
      <c r="CF37" s="211">
        <f>SREB!IB37</f>
        <v>47</v>
      </c>
      <c r="CG37" s="211">
        <f>SREB!IO37</f>
        <v>190273</v>
      </c>
      <c r="CH37" s="211">
        <f>SREB!IP37</f>
        <v>41</v>
      </c>
      <c r="CI37" s="124">
        <f t="shared" si="21"/>
        <v>95.603371076367011</v>
      </c>
      <c r="CJ37" s="124">
        <f t="shared" si="22"/>
        <v>96.331225120110844</v>
      </c>
      <c r="CK37" s="124">
        <f t="shared" si="23"/>
        <v>97.422100482662316</v>
      </c>
      <c r="CL37" s="124">
        <f t="shared" si="24"/>
        <v>100.4414320738753</v>
      </c>
      <c r="CM37" s="124">
        <f t="shared" si="25"/>
        <v>99.658019573713545</v>
      </c>
      <c r="CN37" s="124">
        <f t="shared" si="26"/>
        <v>99.213697009723575</v>
      </c>
      <c r="CO37" s="124">
        <f t="shared" si="27"/>
        <v>99.376990328975438</v>
      </c>
      <c r="CP37" s="124">
        <f t="shared" si="28"/>
        <v>102.19053781781659</v>
      </c>
      <c r="CQ37" s="124">
        <f t="shared" si="29"/>
        <v>95.960894762909476</v>
      </c>
      <c r="CR37" s="124">
        <f t="shared" si="30"/>
        <v>102.19350353830518</v>
      </c>
      <c r="CS37" s="124">
        <f t="shared" si="31"/>
        <v>101.65705352180754</v>
      </c>
      <c r="CT37" s="124">
        <f t="shared" si="32"/>
        <v>100.30804256136186</v>
      </c>
      <c r="CU37" s="124">
        <f t="shared" si="33"/>
        <v>98.262124828889171</v>
      </c>
      <c r="CV37" s="124">
        <f t="shared" si="34"/>
        <v>104.75547694359561</v>
      </c>
      <c r="CW37" s="124">
        <f t="shared" si="35"/>
        <v>99.228880203244785</v>
      </c>
      <c r="CX37" s="124">
        <f t="shared" si="36"/>
        <v>104.62062339156151</v>
      </c>
      <c r="CY37" s="124">
        <f t="shared" si="37"/>
        <v>106.56286281496767</v>
      </c>
      <c r="CZ37" s="124">
        <f t="shared" si="17"/>
        <v>102.07870286026599</v>
      </c>
      <c r="DA37" s="124">
        <f t="shared" si="38"/>
        <v>101.7845892900412</v>
      </c>
      <c r="DB37" s="124">
        <f t="shared" si="39"/>
        <v>101.33093772172759</v>
      </c>
      <c r="DC37" s="124">
        <f t="shared" si="20"/>
        <v>103.11055475172462</v>
      </c>
      <c r="DD37" s="210">
        <f>+West!C37</f>
        <v>171302</v>
      </c>
      <c r="DE37" s="211">
        <f>+West!D37</f>
        <v>27</v>
      </c>
      <c r="DF37" s="210">
        <f>West!Q37</f>
        <v>171827</v>
      </c>
      <c r="DG37" s="211">
        <f>West!R37</f>
        <v>34</v>
      </c>
      <c r="DH37" s="210">
        <f>West!AE37</f>
        <v>179674</v>
      </c>
      <c r="DI37" s="211">
        <f>West!AF37</f>
        <v>35</v>
      </c>
      <c r="DJ37" s="210">
        <f>West!AS37</f>
        <v>198725</v>
      </c>
      <c r="DK37" s="211">
        <f>West!AT37</f>
        <v>29</v>
      </c>
      <c r="DL37" s="210">
        <f>+Midwest!C37</f>
        <v>141956</v>
      </c>
      <c r="DM37" s="221">
        <f>+Midwest!D37</f>
        <v>22</v>
      </c>
      <c r="DN37" s="210">
        <f>Midwest!Q37</f>
        <v>149840</v>
      </c>
      <c r="DO37" s="221">
        <f>Midwest!R37</f>
        <v>19</v>
      </c>
      <c r="DP37" s="210">
        <f>Midwest!AE37</f>
        <v>163632</v>
      </c>
      <c r="DQ37" s="221">
        <f>Midwest!AF37</f>
        <v>17</v>
      </c>
      <c r="DR37" s="210">
        <f>Midwest!AS37</f>
        <v>160885</v>
      </c>
      <c r="DS37" s="221">
        <f>Midwest!AT37</f>
        <v>27</v>
      </c>
      <c r="DT37" s="210">
        <f>+Northeast!C37</f>
        <v>179628</v>
      </c>
      <c r="DU37" s="211">
        <f>+Northeast!D37</f>
        <v>12</v>
      </c>
      <c r="DV37" s="210">
        <f>Northeast!Q37</f>
        <v>165507</v>
      </c>
      <c r="DW37" s="211">
        <f>Northeast!R37</f>
        <v>11</v>
      </c>
      <c r="DX37" s="210">
        <f>Northeast!AE37</f>
        <v>171898</v>
      </c>
      <c r="DY37" s="211">
        <f>Northeast!AF37</f>
        <v>10</v>
      </c>
      <c r="DZ37" s="210">
        <f>Northeast!AS37</f>
        <v>138703</v>
      </c>
      <c r="EA37" s="211">
        <f>Northeast!AT37</f>
        <v>20</v>
      </c>
      <c r="EB37" s="19"/>
      <c r="EC37" s="19"/>
      <c r="ED37" s="19"/>
      <c r="EE37" s="19"/>
      <c r="EF37" s="19"/>
      <c r="EG37" s="19"/>
      <c r="EH37" s="19"/>
      <c r="EI37" s="73"/>
      <c r="EJ37" s="73"/>
      <c r="EK37" s="73"/>
      <c r="EL37" s="73"/>
      <c r="EM37" s="19"/>
      <c r="EN37" s="19"/>
      <c r="EO37" s="19"/>
      <c r="EP37" s="19"/>
      <c r="EQ37" s="19"/>
      <c r="ER37" s="19"/>
      <c r="ES37" s="19"/>
      <c r="ET37" s="19"/>
      <c r="EU37" s="19"/>
      <c r="EV37" s="19"/>
      <c r="EW37" s="19"/>
      <c r="EX37" s="19"/>
      <c r="EY37" s="73"/>
      <c r="EZ37" s="73"/>
      <c r="FA37" s="73"/>
      <c r="FB37" s="73"/>
      <c r="FC37" s="19"/>
      <c r="FD37" s="19"/>
      <c r="FE37" s="19"/>
      <c r="FF37" s="19"/>
      <c r="FG37" s="19"/>
      <c r="FH37" s="19"/>
      <c r="FI37" s="19"/>
      <c r="FJ37" s="19"/>
      <c r="FK37" s="19"/>
      <c r="FL37" s="19"/>
      <c r="FM37" s="19"/>
      <c r="FN37" s="19"/>
      <c r="FO37" s="73"/>
      <c r="FP37" s="73"/>
      <c r="FQ37" s="73"/>
      <c r="FR37" s="73"/>
      <c r="FS37" s="19"/>
      <c r="FT37" s="19"/>
      <c r="FU37" s="19"/>
      <c r="FV37" s="19"/>
      <c r="FW37" s="19"/>
      <c r="FX37" s="19"/>
      <c r="FY37" s="19"/>
      <c r="FZ37" s="19"/>
      <c r="GA37" s="19"/>
      <c r="GB37" s="73"/>
      <c r="GC37" s="73"/>
      <c r="GD37" s="73"/>
      <c r="GE37" s="73"/>
      <c r="GF37" s="73"/>
      <c r="GG37" s="74"/>
      <c r="GH37" s="74"/>
    </row>
    <row r="38" spans="1:190">
      <c r="A38" s="66">
        <v>34</v>
      </c>
      <c r="B38" s="2" t="s">
        <v>36</v>
      </c>
      <c r="C38" s="181">
        <f>((US!C38*US!D38)+(US!E38*US!F38)+(US!G38*US!H38)+(US!I38*US!J38)+(US!K38*US!L38)+(US!M38*US!N38))/D38</f>
        <v>80375.469387755104</v>
      </c>
      <c r="D38" s="182">
        <f>+US!D38+US!F38+US!H38+US!J38+US!L38+US!N38</f>
        <v>49</v>
      </c>
      <c r="E38" s="183">
        <f>((US!O38*US!P38)+(US!Q38*US!R38)+(US!S38*US!T38)+(US!U38*US!V38)+(US!W38*US!X38)+(US!Y38*US!Z38))/F38</f>
        <v>83637.326530612248</v>
      </c>
      <c r="F38" s="182">
        <f>+US!P38+US!R38+US!T38+US!V38+US!X38+US!Z38</f>
        <v>49</v>
      </c>
      <c r="G38" s="183">
        <f>((US!AA38*US!AB38)+(US!AC38*US!AD38)+(US!AE38*US!AF38)+(US!AG38*US!AH38)+(US!AI38*US!AJ38)+(US!AK38*US!AL38))/H38</f>
        <v>87044.653061224497</v>
      </c>
      <c r="H38" s="182">
        <f>+US!AB38+US!AD38+US!AF38+US!AH38+US!AJ38+US!AL38</f>
        <v>49</v>
      </c>
      <c r="I38" s="183">
        <f>((US!AM38*US!AN38)+(US!AO38*US!AP38)+(US!AQ38*US!AR38)+(US!AS38*US!AT38)+(US!AU38*US!AV38)+(US!AW38*US!AX38))/J38</f>
        <v>91313.382978723399</v>
      </c>
      <c r="J38" s="182">
        <f>+US!AN38+US!AP38+US!AR38+US!AT38+US!AV38+US!AX38</f>
        <v>47</v>
      </c>
      <c r="K38" s="183">
        <f>((US!AY38*US!AZ38)+(US!BA38*US!BB38)+(US!BC38*US!BD38)+(US!BE38*US!BF38)+(US!BG38*US!BH38)+(US!BI38*US!BJ38))/L38</f>
        <v>98675.860465116275</v>
      </c>
      <c r="L38" s="182">
        <f>+US!AZ38+US!BB38+US!BD38+US!BF38+US!BH38+US!BJ38</f>
        <v>43</v>
      </c>
      <c r="M38" s="183">
        <f>((US!BK38*US!BL38)+(US!BM38*US!BN38)+(US!BO38*US!BP38)+(US!BQ38*US!BR38)+(US!BS38*US!BT38)+(US!BU38*US!BV38))/N38</f>
        <v>101533.90697674418</v>
      </c>
      <c r="N38" s="182">
        <f>+US!BL38+US!BN38+US!BP38+US!BR38+US!BT38+US!BV38</f>
        <v>43</v>
      </c>
      <c r="O38" s="183">
        <f>((US!BW38*US!BX38)+(US!BY38*US!BZ38)+(US!CA38*US!CB38)+(US!CC38*US!CD38)+(US!CE38*US!CF38)+(US!CG38*US!CH38))/P38</f>
        <v>100362.5294117647</v>
      </c>
      <c r="P38" s="182">
        <f>+US!BX38+US!BZ38+US!CB38+US!CD38+US!CF38+US!CH38</f>
        <v>51</v>
      </c>
      <c r="Q38" s="183">
        <f>((US!CI38*US!CJ38)+(US!CK38*US!CL38)+(US!CM38*US!CN38)+(US!CO38*US!CP38)+(US!CQ38*US!CR38)+(US!CS38*US!CT38))/R38</f>
        <v>102591.84782608696</v>
      </c>
      <c r="R38" s="182">
        <f>+US!CJ38+US!CL38+US!CN38+US!CP38+US!CR38+US!CT38</f>
        <v>46</v>
      </c>
      <c r="S38" s="183">
        <f>((US!CU38*US!CV38)+(US!CW38*US!CX38)+(US!CY38*US!CZ38)+(US!DA38*US!DB38)+(US!DC38*US!DD38)+(US!DE38*US!DF38))/T38</f>
        <v>108769.78260869565</v>
      </c>
      <c r="T38" s="182">
        <f>+US!CV38+US!CX38+US!CZ38+US!DB38+US!DD38+US!DF38</f>
        <v>46</v>
      </c>
      <c r="U38" s="183">
        <f>((US!DG38*US!DH38)+(US!DI38*US!DJ38)+(US!DK38*US!DL38)+(US!DM38*US!DN38)+(US!DO38*US!DP38)+(US!DQ38*US!DR38))/V38</f>
        <v>109854.91666666667</v>
      </c>
      <c r="V38" s="182">
        <f>+US!DH38+US!DJ38+US!DL38+US!DN38+US!DP38+US!DR38</f>
        <v>48</v>
      </c>
      <c r="W38" s="183">
        <f>((US!DS38*US!DT38)+(US!DU38*US!DV38)+(US!DW38*US!DX38)+(US!DY38*US!DZ38)+(US!EA38*US!EB38)+(US!EC38*US!ED38))/X38</f>
        <v>116033.02380952382</v>
      </c>
      <c r="X38" s="182">
        <f>+US!DT38+US!DV38+US!DX38+US!DZ38+US!EB38+US!ED38</f>
        <v>42</v>
      </c>
      <c r="Y38" s="183">
        <f>((US!EE38*US!EF38)+(US!EG38*US!EH38)+(US!EI38*US!EJ38)+(US!EK38*US!EL38)+(US!EM38*US!EN38)+(US!EO38*US!EP38))/Z38</f>
        <v>116207.72916666667</v>
      </c>
      <c r="Z38" s="182">
        <f>+US!EF38+US!EH38+US!EJ38+US!EL38+US!EN38+US!EP38</f>
        <v>48</v>
      </c>
      <c r="AA38" s="181">
        <f>((US!EQ38*US!ER38)+(US!ES38*US!ET38)+(US!EU38*US!EV38)+(US!EW38*US!EX38)+(US!EY38*US!EZ38)+(US!FA38*US!FB38))/AB38</f>
        <v>120174.32653061225</v>
      </c>
      <c r="AB38" s="184">
        <f>+US!ER38+US!ET38+US!EV38+US!EX38+US!EZ38+US!FB38</f>
        <v>49</v>
      </c>
      <c r="AC38" s="181">
        <f>((US!FC38*US!FD38)+(US!FE38*US!FF38)+(US!FG38*US!FH38)+(US!FI38*US!FJ38)+(US!FK38*US!FL38)+(US!FM38*US!FN38))/AD38</f>
        <v>131450.95744680852</v>
      </c>
      <c r="AD38" s="184">
        <f>+US!FD38+US!FF38+US!FH38+US!FJ38+US!FL38+US!FN38</f>
        <v>47</v>
      </c>
      <c r="AE38" s="181">
        <f>((US!FO38*US!FP38)+(US!FQ38*US!FR38)+(US!FS38*US!FT38)+(US!FU38*US!FV38)+(US!FW38*US!FX38)+(US!FY38*US!FZ38))/AF38</f>
        <v>139738.75</v>
      </c>
      <c r="AF38" s="185">
        <f>+US!FP38+US!FR38+US!FT38+US!FV38+US!FX38+US!FZ38</f>
        <v>48</v>
      </c>
      <c r="AG38" s="181">
        <f>IF(COUNT(US!GA38:GL38)&gt;=6,(((US!GA38*US!GB38)+(US!GC38*US!GD38)+(US!GE38*US!GF38)+(US!GG38*US!GH38)+(US!GI38*US!GJ38)+(US!GK38*US!GL38))/AH38),"NA")</f>
        <v>159753.71875</v>
      </c>
      <c r="AH38" s="185">
        <f>IF(COUNT(US!GA38:GL38)&gt;=6,(US!GB38+US!GD38+US!GF38+US!GH38+US!GJ38+US!GL38),"NA")</f>
        <v>32</v>
      </c>
      <c r="AI38" s="181" t="str">
        <f>IF(COUNT(US!GM38:GX38)&gt;=6,(((US!GM38*US!GN38)+(US!GO38*US!GP38)+(US!GQ38*US!GR38)+(US!GS38*US!GT38)+(US!GU38*US!GV38)+(US!GW38*US!GX38))/AJ38),"NA")</f>
        <v>NA</v>
      </c>
      <c r="AJ38" s="185" t="str">
        <f>IF(COUNT(US!GM38:GX38)&gt;=6,(US!GN38+US!GP38+US!GR38+US!GT38+US!GV38+US!GX38),"NA")</f>
        <v>NA</v>
      </c>
      <c r="AK38" s="210">
        <f>+US!GY38</f>
        <v>170867</v>
      </c>
      <c r="AL38" s="211">
        <f>+US!GZ38</f>
        <v>33</v>
      </c>
      <c r="AM38" s="210">
        <f>US!HM38</f>
        <v>166996</v>
      </c>
      <c r="AN38" s="211">
        <f>US!HN38</f>
        <v>28</v>
      </c>
      <c r="AO38" s="210">
        <f>US!IA38</f>
        <v>168112</v>
      </c>
      <c r="AP38" s="211">
        <f>US!IB38</f>
        <v>34</v>
      </c>
      <c r="AQ38" s="210">
        <f>US!IO38</f>
        <v>187092</v>
      </c>
      <c r="AR38" s="211">
        <f>US!IP38</f>
        <v>27</v>
      </c>
      <c r="AS38" s="136">
        <f>((SREB!C38*SREB!D38)+(SREB!E38*SREB!F38)+(SREB!G38*SREB!H38)+(SREB!I38*SREB!J38)+(SREB!K38*SREB!L38)+(SREB!M38*SREB!N38))/AT38</f>
        <v>75563.611111111109</v>
      </c>
      <c r="AT38" s="84">
        <f>+SREB!D38+SREB!F38+SREB!H38+SREB!J38+SREB!L38+SREB!N38</f>
        <v>18</v>
      </c>
      <c r="AU38" s="44">
        <f>((SREB!O38*SREB!P38)+(SREB!Q38*SREB!R38)+(SREB!S38*SREB!T38)+(SREB!U38*SREB!V38)+(SREB!W38*SREB!X38)+(SREB!Y38*SREB!Z38))/AV38</f>
        <v>76860.263157894733</v>
      </c>
      <c r="AV38" s="84">
        <f>+SREB!P38+SREB!R38+SREB!T38+SREB!V38+SREB!X38+SREB!Z38</f>
        <v>19</v>
      </c>
      <c r="AW38" s="44">
        <f>((SREB!AA38*SREB!AB38)+(SREB!AC38*SREB!AD38)+(SREB!AE38*SREB!AF38)+(SREB!AG38*SREB!AH38)+(SREB!AI38*SREB!AJ38)+(SREB!AK38*SREB!AL38))/AX38</f>
        <v>79384.789473684214</v>
      </c>
      <c r="AX38" s="84">
        <f>+SREB!AB38+SREB!AD38+SREB!AF38+SREB!AH38+SREB!AJ38+SREB!AL38</f>
        <v>19</v>
      </c>
      <c r="AY38" s="44">
        <f>((SREB!AM38*SREB!AN38)+(SREB!AO38*SREB!AP38)+(SREB!AQ38*SREB!AR38)+(SREB!AS38*SREB!AT38)+(SREB!AU38*SREB!AV38)+(SREB!AW38*SREB!AX38))/AZ38</f>
        <v>93903</v>
      </c>
      <c r="AZ38" s="84">
        <f>+SREB!AN38+SREB!AP38+SREB!AR38+SREB!AT38+SREB!AV38+SREB!AX38</f>
        <v>12</v>
      </c>
      <c r="BA38" s="44" t="s">
        <v>62</v>
      </c>
      <c r="BB38" s="84" t="s">
        <v>62</v>
      </c>
      <c r="BC38" s="44" t="s">
        <v>62</v>
      </c>
      <c r="BD38" s="84" t="s">
        <v>62</v>
      </c>
      <c r="BE38" s="44" t="s">
        <v>62</v>
      </c>
      <c r="BF38" s="84" t="s">
        <v>62</v>
      </c>
      <c r="BG38" s="44" t="s">
        <v>62</v>
      </c>
      <c r="BH38" s="84" t="s">
        <v>62</v>
      </c>
      <c r="BI38" s="44" t="s">
        <v>62</v>
      </c>
      <c r="BJ38" s="84" t="s">
        <v>62</v>
      </c>
      <c r="BK38" s="44" t="s">
        <v>62</v>
      </c>
      <c r="BL38" s="84" t="s">
        <v>62</v>
      </c>
      <c r="BM38" s="44" t="s">
        <v>62</v>
      </c>
      <c r="BN38" s="84" t="s">
        <v>62</v>
      </c>
      <c r="BO38" s="44" t="s">
        <v>62</v>
      </c>
      <c r="BP38" s="84" t="s">
        <v>62</v>
      </c>
      <c r="BQ38" s="44">
        <f>((SREB!EQ38*SREB!ER38)+(SREB!ES38*SREB!ET38)+(SREB!EU38*SREB!EV38)+(SREB!EW38*SREB!EX38)+(SREB!EY38*SREB!EZ38)+(SREB!FA38*SREB!FB38))/BR38</f>
        <v>163943</v>
      </c>
      <c r="BR38" s="18">
        <f>+SREB!ER38+SREB!ET38+SREB!EV38+SREB!EX38+SREB!EZ38+SREB!FB38</f>
        <v>4</v>
      </c>
      <c r="BS38" s="44" t="s">
        <v>62</v>
      </c>
      <c r="BT38" s="18" t="s">
        <v>62</v>
      </c>
      <c r="BU38" s="44" t="s">
        <v>62</v>
      </c>
      <c r="BV38" s="18" t="s">
        <v>62</v>
      </c>
      <c r="BW38" s="44" t="str">
        <f>IF(COUNT(SREB!GA38:GL38)&gt;=6,(((SREB!GA38*SREB!GB38)+(SREB!GC38*SREB!GD38)+(SREB!GE38*SREB!GF38)+(SREB!GG38*SREB!GH38)+(SREB!GI38*SREB!GJ38)+(SREB!GK38*SREB!GL38))/BX38),"NA")</f>
        <v>NA</v>
      </c>
      <c r="BX38" s="18" t="str">
        <f>IF(COUNT(SREB!GA38:GL38)&gt;=6,(SREB!GB38+SREB!GD38+SREB!GF38+SREB!GH38+SREB!GJ38+SREB!GL38),"NA")</f>
        <v>NA</v>
      </c>
      <c r="BY38" s="44" t="str">
        <f>IF(COUNT(SREB!GM38:GX38)&gt;=6,(((SREB!GM38*SREB!GN38)+(SREB!GO38*SREB!GP38)+(SREB!GQ38*SREB!GR38)+(SREB!GS38*SREB!GT38)+(SREB!GU38*SREB!GV38)+(SREB!GW38*SREB!GX38))/BZ38),"NA")</f>
        <v>NA</v>
      </c>
      <c r="BZ38" s="18" t="str">
        <f>IF(COUNT(SREB!GM38:GX38)&gt;=6,(SREB!GN38+SREB!GP38+SREB!GR38+SREB!GT38+SREB!GV38+SREB!GX38),"NA")</f>
        <v>NA</v>
      </c>
      <c r="CA38" s="210">
        <f>+SREB!GY38</f>
        <v>188763</v>
      </c>
      <c r="CB38" s="211">
        <f>+SREB!GZ38</f>
        <v>5</v>
      </c>
      <c r="CC38" s="210">
        <f>SREB!HM38</f>
        <v>166926</v>
      </c>
      <c r="CD38" s="211">
        <f>SREB!HN38</f>
        <v>5</v>
      </c>
      <c r="CE38" s="210">
        <f>SREB!IA38</f>
        <v>137310</v>
      </c>
      <c r="CF38" s="211">
        <f>SREB!IB38</f>
        <v>10</v>
      </c>
      <c r="CG38" s="211">
        <f>SREB!IO38</f>
        <v>156599</v>
      </c>
      <c r="CH38" s="211">
        <f>SREB!IP38</f>
        <v>8</v>
      </c>
      <c r="CI38" s="124">
        <f t="shared" si="21"/>
        <v>94.013275053573665</v>
      </c>
      <c r="CJ38" s="124">
        <f t="shared" si="22"/>
        <v>91.897082733464657</v>
      </c>
      <c r="CK38" s="124">
        <f t="shared" si="23"/>
        <v>91.200075687414625</v>
      </c>
      <c r="CL38" s="124">
        <f t="shared" si="24"/>
        <v>102.8359665766408</v>
      </c>
      <c r="CM38" s="124" t="e">
        <f t="shared" si="25"/>
        <v>#VALUE!</v>
      </c>
      <c r="CN38" s="124" t="e">
        <f t="shared" si="26"/>
        <v>#VALUE!</v>
      </c>
      <c r="CO38" s="124" t="e">
        <f t="shared" si="27"/>
        <v>#VALUE!</v>
      </c>
      <c r="CP38" s="124" t="e">
        <f t="shared" si="28"/>
        <v>#VALUE!</v>
      </c>
      <c r="CQ38" s="124" t="e">
        <f t="shared" si="29"/>
        <v>#VALUE!</v>
      </c>
      <c r="CR38" s="124" t="e">
        <f t="shared" si="30"/>
        <v>#VALUE!</v>
      </c>
      <c r="CS38" s="124" t="e">
        <f t="shared" si="31"/>
        <v>#VALUE!</v>
      </c>
      <c r="CT38" s="124" t="e">
        <f t="shared" si="32"/>
        <v>#VALUE!</v>
      </c>
      <c r="CU38" s="124">
        <f t="shared" si="33"/>
        <v>136.42098502481599</v>
      </c>
      <c r="CV38" s="124" t="e">
        <f t="shared" si="34"/>
        <v>#VALUE!</v>
      </c>
      <c r="CW38" s="124" t="e">
        <f t="shared" si="35"/>
        <v>#VALUE!</v>
      </c>
      <c r="CX38" s="124" t="e">
        <f t="shared" si="36"/>
        <v>#VALUE!</v>
      </c>
      <c r="CY38" s="124" t="e">
        <f t="shared" si="37"/>
        <v>#VALUE!</v>
      </c>
      <c r="CZ38" s="124">
        <f t="shared" si="17"/>
        <v>110.47364324299016</v>
      </c>
      <c r="DA38" s="124">
        <f t="shared" si="38"/>
        <v>99.958082828331214</v>
      </c>
      <c r="DB38" s="124">
        <f t="shared" si="39"/>
        <v>81.677691063100781</v>
      </c>
      <c r="DC38" s="124">
        <f t="shared" si="20"/>
        <v>83.701601351206889</v>
      </c>
      <c r="DD38" s="210">
        <f>+West!C38</f>
        <v>184955</v>
      </c>
      <c r="DE38" s="211">
        <f>+West!D38</f>
        <v>12</v>
      </c>
      <c r="DF38" s="210">
        <f>West!Q38</f>
        <v>198727</v>
      </c>
      <c r="DG38" s="211">
        <f>West!R38</f>
        <v>9</v>
      </c>
      <c r="DH38" s="210">
        <f>West!AE38</f>
        <v>217216</v>
      </c>
      <c r="DI38" s="211">
        <f>West!AF38</f>
        <v>10</v>
      </c>
      <c r="DJ38" s="210">
        <f>West!AS38</f>
        <v>226685</v>
      </c>
      <c r="DK38" s="211">
        <f>West!AT38</f>
        <v>11</v>
      </c>
      <c r="DL38" s="210">
        <f>+Midwest!C38</f>
        <v>143532</v>
      </c>
      <c r="DM38" s="221">
        <f>+Midwest!D38</f>
        <v>9</v>
      </c>
      <c r="DN38" s="210">
        <f>Midwest!Q38</f>
        <v>146259</v>
      </c>
      <c r="DO38" s="221">
        <f>Midwest!R38</f>
        <v>9</v>
      </c>
      <c r="DP38" s="210">
        <f>Midwest!AE38</f>
        <v>149338</v>
      </c>
      <c r="DQ38" s="221">
        <f>Midwest!AF38</f>
        <v>9</v>
      </c>
      <c r="DR38" s="210">
        <f>Midwest!AS38</f>
        <v>165527</v>
      </c>
      <c r="DS38" s="221">
        <f>Midwest!AT38</f>
        <v>6</v>
      </c>
      <c r="DT38" s="210">
        <f>+Northeast!C38</f>
        <v>169078</v>
      </c>
      <c r="DU38" s="211">
        <f>+Northeast!D38</f>
        <v>7</v>
      </c>
      <c r="DV38" s="210">
        <f>Northeast!Q38</f>
        <v>147277</v>
      </c>
      <c r="DW38" s="211">
        <f>Northeast!R38</f>
        <v>5</v>
      </c>
      <c r="DX38" s="210">
        <f>Northeast!AE38</f>
        <v>152978</v>
      </c>
      <c r="DY38" s="211">
        <f>Northeast!AF38</f>
        <v>5</v>
      </c>
      <c r="DZ38" s="210">
        <f>Northeast!AS38</f>
        <v>0</v>
      </c>
      <c r="EA38" s="211">
        <f>Northeast!AT38</f>
        <v>5</v>
      </c>
      <c r="EB38" s="19"/>
      <c r="EC38" s="19"/>
      <c r="ED38" s="19"/>
      <c r="EE38" s="19"/>
      <c r="EF38" s="19"/>
      <c r="EG38" s="19"/>
      <c r="EH38" s="19"/>
      <c r="EI38" s="74"/>
      <c r="EJ38" s="74"/>
      <c r="EK38" s="74"/>
      <c r="EL38" s="74"/>
      <c r="EM38" s="19"/>
      <c r="EN38" s="19"/>
      <c r="EO38" s="19"/>
      <c r="EP38" s="19"/>
      <c r="EQ38" s="19"/>
      <c r="ER38" s="19"/>
      <c r="ES38" s="19"/>
      <c r="ET38" s="19"/>
      <c r="EU38" s="19"/>
      <c r="EV38" s="19"/>
      <c r="EW38" s="19"/>
      <c r="EX38" s="19"/>
      <c r="EY38" s="73"/>
      <c r="EZ38" s="73"/>
      <c r="FA38" s="74"/>
      <c r="FB38" s="74"/>
      <c r="FC38" s="19"/>
      <c r="FD38" s="19"/>
      <c r="FE38" s="19"/>
      <c r="FF38" s="19"/>
      <c r="FG38" s="19"/>
      <c r="FH38" s="19"/>
      <c r="FI38" s="19"/>
      <c r="FJ38" s="19"/>
      <c r="FK38" s="19"/>
      <c r="FL38" s="19"/>
      <c r="FM38" s="19"/>
      <c r="FN38" s="19"/>
      <c r="FO38" s="74"/>
      <c r="FP38" s="74"/>
      <c r="FQ38" s="74"/>
      <c r="FR38" s="74"/>
      <c r="FS38" s="19"/>
      <c r="FT38" s="19"/>
      <c r="FU38" s="19"/>
      <c r="FV38" s="19"/>
      <c r="FW38" s="19"/>
      <c r="FX38" s="19"/>
      <c r="FY38" s="19"/>
      <c r="FZ38" s="19"/>
      <c r="GA38" s="19"/>
      <c r="GB38" s="73"/>
      <c r="GC38" s="73"/>
      <c r="GD38" s="73"/>
      <c r="GE38" s="74"/>
      <c r="GF38" s="74"/>
      <c r="GG38" s="74"/>
      <c r="GH38" s="74"/>
    </row>
    <row r="39" spans="1:190">
      <c r="A39" s="66">
        <v>35</v>
      </c>
      <c r="B39" s="2" t="s">
        <v>37</v>
      </c>
      <c r="C39" s="181">
        <f>((US!C39*US!D39)+(US!E39*US!F39)+(US!G39*US!H39)+(US!I39*US!J39)+(US!K39*US!L39)+(US!M39*US!N39))/D39</f>
        <v>90332.85365853658</v>
      </c>
      <c r="D39" s="182">
        <f>+US!D39+US!F39+US!H39+US!J39+US!L39+US!N39</f>
        <v>41</v>
      </c>
      <c r="E39" s="183">
        <f>((US!O39*US!P39)+(US!Q39*US!R39)+(US!S39*US!T39)+(US!U39*US!V39)+(US!W39*US!X39)+(US!Y39*US!Z39))/F39</f>
        <v>88784.333333333328</v>
      </c>
      <c r="F39" s="182">
        <f>+US!P39+US!R39+US!T39+US!V39+US!X39+US!Z39</f>
        <v>42</v>
      </c>
      <c r="G39" s="183">
        <f>((US!AA39*US!AB39)+(US!AC39*US!AD39)+(US!AE39*US!AF39)+(US!AG39*US!AH39)+(US!AI39*US!AJ39)+(US!AK39*US!AL39))/H39</f>
        <v>94581.756097560981</v>
      </c>
      <c r="H39" s="182">
        <f>+US!AB39+US!AD39+US!AF39+US!AH39+US!AJ39+US!AL39</f>
        <v>41</v>
      </c>
      <c r="I39" s="183">
        <f>((US!AM39*US!AN39)+(US!AO39*US!AP39)+(US!AQ39*US!AR39)+(US!AS39*US!AT39)+(US!AU39*US!AV39)+(US!AW39*US!AX39))/J39</f>
        <v>98708.906976744183</v>
      </c>
      <c r="J39" s="182">
        <f>+US!AN39+US!AP39+US!AR39+US!AT39+US!AV39+US!AX39</f>
        <v>43</v>
      </c>
      <c r="K39" s="183">
        <f>((US!AY39*US!AZ39)+(US!BA39*US!BB39)+(US!BC39*US!BD39)+(US!BE39*US!BF39)+(US!BG39*US!BH39)+(US!BI39*US!BJ39))/L39</f>
        <v>102430.11904761905</v>
      </c>
      <c r="L39" s="182">
        <f>+US!AZ39+US!BB39+US!BD39+US!BF39+US!BH39+US!BJ39</f>
        <v>42</v>
      </c>
      <c r="M39" s="183">
        <f>((US!BK39*US!BL39)+(US!BM39*US!BN39)+(US!BO39*US!BP39)+(US!BQ39*US!BR39)+(US!BS39*US!BT39)+(US!BU39*US!BV39))/N39</f>
        <v>107469.25</v>
      </c>
      <c r="N39" s="182">
        <f>+US!BL39+US!BN39+US!BP39+US!BR39+US!BT39+US!BV39</f>
        <v>40</v>
      </c>
      <c r="O39" s="183">
        <f>((US!BW39*US!BX39)+(US!BY39*US!BZ39)+(US!CA39*US!CB39)+(US!CC39*US!CD39)+(US!CE39*US!CF39)+(US!CG39*US!CH39))/P39</f>
        <v>110169.28888888888</v>
      </c>
      <c r="P39" s="182">
        <f>+US!BX39+US!BZ39+US!CB39+US!CD39+US!CF39+US!CH39</f>
        <v>45</v>
      </c>
      <c r="Q39" s="183">
        <f>((US!CI39*US!CJ39)+(US!CK39*US!CL39)+(US!CM39*US!CN39)+(US!CO39*US!CP39)+(US!CQ39*US!CR39)+(US!CS39*US!CT39))/R39</f>
        <v>118014.41025641025</v>
      </c>
      <c r="R39" s="182">
        <f>+US!CJ39+US!CL39+US!CN39+US!CP39+US!CR39+US!CT39</f>
        <v>39</v>
      </c>
      <c r="S39" s="183">
        <f>((US!CU39*US!CV39)+(US!CW39*US!CX39)+(US!CY39*US!CZ39)+(US!DA39*US!DB39)+(US!DC39*US!DD39)+(US!DE39*US!DF39))/T39</f>
        <v>127058.77777777778</v>
      </c>
      <c r="T39" s="182">
        <f>+US!CV39+US!CX39+US!CZ39+US!DB39+US!DD39+US!DF39</f>
        <v>36</v>
      </c>
      <c r="U39" s="183">
        <f>((US!DG39*US!DH39)+(US!DI39*US!DJ39)+(US!DK39*US!DL39)+(US!DM39*US!DN39)+(US!DO39*US!DP39)+(US!DQ39*US!DR39))/V39</f>
        <v>137204.20588235295</v>
      </c>
      <c r="V39" s="182">
        <f>+US!DH39+US!DJ39+US!DL39+US!DN39+US!DP39+US!DR39</f>
        <v>34</v>
      </c>
      <c r="W39" s="183">
        <f>((US!DS39*US!DT39)+(US!DU39*US!DV39)+(US!DW39*US!DX39)+(US!DY39*US!DZ39)+(US!EA39*US!EB39)+(US!EC39*US!ED39))/X39</f>
        <v>138105.13333333333</v>
      </c>
      <c r="X39" s="182">
        <f>+US!DT39+US!DV39+US!DX39+US!DZ39+US!EB39+US!ED39</f>
        <v>45</v>
      </c>
      <c r="Y39" s="183">
        <f>((US!EE39*US!EF39)+(US!EG39*US!EH39)+(US!EI39*US!EJ39)+(US!EK39*US!EL39)+(US!EM39*US!EN39)+(US!EO39*US!EP39))/Z39</f>
        <v>139642.82222222222</v>
      </c>
      <c r="Z39" s="182">
        <f>+US!EF39+US!EH39+US!EJ39+US!EL39+US!EN39+US!EP39</f>
        <v>45</v>
      </c>
      <c r="AA39" s="181">
        <f>((US!EQ39*US!ER39)+(US!ES39*US!ET39)+(US!EU39*US!EV39)+(US!EW39*US!EX39)+(US!EY39*US!EZ39)+(US!FA39*US!FB39))/AB39</f>
        <v>138684.0652173913</v>
      </c>
      <c r="AB39" s="184">
        <f>+US!ER39+US!ET39+US!EV39+US!EX39+US!EZ39+US!FB39</f>
        <v>46</v>
      </c>
      <c r="AC39" s="181">
        <f>((US!FC39*US!FD39)+(US!FE39*US!FF39)+(US!FG39*US!FH39)+(US!FI39*US!FJ39)+(US!FK39*US!FL39)+(US!FM39*US!FN39))/AD39</f>
        <v>158441.12820512822</v>
      </c>
      <c r="AD39" s="184">
        <f>+US!FD39+US!FF39+US!FH39+US!FJ39+US!FL39+US!FN39</f>
        <v>39</v>
      </c>
      <c r="AE39" s="181">
        <f>((US!FO39*US!FP39)+(US!FQ39*US!FR39)+(US!FS39*US!FT39)+(US!FU39*US!FV39)+(US!FW39*US!FX39)+(US!FY39*US!FZ39))/AF39</f>
        <v>164581.94444444444</v>
      </c>
      <c r="AF39" s="185">
        <f>+US!FP39+US!FR39+US!FT39+US!FV39+US!FX39+US!FZ39</f>
        <v>36</v>
      </c>
      <c r="AG39" s="181" t="str">
        <f>IF(COUNT(US!GA39:GL39)&gt;=6,(((US!GA39*US!GB39)+(US!GC39*US!GD39)+(US!GE39*US!GF39)+(US!GG39*US!GH39)+(US!GI39*US!GJ39)+(US!GK39*US!GL39))/AH39),"NA")</f>
        <v>NA</v>
      </c>
      <c r="AH39" s="185" t="str">
        <f>IF(COUNT(US!GA39:GL39)&gt;=6,(US!GB39+US!GD39+US!GF39+US!GH39+US!GJ39+US!GL39),"NA")</f>
        <v>NA</v>
      </c>
      <c r="AI39" s="181" t="str">
        <f>IF(COUNT(US!GM39:GX39)&gt;=6,(((US!GM39*US!GN39)+(US!GO39*US!GP39)+(US!GQ39*US!GR39)+(US!GS39*US!GT39)+(US!GU39*US!GV39)+(US!GW39*US!GX39))/AJ39),"NA")</f>
        <v>NA</v>
      </c>
      <c r="AJ39" s="185" t="str">
        <f>IF(COUNT(US!GM39:GX39)&gt;=6,(US!GN39+US!GP39+US!GR39+US!GT39+US!GV39+US!GX39),"NA")</f>
        <v>NA</v>
      </c>
      <c r="AK39" s="210">
        <f>+US!GY39</f>
        <v>184874</v>
      </c>
      <c r="AL39" s="211">
        <f>+US!GZ39</f>
        <v>34</v>
      </c>
      <c r="AM39" s="210">
        <f>US!HM39</f>
        <v>183040</v>
      </c>
      <c r="AN39" s="211">
        <f>US!HN39</f>
        <v>33</v>
      </c>
      <c r="AO39" s="210">
        <f>US!IA39</f>
        <v>190523</v>
      </c>
      <c r="AP39" s="211">
        <f>US!IB39</f>
        <v>31</v>
      </c>
      <c r="AQ39" s="210">
        <f>US!IO39</f>
        <v>207896</v>
      </c>
      <c r="AR39" s="211">
        <f>US!IP39</f>
        <v>33</v>
      </c>
      <c r="AS39" s="136">
        <f>((SREB!C39*SREB!D39)+(SREB!E39*SREB!F39)+(SREB!G39*SREB!H39)+(SREB!I39*SREB!J39)+(SREB!K39*SREB!L39)+(SREB!M39*SREB!N39))/AT39</f>
        <v>82833.058823529413</v>
      </c>
      <c r="AT39" s="84">
        <f>+SREB!D39+SREB!F39+SREB!H39+SREB!J39+SREB!L39+SREB!N39</f>
        <v>17</v>
      </c>
      <c r="AU39" s="44">
        <f>((SREB!O39*SREB!P39)+(SREB!Q39*SREB!R39)+(SREB!S39*SREB!T39)+(SREB!U39*SREB!V39)+(SREB!W39*SREB!X39)+(SREB!Y39*SREB!Z39))/AV39</f>
        <v>81663.399999999994</v>
      </c>
      <c r="AV39" s="84">
        <f>+SREB!P39+SREB!R39+SREB!T39+SREB!V39+SREB!X39+SREB!Z39</f>
        <v>20</v>
      </c>
      <c r="AW39" s="44">
        <f>((SREB!AA39*SREB!AB39)+(SREB!AC39*SREB!AD39)+(SREB!AE39*SREB!AF39)+(SREB!AG39*SREB!AH39)+(SREB!AI39*SREB!AJ39)+(SREB!AK39*SREB!AL39))/AX39</f>
        <v>87814.45</v>
      </c>
      <c r="AX39" s="84">
        <f>+SREB!AB39+SREB!AD39+SREB!AF39+SREB!AH39+SREB!AJ39+SREB!AL39</f>
        <v>20</v>
      </c>
      <c r="AY39" s="44" t="s">
        <v>62</v>
      </c>
      <c r="AZ39" s="84" t="s">
        <v>62</v>
      </c>
      <c r="BA39" s="44" t="s">
        <v>62</v>
      </c>
      <c r="BB39" s="84" t="s">
        <v>62</v>
      </c>
      <c r="BC39" s="44" t="s">
        <v>62</v>
      </c>
      <c r="BD39" s="84" t="s">
        <v>62</v>
      </c>
      <c r="BE39" s="44" t="s">
        <v>62</v>
      </c>
      <c r="BF39" s="84" t="s">
        <v>62</v>
      </c>
      <c r="BG39" s="44" t="s">
        <v>62</v>
      </c>
      <c r="BH39" s="84" t="s">
        <v>62</v>
      </c>
      <c r="BI39" s="44" t="s">
        <v>62</v>
      </c>
      <c r="BJ39" s="84" t="s">
        <v>62</v>
      </c>
      <c r="BK39" s="44" t="s">
        <v>62</v>
      </c>
      <c r="BL39" s="84" t="s">
        <v>62</v>
      </c>
      <c r="BM39" s="44" t="s">
        <v>62</v>
      </c>
      <c r="BN39" s="84" t="s">
        <v>62</v>
      </c>
      <c r="BO39" s="44">
        <f>((SREB!EE39*SREB!EF39)+(SREB!EG39*SREB!EH39)+(SREB!EI39*SREB!EJ39)+(SREB!EK39*SREB!EL39)+(SREB!EM39*SREB!EN39)+(SREB!EO39*SREB!EP39))/BP39</f>
        <v>137485.5</v>
      </c>
      <c r="BP39" s="84">
        <f>+SREB!EF39+SREB!EH39+SREB!EJ39+SREB!EL39+SREB!EN39+SREB!EP39</f>
        <v>18</v>
      </c>
      <c r="BQ39" s="44">
        <f>((SREB!EQ39*SREB!ER39)+(SREB!ES39*SREB!ET39)+(SREB!EU39*SREB!EV39)+(SREB!EW39*SREB!EX39)+(SREB!EY39*SREB!EZ39)+(SREB!FA39*SREB!FB39))/BR39</f>
        <v>134250.05263157896</v>
      </c>
      <c r="BR39" s="18">
        <f>+SREB!ER39+SREB!ET39+SREB!EV39+SREB!EX39+SREB!EZ39+SREB!FB39</f>
        <v>19</v>
      </c>
      <c r="BS39" s="44" t="s">
        <v>62</v>
      </c>
      <c r="BT39" s="18" t="s">
        <v>62</v>
      </c>
      <c r="BU39" s="44" t="s">
        <v>62</v>
      </c>
      <c r="BV39" s="18" t="s">
        <v>62</v>
      </c>
      <c r="BW39" s="44" t="str">
        <f>IF(COUNT(SREB!GA39:GL39)&gt;=6,(((SREB!GA39*SREB!GB39)+(SREB!GC39*SREB!GD39)+(SREB!GE39*SREB!GF39)+(SREB!GG39*SREB!GH39)+(SREB!GI39*SREB!GJ39)+(SREB!GK39*SREB!GL39))/BX39),"NA")</f>
        <v>NA</v>
      </c>
      <c r="BX39" s="18" t="str">
        <f>IF(COUNT(SREB!GA39:GL39)&gt;=6,(SREB!GB39+SREB!GD39+SREB!GF39+SREB!GH39+SREB!GJ39+SREB!GL39),"NA")</f>
        <v>NA</v>
      </c>
      <c r="BY39" s="44" t="str">
        <f>IF(COUNT(SREB!GM39:GX39)&gt;=6,(((SREB!GM39*SREB!GN39)+(SREB!GO39*SREB!GP39)+(SREB!GQ39*SREB!GR39)+(SREB!GS39*SREB!GT39)+(SREB!GU39*SREB!GV39)+(SREB!GW39*SREB!GX39))/BZ39),"NA")</f>
        <v>NA</v>
      </c>
      <c r="BZ39" s="18" t="str">
        <f>IF(COUNT(SREB!GM39:GX39)&gt;=6,(SREB!GN39+SREB!GP39+SREB!GR39+SREB!GT39+SREB!GV39+SREB!GX39),"NA")</f>
        <v>NA</v>
      </c>
      <c r="CA39" s="210">
        <f>+SREB!GY39</f>
        <v>177404</v>
      </c>
      <c r="CB39" s="211">
        <f>+SREB!GZ39</f>
        <v>17</v>
      </c>
      <c r="CC39" s="210">
        <f>SREB!HM39</f>
        <v>184682</v>
      </c>
      <c r="CD39" s="211">
        <f>SREB!HN39</f>
        <v>15</v>
      </c>
      <c r="CE39" s="210">
        <f>SREB!IA39</f>
        <v>185217</v>
      </c>
      <c r="CF39" s="211">
        <f>SREB!IB39</f>
        <v>15</v>
      </c>
      <c r="CG39" s="211">
        <f>SREB!IO39</f>
        <v>211302</v>
      </c>
      <c r="CH39" s="211">
        <f>SREB!IP39</f>
        <v>14</v>
      </c>
      <c r="CI39" s="124">
        <f t="shared" si="21"/>
        <v>91.697600007903191</v>
      </c>
      <c r="CJ39" s="124">
        <f t="shared" si="22"/>
        <v>91.979515905583938</v>
      </c>
      <c r="CK39" s="124">
        <f t="shared" si="23"/>
        <v>92.845019613951223</v>
      </c>
      <c r="CL39" s="124" t="e">
        <f t="shared" si="24"/>
        <v>#VALUE!</v>
      </c>
      <c r="CM39" s="124" t="e">
        <f t="shared" si="25"/>
        <v>#VALUE!</v>
      </c>
      <c r="CN39" s="124" t="e">
        <f t="shared" si="26"/>
        <v>#VALUE!</v>
      </c>
      <c r="CO39" s="124" t="e">
        <f t="shared" si="27"/>
        <v>#VALUE!</v>
      </c>
      <c r="CP39" s="124" t="e">
        <f t="shared" si="28"/>
        <v>#VALUE!</v>
      </c>
      <c r="CQ39" s="124" t="e">
        <f t="shared" si="29"/>
        <v>#VALUE!</v>
      </c>
      <c r="CR39" s="124" t="e">
        <f t="shared" si="30"/>
        <v>#VALUE!</v>
      </c>
      <c r="CS39" s="124" t="e">
        <f t="shared" si="31"/>
        <v>#VALUE!</v>
      </c>
      <c r="CT39" s="124">
        <f t="shared" si="32"/>
        <v>98.455114134839562</v>
      </c>
      <c r="CU39" s="124">
        <f t="shared" si="33"/>
        <v>96.802795924058117</v>
      </c>
      <c r="CV39" s="124" t="e">
        <f t="shared" si="34"/>
        <v>#VALUE!</v>
      </c>
      <c r="CW39" s="124" t="e">
        <f t="shared" si="35"/>
        <v>#VALUE!</v>
      </c>
      <c r="CX39" s="124" t="e">
        <f t="shared" si="36"/>
        <v>#VALUE!</v>
      </c>
      <c r="CY39" s="124" t="e">
        <f t="shared" si="37"/>
        <v>#VALUE!</v>
      </c>
      <c r="CZ39" s="124">
        <f t="shared" si="17"/>
        <v>95.959410192888129</v>
      </c>
      <c r="DA39" s="124">
        <f t="shared" si="38"/>
        <v>100.89707167832167</v>
      </c>
      <c r="DB39" s="124">
        <f t="shared" si="39"/>
        <v>97.215034405294901</v>
      </c>
      <c r="DC39" s="124">
        <f t="shared" si="20"/>
        <v>101.63831915957979</v>
      </c>
      <c r="DD39" s="210">
        <f>+West!C39</f>
        <v>0</v>
      </c>
      <c r="DE39" s="211">
        <f>+West!D39</f>
        <v>0</v>
      </c>
      <c r="DF39" s="210">
        <f>West!Q39</f>
        <v>167716</v>
      </c>
      <c r="DG39" s="211">
        <f>West!R39</f>
        <v>5</v>
      </c>
      <c r="DH39" s="210">
        <f>West!AE39</f>
        <v>0</v>
      </c>
      <c r="DI39" s="211">
        <f>West!AF39</f>
        <v>3</v>
      </c>
      <c r="DJ39" s="210">
        <f>West!AS39</f>
        <v>194184</v>
      </c>
      <c r="DK39" s="211">
        <f>West!AT39</f>
        <v>5</v>
      </c>
      <c r="DL39" s="210">
        <f>+Midwest!C39</f>
        <v>192223</v>
      </c>
      <c r="DM39" s="221">
        <f>+Midwest!D39</f>
        <v>8</v>
      </c>
      <c r="DN39" s="210">
        <f>Midwest!Q39</f>
        <v>188371</v>
      </c>
      <c r="DO39" s="221">
        <f>Midwest!R39</f>
        <v>8</v>
      </c>
      <c r="DP39" s="210">
        <f>Midwest!AE39</f>
        <v>203178</v>
      </c>
      <c r="DQ39" s="221">
        <f>Midwest!AF39</f>
        <v>8</v>
      </c>
      <c r="DR39" s="210">
        <f>Midwest!AS39</f>
        <v>224618</v>
      </c>
      <c r="DS39" s="221">
        <f>Midwest!AT39</f>
        <v>7</v>
      </c>
      <c r="DT39" s="210">
        <f>+Northeast!C39</f>
        <v>207855</v>
      </c>
      <c r="DU39" s="211">
        <f>+Northeast!D39</f>
        <v>5</v>
      </c>
      <c r="DV39" s="210">
        <f>Northeast!Q39</f>
        <v>184910</v>
      </c>
      <c r="DW39" s="211">
        <f>Northeast!R39</f>
        <v>5</v>
      </c>
      <c r="DX39" s="210">
        <f>Northeast!AE39</f>
        <v>189541</v>
      </c>
      <c r="DY39" s="211">
        <f>Northeast!AF39</f>
        <v>5</v>
      </c>
      <c r="DZ39" s="210">
        <f>Northeast!AS39</f>
        <v>0</v>
      </c>
      <c r="EA39" s="211">
        <f>Northeast!AT39</f>
        <v>4</v>
      </c>
      <c r="EB39" s="19"/>
      <c r="EC39" s="19"/>
      <c r="ED39" s="19"/>
      <c r="EE39" s="19"/>
      <c r="EF39" s="19"/>
      <c r="EG39" s="19"/>
      <c r="EH39" s="19"/>
      <c r="EI39" s="73"/>
      <c r="EK39" s="74"/>
      <c r="EL39" s="74"/>
      <c r="EM39" s="19"/>
      <c r="EN39" s="19"/>
      <c r="EO39" s="19"/>
      <c r="EP39" s="19"/>
      <c r="EQ39" s="19"/>
      <c r="ER39" s="19"/>
      <c r="ES39" s="19"/>
      <c r="ET39" s="19"/>
      <c r="EU39" s="19"/>
      <c r="EV39" s="19"/>
      <c r="EW39" s="19"/>
      <c r="EX39" s="19"/>
      <c r="EY39" s="74"/>
      <c r="EZ39" s="74"/>
      <c r="FA39" s="74"/>
      <c r="FB39" s="74"/>
      <c r="FC39" s="19"/>
      <c r="FD39" s="19"/>
      <c r="FE39" s="19"/>
      <c r="FF39" s="19"/>
      <c r="FG39" s="19"/>
      <c r="FH39" s="19"/>
      <c r="FI39" s="19"/>
      <c r="FJ39" s="19"/>
      <c r="FK39" s="19"/>
      <c r="FL39" s="19"/>
      <c r="FM39" s="19"/>
      <c r="FN39" s="19"/>
      <c r="FO39" s="74"/>
      <c r="FP39" s="74"/>
      <c r="FQ39" s="74"/>
      <c r="FR39" s="74"/>
      <c r="FS39" s="19"/>
      <c r="FT39" s="19"/>
      <c r="FU39" s="19"/>
      <c r="FV39" s="19"/>
      <c r="FW39" s="19"/>
      <c r="FX39" s="19"/>
      <c r="FY39" s="19"/>
      <c r="FZ39" s="19"/>
      <c r="GA39" s="19"/>
      <c r="GB39" s="73"/>
      <c r="GC39" s="73"/>
      <c r="GD39" s="73"/>
      <c r="GE39" s="74"/>
      <c r="GF39" s="74"/>
      <c r="GG39" s="74"/>
      <c r="GH39" s="74"/>
    </row>
    <row r="40" spans="1:190">
      <c r="A40" s="66">
        <v>36</v>
      </c>
      <c r="B40" s="2" t="s">
        <v>38</v>
      </c>
      <c r="C40" s="181">
        <f>((US!C40*US!D40)+(US!E40*US!F40)+(US!G40*US!H40)+(US!I40*US!J40)+(US!K40*US!L40)+(US!M40*US!N40))/D40</f>
        <v>76869.350000000006</v>
      </c>
      <c r="D40" s="182">
        <f>+US!D40+US!F40+US!H40+US!J40+US!L40+US!N40</f>
        <v>40</v>
      </c>
      <c r="E40" s="183">
        <f>((US!O40*US!P40)+(US!Q40*US!R40)+(US!S40*US!T40)+(US!U40*US!V40)+(US!W40*US!X40)+(US!Y40*US!Z40))/F40</f>
        <v>77363.026315789481</v>
      </c>
      <c r="F40" s="182">
        <f>+US!P40+US!R40+US!T40+US!V40+US!X40+US!Z40</f>
        <v>38</v>
      </c>
      <c r="G40" s="183">
        <f>((US!AA40*US!AB40)+(US!AC40*US!AD40)+(US!AE40*US!AF40)+(US!AG40*US!AH40)+(US!AI40*US!AJ40)+(US!AK40*US!AL40))/H40</f>
        <v>82436.394736842107</v>
      </c>
      <c r="H40" s="182">
        <f>+US!AB40+US!AD40+US!AF40+US!AH40+US!AJ40+US!AL40</f>
        <v>38</v>
      </c>
      <c r="I40" s="183">
        <f>((US!AM40*US!AN40)+(US!AO40*US!AP40)+(US!AQ40*US!AR40)+(US!AS40*US!AT40)+(US!AU40*US!AV40)+(US!AW40*US!AX40))/J40</f>
        <v>86107.31578947368</v>
      </c>
      <c r="J40" s="182">
        <f>+US!AN40+US!AP40+US!AR40+US!AT40+US!AV40+US!AX40</f>
        <v>38</v>
      </c>
      <c r="K40" s="183">
        <f>((US!AY40*US!AZ40)+(US!BA40*US!BB40)+(US!BC40*US!BD40)+(US!BE40*US!BF40)+(US!BG40*US!BH40)+(US!BI40*US!BJ40))/L40</f>
        <v>81562.461538461532</v>
      </c>
      <c r="L40" s="182">
        <f>+US!AZ40+US!BB40+US!BD40+US!BF40+US!BH40+US!BJ40</f>
        <v>39</v>
      </c>
      <c r="M40" s="183">
        <f>((US!BK40*US!BL40)+(US!BM40*US!BN40)+(US!BO40*US!BP40)+(US!BQ40*US!BR40)+(US!BS40*US!BT40)+(US!BU40*US!BV40))/N40</f>
        <v>88204.35</v>
      </c>
      <c r="N40" s="182">
        <f>+US!BL40+US!BN40+US!BP40+US!BR40+US!BT40+US!BV40</f>
        <v>40</v>
      </c>
      <c r="O40" s="183">
        <f>((US!BW40*US!BX40)+(US!BY40*US!BZ40)+(US!CA40*US!CB40)+(US!CC40*US!CD40)+(US!CE40*US!CF40)+(US!CG40*US!CH40))/P40</f>
        <v>92695.658536585368</v>
      </c>
      <c r="P40" s="182">
        <f>+US!BX40+US!BZ40+US!CB40+US!CD40+US!CF40+US!CH40</f>
        <v>41</v>
      </c>
      <c r="Q40" s="183">
        <f>((US!CI40*US!CJ40)+(US!CK40*US!CL40)+(US!CM40*US!CN40)+(US!CO40*US!CP40)+(US!CQ40*US!CR40)+(US!CS40*US!CT40))/R40</f>
        <v>98658.380952380947</v>
      </c>
      <c r="R40" s="182">
        <f>+US!CJ40+US!CL40+US!CN40+US!CP40+US!CR40+US!CT40</f>
        <v>42</v>
      </c>
      <c r="S40" s="183">
        <f>((US!CU40*US!CV40)+(US!CW40*US!CX40)+(US!CY40*US!CZ40)+(US!DA40*US!DB40)+(US!DC40*US!DD40)+(US!DE40*US!DF40))/T40</f>
        <v>106399.07142857143</v>
      </c>
      <c r="T40" s="182">
        <f>+US!CV40+US!CX40+US!CZ40+US!DB40+US!DD40+US!DF40</f>
        <v>42</v>
      </c>
      <c r="U40" s="183">
        <f>((US!DG40*US!DH40)+(US!DI40*US!DJ40)+(US!DK40*US!DL40)+(US!DM40*US!DN40)+(US!DO40*US!DP40)+(US!DQ40*US!DR40))/V40</f>
        <v>108214.83333333333</v>
      </c>
      <c r="V40" s="182">
        <f>+US!DH40+US!DJ40+US!DL40+US!DN40+US!DP40+US!DR40</f>
        <v>36</v>
      </c>
      <c r="W40" s="183">
        <f>((US!DS40*US!DT40)+(US!DU40*US!DV40)+(US!DW40*US!DX40)+(US!DY40*US!DZ40)+(US!EA40*US!EB40)+(US!EC40*US!ED40))/X40</f>
        <v>115444.45945945945</v>
      </c>
      <c r="X40" s="182">
        <f>+US!DT40+US!DV40+US!DX40+US!DZ40+US!EB40+US!ED40</f>
        <v>37</v>
      </c>
      <c r="Y40" s="183">
        <f>((US!EE40*US!EF40)+(US!EG40*US!EH40)+(US!EI40*US!EJ40)+(US!EK40*US!EL40)+(US!EM40*US!EN40)+(US!EO40*US!EP40))/Z40</f>
        <v>115135.67567567568</v>
      </c>
      <c r="Z40" s="182">
        <f>+US!EF40+US!EH40+US!EJ40+US!EL40+US!EN40+US!EP40</f>
        <v>37</v>
      </c>
      <c r="AA40" s="181">
        <f>((US!EQ40*US!ER40)+(US!ES40*US!ET40)+(US!EU40*US!EV40)+(US!EW40*US!EX40)+(US!EY40*US!EZ40)+(US!FA40*US!FB40))/AB40</f>
        <v>123081.675</v>
      </c>
      <c r="AB40" s="184">
        <f>+US!ER40+US!ET40+US!EV40+US!EX40+US!EZ40+US!FB40</f>
        <v>40</v>
      </c>
      <c r="AC40" s="181">
        <f>((US!FC40*US!FD40)+(US!FE40*US!FF40)+(US!FG40*US!FH40)+(US!FI40*US!FJ40)+(US!FK40*US!FL40)+(US!FM40*US!FN40))/AD40</f>
        <v>128900.1282051282</v>
      </c>
      <c r="AD40" s="184">
        <f>+US!FD40+US!FF40+US!FH40+US!FJ40+US!FL40+US!FN40</f>
        <v>39</v>
      </c>
      <c r="AE40" s="181">
        <f>((US!FO40*US!FP40)+(US!FQ40*US!FR40)+(US!FS40*US!FT40)+(US!FU40*US!FV40)+(US!FW40*US!FX40)+(US!FY40*US!FZ40))/AF40</f>
        <v>138836.5</v>
      </c>
      <c r="AF40" s="185">
        <f>+US!FP40+US!FR40+US!FT40+US!FV40+US!FX40+US!FZ40</f>
        <v>38</v>
      </c>
      <c r="AG40" s="181">
        <f>IF(COUNT(US!GA40:GL40)&gt;=6,(((US!GA40*US!GB40)+(US!GC40*US!GD40)+(US!GE40*US!GF40)+(US!GG40*US!GH40)+(US!GI40*US!GJ40)+(US!GK40*US!GL40))/AH40),"NA")</f>
        <v>142277.91304347827</v>
      </c>
      <c r="AH40" s="185">
        <f>IF(COUNT(US!GA40:GL40)&gt;=6,(US!GB40+US!GD40+US!GF40+US!GH40+US!GJ40+US!GL40),"NA")</f>
        <v>46</v>
      </c>
      <c r="AI40" s="181">
        <f>IF(COUNT(US!GM40:GX40)&gt;=6,(((US!GM40*US!GN40)+(US!GO40*US!GP40)+(US!GQ40*US!GR40)+(US!GS40*US!GT40)+(US!GU40*US!GV40)+(US!GW40*US!GX40))/AJ40),"NA")</f>
        <v>146628.09302325582</v>
      </c>
      <c r="AJ40" s="185">
        <f>IF(COUNT(US!GM40:GX40)&gt;=6,(US!GN40+US!GP40+US!GR40+US!GT40+US!GV40+US!GX40),"NA")</f>
        <v>43</v>
      </c>
      <c r="AK40" s="210">
        <f>+US!GY40</f>
        <v>147375</v>
      </c>
      <c r="AL40" s="211">
        <f>+US!GZ40</f>
        <v>50</v>
      </c>
      <c r="AM40" s="210">
        <f>US!HM40</f>
        <v>148105</v>
      </c>
      <c r="AN40" s="211">
        <f>US!HN40</f>
        <v>42</v>
      </c>
      <c r="AO40" s="210">
        <f>US!IA40</f>
        <v>145426</v>
      </c>
      <c r="AP40" s="211">
        <f>US!IB40</f>
        <v>49</v>
      </c>
      <c r="AQ40" s="210">
        <f>US!IO40</f>
        <v>158811</v>
      </c>
      <c r="AR40" s="211">
        <f>US!IP40</f>
        <v>44</v>
      </c>
      <c r="AS40" s="136">
        <f>((SREB!C40*SREB!D40)+(SREB!E40*SREB!F40)+(SREB!G40*SREB!H40)+(SREB!I40*SREB!J40)+(SREB!K40*SREB!L40)+(SREB!M40*SREB!N40))/AT40</f>
        <v>76749.5625</v>
      </c>
      <c r="AT40" s="84">
        <f>+SREB!D40+SREB!F40+SREB!H40+SREB!J40+SREB!L40+SREB!N40</f>
        <v>16</v>
      </c>
      <c r="AU40" s="44">
        <f>((SREB!O40*SREB!P40)+(SREB!Q40*SREB!R40)+(SREB!S40*SREB!T40)+(SREB!U40*SREB!V40)+(SREB!W40*SREB!X40)+(SREB!Y40*SREB!Z40))/AV40</f>
        <v>73689.823529411762</v>
      </c>
      <c r="AV40" s="84">
        <f>+SREB!P40+SREB!R40+SREB!T40+SREB!V40+SREB!X40+SREB!Z40</f>
        <v>17</v>
      </c>
      <c r="AW40" s="44">
        <f>((SREB!AA40*SREB!AB40)+(SREB!AC40*SREB!AD40)+(SREB!AE40*SREB!AF40)+(SREB!AG40*SREB!AH40)+(SREB!AI40*SREB!AJ40)+(SREB!AK40*SREB!AL40))/AX40</f>
        <v>76807.866666666669</v>
      </c>
      <c r="AX40" s="84">
        <f>+SREB!AB40+SREB!AD40+SREB!AF40+SREB!AH40+SREB!AJ40+SREB!AL40</f>
        <v>15</v>
      </c>
      <c r="AY40" s="44">
        <f>((SREB!AM40*SREB!AN40)+(SREB!AO40*SREB!AP40)+(SREB!AQ40*SREB!AR40)+(SREB!AS40*SREB!AT40)+(SREB!AU40*SREB!AV40)+(SREB!AW40*SREB!AX40))/AZ40</f>
        <v>81418.666666666672</v>
      </c>
      <c r="AZ40" s="84">
        <f>+SREB!AN40+SREB!AP40+SREB!AR40+SREB!AT40+SREB!AV40+SREB!AX40</f>
        <v>15</v>
      </c>
      <c r="BA40" s="44">
        <f>((SREB!AY40*SREB!AZ40)+(SREB!BA40*SREB!BB40)+(SREB!BC40*SREB!BD40)+(SREB!BE40*SREB!BF40)+(SREB!BG40*SREB!BH40)+(SREB!BI40*SREB!BJ40))/BB40</f>
        <v>84036.333333333328</v>
      </c>
      <c r="BB40" s="84">
        <f>+SREB!AZ40+SREB!BB40+SREB!BD40+SREB!BF40+SREB!BH40+SREB!BJ40</f>
        <v>12</v>
      </c>
      <c r="BC40" s="44" t="s">
        <v>62</v>
      </c>
      <c r="BD40" s="84" t="s">
        <v>62</v>
      </c>
      <c r="BE40" s="44" t="s">
        <v>62</v>
      </c>
      <c r="BF40" s="84" t="s">
        <v>62</v>
      </c>
      <c r="BG40" s="44" t="s">
        <v>62</v>
      </c>
      <c r="BH40" s="84" t="s">
        <v>62</v>
      </c>
      <c r="BI40" s="44" t="s">
        <v>62</v>
      </c>
      <c r="BJ40" s="84" t="s">
        <v>62</v>
      </c>
      <c r="BK40" s="44" t="s">
        <v>62</v>
      </c>
      <c r="BL40" s="84" t="s">
        <v>62</v>
      </c>
      <c r="BM40" s="44" t="s">
        <v>62</v>
      </c>
      <c r="BN40" s="84" t="s">
        <v>62</v>
      </c>
      <c r="BO40" s="44">
        <f>((SREB!EE40*SREB!EF40)+(SREB!EG40*SREB!EH40)+(SREB!EI40*SREB!EJ40)+(SREB!EK40*SREB!EL40)+(SREB!EM40*SREB!EN40)+(SREB!EO40*SREB!EP40))/BP40</f>
        <v>121869.35294117648</v>
      </c>
      <c r="BP40" s="84">
        <f>+SREB!EF40+SREB!EH40+SREB!EJ40+SREB!EL40+SREB!EN40+SREB!EP40</f>
        <v>17</v>
      </c>
      <c r="BQ40" s="44">
        <f>((SREB!EQ40*SREB!ER40)+(SREB!ES40*SREB!ET40)+(SREB!EU40*SREB!EV40)+(SREB!EW40*SREB!EX40)+(SREB!EY40*SREB!EZ40)+(SREB!FA40*SREB!FB40))/BR40</f>
        <v>124464.23529411765</v>
      </c>
      <c r="BR40" s="18">
        <f>+SREB!ER40+SREB!ET40+SREB!EV40+SREB!EX40+SREB!EZ40+SREB!FB40</f>
        <v>17</v>
      </c>
      <c r="BS40" s="44">
        <f>((SREB!FC40*SREB!FD40)+(SREB!FE40*SREB!FF40)+(SREB!FG40*SREB!FH40)+(SREB!FI40*SREB!FJ40)+(SREB!FK40*SREB!FL40)+(SREB!FM40*SREB!FN40))/BT40</f>
        <v>136206.82352941178</v>
      </c>
      <c r="BT40" s="18">
        <f>+SREB!FD40+SREB!FF40+SREB!FH40+SREB!FJ40+SREB!FL40+SREB!FN40</f>
        <v>17</v>
      </c>
      <c r="BU40" s="44" t="s">
        <v>62</v>
      </c>
      <c r="BV40" s="18" t="s">
        <v>62</v>
      </c>
      <c r="BW40" s="44" t="str">
        <f>IF(COUNT(SREB!GA40:GL40)&gt;=6,(((SREB!GA40*SREB!GB40)+(SREB!GC40*SREB!GD40)+(SREB!GE40*SREB!GF40)+(SREB!GG40*SREB!GH40)+(SREB!GI40*SREB!GJ40)+(SREB!GK40*SREB!GL40))/BX40),"NA")</f>
        <v>NA</v>
      </c>
      <c r="BX40" s="18" t="str">
        <f>IF(COUNT(SREB!GA40:GL40)&gt;=6,(SREB!GB40+SREB!GD40+SREB!GF40+SREB!GH40+SREB!GJ40+SREB!GL40),"NA")</f>
        <v>NA</v>
      </c>
      <c r="BY40" s="44" t="str">
        <f>IF(COUNT(SREB!GM40:GX40)&gt;=6,(((SREB!GM40*SREB!GN40)+(SREB!GO40*SREB!GP40)+(SREB!GQ40*SREB!GR40)+(SREB!GS40*SREB!GT40)+(SREB!GU40*SREB!GV40)+(SREB!GW40*SREB!GX40))/BZ40),"NA")</f>
        <v>NA</v>
      </c>
      <c r="BZ40" s="18" t="str">
        <f>IF(COUNT(SREB!GM40:GX40)&gt;=6,(SREB!GN40+SREB!GP40+SREB!GR40+SREB!GT40+SREB!GV40+SREB!GX40),"NA")</f>
        <v>NA</v>
      </c>
      <c r="CA40" s="210">
        <f>+SREB!GY40</f>
        <v>156941</v>
      </c>
      <c r="CB40" s="211">
        <f>+SREB!GZ40</f>
        <v>20</v>
      </c>
      <c r="CC40" s="210">
        <f>SREB!HM40</f>
        <v>152154</v>
      </c>
      <c r="CD40" s="211">
        <f>SREB!HN40</f>
        <v>17</v>
      </c>
      <c r="CE40" s="210">
        <f>SREB!IA40</f>
        <v>148673</v>
      </c>
      <c r="CF40" s="211">
        <f>SREB!IB40</f>
        <v>23</v>
      </c>
      <c r="CG40" s="211">
        <f>SREB!IO40</f>
        <v>159217</v>
      </c>
      <c r="CH40" s="211">
        <f>SREB!IP40</f>
        <v>20</v>
      </c>
      <c r="CI40" s="124">
        <f t="shared" si="21"/>
        <v>99.844167408726619</v>
      </c>
      <c r="CJ40" s="124">
        <f t="shared" si="22"/>
        <v>95.251991860576908</v>
      </c>
      <c r="CK40" s="124">
        <f t="shared" si="23"/>
        <v>93.172277744383251</v>
      </c>
      <c r="CL40" s="124">
        <f t="shared" si="24"/>
        <v>94.554877155536445</v>
      </c>
      <c r="CM40" s="124">
        <f t="shared" si="25"/>
        <v>103.0331009489031</v>
      </c>
      <c r="CN40" s="124" t="e">
        <f t="shared" si="26"/>
        <v>#VALUE!</v>
      </c>
      <c r="CO40" s="124" t="e">
        <f t="shared" si="27"/>
        <v>#VALUE!</v>
      </c>
      <c r="CP40" s="124" t="e">
        <f t="shared" si="28"/>
        <v>#VALUE!</v>
      </c>
      <c r="CQ40" s="124" t="e">
        <f t="shared" si="29"/>
        <v>#VALUE!</v>
      </c>
      <c r="CR40" s="124" t="e">
        <f t="shared" si="30"/>
        <v>#VALUE!</v>
      </c>
      <c r="CS40" s="124" t="e">
        <f t="shared" si="31"/>
        <v>#VALUE!</v>
      </c>
      <c r="CT40" s="124">
        <f t="shared" si="32"/>
        <v>105.84847157580315</v>
      </c>
      <c r="CU40" s="124">
        <f t="shared" si="33"/>
        <v>101.12328686956661</v>
      </c>
      <c r="CV40" s="124">
        <f t="shared" si="34"/>
        <v>105.66849344994903</v>
      </c>
      <c r="CW40" s="124" t="e">
        <f t="shared" si="35"/>
        <v>#VALUE!</v>
      </c>
      <c r="CX40" s="124" t="e">
        <f t="shared" si="36"/>
        <v>#VALUE!</v>
      </c>
      <c r="CY40" s="124" t="e">
        <f t="shared" si="37"/>
        <v>#VALUE!</v>
      </c>
      <c r="CZ40" s="124">
        <f t="shared" si="17"/>
        <v>106.49092451229856</v>
      </c>
      <c r="DA40" s="124">
        <f t="shared" si="38"/>
        <v>102.73387123999865</v>
      </c>
      <c r="DB40" s="124">
        <f t="shared" si="39"/>
        <v>102.23275067732042</v>
      </c>
      <c r="DC40" s="124">
        <f t="shared" si="20"/>
        <v>100.25564979755811</v>
      </c>
      <c r="DD40" s="210">
        <f>+West!C40</f>
        <v>161280</v>
      </c>
      <c r="DE40" s="211">
        <f>+West!D40</f>
        <v>10</v>
      </c>
      <c r="DF40" s="210">
        <f>West!Q40</f>
        <v>163137</v>
      </c>
      <c r="DG40" s="211">
        <f>West!R40</f>
        <v>8</v>
      </c>
      <c r="DH40" s="210">
        <f>West!AE40</f>
        <v>160100</v>
      </c>
      <c r="DI40" s="211">
        <f>West!AF40</f>
        <v>10</v>
      </c>
      <c r="DJ40" s="210">
        <f>West!AS40</f>
        <v>171426</v>
      </c>
      <c r="DK40" s="211">
        <f>West!AT40</f>
        <v>7</v>
      </c>
      <c r="DL40" s="210">
        <f>+Midwest!C40</f>
        <v>130721</v>
      </c>
      <c r="DM40" s="221">
        <f>+Midwest!D40</f>
        <v>12</v>
      </c>
      <c r="DN40" s="210">
        <f>Midwest!Q40</f>
        <v>134042</v>
      </c>
      <c r="DO40" s="221">
        <f>Midwest!R40</f>
        <v>10</v>
      </c>
      <c r="DP40" s="210">
        <f>Midwest!AE40</f>
        <v>134708</v>
      </c>
      <c r="DQ40" s="221">
        <f>Midwest!AF40</f>
        <v>8</v>
      </c>
      <c r="DR40" s="210">
        <f>Midwest!AS40</f>
        <v>159528</v>
      </c>
      <c r="DS40" s="221">
        <f>Midwest!AT40</f>
        <v>12</v>
      </c>
      <c r="DT40" s="210">
        <f>+Northeast!C40</f>
        <v>131324</v>
      </c>
      <c r="DU40" s="211">
        <f>+Northeast!D40</f>
        <v>6</v>
      </c>
      <c r="DV40" s="210">
        <f>Northeast!Q40</f>
        <v>141184</v>
      </c>
      <c r="DW40" s="211">
        <f>Northeast!R40</f>
        <v>7</v>
      </c>
      <c r="DX40" s="210">
        <f>Northeast!AE40</f>
        <v>128466</v>
      </c>
      <c r="DY40" s="211">
        <f>Northeast!AF40</f>
        <v>8</v>
      </c>
      <c r="DZ40" s="210">
        <f>Northeast!AS40</f>
        <v>102394</v>
      </c>
      <c r="EA40" s="211">
        <f>Northeast!AT40</f>
        <v>5</v>
      </c>
      <c r="EB40" s="19"/>
      <c r="EC40" s="19"/>
      <c r="ED40" s="19"/>
      <c r="EE40" s="19"/>
      <c r="EF40" s="19"/>
      <c r="EG40" s="19"/>
      <c r="EH40" s="19"/>
      <c r="EI40" s="73"/>
      <c r="EK40" s="74"/>
      <c r="EL40" s="74"/>
      <c r="EM40" s="19"/>
      <c r="EN40" s="19"/>
      <c r="EO40" s="19"/>
      <c r="EP40" s="19"/>
      <c r="EQ40" s="19"/>
      <c r="ER40" s="19"/>
      <c r="ES40" s="19"/>
      <c r="ET40" s="19"/>
      <c r="EU40" s="19"/>
      <c r="EV40" s="19"/>
      <c r="EW40" s="19"/>
      <c r="EX40" s="19"/>
      <c r="EY40" s="74"/>
      <c r="EZ40" s="74"/>
      <c r="FA40" s="74"/>
      <c r="FB40" s="74"/>
      <c r="FC40" s="19"/>
      <c r="FD40" s="19"/>
      <c r="FE40" s="19"/>
      <c r="FF40" s="19"/>
      <c r="FG40" s="19"/>
      <c r="FH40" s="19"/>
      <c r="FI40" s="19"/>
      <c r="FJ40" s="19"/>
      <c r="FK40" s="19"/>
      <c r="FL40" s="19"/>
      <c r="FM40" s="19"/>
      <c r="FN40" s="19"/>
      <c r="FO40" s="74"/>
      <c r="FP40" s="74"/>
      <c r="FQ40" s="74"/>
      <c r="FR40" s="74"/>
      <c r="FS40" s="19"/>
      <c r="FT40" s="19"/>
      <c r="FU40" s="19"/>
      <c r="FV40" s="19"/>
      <c r="FW40" s="19"/>
      <c r="FX40" s="19"/>
      <c r="FY40" s="19"/>
      <c r="FZ40" s="19"/>
      <c r="GA40" s="19"/>
      <c r="GB40" s="73"/>
      <c r="GC40" s="73"/>
      <c r="GD40" s="73"/>
      <c r="GE40" s="74"/>
      <c r="GF40" s="74"/>
      <c r="GG40" s="74"/>
      <c r="GH40" s="74"/>
    </row>
    <row r="41" spans="1:190">
      <c r="A41" s="66">
        <v>37</v>
      </c>
      <c r="B41" s="3" t="s">
        <v>39</v>
      </c>
      <c r="C41" s="176"/>
      <c r="D41" s="177"/>
      <c r="E41" s="178"/>
      <c r="F41" s="177"/>
      <c r="G41" s="178"/>
      <c r="H41" s="177"/>
      <c r="I41" s="178"/>
      <c r="J41" s="177"/>
      <c r="K41" s="178"/>
      <c r="L41" s="177"/>
      <c r="M41" s="178"/>
      <c r="N41" s="177"/>
      <c r="O41" s="178"/>
      <c r="P41" s="177"/>
      <c r="Q41" s="178"/>
      <c r="R41" s="177"/>
      <c r="S41" s="178"/>
      <c r="T41" s="177"/>
      <c r="U41" s="178"/>
      <c r="V41" s="177"/>
      <c r="W41" s="178"/>
      <c r="X41" s="177"/>
      <c r="Y41" s="178"/>
      <c r="Z41" s="177"/>
      <c r="AA41" s="186"/>
      <c r="AB41" s="179"/>
      <c r="AC41" s="176"/>
      <c r="AD41" s="180"/>
      <c r="AE41" s="176"/>
      <c r="AF41" s="180"/>
      <c r="AG41" s="186"/>
      <c r="AH41" s="189"/>
      <c r="AI41" s="186"/>
      <c r="AJ41" s="189"/>
      <c r="AK41" s="216"/>
      <c r="AL41" s="220"/>
      <c r="AM41" s="216"/>
      <c r="AN41" s="220"/>
      <c r="AO41" s="216"/>
      <c r="AP41" s="220"/>
      <c r="AQ41" s="217"/>
      <c r="AR41" s="218"/>
      <c r="AS41" s="135"/>
      <c r="AT41" s="83"/>
      <c r="AU41" s="85"/>
      <c r="AV41" s="83"/>
      <c r="AW41" s="85"/>
      <c r="AX41" s="83"/>
      <c r="AY41" s="85"/>
      <c r="AZ41" s="83"/>
      <c r="BA41" s="85"/>
      <c r="BB41" s="83"/>
      <c r="BC41" s="85"/>
      <c r="BD41" s="83"/>
      <c r="BE41" s="85"/>
      <c r="BF41" s="83"/>
      <c r="BG41" s="85"/>
      <c r="BH41" s="83"/>
      <c r="BI41" s="85"/>
      <c r="BJ41" s="83"/>
      <c r="BK41" s="85"/>
      <c r="BL41" s="83"/>
      <c r="BM41" s="85"/>
      <c r="BN41" s="83"/>
      <c r="BO41" s="85"/>
      <c r="BP41" s="83"/>
      <c r="BQ41" s="85"/>
      <c r="BR41" s="94"/>
      <c r="BS41" s="85"/>
      <c r="BT41" s="94"/>
      <c r="BU41" s="85"/>
      <c r="BV41" s="94"/>
      <c r="BW41" s="85"/>
      <c r="BX41" s="94"/>
      <c r="BY41" s="88"/>
      <c r="BZ41" s="102"/>
      <c r="CA41" s="216"/>
      <c r="CB41" s="220"/>
      <c r="CC41" s="216"/>
      <c r="CD41" s="220"/>
      <c r="CE41" s="216"/>
      <c r="CF41" s="220"/>
      <c r="CG41" s="218"/>
      <c r="CH41" s="218"/>
      <c r="CI41" s="123"/>
      <c r="CJ41" s="123"/>
      <c r="CK41" s="123"/>
      <c r="CL41" s="123"/>
      <c r="CM41" s="123"/>
      <c r="CN41" s="123"/>
      <c r="CO41" s="123"/>
      <c r="CP41" s="123"/>
      <c r="CQ41" s="123"/>
      <c r="CR41" s="123"/>
      <c r="CS41" s="123"/>
      <c r="CT41" s="123"/>
      <c r="CU41" s="123"/>
      <c r="CV41" s="123"/>
      <c r="CW41" s="123"/>
      <c r="CX41" s="123"/>
      <c r="CY41" s="123"/>
      <c r="CZ41" s="123"/>
      <c r="DA41" s="123"/>
      <c r="DB41" s="123"/>
      <c r="DC41" s="262"/>
      <c r="DD41" s="216"/>
      <c r="DE41" s="220"/>
      <c r="DF41" s="216"/>
      <c r="DG41" s="220"/>
      <c r="DH41" s="216"/>
      <c r="DI41" s="220"/>
      <c r="DJ41" s="217"/>
      <c r="DK41" s="218"/>
      <c r="DL41" s="216"/>
      <c r="DM41" s="224"/>
      <c r="DN41" s="216"/>
      <c r="DO41" s="224"/>
      <c r="DP41" s="216"/>
      <c r="DQ41" s="224"/>
      <c r="DR41" s="217"/>
      <c r="DS41" s="225"/>
      <c r="DT41" s="216"/>
      <c r="DU41" s="218"/>
      <c r="DV41" s="216"/>
      <c r="DW41" s="218"/>
      <c r="DX41" s="216"/>
      <c r="DY41" s="218"/>
      <c r="DZ41" s="217"/>
      <c r="EA41" s="218"/>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row>
    <row r="42" spans="1:190">
      <c r="A42" s="66">
        <v>38</v>
      </c>
      <c r="B42" s="72" t="s">
        <v>40</v>
      </c>
      <c r="C42" s="190">
        <f>((US!C42*US!D42)+(US!E42*US!F42)+(US!G42*US!H42)+(US!I42*US!J42)+(US!K42*US!L42)+(US!M42*US!N42))/D42</f>
        <v>51739.854838709674</v>
      </c>
      <c r="D42" s="191">
        <f>+US!D42+US!F42+US!H42+US!J42+US!L42+US!N42</f>
        <v>248</v>
      </c>
      <c r="E42" s="192">
        <f>((US!O42*US!P42)+(US!Q42*US!R42)+(US!S42*US!T42)+(US!U42*US!V42)+(US!W42*US!X42)+(US!Y42*US!Z42))/F42</f>
        <v>54536.78787878788</v>
      </c>
      <c r="F42" s="191">
        <f>+US!P42+US!R42+US!T42+US!V42+US!X42+US!Z42</f>
        <v>231</v>
      </c>
      <c r="G42" s="192">
        <f>((US!AA42*US!AB42)+(US!AC42*US!AD42)+(US!AE42*US!AF42)+(US!AG42*US!AH42)+(US!AI42*US!AJ42)+(US!AK42*US!AL42))/H42</f>
        <v>55580.409090909088</v>
      </c>
      <c r="H42" s="191">
        <f>+US!AB42+US!AD42+US!AF42+US!AH42+US!AJ42+US!AL42</f>
        <v>242</v>
      </c>
      <c r="I42" s="192">
        <f>((US!AM42*US!AN42)+(US!AO42*US!AP42)+(US!AQ42*US!AR42)+(US!AS42*US!AT42)+(US!AU42*US!AV42)+(US!AW42*US!AX42))/J42</f>
        <v>57453.891050583661</v>
      </c>
      <c r="J42" s="191">
        <f>+US!AN42+US!AP42+US!AR42+US!AT42+US!AV42+US!AX42</f>
        <v>257</v>
      </c>
      <c r="K42" s="192">
        <f>((US!AY42*US!AZ42)+(US!BA42*US!BB42)+(US!BC42*US!BD42)+(US!BE42*US!BF42)+(US!BG42*US!BH42)+(US!BI42*US!BJ42))/L42</f>
        <v>59864.944881889765</v>
      </c>
      <c r="L42" s="191">
        <f>+US!AZ42+US!BB42+US!BD42+US!BF42+US!BH42+US!BJ42</f>
        <v>254</v>
      </c>
      <c r="M42" s="192">
        <f>((US!BK42*US!BL42)+(US!BM42*US!BN42)+(US!BO42*US!BP42)+(US!BQ42*US!BR42)+(US!BS42*US!BT42)+(US!BU42*US!BV42))/N42</f>
        <v>61899.131274131272</v>
      </c>
      <c r="N42" s="191">
        <f>+US!BL42+US!BN42+US!BP42+US!BR42+US!BT42+US!BV42</f>
        <v>259</v>
      </c>
      <c r="O42" s="192">
        <f>((US!BW42*US!BX42)+(US!BY42*US!BZ42)+(US!CA42*US!CB42)+(US!CC42*US!CD42)+(US!CE42*US!CF42)+(US!CG42*US!CH42))/P42</f>
        <v>64131.684210526313</v>
      </c>
      <c r="P42" s="191">
        <f>+US!BX42+US!BZ42+US!CB42+US!CD42+US!CF42+US!CH42</f>
        <v>266</v>
      </c>
      <c r="Q42" s="192">
        <f>((US!CI42*US!CJ42)+(US!CK42*US!CL42)+(US!CM42*US!CN42)+(US!CO42*US!CP42)+(US!CQ42*US!CR42)+(US!CS42*US!CT42))/R42</f>
        <v>67153.530534351143</v>
      </c>
      <c r="R42" s="191">
        <f>+US!CJ42+US!CL42+US!CN42+US!CP42+US!CR42+US!CT42</f>
        <v>262</v>
      </c>
      <c r="S42" s="192">
        <f>((US!CU42*US!CV42)+(US!CW42*US!CX42)+(US!CY42*US!CZ42)+(US!DA42*US!DB42)+(US!DC42*US!DD42)+(US!DE42*US!DF42))/T42</f>
        <v>69292.921708185051</v>
      </c>
      <c r="T42" s="191">
        <f>+US!CV42+US!CX42+US!CZ42+US!DB42+US!DD42+US!DF42</f>
        <v>281</v>
      </c>
      <c r="U42" s="192">
        <f>((US!DG42*US!DH42)+(US!DI42*US!DJ42)+(US!DK42*US!DL42)+(US!DM42*US!DN42)+(US!DO42*US!DP42)+(US!DQ42*US!DR42))/V42</f>
        <v>71196.070671378096</v>
      </c>
      <c r="V42" s="191">
        <f>+US!DH42+US!DJ42+US!DL42+US!DN42+US!DP42+US!DR42</f>
        <v>283</v>
      </c>
      <c r="W42" s="192">
        <f>((US!DS42*US!DT42)+(US!DU42*US!DV42)+(US!DW42*US!DX42)+(US!DY42*US!DZ42)+(US!EA42*US!EB42)+(US!EC42*US!ED42))/X42</f>
        <v>73121.7</v>
      </c>
      <c r="X42" s="191">
        <f>+US!DT42+US!DV42+US!DX42+US!DZ42+US!EB42+US!ED42</f>
        <v>280</v>
      </c>
      <c r="Y42" s="192">
        <f>((US!EE42*US!EF42)+(US!EG42*US!EH42)+(US!EI42*US!EJ42)+(US!EK42*US!EL42)+(US!EM42*US!EN42)+(US!EO42*US!EP42))/Z42</f>
        <v>74645.867346938772</v>
      </c>
      <c r="Z42" s="191">
        <f>+US!EF42+US!EH42+US!EJ42+US!EL42+US!EN42+US!EP42</f>
        <v>294</v>
      </c>
      <c r="AA42" s="181">
        <f>((US!EQ42*US!ER42)+(US!ES42*US!ET42)+(US!EU42*US!EV42)+(US!EW42*US!EX42)+(US!EY42*US!EZ42)+(US!FA42*US!FB42))/AB42</f>
        <v>76911.890410958906</v>
      </c>
      <c r="AB42" s="193">
        <f>+US!ER42+US!ET42+US!EV42+US!EX42+US!EZ42+US!FB42</f>
        <v>292</v>
      </c>
      <c r="AC42" s="172">
        <f>((US!FC42*US!FD42)+(US!FE42*US!FF42)+(US!FG42*US!FH42)+(US!FI42*US!FJ42)+(US!FK42*US!FL42)+(US!FM42*US!FN42))/AD42</f>
        <v>80248.843416370102</v>
      </c>
      <c r="AD42" s="175">
        <f>+US!FD42+US!FF42+US!FH42+US!FJ42+US!FL42+US!FN42</f>
        <v>281</v>
      </c>
      <c r="AE42" s="172">
        <f>((US!FO42*US!FP42)+(US!FQ42*US!FR42)+(US!FS42*US!FT42)+(US!FU42*US!FV42)+(US!FW42*US!FX42)+(US!FY42*US!FZ42))/AF42</f>
        <v>84325.563636363629</v>
      </c>
      <c r="AF42" s="174">
        <f>+US!FP42+US!FR42+US!FT42+US!FV42+US!FX42+US!FZ42</f>
        <v>275</v>
      </c>
      <c r="AG42" s="181">
        <f>IF(COUNT(US!GA42:GL42)&gt;=6,(((US!GA42*US!GB42)+(US!GC42*US!GD42)+(US!GE42*US!GF42)+(US!GG42*US!GH42)+(US!GI42*US!GJ42)+(US!GK42*US!GL42))/AH42),"NA")</f>
        <v>88234.932330827069</v>
      </c>
      <c r="AH42" s="185">
        <f>IF(COUNT(US!GA42:GL42)&gt;=6,(US!GB42+US!GD42+US!GF42+US!GH42+US!GJ42+US!GL42),"NA")</f>
        <v>266</v>
      </c>
      <c r="AI42" s="181">
        <f>IF(COUNT(US!GM42:GX42)&gt;=6,(((US!GM42*US!GN42)+(US!GO42*US!GP42)+(US!GQ42*US!GR42)+(US!GS42*US!GT42)+(US!GU42*US!GV42)+(US!GW42*US!GX42))/AJ42),"NA")</f>
        <v>90706.890109890111</v>
      </c>
      <c r="AJ42" s="185">
        <f>IF(COUNT(US!GM42:GX42)&gt;=6,(US!GN42+US!GP42+US!GR42+US!GT42+US!GV42+US!GX42),"NA")</f>
        <v>273</v>
      </c>
      <c r="AK42" s="210">
        <f>+US!GY42</f>
        <v>92443</v>
      </c>
      <c r="AL42" s="211">
        <f>+US!GZ42</f>
        <v>258</v>
      </c>
      <c r="AM42" s="210">
        <f>US!HM42</f>
        <v>92294</v>
      </c>
      <c r="AN42" s="211">
        <f>US!HN42</f>
        <v>258</v>
      </c>
      <c r="AO42" s="210">
        <f>US!IA42</f>
        <v>95529</v>
      </c>
      <c r="AP42" s="211">
        <f>US!IB42</f>
        <v>241</v>
      </c>
      <c r="AQ42" s="210">
        <f>US!IO42</f>
        <v>100643</v>
      </c>
      <c r="AR42" s="211">
        <f>US!IP42</f>
        <v>269</v>
      </c>
      <c r="AS42" s="137">
        <f>((SREB!C42*SREB!D42)+(SREB!E42*SREB!F42)+(SREB!G42*SREB!H42)+(SREB!I42*SREB!J42)+(SREB!K42*SREB!L42)+(SREB!M42*SREB!N42))/AT42</f>
        <v>47237.826530612248</v>
      </c>
      <c r="AT42" s="82">
        <f>+SREB!D42+SREB!F42+SREB!H42+SREB!J42+SREB!L42+SREB!N42</f>
        <v>98</v>
      </c>
      <c r="AU42" s="86">
        <f>((SREB!O42*SREB!P42)+(SREB!Q42*SREB!R42)+(SREB!S42*SREB!T42)+(SREB!U42*SREB!V42)+(SREB!W42*SREB!X42)+(SREB!Y42*SREB!Z42))/AV42</f>
        <v>50208.130434782608</v>
      </c>
      <c r="AV42" s="82">
        <f>+SREB!P42+SREB!R42+SREB!T42+SREB!V42+SREB!X42+SREB!Z42</f>
        <v>92</v>
      </c>
      <c r="AW42" s="86">
        <f>((SREB!AA42*SREB!AB42)+(SREB!AC42*SREB!AD42)+(SREB!AE42*SREB!AF42)+(SREB!AG42*SREB!AH42)+(SREB!AI42*SREB!AJ42)+(SREB!AK42*SREB!AL42))/AX42</f>
        <v>50320.92</v>
      </c>
      <c r="AX42" s="82">
        <f>+SREB!AB42+SREB!AD42+SREB!AF42+SREB!AH42+SREB!AJ42+SREB!AL42</f>
        <v>100</v>
      </c>
      <c r="AY42" s="86">
        <f>((SREB!AM42*SREB!AN42)+(SREB!AO42*SREB!AP42)+(SREB!AQ42*SREB!AR42)+(SREB!AS42*SREB!AT42)+(SREB!AU42*SREB!AV42)+(SREB!AW42*SREB!AX42))/AZ42</f>
        <v>53968.948453608245</v>
      </c>
      <c r="AZ42" s="82">
        <f>+SREB!AN42+SREB!AP42+SREB!AR42+SREB!AT42+SREB!AV42+SREB!AX42</f>
        <v>97</v>
      </c>
      <c r="BA42" s="86">
        <f>((SREB!AY42*SREB!AZ42)+(SREB!BA42*SREB!BB42)+(SREB!BC42*SREB!BD42)+(SREB!BE42*SREB!BF42)+(SREB!BG42*SREB!BH42)+(SREB!BI42*SREB!BJ42))/BB42</f>
        <v>56142.920792079211</v>
      </c>
      <c r="BB42" s="82">
        <f>+SREB!AZ42+SREB!BB42+SREB!BD42+SREB!BF42+SREB!BH42+SREB!BJ42</f>
        <v>101</v>
      </c>
      <c r="BC42" s="86">
        <f>((SREB!BK42*SREB!BL42)+(SREB!BM42*SREB!BN42)+(SREB!BO42*SREB!BP42)+(SREB!BQ42*SREB!BR42)+(SREB!BS42*SREB!BT42)+(SREB!BU42*SREB!BV42))/BD42</f>
        <v>58748.444444444445</v>
      </c>
      <c r="BD42" s="82">
        <f>+SREB!BL42+SREB!BN42+SREB!BP42+SREB!BR42+SREB!BT42+SREB!BV42</f>
        <v>108</v>
      </c>
      <c r="BE42" s="86">
        <f>((SREB!BW42*SREB!BX42)+(SREB!BY42*SREB!BZ42)+(SREB!CA42*SREB!CB42)+(SREB!CC42*SREB!CD42)+(SREB!CE42*SREB!CF42)+(SREB!CG42*SREB!CH42))/BF42</f>
        <v>61144.182692307695</v>
      </c>
      <c r="BF42" s="82">
        <f>+SREB!BX42+SREB!BZ42+SREB!CB42+SREB!CD42+SREB!CF42+SREB!CH42</f>
        <v>104</v>
      </c>
      <c r="BG42" s="86">
        <f>((SREB!CI42*SREB!CJ42)+(SREB!CK42*SREB!CL42)+(SREB!CM42*SREB!CN42)+(SREB!CO42*SREB!CP42)+(SREB!CQ42*SREB!CR42)+(SREB!CS42*SREB!CT42))/BH42</f>
        <v>64506.048076923078</v>
      </c>
      <c r="BH42" s="82">
        <f>+SREB!CJ42+SREB!CL42+SREB!CN42+SREB!CP42+SREB!CR42+SREB!CT42</f>
        <v>104</v>
      </c>
      <c r="BI42" s="86">
        <f>((SREB!CU42*SREB!CV42)+(SREB!CW42*SREB!CX42)+(SREB!CY42*SREB!CZ42)+(SREB!DA42*SREB!DB42)+(SREB!DC42*SREB!DD42)+(SREB!DE42*SREB!DF42))/BJ42</f>
        <v>66323.387931034478</v>
      </c>
      <c r="BJ42" s="82">
        <f>+SREB!CV42+SREB!CX42+SREB!CZ42+SREB!DB42+SREB!DD42+SREB!DF42</f>
        <v>116</v>
      </c>
      <c r="BK42" s="86">
        <f>((SREB!DG42*SREB!DH42)+(SREB!DI42*SREB!DJ42)+(SREB!DK42*SREB!DL42)+(SREB!DM42*SREB!DN42)+(SREB!DO42*SREB!DP42)+(SREB!DQ42*SREB!DR42))/BL42</f>
        <v>67320.865546218483</v>
      </c>
      <c r="BL42" s="82">
        <f>+SREB!DH42+SREB!DJ42+SREB!DL42+SREB!DN42+SREB!DP42+SREB!DR42</f>
        <v>119</v>
      </c>
      <c r="BM42" s="86">
        <f>((SREB!DS42*SREB!DT42)+(SREB!DU42*SREB!DV42)+(SREB!DW42*SREB!DX42)+(SREB!DY42*SREB!DZ42)+(SREB!EA42*SREB!EB42)+(SREB!EC42*SREB!ED42))/BN42</f>
        <v>69541.412280701756</v>
      </c>
      <c r="BN42" s="82">
        <f>+SREB!DT42+SREB!DV42+SREB!DX42+SREB!DZ42+SREB!EB42+SREB!ED42</f>
        <v>114</v>
      </c>
      <c r="BO42" s="86">
        <f>((SREB!EE42*SREB!EF42)+(SREB!EG42*SREB!EH42)+(SREB!EI42*SREB!EJ42)+(SREB!EK42*SREB!EL42)+(SREB!EM42*SREB!EN42)+(SREB!EO42*SREB!EP42))/BP42</f>
        <v>70573.162393162391</v>
      </c>
      <c r="BP42" s="82">
        <f>+SREB!EF42+SREB!EH42+SREB!EJ42+SREB!EL42+SREB!EN42+SREB!EP42</f>
        <v>117</v>
      </c>
      <c r="BQ42" s="86">
        <f>((SREB!EQ42*SREB!ER42)+(SREB!ES42*SREB!ET42)+(SREB!EU42*SREB!EV42)+(SREB!EW42*SREB!EX42)+(SREB!EY42*SREB!EZ42)+(SREB!FA42*SREB!FB42))/BR42</f>
        <v>73195.94308943089</v>
      </c>
      <c r="BR42" s="24">
        <f>+SREB!ER42+SREB!ET42+SREB!EV42+SREB!EX42+SREB!EZ42+SREB!FB42</f>
        <v>123</v>
      </c>
      <c r="BS42" s="86">
        <f>((SREB!FC42*SREB!FD42)+(SREB!FE42*SREB!FF42)+(SREB!FG42*SREB!FH42)+(SREB!FI42*SREB!FJ42)+(SREB!FK42*SREB!FL42)+(SREB!FM42*SREB!FN42))/BT42</f>
        <v>76023.973684210519</v>
      </c>
      <c r="BT42" s="24">
        <f>+SREB!FD42+SREB!FF42+SREB!FH42+SREB!FJ42+SREB!FL42+SREB!FN42</f>
        <v>114</v>
      </c>
      <c r="BU42" s="86">
        <f>((SREB!FO42*SREB!FP42)+(SREB!FQ42*SREB!FR42)+(SREB!FS42*SREB!FT42)+(SREB!FU42*SREB!FV42)+(SREB!FW42*SREB!FX42)+(SREB!FY42*SREB!FZ42))/BV42</f>
        <v>82378.408695652179</v>
      </c>
      <c r="BV42" s="24">
        <f>+SREB!FP42+SREB!FR42+SREB!FT42+SREB!FV42+SREB!FX42+SREB!FZ42</f>
        <v>115</v>
      </c>
      <c r="BW42" s="86">
        <f>IF(COUNT(SREB!GA42:GL42)&gt;=6,(((SREB!GA42*SREB!GB42)+(SREB!GC42*SREB!GD42)+(SREB!GE42*SREB!GF42)+(SREB!GG42*SREB!GH42)+(SREB!GI42*SREB!GJ42)+(SREB!GK42*SREB!GL42))/BX42),"NA")</f>
        <v>86075.136363636368</v>
      </c>
      <c r="BX42" s="24">
        <f>IF(COUNT(SREB!GA42:GL42)&gt;=6,(SREB!GB42+SREB!GD42+SREB!GF42+SREB!GH42+SREB!GJ42+SREB!GL42),"NA")</f>
        <v>110</v>
      </c>
      <c r="BY42" s="44">
        <f>IF(COUNT(SREB!GM42:GX42)&gt;=6,(((SREB!GM42*SREB!GN42)+(SREB!GO42*SREB!GP42)+(SREB!GQ42*SREB!GR42)+(SREB!GS42*SREB!GT42)+(SREB!GU42*SREB!GV42)+(SREB!GW42*SREB!GX42))/BZ42),"NA")</f>
        <v>88192.052631578947</v>
      </c>
      <c r="BZ42" s="18">
        <f>IF(COUNT(SREB!GM42:GX42)&gt;=6,(SREB!GN42+SREB!GP42+SREB!GR42+SREB!GT42+SREB!GV42+SREB!GX42),"NA")</f>
        <v>114</v>
      </c>
      <c r="CA42" s="210">
        <f>+SREB!GY42</f>
        <v>89158</v>
      </c>
      <c r="CB42" s="211">
        <f>+SREB!GZ42</f>
        <v>112</v>
      </c>
      <c r="CC42" s="210">
        <f>SREB!HM42</f>
        <v>90367</v>
      </c>
      <c r="CD42" s="211">
        <f>SREB!HN42</f>
        <v>111</v>
      </c>
      <c r="CE42" s="210">
        <f>SREB!IA42</f>
        <v>93299</v>
      </c>
      <c r="CF42" s="211">
        <f>SREB!IB42</f>
        <v>110</v>
      </c>
      <c r="CG42" s="211">
        <f>SREB!IO42</f>
        <v>98947</v>
      </c>
      <c r="CH42" s="211">
        <f>SREB!IP42</f>
        <v>114</v>
      </c>
      <c r="CI42" s="124">
        <f>(AS42/C42)*100</f>
        <v>91.298722576374161</v>
      </c>
      <c r="CJ42" s="124">
        <f>(AU42/E42)*100</f>
        <v>92.062866897063984</v>
      </c>
      <c r="CK42" s="124">
        <f>(AW42/G42)*100</f>
        <v>90.53715297002131</v>
      </c>
      <c r="CL42" s="124">
        <f>(AY42/I42)*100</f>
        <v>93.934366266146881</v>
      </c>
      <c r="CM42" s="124">
        <f>(BA42/K42)*100</f>
        <v>93.782631726874712</v>
      </c>
      <c r="CN42" s="124">
        <f>(BC42/M42)*100</f>
        <v>94.909965996560672</v>
      </c>
      <c r="CO42" s="124">
        <f>(BE42/O42)*100</f>
        <v>95.341613813834229</v>
      </c>
      <c r="CP42" s="124">
        <f>(BG42/Q42)*100</f>
        <v>96.057567731195022</v>
      </c>
      <c r="CQ42" s="124">
        <f>(BI42/S42)*100</f>
        <v>95.71452075631008</v>
      </c>
      <c r="CR42" s="124">
        <f>(BK42/U42)*100</f>
        <v>94.556995788367999</v>
      </c>
      <c r="CS42" s="124">
        <f>(BM42/W42)*100</f>
        <v>95.103659078907839</v>
      </c>
      <c r="CT42" s="124">
        <f>(BO42/Y42)*100</f>
        <v>94.543964591037195</v>
      </c>
      <c r="CU42" s="124">
        <f>(BQ42/AA42)*100</f>
        <v>95.168565872360162</v>
      </c>
      <c r="CV42" s="124">
        <f>(BS42/AC42)*100</f>
        <v>94.735288943369682</v>
      </c>
      <c r="CW42" s="124">
        <f>(BU42/AE42)*100</f>
        <v>97.690907885172109</v>
      </c>
      <c r="CX42" s="124">
        <f>(BW42/AG42)*100</f>
        <v>97.552221200677309</v>
      </c>
      <c r="CY42" s="124">
        <f>(BY42/AI42)*100</f>
        <v>97.227512182079579</v>
      </c>
      <c r="CZ42" s="124">
        <f t="shared" si="17"/>
        <v>96.446458898997221</v>
      </c>
      <c r="DA42" s="124">
        <f>(CC42/AM42)*100</f>
        <v>97.912106962532775</v>
      </c>
      <c r="DB42" s="124">
        <f>(CE42/AO42)*100</f>
        <v>97.665630332150442</v>
      </c>
      <c r="DC42" s="124">
        <f t="shared" si="20"/>
        <v>98.314835607046689</v>
      </c>
      <c r="DD42" s="210">
        <f>+West!C42</f>
        <v>94763</v>
      </c>
      <c r="DE42" s="211">
        <f>+West!D42</f>
        <v>38</v>
      </c>
      <c r="DF42" s="210">
        <f>West!Q42</f>
        <v>91637</v>
      </c>
      <c r="DG42" s="211">
        <f>West!R42</f>
        <v>37</v>
      </c>
      <c r="DH42" s="210">
        <f>West!AE42</f>
        <v>99220</v>
      </c>
      <c r="DI42" s="211">
        <f>West!AF42</f>
        <v>30</v>
      </c>
      <c r="DJ42" s="210">
        <f>West!AS42</f>
        <v>104681</v>
      </c>
      <c r="DK42" s="211">
        <f>West!AT42</f>
        <v>41</v>
      </c>
      <c r="DL42" s="210">
        <f>+Midwest!C42</f>
        <v>90059</v>
      </c>
      <c r="DM42" s="221">
        <f>+Midwest!D42</f>
        <v>72</v>
      </c>
      <c r="DN42" s="210">
        <f>Midwest!Q42</f>
        <v>91426</v>
      </c>
      <c r="DO42" s="221">
        <f>Midwest!R42</f>
        <v>73</v>
      </c>
      <c r="DP42" s="210">
        <f>Midwest!AE42</f>
        <v>94355</v>
      </c>
      <c r="DQ42" s="221">
        <f>Midwest!AF42</f>
        <v>65</v>
      </c>
      <c r="DR42" s="210">
        <f>Midwest!AS42</f>
        <v>96438</v>
      </c>
      <c r="DS42" s="221">
        <f>Midwest!AT42</f>
        <v>79</v>
      </c>
      <c r="DT42" s="210">
        <f>+Northeast!C42</f>
        <v>101607</v>
      </c>
      <c r="DU42" s="211">
        <f>+Northeast!D42</f>
        <v>37</v>
      </c>
      <c r="DV42" s="210">
        <f>Northeast!Q42</f>
        <v>100195</v>
      </c>
      <c r="DW42" s="211">
        <f>Northeast!R42</f>
        <v>37</v>
      </c>
      <c r="DX42" s="210">
        <f>Northeast!AE42</f>
        <v>101167</v>
      </c>
      <c r="DY42" s="211">
        <f>Northeast!AF42</f>
        <v>36</v>
      </c>
      <c r="DZ42" s="210">
        <f>Northeast!AS42</f>
        <v>111513</v>
      </c>
      <c r="EA42" s="211">
        <f>Northeast!AT42</f>
        <v>34</v>
      </c>
      <c r="EB42" s="19"/>
      <c r="EC42" s="19"/>
      <c r="ED42" s="19"/>
      <c r="EE42" s="19"/>
      <c r="EF42" s="19"/>
      <c r="EG42" s="19"/>
      <c r="EH42" s="19"/>
      <c r="EM42" s="19"/>
      <c r="EN42" s="19"/>
      <c r="EO42" s="19"/>
      <c r="EP42" s="19"/>
      <c r="EQ42" s="19"/>
      <c r="ER42" s="19"/>
      <c r="ES42" s="19"/>
      <c r="ET42" s="19"/>
      <c r="EU42" s="19"/>
      <c r="EV42" s="19"/>
      <c r="EW42" s="19"/>
      <c r="EX42" s="19"/>
      <c r="FC42" s="19"/>
      <c r="FD42" s="19"/>
      <c r="FE42" s="19"/>
      <c r="FF42" s="19"/>
      <c r="FG42" s="19"/>
      <c r="FH42" s="19"/>
      <c r="FI42" s="19"/>
      <c r="FJ42" s="19"/>
      <c r="FK42" s="19"/>
      <c r="FL42" s="19"/>
      <c r="FM42" s="19"/>
      <c r="FN42" s="19"/>
      <c r="FS42" s="19"/>
      <c r="FT42" s="19"/>
      <c r="FU42" s="19"/>
      <c r="FV42" s="19"/>
      <c r="FW42" s="19"/>
      <c r="FX42" s="19"/>
      <c r="FY42" s="19"/>
      <c r="FZ42" s="19"/>
      <c r="GA42" s="20"/>
      <c r="GB42" s="70"/>
      <c r="GC42" s="70"/>
      <c r="GD42" s="70"/>
    </row>
    <row r="43" spans="1:190">
      <c r="A43" s="66">
        <v>39</v>
      </c>
      <c r="B43" s="10" t="s">
        <v>53</v>
      </c>
      <c r="C43" s="181">
        <f>((US!C43*US!D43)+(US!E43*US!F43)+(US!G43*US!H43)+(US!I43*US!J43)+(US!K43*US!L43)+(US!M43*US!N43))/D43</f>
        <v>78085.848797250859</v>
      </c>
      <c r="D43" s="182">
        <f>+US!D43+US!F43+US!H43+US!J43+US!L43+US!N43</f>
        <v>291</v>
      </c>
      <c r="E43" s="185">
        <f>((US!O43*US!P43)+(US!Q43*US!R43)+(US!S43*US!T43)+(US!U43*US!V43)+(US!W43*US!X43)+(US!Y43*US!Z43))/F43</f>
        <v>81066.591216216213</v>
      </c>
      <c r="F43" s="182">
        <f>+US!P43+US!R43+US!T43+US!V43+US!X43+US!Z43</f>
        <v>296</v>
      </c>
      <c r="G43" s="185">
        <f>((US!AA43*US!AB43)+(US!AC43*US!AD43)+(US!AE43*US!AF43)+(US!AG43*US!AH43)+(US!AI43*US!AJ43)+(US!AK43*US!AL43))/H43</f>
        <v>84599.432432432426</v>
      </c>
      <c r="H43" s="182">
        <f>+US!AB43+US!AD43+US!AF43+US!AH43+US!AJ43+US!AL43</f>
        <v>296</v>
      </c>
      <c r="I43" s="185">
        <f>((US!AM43*US!AN43)+(US!AO43*US!AP43)+(US!AQ43*US!AR43)+(US!AS43*US!AT43)+(US!AU43*US!AV43)+(US!AW43*US!AX43))/J43</f>
        <v>87293.623003194894</v>
      </c>
      <c r="J43" s="182">
        <f>+US!AN43+US!AP43+US!AR43+US!AT43+US!AV43+US!AX43</f>
        <v>313</v>
      </c>
      <c r="K43" s="185">
        <f>((US!AY43*US!AZ43)+(US!BA43*US!BB43)+(US!BC43*US!BD43)+(US!BE43*US!BF43)+(US!BG43*US!BH43)+(US!BI43*US!BJ43))/L43</f>
        <v>90744.996987951803</v>
      </c>
      <c r="L43" s="182">
        <f>+US!AZ43+US!BB43+US!BD43+US!BF43+US!BH43+US!BJ43</f>
        <v>332</v>
      </c>
      <c r="M43" s="185">
        <f>((US!BK43*US!BL43)+(US!BM43*US!BN43)+(US!BO43*US!BP43)+(US!BQ43*US!BR43)+(US!BS43*US!BT43)+(US!BU43*US!BV43))/N43</f>
        <v>94312.607361963193</v>
      </c>
      <c r="N43" s="182">
        <f>+US!BL43+US!BN43+US!BP43+US!BR43+US!BT43+US!BV43</f>
        <v>326</v>
      </c>
      <c r="O43" s="185">
        <f>((US!BW43*US!BX43)+(US!BY43*US!BZ43)+(US!CA43*US!CB43)+(US!CC43*US!CD43)+(US!CE43*US!CF43)+(US!CG43*US!CH43))/P43</f>
        <v>98190.266081871348</v>
      </c>
      <c r="P43" s="182">
        <f>+US!BX43+US!BZ43+US!CB43+US!CD43+US!CF43+US!CH43</f>
        <v>342</v>
      </c>
      <c r="Q43" s="185">
        <f>((US!CI43*US!CJ43)+(US!CK43*US!CL43)+(US!CM43*US!CN43)+(US!CO43*US!CP43)+(US!CQ43*US!CR43)+(US!CS43*US!CT43))/R43</f>
        <v>102519.13313609468</v>
      </c>
      <c r="R43" s="182">
        <f>+US!CJ43+US!CL43+US!CN43+US!CP43+US!CR43+US!CT43</f>
        <v>338</v>
      </c>
      <c r="S43" s="185">
        <f>((US!CU43*US!CV43)+(US!CW43*US!CX43)+(US!CY43*US!CZ43)+(US!DA43*US!DB43)+(US!DC43*US!DD43)+(US!DE43*US!DF43))/T43</f>
        <v>107726.00586510263</v>
      </c>
      <c r="T43" s="182">
        <f>+US!CV43+US!CX43+US!CZ43+US!DB43+US!DD43+US!DF43</f>
        <v>341</v>
      </c>
      <c r="U43" s="185">
        <f>((US!DG43*US!DH43)+(US!DI43*US!DJ43)+(US!DK43*US!DL43)+(US!DM43*US!DN43)+(US!DO43*US!DP43)+(US!DQ43*US!DR43))/V43</f>
        <v>113054.91131498471</v>
      </c>
      <c r="V43" s="182">
        <f>+US!DH43+US!DJ43+US!DL43+US!DN43+US!DP43+US!DR43</f>
        <v>327</v>
      </c>
      <c r="W43" s="185">
        <f>((US!DS43*US!DT43)+(US!DU43*US!DV43)+(US!DW43*US!DX43)+(US!DY43*US!DZ43)+(US!EA43*US!EB43)+(US!EC43*US!ED43))/X43</f>
        <v>117825.56456456457</v>
      </c>
      <c r="X43" s="182">
        <f>+US!DT43+US!DV43+US!DX43+US!DZ43+US!EB43+US!ED43</f>
        <v>333</v>
      </c>
      <c r="Y43" s="185">
        <f>((US!EE43*US!EF43)+(US!EG43*US!EH43)+(US!EI43*US!EJ43)+(US!EK43*US!EL43)+(US!EM43*US!EN43)+(US!EO43*US!EP43))/Z43</f>
        <v>120609.92476489028</v>
      </c>
      <c r="Z43" s="182">
        <f>+US!EF43+US!EH43+US!EJ43+US!EL43+US!EN43+US!EP43</f>
        <v>319</v>
      </c>
      <c r="AA43" s="181">
        <f>((US!EQ43*US!ER43)+(US!ES43*US!ET43)+(US!EU43*US!EV43)+(US!EW43*US!EX43)+(US!EY43*US!EZ43)+(US!FA43*US!FB43))/AB43</f>
        <v>125314.17737003058</v>
      </c>
      <c r="AB43" s="184">
        <f>+US!ER43+US!ET43+US!EV43+US!EX43+US!EZ43+US!FB43</f>
        <v>327</v>
      </c>
      <c r="AC43" s="181">
        <f>((US!FC43*US!FD43)+(US!FE43*US!FF43)+(US!FG43*US!FH43)+(US!FI43*US!FJ43)+(US!FK43*US!FL43)+(US!FM43*US!FN43))/AD43</f>
        <v>130756.86451612903</v>
      </c>
      <c r="AD43" s="184">
        <f>+US!FD43+US!FF43+US!FH43+US!FJ43+US!FL43+US!FN43</f>
        <v>310</v>
      </c>
      <c r="AE43" s="181">
        <f>((US!FO43*US!FP43)+(US!FQ43*US!FR43)+(US!FS43*US!FT43)+(US!FU43*US!FV43)+(US!FW43*US!FX43)+(US!FY43*US!FZ43))/AF43</f>
        <v>137025.64026402641</v>
      </c>
      <c r="AF43" s="185">
        <f>+US!FP43+US!FR43+US!FT43+US!FV43+US!FX43+US!FZ43</f>
        <v>303</v>
      </c>
      <c r="AG43" s="181">
        <f>IF(COUNT(US!GA43:GL43)&gt;=6,(((US!GA43*US!GB43)+(US!GC43*US!GD43)+(US!GE43*US!GF43)+(US!GG43*US!GH43)+(US!GI43*US!GJ43)+(US!GK43*US!GL43))/AH43),"NA")</f>
        <v>142673.05466237941</v>
      </c>
      <c r="AH43" s="185">
        <f>IF(COUNT(US!GA43:GL43)&gt;=6,(US!GB43+US!GD43+US!GF43+US!GH43+US!GJ43+US!GL43),"NA")</f>
        <v>311</v>
      </c>
      <c r="AI43" s="181">
        <f>IF(COUNT(US!GM43:GX43)&gt;=6,(((US!GM43*US!GN43)+(US!GO43*US!GP43)+(US!GQ43*US!GR43)+(US!GS43*US!GT43)+(US!GU43*US!GV43)+(US!GW43*US!GX43))/AJ43),"NA")</f>
        <v>148874.75157232705</v>
      </c>
      <c r="AJ43" s="185">
        <f>IF(COUNT(US!GM43:GX43)&gt;=6,(US!GN43+US!GP43+US!GR43+US!GT43+US!GV43+US!GX43),"NA")</f>
        <v>318</v>
      </c>
      <c r="AK43" s="210">
        <f>+US!GY43</f>
        <v>151610</v>
      </c>
      <c r="AL43" s="211">
        <f>+US!GZ43</f>
        <v>297</v>
      </c>
      <c r="AM43" s="210">
        <f>US!HM43</f>
        <v>152777</v>
      </c>
      <c r="AN43" s="211">
        <f>US!HN43</f>
        <v>306</v>
      </c>
      <c r="AO43" s="210">
        <f>US!IA43</f>
        <v>157870</v>
      </c>
      <c r="AP43" s="211">
        <f>US!IB43</f>
        <v>294</v>
      </c>
      <c r="AQ43" s="210">
        <f>US!IO43</f>
        <v>170920</v>
      </c>
      <c r="AR43" s="211">
        <f>US!IP43</f>
        <v>297</v>
      </c>
      <c r="AS43" s="136">
        <f>((SREB!C43*SREB!D43)+(SREB!E43*SREB!F43)+(SREB!G43*SREB!H43)+(SREB!I43*SREB!J43)+(SREB!K43*SREB!L43)+(SREB!M43*SREB!N43))/AT43</f>
        <v>73504.269565217386</v>
      </c>
      <c r="AT43" s="41">
        <f>+SREB!D43+SREB!F43+SREB!H43+SREB!J43+SREB!L43+SREB!N43</f>
        <v>115</v>
      </c>
      <c r="AU43" s="44">
        <f>((SREB!O43*SREB!P43)+(SREB!Q43*SREB!R43)+(SREB!S43*SREB!T43)+(SREB!U43*SREB!V43)+(SREB!W43*SREB!X43)+(SREB!Y43*SREB!Z43))/AV43</f>
        <v>76138.5</v>
      </c>
      <c r="AV43" s="41">
        <f>+SREB!P43+SREB!R43+SREB!T43+SREB!V43+SREB!X43+SREB!Z43</f>
        <v>118</v>
      </c>
      <c r="AW43" s="44">
        <f>((SREB!AA43*SREB!AB43)+(SREB!AC43*SREB!AD43)+(SREB!AE43*SREB!AF43)+(SREB!AG43*SREB!AH43)+(SREB!AI43*SREB!AJ43)+(SREB!AK43*SREB!AL43))/AX43</f>
        <v>79956.823999999993</v>
      </c>
      <c r="AX43" s="41">
        <f>+SREB!AB43+SREB!AD43+SREB!AF43+SREB!AH43+SREB!AJ43+SREB!AL43</f>
        <v>125</v>
      </c>
      <c r="AY43" s="44">
        <f>((SREB!AM43*SREB!AN43)+(SREB!AO43*SREB!AP43)+(SREB!AQ43*SREB!AR43)+(SREB!AS43*SREB!AT43)+(SREB!AU43*SREB!AV43)+(SREB!AW43*SREB!AX43))/AZ43</f>
        <v>83390.992125984252</v>
      </c>
      <c r="AZ43" s="41">
        <f>+SREB!AN43+SREB!AP43+SREB!AR43+SREB!AT43+SREB!AV43+SREB!AX43</f>
        <v>127</v>
      </c>
      <c r="BA43" s="44">
        <f>((SREB!AY43*SREB!AZ43)+(SREB!BA43*SREB!BB43)+(SREB!BC43*SREB!BD43)+(SREB!BE43*SREB!BF43)+(SREB!BG43*SREB!BH43)+(SREB!BI43*SREB!BJ43))/BB43</f>
        <v>85915.503496503501</v>
      </c>
      <c r="BB43" s="41">
        <f>+SREB!AZ43+SREB!BB43+SREB!BD43+SREB!BF43+SREB!BH43+SREB!BJ43</f>
        <v>143</v>
      </c>
      <c r="BC43" s="44">
        <f>((SREB!BK43*SREB!BL43)+(SREB!BM43*SREB!BN43)+(SREB!BO43*SREB!BP43)+(SREB!BQ43*SREB!BR43)+(SREB!BS43*SREB!BT43)+(SREB!BU43*SREB!BV43))/BD43</f>
        <v>91626.728571428568</v>
      </c>
      <c r="BD43" s="41">
        <f>+SREB!BL43+SREB!BN43+SREB!BP43+SREB!BR43+SREB!BT43+SREB!BV43</f>
        <v>140</v>
      </c>
      <c r="BE43" s="44">
        <f>((SREB!BW43*SREB!BX43)+(SREB!BY43*SREB!BZ43)+(SREB!CA43*SREB!CB43)+(SREB!CC43*SREB!CD43)+(SREB!CE43*SREB!CF43)+(SREB!CG43*SREB!CH43))/BF43</f>
        <v>96563.51773049646</v>
      </c>
      <c r="BF43" s="41">
        <f>+SREB!BX43+SREB!BZ43+SREB!CB43+SREB!CD43+SREB!CF43+SREB!CH43</f>
        <v>141</v>
      </c>
      <c r="BG43" s="44">
        <f>((SREB!CI43*SREB!CJ43)+(SREB!CK43*SREB!CL43)+(SREB!CM43*SREB!CN43)+(SREB!CO43*SREB!CP43)+(SREB!CQ43*SREB!CR43)+(SREB!CS43*SREB!CT43))/BH43</f>
        <v>101941.55303030302</v>
      </c>
      <c r="BH43" s="41">
        <f>+SREB!CJ43+SREB!CL43+SREB!CN43+SREB!CP43+SREB!CR43+SREB!CT43</f>
        <v>132</v>
      </c>
      <c r="BI43" s="44">
        <f>((SREB!CU43*SREB!CV43)+(SREB!CW43*SREB!CX43)+(SREB!CY43*SREB!CZ43)+(SREB!DA43*SREB!DB43)+(SREB!DC43*SREB!DD43)+(SREB!DE43*SREB!DF43))/BJ43</f>
        <v>104809.08148148148</v>
      </c>
      <c r="BJ43" s="41">
        <f>+SREB!CV43+SREB!CX43+SREB!CZ43+SREB!DB43+SREB!DD43+SREB!DF43</f>
        <v>135</v>
      </c>
      <c r="BK43" s="44">
        <f>((SREB!DG43*SREB!DH43)+(SREB!DI43*SREB!DJ43)+(SREB!DK43*SREB!DL43)+(SREB!DM43*SREB!DN43)+(SREB!DO43*SREB!DP43)+(SREB!DQ43*SREB!DR43))/BL43</f>
        <v>110136.75939849624</v>
      </c>
      <c r="BL43" s="41">
        <f>+SREB!DH43+SREB!DJ43+SREB!DL43+SREB!DN43+SREB!DP43+SREB!DR43</f>
        <v>133</v>
      </c>
      <c r="BM43" s="44">
        <f>((SREB!DS43*SREB!DT43)+(SREB!DU43*SREB!DV43)+(SREB!DW43*SREB!DX43)+(SREB!DY43*SREB!DZ43)+(SREB!EA43*SREB!EB43)+(SREB!EC43*SREB!ED43))/BN43</f>
        <v>116641.62962962964</v>
      </c>
      <c r="BN43" s="41">
        <f>+SREB!DT43+SREB!DV43+SREB!DX43+SREB!DZ43+SREB!EB43+SREB!ED43</f>
        <v>135</v>
      </c>
      <c r="BO43" s="44">
        <f>((SREB!EE43*SREB!EF43)+(SREB!EG43*SREB!EH43)+(SREB!EI43*SREB!EJ43)+(SREB!EK43*SREB!EL43)+(SREB!EM43*SREB!EN43)+(SREB!EO43*SREB!EP43))/BP43</f>
        <v>118562.12977099237</v>
      </c>
      <c r="BP43" s="41">
        <f>+SREB!EF43+SREB!EH43+SREB!EJ43+SREB!EL43+SREB!EN43+SREB!EP43</f>
        <v>131</v>
      </c>
      <c r="BQ43" s="44">
        <f>((SREB!EQ43*SREB!ER43)+(SREB!ES43*SREB!ET43)+(SREB!EU43*SREB!EV43)+(SREB!EW43*SREB!EX43)+(SREB!EY43*SREB!EZ43)+(SREB!FA43*SREB!FB43))/BR43</f>
        <v>124150.28671328671</v>
      </c>
      <c r="BR43" s="18">
        <f>+SREB!ER43+SREB!ET43+SREB!EV43+SREB!EX43+SREB!EZ43+SREB!FB43</f>
        <v>143</v>
      </c>
      <c r="BS43" s="44">
        <f>((SREB!FC43*SREB!FD43)+(SREB!FE43*SREB!FF43)+(SREB!FG43*SREB!FH43)+(SREB!FI43*SREB!FJ43)+(SREB!FK43*SREB!FL43)+(SREB!FM43*SREB!FN43))/BT43</f>
        <v>132440.78294573643</v>
      </c>
      <c r="BT43" s="18">
        <f>+SREB!FD43+SREB!FF43+SREB!FH43+SREB!FJ43+SREB!FL43+SREB!FN43</f>
        <v>129</v>
      </c>
      <c r="BU43" s="44">
        <f>((SREB!FO43*SREB!FP43)+(SREB!FQ43*SREB!FR43)+(SREB!FS43*SREB!FT43)+(SREB!FU43*SREB!FV43)+(SREB!FW43*SREB!FX43)+(SREB!FY43*SREB!FZ43))/BV43</f>
        <v>137780.90769230769</v>
      </c>
      <c r="BV43" s="18">
        <f>+SREB!FP43+SREB!FR43+SREB!FT43+SREB!FV43+SREB!FX43+SREB!FZ43</f>
        <v>130</v>
      </c>
      <c r="BW43" s="44">
        <f>IF(COUNT(SREB!GA43:GL43)&gt;=6,(((SREB!GA43*SREB!GB43)+(SREB!GC43*SREB!GD43)+(SREB!GE43*SREB!GF43)+(SREB!GG43*SREB!GH43)+(SREB!GI43*SREB!GJ43)+(SREB!GK43*SREB!GL43))/BX43),"NA")</f>
        <v>143716.375</v>
      </c>
      <c r="BX43" s="18">
        <f>IF(COUNT(SREB!GA43:GL43)&gt;=6,(SREB!GB43+SREB!GD43+SREB!GF43+SREB!GH43+SREB!GJ43+SREB!GL43),"NA")</f>
        <v>128</v>
      </c>
      <c r="BY43" s="44">
        <f>IF(COUNT(SREB!GM43:GX43)&gt;=6,(((SREB!GM43*SREB!GN43)+(SREB!GO43*SREB!GP43)+(SREB!GQ43*SREB!GR43)+(SREB!GS43*SREB!GT43)+(SREB!GU43*SREB!GV43)+(SREB!GW43*SREB!GX43))/BZ43),"NA")</f>
        <v>148450.75</v>
      </c>
      <c r="BZ43" s="18">
        <f>IF(COUNT(SREB!GM43:GX43)&gt;=6,(SREB!GN43+SREB!GP43+SREB!GR43+SREB!GT43+SREB!GV43+SREB!GX43),"NA")</f>
        <v>132</v>
      </c>
      <c r="CA43" s="210">
        <f>+SREB!GY43</f>
        <v>151313</v>
      </c>
      <c r="CB43" s="211">
        <f>+SREB!GZ43</f>
        <v>121</v>
      </c>
      <c r="CC43" s="210">
        <f>SREB!HM43</f>
        <v>150038</v>
      </c>
      <c r="CD43" s="211">
        <f>SREB!HN43</f>
        <v>132</v>
      </c>
      <c r="CE43" s="210">
        <f>SREB!IA43</f>
        <v>156209</v>
      </c>
      <c r="CF43" s="211">
        <f>SREB!IB43</f>
        <v>129</v>
      </c>
      <c r="CG43" s="211">
        <f>SREB!IO43</f>
        <v>167524</v>
      </c>
      <c r="CH43" s="211">
        <f>SREB!IP43</f>
        <v>125</v>
      </c>
      <c r="CI43" s="124">
        <f>(AS43/C43)*100</f>
        <v>94.132638240343013</v>
      </c>
      <c r="CJ43" s="124">
        <f>(AU43/E43)*100</f>
        <v>93.920934453661332</v>
      </c>
      <c r="CK43" s="124">
        <f>(AW43/G43)*100</f>
        <v>94.512246360351909</v>
      </c>
      <c r="CL43" s="124">
        <f>(AY43/I43)*100</f>
        <v>95.529305872586121</v>
      </c>
      <c r="CM43" s="124">
        <f>(BA43/K43)*100</f>
        <v>94.677950684058629</v>
      </c>
      <c r="CN43" s="124">
        <f>(BC43/M43)*100</f>
        <v>97.152152966966057</v>
      </c>
      <c r="CO43" s="124">
        <f>(BE43/O43)*100</f>
        <v>98.343269229947396</v>
      </c>
      <c r="CP43" s="124">
        <f>(BG43/Q43)*100</f>
        <v>99.436612378467032</v>
      </c>
      <c r="CQ43" s="124">
        <f>(BI43/S43)*100</f>
        <v>97.292274636754101</v>
      </c>
      <c r="CR43" s="124">
        <f>(BK43/U43)*100</f>
        <v>97.418818976949936</v>
      </c>
      <c r="CS43" s="124">
        <f>(BM43/W43)*100</f>
        <v>98.99517991760932</v>
      </c>
      <c r="CT43" s="124">
        <f>(BO43/Y43)*100</f>
        <v>98.302133926466027</v>
      </c>
      <c r="CU43" s="124">
        <f>(BQ43/AA43)*100</f>
        <v>99.071221883133703</v>
      </c>
      <c r="CV43" s="124">
        <f>(BS43/AC43)*100</f>
        <v>101.28782411220918</v>
      </c>
      <c r="CW43" s="124">
        <f>(BU43/AE43)*100</f>
        <v>100.55118693612816</v>
      </c>
      <c r="CX43" s="124">
        <f>(BW43/AG43)*100</f>
        <v>100.73126655911973</v>
      </c>
      <c r="CY43" s="124">
        <f>(BY43/AI43)*100</f>
        <v>99.715195781790399</v>
      </c>
      <c r="CZ43" s="124">
        <f t="shared" si="17"/>
        <v>99.804102631752528</v>
      </c>
      <c r="DA43" s="124">
        <f>(CC43/AM43)*100</f>
        <v>98.207190872971722</v>
      </c>
      <c r="DB43" s="124">
        <f>(CE43/AO43)*100</f>
        <v>98.94786849939824</v>
      </c>
      <c r="DC43" s="124">
        <f t="shared" si="20"/>
        <v>98.013105546454483</v>
      </c>
      <c r="DD43" s="210">
        <f>+West!C43</f>
        <v>158282</v>
      </c>
      <c r="DE43" s="211">
        <f>+West!D43</f>
        <v>59</v>
      </c>
      <c r="DF43" s="210">
        <f>West!Q43</f>
        <v>160669</v>
      </c>
      <c r="DG43" s="211">
        <f>West!R43</f>
        <v>56</v>
      </c>
      <c r="DH43" s="210">
        <f>West!AE43</f>
        <v>163235</v>
      </c>
      <c r="DI43" s="211">
        <f>West!AF43</f>
        <v>53</v>
      </c>
      <c r="DJ43" s="210">
        <f>West!AS43</f>
        <v>183013</v>
      </c>
      <c r="DK43" s="211">
        <f>West!AT43</f>
        <v>47</v>
      </c>
      <c r="DL43" s="210">
        <f>+Midwest!C43</f>
        <v>146934</v>
      </c>
      <c r="DM43" s="221">
        <f>+Midwest!D43</f>
        <v>79</v>
      </c>
      <c r="DN43" s="210">
        <f>Midwest!Q43</f>
        <v>148798</v>
      </c>
      <c r="DO43" s="221">
        <f>Midwest!R43</f>
        <v>80</v>
      </c>
      <c r="DP43" s="210">
        <f>Midwest!AE43</f>
        <v>154773</v>
      </c>
      <c r="DQ43" s="221">
        <f>Midwest!AF43</f>
        <v>75</v>
      </c>
      <c r="DR43" s="210">
        <f>Midwest!AS43</f>
        <v>164959</v>
      </c>
      <c r="DS43" s="221">
        <f>Midwest!AT43</f>
        <v>86</v>
      </c>
      <c r="DT43" s="210">
        <f>+Northeast!C43</f>
        <v>146518</v>
      </c>
      <c r="DU43" s="211">
        <f>+Northeast!D43</f>
        <v>40</v>
      </c>
      <c r="DV43" s="210">
        <f>Northeast!Q43</f>
        <v>159251</v>
      </c>
      <c r="DW43" s="211">
        <f>Northeast!R43</f>
        <v>38</v>
      </c>
      <c r="DX43" s="210">
        <f>Northeast!AE43</f>
        <v>162477</v>
      </c>
      <c r="DY43" s="211">
        <f>Northeast!AF43</f>
        <v>37</v>
      </c>
      <c r="DZ43" s="210">
        <f>Northeast!AS43</f>
        <v>182510</v>
      </c>
      <c r="EA43" s="211">
        <f>Northeast!AT43</f>
        <v>38</v>
      </c>
      <c r="EB43" s="19"/>
      <c r="EC43" s="19"/>
      <c r="ED43" s="19"/>
      <c r="EE43" s="19"/>
      <c r="EF43" s="19"/>
      <c r="EG43" s="19"/>
      <c r="EH43" s="19"/>
      <c r="EM43" s="19"/>
      <c r="EN43" s="19"/>
      <c r="EO43" s="19"/>
      <c r="EP43" s="19"/>
      <c r="EQ43" s="19"/>
      <c r="ER43" s="19"/>
      <c r="ES43" s="19"/>
      <c r="ET43" s="19"/>
      <c r="EU43" s="19"/>
      <c r="EV43" s="19"/>
      <c r="EW43" s="19"/>
      <c r="EX43" s="19"/>
      <c r="FC43" s="19"/>
      <c r="FD43" s="19"/>
      <c r="FE43" s="19"/>
      <c r="FF43" s="19"/>
      <c r="FG43" s="19"/>
      <c r="FH43" s="19"/>
      <c r="FI43" s="19"/>
      <c r="FJ43" s="19"/>
      <c r="FK43" s="19"/>
      <c r="FL43" s="19"/>
      <c r="FM43" s="19"/>
      <c r="FN43" s="19"/>
      <c r="FS43" s="19"/>
      <c r="FT43" s="19"/>
      <c r="FU43" s="19"/>
      <c r="FV43" s="19"/>
      <c r="FW43" s="19"/>
      <c r="FX43" s="19"/>
      <c r="FY43" s="19"/>
      <c r="FZ43" s="19"/>
      <c r="GA43" s="20"/>
      <c r="GB43" s="70"/>
      <c r="GC43" s="70"/>
      <c r="GD43" s="70"/>
    </row>
    <row r="44" spans="1:190">
      <c r="A44" s="66">
        <v>40</v>
      </c>
      <c r="B44" s="2" t="s">
        <v>42</v>
      </c>
      <c r="C44" s="181">
        <f>((US!C44*US!D44)+(US!E44*US!F44)+(US!G44*US!H44)+(US!I44*US!J44)+(US!K44*US!L44)+(US!M44*US!N44))/D44</f>
        <v>48681.844444444447</v>
      </c>
      <c r="D44" s="182">
        <f>+US!D44+US!F44+US!H44+US!J44+US!L44+US!N44</f>
        <v>315</v>
      </c>
      <c r="E44" s="183">
        <f>((US!O44*US!P44)+(US!Q44*US!R44)+(US!S44*US!T44)+(US!U44*US!V44)+(US!W44*US!X44)+(US!Y44*US!Z44))/F44</f>
        <v>50562.349673202618</v>
      </c>
      <c r="F44" s="182">
        <f>+US!P44+US!R44+US!T44+US!V44+US!X44+US!Z44</f>
        <v>306</v>
      </c>
      <c r="G44" s="183">
        <f>((US!AA44*US!AB44)+(US!AC44*US!AD44)+(US!AE44*US!AF44)+(US!AG44*US!AH44)+(US!AI44*US!AJ44)+(US!AK44*US!AL44))/H44</f>
        <v>52385.045454545456</v>
      </c>
      <c r="H44" s="182">
        <f>+US!AB44+US!AD44+US!AF44+US!AH44+US!AJ44+US!AL44</f>
        <v>308</v>
      </c>
      <c r="I44" s="183">
        <f>((US!AM44*US!AN44)+(US!AO44*US!AP44)+(US!AQ44*US!AR44)+(US!AS44*US!AT44)+(US!AU44*US!AV44)+(US!AW44*US!AX44))/J44</f>
        <v>54157.803030303032</v>
      </c>
      <c r="J44" s="182">
        <f>+US!AN44+US!AP44+US!AR44+US!AT44+US!AV44+US!AX44</f>
        <v>264</v>
      </c>
      <c r="K44" s="183">
        <f>((US!AY44*US!AZ44)+(US!BA44*US!BB44)+(US!BC44*US!BD44)+(US!BE44*US!BF44)+(US!BG44*US!BH44)+(US!BI44*US!BJ44))/L44</f>
        <v>56156.417956656347</v>
      </c>
      <c r="L44" s="182">
        <f>+US!AZ44+US!BB44+US!BD44+US!BF44+US!BH44+US!BJ44</f>
        <v>323</v>
      </c>
      <c r="M44" s="183">
        <f>((US!BK44*US!BL44)+(US!BM44*US!BN44)+(US!BO44*US!BP44)+(US!BQ44*US!BR44)+(US!BS44*US!BT44)+(US!BU44*US!BV44))/N44</f>
        <v>57755.324324324327</v>
      </c>
      <c r="N44" s="182">
        <f>+US!BL44+US!BN44+US!BP44+US!BR44+US!BT44+US!BV44</f>
        <v>333</v>
      </c>
      <c r="O44" s="183">
        <f>((US!BW44*US!BX44)+(US!BY44*US!BZ44)+(US!CA44*US!CB44)+(US!CC44*US!CD44)+(US!CE44*US!CF44)+(US!CG44*US!CH44))/P44</f>
        <v>60426.068047337278</v>
      </c>
      <c r="P44" s="182">
        <f>+US!BX44+US!BZ44+US!CB44+US!CD44+US!CF44+US!CH44</f>
        <v>338</v>
      </c>
      <c r="Q44" s="183">
        <f>((US!CI44*US!CJ44)+(US!CK44*US!CL44)+(US!CM44*US!CN44)+(US!CO44*US!CP44)+(US!CQ44*US!CR44)+(US!CS44*US!CT44))/R44</f>
        <v>62562.077611940302</v>
      </c>
      <c r="R44" s="182">
        <f>+US!CJ44+US!CL44+US!CN44+US!CP44+US!CR44+US!CT44</f>
        <v>335</v>
      </c>
      <c r="S44" s="183">
        <f>((US!CU44*US!CV44)+(US!CW44*US!CX44)+(US!CY44*US!CZ44)+(US!DA44*US!DB44)+(US!DC44*US!DD44)+(US!DE44*US!DF44))/T44</f>
        <v>65986.470930232565</v>
      </c>
      <c r="T44" s="182">
        <f>+US!CV44+US!CX44+US!CZ44+US!DB44+US!DD44+US!DF44</f>
        <v>344</v>
      </c>
      <c r="U44" s="183">
        <f>((US!DG44*US!DH44)+(US!DI44*US!DJ44)+(US!DK44*US!DL44)+(US!DM44*US!DN44)+(US!DO44*US!DP44)+(US!DQ44*US!DR44))/V44</f>
        <v>67837.54354354355</v>
      </c>
      <c r="V44" s="182">
        <f>+US!DH44+US!DJ44+US!DL44+US!DN44+US!DP44+US!DR44</f>
        <v>333</v>
      </c>
      <c r="W44" s="183">
        <f>((US!DS44*US!DT44)+(US!DU44*US!DV44)+(US!DW44*US!DX44)+(US!DY44*US!DZ44)+(US!EA44*US!EB44)+(US!EC44*US!ED44))/X44</f>
        <v>70646.394202898548</v>
      </c>
      <c r="X44" s="182">
        <f>+US!DT44+US!DV44+US!DX44+US!DZ44+US!EB44+US!ED44</f>
        <v>345</v>
      </c>
      <c r="Y44" s="183">
        <f>((US!EE44*US!EF44)+(US!EG44*US!EH44)+(US!EI44*US!EJ44)+(US!EK44*US!EL44)+(US!EM44*US!EN44)+(US!EO44*US!EP44))/Z44</f>
        <v>70738.649999999994</v>
      </c>
      <c r="Z44" s="182">
        <f>+US!EF44+US!EH44+US!EJ44+US!EL44+US!EN44+US!EP44</f>
        <v>340</v>
      </c>
      <c r="AA44" s="181">
        <f>((US!EQ44*US!ER44)+(US!ES44*US!ET44)+(US!EU44*US!EV44)+(US!EW44*US!EX44)+(US!EY44*US!EZ44)+(US!FA44*US!FB44))/AB44</f>
        <v>72893.790697674413</v>
      </c>
      <c r="AB44" s="184">
        <f>+US!ER44+US!ET44+US!EV44+US!EX44+US!EZ44+US!FB44</f>
        <v>344</v>
      </c>
      <c r="AC44" s="181">
        <f>((US!FC44*US!FD44)+(US!FE44*US!FF44)+(US!FG44*US!FH44)+(US!FI44*US!FJ44)+(US!FK44*US!FL44)+(US!FM44*US!FN44))/AD44</f>
        <v>76261.880597014926</v>
      </c>
      <c r="AD44" s="184">
        <f>+US!FD44+US!FF44+US!FH44+US!FJ44+US!FL44+US!FN44</f>
        <v>335</v>
      </c>
      <c r="AE44" s="181">
        <f>((US!FO44*US!FP44)+(US!FQ44*US!FR44)+(US!FS44*US!FT44)+(US!FU44*US!FV44)+(US!FW44*US!FX44)+(US!FY44*US!FZ44))/AF44</f>
        <v>79408.574404761908</v>
      </c>
      <c r="AF44" s="185">
        <f>+US!FP44+US!FR44+US!FT44+US!FV44+US!FX44+US!FZ44</f>
        <v>336</v>
      </c>
      <c r="AG44" s="181">
        <f>IF(COUNT(US!GA44:GL44)&gt;=6,(((US!GA44*US!GB44)+(US!GC44*US!GD44)+(US!GE44*US!GF44)+(US!GG44*US!GH44)+(US!GI44*US!GJ44)+(US!GK44*US!GL44))/AH44),"NA")</f>
        <v>82136.549689440988</v>
      </c>
      <c r="AH44" s="185">
        <f>IF(COUNT(US!GA44:GL44)&gt;=6,(US!GB44+US!GD44+US!GF44+US!GH44+US!GJ44+US!GL44),"NA")</f>
        <v>322</v>
      </c>
      <c r="AI44" s="181">
        <f>IF(COUNT(US!GM44:GX44)&gt;=6,(((US!GM44*US!GN44)+(US!GO44*US!GP44)+(US!GQ44*US!GR44)+(US!GS44*US!GT44)+(US!GU44*US!GV44)+(US!GW44*US!GX44))/AJ44),"NA")</f>
        <v>85891.447058823527</v>
      </c>
      <c r="AJ44" s="185">
        <f>IF(COUNT(US!GM44:GX44)&gt;=6,(US!GN44+US!GP44+US!GR44+US!GT44+US!GV44+US!GX44),"NA")</f>
        <v>340</v>
      </c>
      <c r="AK44" s="210">
        <f>+US!GY44</f>
        <v>87809</v>
      </c>
      <c r="AL44" s="211">
        <f>+US!GZ44</f>
        <v>317</v>
      </c>
      <c r="AM44" s="210">
        <f>US!HM44</f>
        <v>87105</v>
      </c>
      <c r="AN44" s="211">
        <f>US!HN44</f>
        <v>320</v>
      </c>
      <c r="AO44" s="210">
        <f>US!IA44</f>
        <v>89409</v>
      </c>
      <c r="AP44" s="211">
        <f>US!IB44</f>
        <v>309</v>
      </c>
      <c r="AQ44" s="210">
        <f>US!IO44</f>
        <v>96112</v>
      </c>
      <c r="AR44" s="211">
        <f>US!IP44</f>
        <v>306</v>
      </c>
      <c r="AS44" s="136">
        <f>((SREB!C44*SREB!D44)+(SREB!E44*SREB!F44)+(SREB!G44*SREB!H44)+(SREB!I44*SREB!J44)+(SREB!K44*SREB!L44)+(SREB!M44*SREB!N44))/AT44</f>
        <v>44068.921259842522</v>
      </c>
      <c r="AT44" s="84">
        <f>+SREB!D44+SREB!F44+SREB!H44+SREB!J44+SREB!L44+SREB!N44</f>
        <v>127</v>
      </c>
      <c r="AU44" s="44">
        <f>((SREB!O44*SREB!P44)+(SREB!Q44*SREB!R44)+(SREB!S44*SREB!T44)+(SREB!U44*SREB!V44)+(SREB!W44*SREB!X44)+(SREB!Y44*SREB!Z44))/AV44</f>
        <v>45687.553719008261</v>
      </c>
      <c r="AV44" s="84">
        <f>+SREB!P44+SREB!R44+SREB!T44+SREB!V44+SREB!X44+SREB!Z44</f>
        <v>121</v>
      </c>
      <c r="AW44" s="44">
        <f>((SREB!AA44*SREB!AB44)+(SREB!AC44*SREB!AD44)+(SREB!AE44*SREB!AF44)+(SREB!AG44*SREB!AH44)+(SREB!AI44*SREB!AJ44)+(SREB!AK44*SREB!AL44))/AX44</f>
        <v>47287.64</v>
      </c>
      <c r="AX44" s="84">
        <f>+SREB!AB44+SREB!AD44+SREB!AF44+SREB!AH44+SREB!AJ44+SREB!AL44</f>
        <v>125</v>
      </c>
      <c r="AY44" s="44">
        <f>((SREB!AM44*SREB!AN44)+(SREB!AO44*SREB!AP44)+(SREB!AQ44*SREB!AR44)+(SREB!AS44*SREB!AT44)+(SREB!AU44*SREB!AV44)+(SREB!AW44*SREB!AX44))/AZ44</f>
        <v>50178.038461538461</v>
      </c>
      <c r="AZ44" s="84">
        <f>+SREB!AN44+SREB!AP44+SREB!AR44+SREB!AT44+SREB!AV44+SREB!AX44</f>
        <v>130</v>
      </c>
      <c r="BA44" s="44">
        <f>((SREB!AY44*SREB!AZ44)+(SREB!BA44*SREB!BB44)+(SREB!BC44*SREB!BD44)+(SREB!BE44*SREB!BF44)+(SREB!BG44*SREB!BH44)+(SREB!BI44*SREB!BJ44))/BB44</f>
        <v>51489.455882352944</v>
      </c>
      <c r="BB44" s="84">
        <f>+SREB!AZ44+SREB!BB44+SREB!BD44+SREB!BF44+SREB!BH44+SREB!BJ44</f>
        <v>136</v>
      </c>
      <c r="BC44" s="44">
        <f>((SREB!BK44*SREB!BL44)+(SREB!BM44*SREB!BN44)+(SREB!BO44*SREB!BP44)+(SREB!BQ44*SREB!BR44)+(SREB!BS44*SREB!BT44)+(SREB!BU44*SREB!BV44))/BD44</f>
        <v>53421.608391608388</v>
      </c>
      <c r="BD44" s="84">
        <f>+SREB!BL44+SREB!BN44+SREB!BP44+SREB!BR44+SREB!BT44+SREB!BV44</f>
        <v>143</v>
      </c>
      <c r="BE44" s="44">
        <f>((SREB!BW44*SREB!BX44)+(SREB!BY44*SREB!BZ44)+(SREB!CA44*SREB!CB44)+(SREB!CC44*SREB!CD44)+(SREB!CE44*SREB!CF44)+(SREB!CG44*SREB!CH44))/BF44</f>
        <v>56576.814285714288</v>
      </c>
      <c r="BF44" s="84">
        <f>+SREB!BX44+SREB!BZ44+SREB!CB44+SREB!CD44+SREB!CF44+SREB!CH44</f>
        <v>140</v>
      </c>
      <c r="BG44" s="44">
        <f>((SREB!CI44*SREB!CJ44)+(SREB!CK44*SREB!CL44)+(SREB!CM44*SREB!CN44)+(SREB!CO44*SREB!CP44)+(SREB!CQ44*SREB!CR44)+(SREB!CS44*SREB!CT44))/BH44</f>
        <v>59335.447761194031</v>
      </c>
      <c r="BH44" s="84">
        <f>+SREB!CJ44+SREB!CL44+SREB!CN44+SREB!CP44+SREB!CR44+SREB!CT44</f>
        <v>134</v>
      </c>
      <c r="BI44" s="44">
        <f>((SREB!CU44*SREB!CV44)+(SREB!CW44*SREB!CX44)+(SREB!CY44*SREB!CZ44)+(SREB!DA44*SREB!DB44)+(SREB!DC44*SREB!DD44)+(SREB!DE44*SREB!DF44))/BJ44</f>
        <v>61947.417266187047</v>
      </c>
      <c r="BJ44" s="84">
        <f>+SREB!CV44+SREB!CX44+SREB!CZ44+SREB!DB44+SREB!DD44+SREB!DF44</f>
        <v>139</v>
      </c>
      <c r="BK44" s="44">
        <f>((SREB!DG44*SREB!DH44)+(SREB!DI44*SREB!DJ44)+(SREB!DK44*SREB!DL44)+(SREB!DM44*SREB!DN44)+(SREB!DO44*SREB!DP44)+(SREB!DQ44*SREB!DR44))/BL44</f>
        <v>63817.531914893618</v>
      </c>
      <c r="BL44" s="84">
        <f>+SREB!DH44+SREB!DJ44+SREB!DL44+SREB!DN44+SREB!DP44+SREB!DR44</f>
        <v>141</v>
      </c>
      <c r="BM44" s="44">
        <f>((SREB!DS44*SREB!DT44)+(SREB!DU44*SREB!DV44)+(SREB!DW44*SREB!DX44)+(SREB!DY44*SREB!DZ44)+(SREB!EA44*SREB!EB44)+(SREB!EC44*SREB!ED44))/BN44</f>
        <v>66609.354166666672</v>
      </c>
      <c r="BN44" s="84">
        <f>+SREB!DT44+SREB!DV44+SREB!DX44+SREB!DZ44+SREB!EB44+SREB!ED44</f>
        <v>144</v>
      </c>
      <c r="BO44" s="44">
        <f>((SREB!EE44*SREB!EF44)+(SREB!EG44*SREB!EH44)+(SREB!EI44*SREB!EJ44)+(SREB!EK44*SREB!EL44)+(SREB!EM44*SREB!EN44)+(SREB!EO44*SREB!EP44))/BP44</f>
        <v>65847.3986013986</v>
      </c>
      <c r="BP44" s="84">
        <f>+SREB!EF44+SREB!EH44+SREB!EJ44+SREB!EL44+SREB!EN44+SREB!EP44</f>
        <v>143</v>
      </c>
      <c r="BQ44" s="44">
        <f>((SREB!EQ44*SREB!ER44)+(SREB!ES44*SREB!ET44)+(SREB!EU44*SREB!EV44)+(SREB!EW44*SREB!EX44)+(SREB!EY44*SREB!EZ44)+(SREB!FA44*SREB!FB44))/BR44</f>
        <v>69341.047619047618</v>
      </c>
      <c r="BR44" s="18">
        <f>+SREB!ER44+SREB!ET44+SREB!EV44+SREB!EX44+SREB!EZ44+SREB!FB44</f>
        <v>147</v>
      </c>
      <c r="BS44" s="44">
        <f>((SREB!FC44*SREB!FD44)+(SREB!FE44*SREB!FF44)+(SREB!FG44*SREB!FH44)+(SREB!FI44*SREB!FJ44)+(SREB!FK44*SREB!FL44)+(SREB!FM44*SREB!FN44))/BT44</f>
        <v>73559.623188405792</v>
      </c>
      <c r="BT44" s="18">
        <f>+SREB!FD44+SREB!FF44+SREB!FH44+SREB!FJ44+SREB!FL44+SREB!FN44</f>
        <v>138</v>
      </c>
      <c r="BU44" s="44">
        <f>((SREB!FO44*SREB!FP44)+(SREB!FQ44*SREB!FR44)+(SREB!FS44*SREB!FT44)+(SREB!FU44*SREB!FV44)+(SREB!FW44*SREB!FX44)+(SREB!FY44*SREB!FZ44))/BV44</f>
        <v>77127.787234042553</v>
      </c>
      <c r="BV44" s="18">
        <f>+SREB!FP44+SREB!FR44+SREB!FT44+SREB!FV44+SREB!FX44+SREB!FZ44</f>
        <v>141</v>
      </c>
      <c r="BW44" s="44">
        <f>IF(COUNT(SREB!GA44:GL44)&gt;=6,(((SREB!GA44*SREB!GB44)+(SREB!GC44*SREB!GD44)+(SREB!GE44*SREB!GF44)+(SREB!GG44*SREB!GH44)+(SREB!GI44*SREB!GJ44)+(SREB!GK44*SREB!GL44))/BX44),"NA")</f>
        <v>79343</v>
      </c>
      <c r="BX44" s="18">
        <f>IF(COUNT(SREB!GA44:GL44)&gt;=6,(SREB!GB44+SREB!GD44+SREB!GF44+SREB!GH44+SREB!GJ44+SREB!GL44),"NA")</f>
        <v>132</v>
      </c>
      <c r="BY44" s="44">
        <f>IF(COUNT(SREB!GM44:GX44)&gt;=6,(((SREB!GM44*SREB!GN44)+(SREB!GO44*SREB!GP44)+(SREB!GQ44*SREB!GR44)+(SREB!GS44*SREB!GT44)+(SREB!GU44*SREB!GV44)+(SREB!GW44*SREB!GX44))/BZ44),"NA")</f>
        <v>82636.287769784176</v>
      </c>
      <c r="BZ44" s="18">
        <f>IF(COUNT(SREB!GM44:GX44)&gt;=6,(SREB!GN44+SREB!GP44+SREB!GR44+SREB!GT44+SREB!GV44+SREB!GX44),"NA")</f>
        <v>139</v>
      </c>
      <c r="CA44" s="210">
        <f>+SREB!GY44</f>
        <v>85759</v>
      </c>
      <c r="CB44" s="211">
        <f>+SREB!GZ44</f>
        <v>129</v>
      </c>
      <c r="CC44" s="210">
        <f>SREB!HM44</f>
        <v>85303</v>
      </c>
      <c r="CD44" s="211">
        <f>SREB!HN44</f>
        <v>135</v>
      </c>
      <c r="CE44" s="210">
        <f>SREB!IA44</f>
        <v>87790</v>
      </c>
      <c r="CF44" s="211">
        <f>SREB!IB44</f>
        <v>130</v>
      </c>
      <c r="CG44" s="211">
        <f>SREB!IO44</f>
        <v>93214</v>
      </c>
      <c r="CH44" s="211">
        <f>SREB!IP44</f>
        <v>128</v>
      </c>
      <c r="CI44" s="124">
        <f>(AS44/C44)*100</f>
        <v>90.524345909148579</v>
      </c>
      <c r="CJ44" s="124">
        <f>(AU44/E44)*100</f>
        <v>90.358842131148165</v>
      </c>
      <c r="CK44" s="124">
        <f>(AW44/G44)*100</f>
        <v>90.269349944597295</v>
      </c>
      <c r="CL44" s="124">
        <f>(AY44/I44)*100</f>
        <v>92.651539859292726</v>
      </c>
      <c r="CM44" s="124">
        <f>(BA44/K44)*100</f>
        <v>91.689352269752064</v>
      </c>
      <c r="CN44" s="124">
        <f>(BC44/M44)*100</f>
        <v>92.496421787227774</v>
      </c>
      <c r="CO44" s="124">
        <f>(BE44/O44)*100</f>
        <v>93.629812618938715</v>
      </c>
      <c r="CP44" s="124">
        <f>(BG44/Q44)*100</f>
        <v>94.842514868575194</v>
      </c>
      <c r="CQ44" s="124">
        <f>(BI44/S44)*100</f>
        <v>93.878966995649748</v>
      </c>
      <c r="CR44" s="124">
        <f>(BK44/U44)*100</f>
        <v>94.074060735896822</v>
      </c>
      <c r="CS44" s="124">
        <f>(BM44/W44)*100</f>
        <v>94.285568171197269</v>
      </c>
      <c r="CT44" s="124">
        <f>(BO44/Y44)*100</f>
        <v>93.085461203173381</v>
      </c>
      <c r="CU44" s="124">
        <f>(BQ44/AA44)*100</f>
        <v>95.12613756998627</v>
      </c>
      <c r="CV44" s="124">
        <f>(BS44/AC44)*100</f>
        <v>96.456607957403421</v>
      </c>
      <c r="CW44" s="124">
        <f>(BU44/AE44)*100</f>
        <v>97.127782247929915</v>
      </c>
      <c r="CX44" s="124">
        <f>(BW44/AG44)*100</f>
        <v>96.598895741294925</v>
      </c>
      <c r="CY44" s="124">
        <f>(BY44/AI44)*100</f>
        <v>96.210147342365744</v>
      </c>
      <c r="CZ44" s="124">
        <f t="shared" si="17"/>
        <v>97.665387374870463</v>
      </c>
      <c r="DA44" s="124">
        <f>(CC44/AM44)*100</f>
        <v>97.931232420641763</v>
      </c>
      <c r="DB44" s="124">
        <f>(CE44/AO44)*100</f>
        <v>98.189220324575814</v>
      </c>
      <c r="DC44" s="124">
        <f t="shared" si="20"/>
        <v>96.984767770933914</v>
      </c>
      <c r="DD44" s="210">
        <f>+West!C44</f>
        <v>87819</v>
      </c>
      <c r="DE44" s="211">
        <f>+West!D44</f>
        <v>50</v>
      </c>
      <c r="DF44" s="210">
        <f>West!Q44</f>
        <v>88245</v>
      </c>
      <c r="DG44" s="211">
        <f>West!R44</f>
        <v>52</v>
      </c>
      <c r="DH44" s="210">
        <f>West!AE44</f>
        <v>92385</v>
      </c>
      <c r="DI44" s="211">
        <f>West!AF44</f>
        <v>50</v>
      </c>
      <c r="DJ44" s="210">
        <f>West!AS44</f>
        <v>102440</v>
      </c>
      <c r="DK44" s="211">
        <f>West!AT44</f>
        <v>44</v>
      </c>
      <c r="DL44" s="210">
        <f>+Midwest!C44</f>
        <v>87073</v>
      </c>
      <c r="DM44" s="221">
        <f>+Midwest!D44</f>
        <v>89</v>
      </c>
      <c r="DN44" s="210">
        <f>Midwest!Q44</f>
        <v>86078</v>
      </c>
      <c r="DO44" s="221">
        <f>Midwest!R44</f>
        <v>91</v>
      </c>
      <c r="DP44" s="210">
        <f>Midwest!AE44</f>
        <v>87385</v>
      </c>
      <c r="DQ44" s="221">
        <f>Midwest!AF44</f>
        <v>86</v>
      </c>
      <c r="DR44" s="210">
        <f>Midwest!AS44</f>
        <v>94225</v>
      </c>
      <c r="DS44" s="221">
        <f>Midwest!AT44</f>
        <v>91</v>
      </c>
      <c r="DT44" s="210">
        <f>+Northeast!C44</f>
        <v>93631</v>
      </c>
      <c r="DU44" s="211">
        <f>+Northeast!D44</f>
        <v>49</v>
      </c>
      <c r="DV44" s="210">
        <f>Northeast!Q44</f>
        <v>93854</v>
      </c>
      <c r="DW44" s="211">
        <f>Northeast!R44</f>
        <v>42</v>
      </c>
      <c r="DX44" s="210">
        <f>Northeast!AE44</f>
        <v>95609</v>
      </c>
      <c r="DY44" s="211">
        <f>Northeast!AF44</f>
        <v>43</v>
      </c>
      <c r="DZ44" s="210">
        <f>Northeast!AS44</f>
        <v>106667</v>
      </c>
      <c r="EA44" s="211">
        <f>Northeast!AT44</f>
        <v>39</v>
      </c>
      <c r="EB44" s="19"/>
      <c r="EC44" s="19"/>
      <c r="ED44" s="19"/>
      <c r="EE44" s="19"/>
      <c r="EF44" s="19"/>
      <c r="EG44" s="19"/>
      <c r="EH44" s="19"/>
      <c r="EM44" s="19"/>
      <c r="EN44" s="19"/>
      <c r="EO44" s="19"/>
      <c r="EP44" s="19"/>
      <c r="EQ44" s="19"/>
      <c r="ER44" s="19"/>
      <c r="ES44" s="19"/>
      <c r="ET44" s="19"/>
      <c r="EU44" s="19"/>
      <c r="EV44" s="19"/>
      <c r="EW44" s="19"/>
      <c r="EX44" s="19"/>
      <c r="FC44" s="19"/>
      <c r="FD44" s="19"/>
      <c r="FE44" s="19"/>
      <c r="FF44" s="19"/>
      <c r="FG44" s="19"/>
      <c r="FH44" s="19"/>
      <c r="FI44" s="19"/>
      <c r="FJ44" s="19"/>
      <c r="FK44" s="19"/>
      <c r="FL44" s="19"/>
      <c r="FM44" s="19"/>
      <c r="FN44" s="19"/>
      <c r="FS44" s="19"/>
      <c r="FT44" s="19"/>
      <c r="FU44" s="19"/>
      <c r="FV44" s="19"/>
      <c r="FW44" s="19"/>
      <c r="FX44" s="19"/>
      <c r="FY44" s="19"/>
      <c r="FZ44" s="19"/>
      <c r="GA44" s="20"/>
      <c r="GB44" s="70"/>
      <c r="GC44" s="70"/>
      <c r="GD44" s="70"/>
    </row>
    <row r="45" spans="1:190">
      <c r="A45" s="66">
        <v>41</v>
      </c>
      <c r="B45" s="68" t="s">
        <v>41</v>
      </c>
      <c r="C45" s="196">
        <f>((US!C45*US!D45)+(US!E45*US!F45)+(US!G45*US!H45)+(US!I45*US!J45)+(US!K45*US!L45)+(US!M45*US!N45))/D45</f>
        <v>51589.101123595508</v>
      </c>
      <c r="D45" s="197">
        <f>+US!D45+US!F45+US!H45+US!J45+US!L45+US!N45</f>
        <v>267</v>
      </c>
      <c r="E45" s="198">
        <f>((US!O45*US!P45)+(US!Q45*US!R45)+(US!S45*US!T45)+(US!U45*US!V45)+(US!W45*US!X45)+(US!Y45*US!Z45))/F45</f>
        <v>54002.861111111109</v>
      </c>
      <c r="F45" s="197">
        <f>+US!P45+US!R45+US!T45+US!V45+US!X45+US!Z45</f>
        <v>252</v>
      </c>
      <c r="G45" s="198">
        <f>((US!AA45*US!AB45)+(US!AC45*US!AD45)+(US!AE45*US!AF45)+(US!AG45*US!AH45)+(US!AI45*US!AJ45)+(US!AK45*US!AL45))/H45</f>
        <v>55045.730769230766</v>
      </c>
      <c r="H45" s="197">
        <f>+US!AB45+US!AD45+US!AF45+US!AH45+US!AJ45+US!AL45</f>
        <v>260</v>
      </c>
      <c r="I45" s="198">
        <f>((US!AM45*US!AN45)+(US!AO45*US!AP45)+(US!AQ45*US!AR45)+(US!AS45*US!AT45)+(US!AU45*US!AV45)+(US!AW45*US!AX45))/J45</f>
        <v>56823.454545454544</v>
      </c>
      <c r="J45" s="197">
        <f>+US!AN45+US!AP45+US!AR45+US!AT45+US!AV45+US!AX45</f>
        <v>286</v>
      </c>
      <c r="K45" s="198">
        <f>((US!AY45*US!AZ45)+(US!BA45*US!BB45)+(US!BC45*US!BD45)+(US!BE45*US!BF45)+(US!BG45*US!BH45)+(US!BI45*US!BJ45))/L45</f>
        <v>58801.294117647056</v>
      </c>
      <c r="L45" s="197">
        <f>+US!AZ45+US!BB45+US!BD45+US!BF45+US!BH45+US!BJ45</f>
        <v>289</v>
      </c>
      <c r="M45" s="198">
        <f>((US!BK45*US!BL45)+(US!BM45*US!BN45)+(US!BO45*US!BP45)+(US!BQ45*US!BR45)+(US!BS45*US!BT45)+(US!BU45*US!BV45))/N45</f>
        <v>60289.958762886599</v>
      </c>
      <c r="N45" s="197">
        <f>+US!BL45+US!BN45+US!BP45+US!BR45+US!BT45+US!BV45</f>
        <v>291</v>
      </c>
      <c r="O45" s="198">
        <f>((US!BW45*US!BX45)+(US!BY45*US!BZ45)+(US!CA45*US!CB45)+(US!CC45*US!CD45)+(US!CE45*US!CF45)+(US!CG45*US!CH45))/P45</f>
        <v>62281.518032786887</v>
      </c>
      <c r="P45" s="197">
        <f>+US!BX45+US!BZ45+US!CB45+US!CD45+US!CF45+US!CH45</f>
        <v>305</v>
      </c>
      <c r="Q45" s="198">
        <f>((US!CI45*US!CJ45)+(US!CK45*US!CL45)+(US!CM45*US!CN45)+(US!CO45*US!CP45)+(US!CQ45*US!CR45)+(US!CS45*US!CT45))/R45</f>
        <v>64007.464052287585</v>
      </c>
      <c r="R45" s="197">
        <f>+US!CJ45+US!CL45+US!CN45+US!CP45+US!CR45+US!CT45</f>
        <v>306</v>
      </c>
      <c r="S45" s="198">
        <f>((US!CU45*US!CV45)+(US!CW45*US!CX45)+(US!CY45*US!CZ45)+(US!DA45*US!DB45)+(US!DC45*US!DD45)+(US!DE45*US!DF45))/T45</f>
        <v>67115.611842105267</v>
      </c>
      <c r="T45" s="197">
        <f>+US!CV45+US!CX45+US!CZ45+US!DB45+US!DD45+US!DF45</f>
        <v>304</v>
      </c>
      <c r="U45" s="198">
        <f>((US!DG45*US!DH45)+(US!DI45*US!DJ45)+(US!DK45*US!DL45)+(US!DM45*US!DN45)+(US!DO45*US!DP45)+(US!DQ45*US!DR45))/V45</f>
        <v>69290.173202614373</v>
      </c>
      <c r="V45" s="197">
        <f>+US!DH45+US!DJ45+US!DL45+US!DN45+US!DP45+US!DR45</f>
        <v>306</v>
      </c>
      <c r="W45" s="198">
        <f>((US!DS45*US!DT45)+(US!DU45*US!DV45)+(US!DW45*US!DX45)+(US!DY45*US!DZ45)+(US!EA45*US!EB45)+(US!EC45*US!ED45))/X45</f>
        <v>70819.595541401271</v>
      </c>
      <c r="X45" s="197">
        <f>+US!DT45+US!DV45+US!DX45+US!DZ45+US!EB45+US!ED45</f>
        <v>314</v>
      </c>
      <c r="Y45" s="198">
        <f>((US!EE45*US!EF45)+(US!EG45*US!EH45)+(US!EI45*US!EJ45)+(US!EK45*US!EL45)+(US!EM45*US!EN45)+(US!EO45*US!EP45))/Z45</f>
        <v>71257.203125</v>
      </c>
      <c r="Z45" s="197">
        <f>+US!EF45+US!EH45+US!EJ45+US!EL45+US!EN45+US!EP45</f>
        <v>320</v>
      </c>
      <c r="AA45" s="196">
        <f>((US!EQ45*US!ER45)+(US!ES45*US!ET45)+(US!EU45*US!EV45)+(US!EW45*US!EX45)+(US!EY45*US!EZ45)+(US!FA45*US!FB45))/AB45</f>
        <v>73084.883280757102</v>
      </c>
      <c r="AB45" s="199">
        <f>+US!ER45+US!ET45+US!EV45+US!EX45+US!EZ45+US!FB45</f>
        <v>317</v>
      </c>
      <c r="AC45" s="196">
        <f>((US!FC45*US!FD45)+(US!FE45*US!FF45)+(US!FG45*US!FH45)+(US!FI45*US!FJ45)+(US!FK45*US!FL45)+(US!FM45*US!FN45))/AD45</f>
        <v>76052.647840531557</v>
      </c>
      <c r="AD45" s="199">
        <f>+US!FD45+US!FF45+US!FH45+US!FJ45+US!FL45+US!FN45</f>
        <v>301</v>
      </c>
      <c r="AE45" s="196">
        <f>((US!FO45*US!FP45)+(US!FQ45*US!FR45)+(US!FS45*US!FT45)+(US!FU45*US!FV45)+(US!FW45*US!FX45)+(US!FY45*US!FZ45))/AF45</f>
        <v>81051.039867109634</v>
      </c>
      <c r="AF45" s="198">
        <f>+US!FP45+US!FR45+US!FT45+US!FV45+US!FX45+US!FZ45</f>
        <v>301</v>
      </c>
      <c r="AG45" s="196">
        <f>IF(COUNT(US!GA45:GL45)&gt;=6,(((US!GA45*US!GB45)+(US!GC45*US!GD45)+(US!GE45*US!GF45)+(US!GG45*US!GH45)+(US!GI45*US!GJ45)+(US!GK45*US!GL45))/AH45),"NA")</f>
        <v>84848.471947194717</v>
      </c>
      <c r="AH45" s="198">
        <f>IF(COUNT(US!GA45:GL45)&gt;=6,(US!GB45+US!GD45+US!GF45+US!GH45+US!GJ45+US!GL45),"NA")</f>
        <v>303</v>
      </c>
      <c r="AI45" s="196">
        <f>IF(COUNT(US!GM45:GX45)&gt;=6,(((US!GM45*US!GN45)+(US!GO45*US!GP45)+(US!GQ45*US!GR45)+(US!GS45*US!GT45)+(US!GU45*US!GV45)+(US!GW45*US!GX45))/AJ45),"NA")</f>
        <v>87528.232258064512</v>
      </c>
      <c r="AJ45" s="198">
        <f>IF(COUNT(US!GM45:GX45)&gt;=6,(US!GN45+US!GP45+US!GR45+US!GT45+US!GV45+US!GX45),"NA")</f>
        <v>310</v>
      </c>
      <c r="AK45" s="217">
        <f>+US!GY45</f>
        <v>88048</v>
      </c>
      <c r="AL45" s="218">
        <f>+US!GZ45</f>
        <v>297</v>
      </c>
      <c r="AM45" s="217">
        <f>US!HM45</f>
        <v>88070</v>
      </c>
      <c r="AN45" s="218">
        <f>US!HN45</f>
        <v>313</v>
      </c>
      <c r="AO45" s="217">
        <f>US!IA45</f>
        <v>89763</v>
      </c>
      <c r="AP45" s="218">
        <f>US!IB45</f>
        <v>295</v>
      </c>
      <c r="AQ45" s="217">
        <f>US!IO45</f>
        <v>97445</v>
      </c>
      <c r="AR45" s="218">
        <f>US!IP45</f>
        <v>295</v>
      </c>
      <c r="AS45" s="202">
        <f>((SREB!C45*SREB!D45)+(SREB!E45*SREB!F45)+(SREB!G45*SREB!H45)+(SREB!I45*SREB!J45)+(SREB!K45*SREB!L45)+(SREB!M45*SREB!N45))/AT45</f>
        <v>48564.21212121212</v>
      </c>
      <c r="AT45" s="203">
        <f>+SREB!D45+SREB!F45+SREB!H45+SREB!J45+SREB!L45+SREB!N45</f>
        <v>99</v>
      </c>
      <c r="AU45" s="200">
        <f>((SREB!O45*SREB!P45)+(SREB!Q45*SREB!R45)+(SREB!S45*SREB!T45)+(SREB!U45*SREB!V45)+(SREB!W45*SREB!X45)+(SREB!Y45*SREB!Z45))/AV45</f>
        <v>50846.347368421055</v>
      </c>
      <c r="AV45" s="203">
        <f>+SREB!P45+SREB!R45+SREB!T45+SREB!V45+SREB!X45+SREB!Z45</f>
        <v>95</v>
      </c>
      <c r="AW45" s="200">
        <f>((SREB!AA45*SREB!AB45)+(SREB!AC45*SREB!AD45)+(SREB!AE45*SREB!AF45)+(SREB!AG45*SREB!AH45)+(SREB!AI45*SREB!AJ45)+(SREB!AK45*SREB!AL45))/AX45</f>
        <v>51908.141414141413</v>
      </c>
      <c r="AX45" s="203">
        <f>+SREB!AB45+SREB!AD45+SREB!AF45+SREB!AH45+SREB!AJ45+SREB!AL45</f>
        <v>99</v>
      </c>
      <c r="AY45" s="200">
        <f>((SREB!AM45*SREB!AN45)+(SREB!AO45*SREB!AP45)+(SREB!AQ45*SREB!AR45)+(SREB!AS45*SREB!AT45)+(SREB!AU45*SREB!AV45)+(SREB!AW45*SREB!AX45))/AZ45</f>
        <v>54248.881188118808</v>
      </c>
      <c r="AZ45" s="203">
        <f>+SREB!AN45+SREB!AP45+SREB!AR45+SREB!AT45+SREB!AV45+SREB!AX45</f>
        <v>101</v>
      </c>
      <c r="BA45" s="200">
        <f>((SREB!AY45*SREB!AZ45)+(SREB!BA45*SREB!BB45)+(SREB!BC45*SREB!BD45)+(SREB!BE45*SREB!BF45)+(SREB!BG45*SREB!BH45)+(SREB!BI45*SREB!BJ45))/BB45</f>
        <v>55358.909090909088</v>
      </c>
      <c r="BB45" s="203">
        <f>+SREB!AZ45+SREB!BB45+SREB!BD45+SREB!BF45+SREB!BH45+SREB!BJ45</f>
        <v>110</v>
      </c>
      <c r="BC45" s="200">
        <f>((SREB!BK45*SREB!BL45)+(SREB!BM45*SREB!BN45)+(SREB!BO45*SREB!BP45)+(SREB!BQ45*SREB!BR45)+(SREB!BS45*SREB!BT45)+(SREB!BU45*SREB!BV45))/BD45</f>
        <v>56881.086956521736</v>
      </c>
      <c r="BD45" s="203">
        <f>+SREB!BL45+SREB!BN45+SREB!BP45+SREB!BR45+SREB!BT45+SREB!BV45</f>
        <v>115</v>
      </c>
      <c r="BE45" s="200">
        <f>((SREB!BW45*SREB!BX45)+(SREB!BY45*SREB!BZ45)+(SREB!CA45*SREB!CB45)+(SREB!CC45*SREB!CD45)+(SREB!CE45*SREB!CF45)+(SREB!CG45*SREB!CH45))/BF45</f>
        <v>59574.457627118645</v>
      </c>
      <c r="BF45" s="203">
        <f>+SREB!BX45+SREB!BZ45+SREB!CB45+SREB!CD45+SREB!CF45+SREB!CH45</f>
        <v>118</v>
      </c>
      <c r="BG45" s="200">
        <f>((SREB!CI45*SREB!CJ45)+(SREB!CK45*SREB!CL45)+(SREB!CM45*SREB!CN45)+(SREB!CO45*SREB!CP45)+(SREB!CQ45*SREB!CR45)+(SREB!CS45*SREB!CT45))/BH45</f>
        <v>61507.017543859649</v>
      </c>
      <c r="BH45" s="203">
        <f>+SREB!CJ45+SREB!CL45+SREB!CN45+SREB!CP45+SREB!CR45+SREB!CT45</f>
        <v>114</v>
      </c>
      <c r="BI45" s="200">
        <f>((SREB!CU45*SREB!CV45)+(SREB!CW45*SREB!CX45)+(SREB!CY45*SREB!CZ45)+(SREB!DA45*SREB!DB45)+(SREB!DC45*SREB!DD45)+(SREB!DE45*SREB!DF45))/BJ45</f>
        <v>63932.486956521738</v>
      </c>
      <c r="BJ45" s="203">
        <f>+SREB!CV45+SREB!CX45+SREB!CZ45+SREB!DB45+SREB!DD45+SREB!DF45</f>
        <v>115</v>
      </c>
      <c r="BK45" s="200">
        <f>((SREB!DG45*SREB!DH45)+(SREB!DI45*SREB!DJ45)+(SREB!DK45*SREB!DL45)+(SREB!DM45*SREB!DN45)+(SREB!DO45*SREB!DP45)+(SREB!DQ45*SREB!DR45))/BL45</f>
        <v>66409.324999999997</v>
      </c>
      <c r="BL45" s="203">
        <f>+SREB!DH45+SREB!DJ45+SREB!DL45+SREB!DN45+SREB!DP45+SREB!DR45</f>
        <v>120</v>
      </c>
      <c r="BM45" s="200">
        <f>((SREB!DS45*SREB!DT45)+(SREB!DU45*SREB!DV45)+(SREB!DW45*SREB!DX45)+(SREB!DY45*SREB!DZ45)+(SREB!EA45*SREB!EB45)+(SREB!EC45*SREB!ED45))/BN45</f>
        <v>67909.857142857145</v>
      </c>
      <c r="BN45" s="203">
        <f>+SREB!DT45+SREB!DV45+SREB!DX45+SREB!DZ45+SREB!EB45+SREB!ED45</f>
        <v>126</v>
      </c>
      <c r="BO45" s="200">
        <f>((SREB!EE45*SREB!EF45)+(SREB!EG45*SREB!EH45)+(SREB!EI45*SREB!EJ45)+(SREB!EK45*SREB!EL45)+(SREB!EM45*SREB!EN45)+(SREB!EO45*SREB!EP45))/BP45</f>
        <v>67512.984615384616</v>
      </c>
      <c r="BP45" s="203">
        <f>+SREB!EF45+SREB!EH45+SREB!EJ45+SREB!EL45+SREB!EN45+SREB!EP45</f>
        <v>130</v>
      </c>
      <c r="BQ45" s="200">
        <f>((SREB!EQ45*SREB!ER45)+(SREB!ES45*SREB!ET45)+(SREB!EU45*SREB!EV45)+(SREB!EW45*SREB!EX45)+(SREB!EY45*SREB!EZ45)+(SREB!FA45*SREB!FB45))/BR45</f>
        <v>70286.878787878784</v>
      </c>
      <c r="BR45" s="201">
        <f>+SREB!ER45+SREB!ET45+SREB!EV45+SREB!EX45+SREB!EZ45+SREB!FB45</f>
        <v>132</v>
      </c>
      <c r="BS45" s="200">
        <f>((SREB!FC45*SREB!FD45)+(SREB!FE45*SREB!FF45)+(SREB!FG45*SREB!FH45)+(SREB!FI45*SREB!FJ45)+(SREB!FK45*SREB!FL45)+(SREB!FM45*SREB!FN45))/BT45</f>
        <v>74141.508196721305</v>
      </c>
      <c r="BT45" s="201">
        <f>+SREB!FD45+SREB!FF45+SREB!FH45+SREB!FJ45+SREB!FL45+SREB!FN45</f>
        <v>122</v>
      </c>
      <c r="BU45" s="200">
        <f>((SREB!FO45*SREB!FP45)+(SREB!FQ45*SREB!FR45)+(SREB!FS45*SREB!FT45)+(SREB!FU45*SREB!FV45)+(SREB!FW45*SREB!FX45)+(SREB!FY45*SREB!FZ45))/BV45</f>
        <v>78570.341880341875</v>
      </c>
      <c r="BV45" s="201">
        <f>+SREB!FP45+SREB!FR45+SREB!FT45+SREB!FV45+SREB!FX45+SREB!FZ45</f>
        <v>117</v>
      </c>
      <c r="BW45" s="200">
        <f>IF(COUNT(SREB!GA45:GL45)&gt;=6,(((SREB!GA45*SREB!GB45)+(SREB!GC45*SREB!GD45)+(SREB!GE45*SREB!GF45)+(SREB!GG45*SREB!GH45)+(SREB!GI45*SREB!GJ45)+(SREB!GK45*SREB!GL45))/BX45),"NA")</f>
        <v>82432.442622950824</v>
      </c>
      <c r="BX45" s="201">
        <f>IF(COUNT(SREB!GA45:GL45)&gt;=6,(SREB!GB45+SREB!GD45+SREB!GF45+SREB!GH45+SREB!GJ45+SREB!GL45),"NA")</f>
        <v>122</v>
      </c>
      <c r="BY45" s="200">
        <f>IF(COUNT(SREB!GM45:GX45)&gt;=6,(((SREB!GM45*SREB!GN45)+(SREB!GO45*SREB!GP45)+(SREB!GQ45*SREB!GR45)+(SREB!GS45*SREB!GT45)+(SREB!GU45*SREB!GV45)+(SREB!GW45*SREB!GX45))/BZ45),"NA")</f>
        <v>84506.991869918696</v>
      </c>
      <c r="BZ45" s="201">
        <f>IF(COUNT(SREB!GM45:GX45)&gt;=6,(SREB!GN45+SREB!GP45+SREB!GR45+SREB!GT45+SREB!GV45+SREB!GX45),"NA")</f>
        <v>123</v>
      </c>
      <c r="CA45" s="217">
        <f>+SREB!GY45</f>
        <v>84380</v>
      </c>
      <c r="CB45" s="218">
        <f>+SREB!GZ45</f>
        <v>121</v>
      </c>
      <c r="CC45" s="217">
        <f>SREB!HM45</f>
        <v>83964</v>
      </c>
      <c r="CD45" s="218">
        <f>SREB!HN45</f>
        <v>136</v>
      </c>
      <c r="CE45" s="217">
        <f>SREB!IA45</f>
        <v>86590</v>
      </c>
      <c r="CF45" s="218">
        <f>SREB!IB45</f>
        <v>127</v>
      </c>
      <c r="CG45" s="218">
        <f>SREB!IO45</f>
        <v>93505</v>
      </c>
      <c r="CH45" s="218">
        <f>SREB!IP45</f>
        <v>125</v>
      </c>
      <c r="CI45" s="123">
        <f>(AS45/C45)*100</f>
        <v>94.136573546539495</v>
      </c>
      <c r="CJ45" s="123">
        <f>(AU45/E45)*100</f>
        <v>94.154913873552886</v>
      </c>
      <c r="CK45" s="123">
        <f>(AW45/G45)*100</f>
        <v>94.300031426155229</v>
      </c>
      <c r="CL45" s="123">
        <f>(AY45/I45)*100</f>
        <v>95.46917135198764</v>
      </c>
      <c r="CM45" s="123">
        <f>(BA45/K45)*100</f>
        <v>94.145732541446122</v>
      </c>
      <c r="CN45" s="123">
        <f>(BC45/M45)*100</f>
        <v>94.345871391666464</v>
      </c>
      <c r="CO45" s="123">
        <f>(BE45/O45)*100</f>
        <v>95.653509273420141</v>
      </c>
      <c r="CP45" s="123">
        <f>(BG45/Q45)*100</f>
        <v>96.093507928410787</v>
      </c>
      <c r="CQ45" s="123">
        <f>(BI45/S45)*100</f>
        <v>95.257251184609501</v>
      </c>
      <c r="CR45" s="123">
        <f>(BK45/U45)*100</f>
        <v>95.842342327258493</v>
      </c>
      <c r="CS45" s="123">
        <f>(BM45/W45)*100</f>
        <v>95.891337169748326</v>
      </c>
      <c r="CT45" s="123">
        <f>(BO45/Y45)*100</f>
        <v>94.745487690490407</v>
      </c>
      <c r="CU45" s="123">
        <f>(BQ45/AA45)*100</f>
        <v>96.171568774174915</v>
      </c>
      <c r="CV45" s="123">
        <f>(BS45/AC45)*100</f>
        <v>97.487083358599733</v>
      </c>
      <c r="CW45" s="123">
        <f>(BU45/AE45)*100</f>
        <v>96.939338482473417</v>
      </c>
      <c r="CX45" s="123">
        <f>(BW45/AG45)*100</f>
        <v>97.152536434895964</v>
      </c>
      <c r="CY45" s="123">
        <f>(BY45/AI45)*100</f>
        <v>96.548267558702534</v>
      </c>
      <c r="CZ45" s="123">
        <f t="shared" si="17"/>
        <v>95.83409049609304</v>
      </c>
      <c r="DA45" s="123">
        <f>(CC45/AM45)*100</f>
        <v>95.337799477688208</v>
      </c>
      <c r="DB45" s="123">
        <f>(CE45/AO45)*100</f>
        <v>96.465135969163242</v>
      </c>
      <c r="DC45" s="262">
        <f t="shared" si="20"/>
        <v>95.956693519421208</v>
      </c>
      <c r="DD45" s="217">
        <f>+West!C45</f>
        <v>88052</v>
      </c>
      <c r="DE45" s="218">
        <f>+West!D45</f>
        <v>46</v>
      </c>
      <c r="DF45" s="217">
        <f>West!Q45</f>
        <v>90263</v>
      </c>
      <c r="DG45" s="218">
        <f>West!R45</f>
        <v>45</v>
      </c>
      <c r="DH45" s="217">
        <f>West!AE45</f>
        <v>91350</v>
      </c>
      <c r="DI45" s="218">
        <f>West!AF45</f>
        <v>45</v>
      </c>
      <c r="DJ45" s="217">
        <f>West!AS45</f>
        <v>98753</v>
      </c>
      <c r="DK45" s="218">
        <f>West!AT45</f>
        <v>47</v>
      </c>
      <c r="DL45" s="217">
        <f>+Midwest!C45</f>
        <v>87326</v>
      </c>
      <c r="DM45" s="225">
        <f>+Midwest!D45</f>
        <v>86</v>
      </c>
      <c r="DN45" s="217">
        <f>Midwest!Q45</f>
        <v>88035</v>
      </c>
      <c r="DO45" s="225">
        <f>Midwest!R45</f>
        <v>88</v>
      </c>
      <c r="DP45" s="217">
        <f>Midwest!AE45</f>
        <v>91243</v>
      </c>
      <c r="DQ45" s="225">
        <f>Midwest!AF45</f>
        <v>84</v>
      </c>
      <c r="DR45" s="217">
        <f>Midwest!AS45</f>
        <v>96587</v>
      </c>
      <c r="DS45" s="225">
        <f>Midwest!AT45</f>
        <v>85</v>
      </c>
      <c r="DT45" s="217">
        <f>+Northeast!C45</f>
        <v>97622</v>
      </c>
      <c r="DU45" s="218">
        <f>+Northeast!D45</f>
        <v>44</v>
      </c>
      <c r="DV45" s="217">
        <f>Northeast!Q45</f>
        <v>98402</v>
      </c>
      <c r="DW45" s="218">
        <f>Northeast!R45</f>
        <v>44</v>
      </c>
      <c r="DX45" s="217">
        <f>Northeast!AE45</f>
        <v>95077</v>
      </c>
      <c r="DY45" s="218">
        <f>Northeast!AF45</f>
        <v>39</v>
      </c>
      <c r="DZ45" s="217">
        <f>Northeast!AS45</f>
        <v>106579</v>
      </c>
      <c r="EA45" s="218">
        <f>Northeast!AT45</f>
        <v>40</v>
      </c>
      <c r="EB45" s="19"/>
      <c r="EC45" s="19"/>
      <c r="ED45" s="19"/>
      <c r="EE45" s="19"/>
      <c r="EF45" s="19"/>
      <c r="EG45" s="19"/>
      <c r="EH45" s="19"/>
      <c r="EM45" s="19"/>
      <c r="EN45" s="19"/>
      <c r="EO45" s="19"/>
      <c r="EP45" s="19"/>
      <c r="EQ45" s="19"/>
      <c r="ER45" s="19"/>
      <c r="ES45" s="19"/>
      <c r="ET45" s="19"/>
      <c r="EU45" s="19"/>
      <c r="EV45" s="19"/>
      <c r="EW45" s="19"/>
      <c r="EX45" s="19"/>
      <c r="FC45" s="19"/>
      <c r="FD45" s="19"/>
      <c r="FE45" s="19"/>
      <c r="FF45" s="19"/>
      <c r="FG45" s="19"/>
      <c r="FH45" s="19"/>
      <c r="FI45" s="19"/>
      <c r="FJ45" s="19"/>
      <c r="FK45" s="19"/>
      <c r="FL45" s="19"/>
      <c r="FM45" s="19"/>
      <c r="FN45" s="19"/>
      <c r="FS45" s="19"/>
      <c r="FT45" s="19"/>
      <c r="FU45" s="19"/>
      <c r="FV45" s="19"/>
      <c r="FW45" s="19"/>
      <c r="FX45" s="19"/>
      <c r="FY45" s="19"/>
      <c r="FZ45" s="19"/>
      <c r="GA45" s="20"/>
      <c r="GB45" s="70"/>
      <c r="GC45" s="70"/>
      <c r="GD45" s="70"/>
    </row>
    <row r="46" spans="1:190">
      <c r="A46" s="66"/>
      <c r="B46" s="2"/>
      <c r="C46" s="16"/>
      <c r="D46" s="16"/>
      <c r="E46" s="16"/>
      <c r="F46" s="16"/>
      <c r="G46" s="16"/>
      <c r="H46" s="16"/>
      <c r="I46" s="16"/>
      <c r="J46" s="16"/>
      <c r="K46" s="16"/>
      <c r="L46" s="16"/>
      <c r="M46" s="16"/>
      <c r="N46" s="16"/>
      <c r="O46" s="16"/>
      <c r="P46" s="16"/>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16"/>
      <c r="AT46" s="16"/>
      <c r="AU46" s="48"/>
      <c r="AV46" s="48"/>
      <c r="AW46" s="47"/>
      <c r="AX46" s="47"/>
      <c r="AY46" s="16"/>
      <c r="AZ46" s="16"/>
      <c r="BA46" s="16"/>
      <c r="BB46" s="16"/>
      <c r="BC46" s="16"/>
      <c r="BD46" s="16"/>
      <c r="BE46" s="16"/>
      <c r="BF46" s="16"/>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19"/>
      <c r="DN46" s="20"/>
      <c r="DO46" s="19"/>
      <c r="DP46" s="20"/>
      <c r="DQ46" s="19"/>
      <c r="DR46" s="19"/>
      <c r="DS46" s="19"/>
      <c r="DT46" s="19"/>
      <c r="DU46" s="19"/>
      <c r="DV46" s="19"/>
      <c r="DW46" s="19"/>
      <c r="DX46" s="19"/>
      <c r="DY46" s="19"/>
      <c r="DZ46" s="20"/>
      <c r="EA46" s="20"/>
      <c r="EB46" s="20"/>
      <c r="EC46" s="20"/>
      <c r="ED46" s="20"/>
      <c r="EE46" s="20"/>
      <c r="EF46" s="20"/>
      <c r="EG46" s="20"/>
      <c r="EH46" s="20"/>
      <c r="EI46" s="19"/>
      <c r="EJ46" s="19"/>
      <c r="EK46" s="19"/>
      <c r="EL46" s="19"/>
      <c r="EM46" s="20"/>
      <c r="EN46" s="20"/>
      <c r="EO46" s="20"/>
      <c r="EP46" s="20"/>
      <c r="EQ46" s="20"/>
      <c r="ER46" s="20"/>
      <c r="ES46" s="20"/>
      <c r="ET46" s="20"/>
      <c r="EU46" s="20"/>
      <c r="EV46" s="20"/>
      <c r="EW46" s="20"/>
      <c r="EX46" s="20"/>
      <c r="EY46" s="19"/>
      <c r="EZ46" s="19"/>
      <c r="FA46" s="19"/>
      <c r="FB46" s="19"/>
      <c r="FC46" s="20"/>
      <c r="FD46" s="20"/>
      <c r="FE46" s="20"/>
      <c r="FF46" s="20"/>
      <c r="FG46" s="20"/>
      <c r="FH46" s="20"/>
      <c r="FI46" s="20"/>
      <c r="FJ46" s="20"/>
      <c r="FK46" s="20"/>
      <c r="FL46" s="20"/>
      <c r="FM46" s="20"/>
      <c r="FN46" s="20"/>
      <c r="FS46" s="20"/>
      <c r="FT46" s="20"/>
      <c r="FU46" s="20"/>
      <c r="FV46" s="20"/>
      <c r="FW46" s="20"/>
      <c r="FX46" s="20"/>
      <c r="FY46" s="20"/>
      <c r="FZ46" s="20"/>
      <c r="GA46" s="20"/>
      <c r="GB46" s="70"/>
      <c r="GC46" s="70"/>
      <c r="GD46" s="70"/>
    </row>
    <row r="47" spans="1:190">
      <c r="A47" s="66"/>
      <c r="B47" s="2"/>
      <c r="C47" s="16"/>
      <c r="D47" s="16"/>
      <c r="E47" s="16"/>
      <c r="F47" s="16"/>
      <c r="G47" s="16"/>
      <c r="H47" s="16"/>
      <c r="I47" s="16"/>
      <c r="J47" s="16"/>
      <c r="K47" s="16"/>
      <c r="L47" s="16"/>
      <c r="M47" s="16"/>
      <c r="N47" s="16"/>
      <c r="O47" s="16"/>
      <c r="P47" s="16"/>
      <c r="Q47" s="20"/>
      <c r="R47" s="20"/>
      <c r="S47" s="20"/>
      <c r="T47" s="20"/>
      <c r="U47" s="20"/>
      <c r="V47" s="20"/>
      <c r="W47" s="20"/>
      <c r="X47" s="20"/>
      <c r="Y47" s="20"/>
      <c r="Z47" s="20"/>
      <c r="AA47" s="20"/>
      <c r="AB47" s="20"/>
      <c r="AC47" s="20"/>
      <c r="AD47" s="20"/>
      <c r="AE47" s="20"/>
      <c r="AF47" s="20"/>
      <c r="AG47" s="20"/>
      <c r="AH47" s="20"/>
      <c r="AI47" s="20"/>
      <c r="AJ47" s="20"/>
      <c r="AK47" s="20" t="s">
        <v>104</v>
      </c>
      <c r="AL47" s="20"/>
      <c r="AM47" s="20"/>
      <c r="AN47" s="20"/>
      <c r="AO47" s="20"/>
      <c r="AP47" s="20"/>
      <c r="AQ47" s="20"/>
      <c r="AR47" s="20"/>
      <c r="AS47" s="19"/>
      <c r="AT47" s="19"/>
      <c r="AU47" s="48"/>
      <c r="AV47" s="48"/>
      <c r="AW47" s="47"/>
      <c r="AX47" s="47"/>
      <c r="AY47" s="16"/>
      <c r="AZ47" s="16"/>
      <c r="BA47" s="16"/>
      <c r="BB47" s="16"/>
      <c r="BC47" s="16"/>
      <c r="BD47" s="16"/>
      <c r="BE47" s="16"/>
      <c r="BF47" s="16"/>
      <c r="BG47" s="20"/>
      <c r="BH47" s="20"/>
      <c r="BI47" s="20"/>
      <c r="BJ47" s="20"/>
      <c r="BK47" s="20"/>
      <c r="BL47" s="20"/>
      <c r="BM47" s="20"/>
      <c r="BN47" s="20"/>
      <c r="BO47" s="20"/>
      <c r="BP47" s="20"/>
      <c r="BQ47" s="20"/>
      <c r="BR47" s="20"/>
      <c r="BS47" s="20"/>
      <c r="BT47" s="20"/>
      <c r="BU47" s="20"/>
      <c r="BV47" s="20"/>
      <c r="BW47" s="20"/>
      <c r="BX47" s="20"/>
      <c r="BY47" s="20"/>
      <c r="BZ47" s="20"/>
      <c r="CA47" s="20" t="s">
        <v>104</v>
      </c>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19"/>
      <c r="DU47" s="19"/>
      <c r="DV47" s="19"/>
      <c r="DW47" s="19"/>
      <c r="DX47" s="19"/>
      <c r="DY47" s="19"/>
      <c r="DZ47" s="20"/>
      <c r="EA47" s="20"/>
      <c r="EB47" s="20"/>
      <c r="EC47" s="20"/>
      <c r="ED47" s="20"/>
      <c r="EE47" s="20"/>
      <c r="EF47" s="20"/>
      <c r="EG47" s="20"/>
      <c r="EH47" s="20"/>
      <c r="EI47" s="20"/>
      <c r="EJ47" s="19"/>
      <c r="EK47" s="19"/>
      <c r="EL47" s="19"/>
      <c r="EM47" s="19"/>
      <c r="EN47" s="20"/>
      <c r="EO47" s="20"/>
      <c r="EP47" s="20"/>
      <c r="EQ47" s="20"/>
      <c r="ER47" s="20"/>
      <c r="ES47" s="20"/>
      <c r="ET47" s="20"/>
      <c r="EU47" s="20"/>
      <c r="EV47" s="20"/>
      <c r="EW47" s="20"/>
      <c r="EX47" s="20"/>
      <c r="EY47" s="20"/>
      <c r="EZ47" s="19"/>
      <c r="FA47" s="19"/>
      <c r="FB47" s="19"/>
      <c r="FC47" s="19"/>
      <c r="FD47" s="20"/>
      <c r="FE47" s="20"/>
      <c r="FF47" s="20"/>
      <c r="FG47" s="20"/>
      <c r="FH47" s="20"/>
      <c r="FI47" s="20"/>
      <c r="FJ47" s="20"/>
      <c r="FK47" s="20"/>
      <c r="FL47" s="20"/>
      <c r="FM47" s="20"/>
      <c r="FN47" s="20"/>
      <c r="FO47" s="20"/>
      <c r="FP47" s="19"/>
      <c r="FQ47" s="19"/>
      <c r="FR47" s="19"/>
      <c r="FT47" s="20"/>
      <c r="FU47" s="20"/>
      <c r="FV47" s="20"/>
      <c r="FW47" s="20"/>
      <c r="FX47" s="20"/>
      <c r="FY47" s="20"/>
      <c r="FZ47" s="20"/>
      <c r="GA47" s="20"/>
      <c r="GB47" s="20"/>
      <c r="GC47" s="70"/>
      <c r="GD47" s="70"/>
      <c r="GF47" s="19"/>
      <c r="GH47" s="19"/>
    </row>
    <row r="48" spans="1:190">
      <c r="A48" s="66"/>
      <c r="B48" s="2"/>
      <c r="C48" s="16"/>
      <c r="D48" s="16"/>
      <c r="E48" s="16"/>
      <c r="F48" s="16"/>
      <c r="G48" s="16"/>
      <c r="H48" s="16"/>
      <c r="I48" s="16"/>
      <c r="J48" s="16"/>
      <c r="K48" s="16"/>
      <c r="L48" s="16"/>
      <c r="M48" s="16"/>
      <c r="N48" s="16"/>
      <c r="O48" s="16"/>
      <c r="P48" s="16"/>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19"/>
      <c r="AT48" s="19"/>
      <c r="AU48" s="48"/>
      <c r="AV48" s="48"/>
      <c r="AW48" s="47"/>
      <c r="AX48" s="47"/>
      <c r="AY48" s="16"/>
      <c r="AZ48" s="16"/>
      <c r="BA48" s="16"/>
      <c r="BB48" s="16"/>
      <c r="BC48" s="16"/>
      <c r="BD48" s="16"/>
      <c r="BE48" s="16"/>
      <c r="BF48" s="16"/>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20"/>
      <c r="CT48" s="20"/>
      <c r="CU48" s="20"/>
      <c r="CV48" s="20"/>
      <c r="CW48" s="20"/>
      <c r="CX48" s="20"/>
      <c r="CY48" s="20"/>
      <c r="CZ48" s="20"/>
      <c r="DA48" s="20"/>
      <c r="DB48" s="20"/>
      <c r="DC48" s="20"/>
      <c r="DD48" s="20"/>
      <c r="DE48" s="20"/>
      <c r="DF48" s="20"/>
      <c r="DG48" s="20"/>
      <c r="DH48" s="20"/>
      <c r="DI48" s="20"/>
      <c r="DJ48" s="20"/>
      <c r="DK48" s="20"/>
      <c r="DL48" s="20"/>
      <c r="DM48" s="20"/>
      <c r="DN48" s="20"/>
      <c r="DO48" s="20"/>
      <c r="DP48" s="20"/>
      <c r="DQ48" s="20"/>
      <c r="DR48" s="20"/>
      <c r="DS48" s="20"/>
      <c r="DT48" s="19"/>
      <c r="DU48" s="19"/>
      <c r="DV48" s="19"/>
      <c r="DW48" s="19"/>
      <c r="DX48" s="19"/>
      <c r="DY48" s="19"/>
      <c r="DZ48" s="20"/>
      <c r="EA48" s="20"/>
      <c r="EB48" s="20"/>
      <c r="EC48" s="20"/>
      <c r="ED48" s="20"/>
      <c r="EE48" s="20"/>
      <c r="EF48" s="20"/>
      <c r="EG48" s="20"/>
      <c r="EH48" s="20"/>
      <c r="EI48" s="20"/>
      <c r="EJ48" s="19"/>
      <c r="EK48" s="19"/>
      <c r="EL48" s="19"/>
      <c r="EM48" s="19"/>
      <c r="EN48" s="20"/>
      <c r="EO48" s="20"/>
      <c r="EP48" s="20"/>
      <c r="EQ48" s="20"/>
      <c r="ER48" s="20"/>
      <c r="ES48" s="20"/>
      <c r="ET48" s="20"/>
      <c r="EU48" s="20"/>
      <c r="EV48" s="20"/>
      <c r="EW48" s="20"/>
      <c r="EX48" s="20"/>
      <c r="EY48" s="20"/>
      <c r="EZ48" s="19"/>
      <c r="FA48" s="19"/>
      <c r="FB48" s="19"/>
      <c r="FC48" s="19"/>
      <c r="FD48" s="20"/>
      <c r="FE48" s="20"/>
      <c r="FF48" s="20"/>
      <c r="FG48" s="20"/>
      <c r="FH48" s="20"/>
      <c r="FI48" s="20"/>
      <c r="FJ48" s="20"/>
      <c r="FK48" s="20"/>
      <c r="FL48" s="20"/>
      <c r="FM48" s="20"/>
      <c r="FN48" s="20"/>
      <c r="FO48" s="20"/>
      <c r="FP48" s="19"/>
      <c r="FQ48" s="19"/>
      <c r="FR48" s="19"/>
      <c r="FS48" s="19"/>
      <c r="FT48" s="20"/>
      <c r="FU48" s="20"/>
      <c r="FV48" s="20"/>
      <c r="FW48" s="20"/>
      <c r="FX48" s="20"/>
      <c r="FY48" s="20"/>
      <c r="FZ48" s="20"/>
      <c r="GA48" s="20"/>
      <c r="GB48" s="20"/>
      <c r="GC48" s="70"/>
      <c r="GD48" s="70"/>
      <c r="GF48" s="19"/>
      <c r="GH48" s="19"/>
    </row>
    <row r="49" spans="1:190">
      <c r="A49" s="66"/>
      <c r="B49" s="2"/>
      <c r="C49" s="16"/>
      <c r="D49" s="16"/>
      <c r="E49" s="16"/>
      <c r="F49" s="16"/>
      <c r="G49" s="16"/>
      <c r="H49" s="16"/>
      <c r="I49" s="16"/>
      <c r="J49" s="16"/>
      <c r="K49" s="16"/>
      <c r="L49" s="16"/>
      <c r="M49" s="16"/>
      <c r="N49" s="16"/>
      <c r="O49" s="16"/>
      <c r="P49" s="16"/>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15"/>
      <c r="AT49" s="15"/>
      <c r="AU49" s="48"/>
      <c r="AV49" s="48"/>
      <c r="AW49" s="47"/>
      <c r="AX49" s="47"/>
      <c r="AY49" s="16"/>
      <c r="AZ49" s="16"/>
      <c r="BA49" s="16"/>
      <c r="BB49" s="16"/>
      <c r="BC49" s="16"/>
      <c r="BD49" s="16"/>
      <c r="BE49" s="16"/>
      <c r="BF49" s="16"/>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19"/>
      <c r="DU49" s="19"/>
      <c r="DV49" s="19"/>
      <c r="DW49" s="19"/>
      <c r="DX49" s="19"/>
      <c r="DY49" s="19"/>
      <c r="DZ49" s="20"/>
      <c r="EA49" s="20"/>
      <c r="EB49" s="20"/>
      <c r="EC49" s="20"/>
      <c r="ED49" s="20"/>
      <c r="EE49" s="20"/>
      <c r="EF49" s="20"/>
      <c r="EG49" s="20"/>
      <c r="EH49" s="20"/>
      <c r="EI49" s="20"/>
      <c r="EJ49" s="19"/>
      <c r="EK49" s="19"/>
      <c r="EL49" s="19"/>
      <c r="EM49" s="19"/>
      <c r="EN49" s="20"/>
      <c r="EO49" s="20"/>
      <c r="EP49" s="20"/>
      <c r="EQ49" s="20"/>
      <c r="ER49" s="20"/>
      <c r="ES49" s="20"/>
      <c r="ET49" s="20"/>
      <c r="EU49" s="20"/>
      <c r="EV49" s="20"/>
      <c r="EW49" s="20"/>
      <c r="EX49" s="20"/>
      <c r="EY49" s="20"/>
      <c r="EZ49" s="19"/>
      <c r="FA49" s="19"/>
      <c r="FB49" s="19"/>
      <c r="FC49" s="19"/>
      <c r="FD49" s="20"/>
      <c r="FE49" s="20"/>
      <c r="FF49" s="20"/>
      <c r="FG49" s="20"/>
      <c r="FH49" s="20"/>
      <c r="FI49" s="20"/>
      <c r="FJ49" s="20"/>
      <c r="FK49" s="20"/>
      <c r="FL49" s="20"/>
      <c r="FM49" s="20"/>
      <c r="FN49" s="20"/>
      <c r="FO49" s="20"/>
      <c r="FP49" s="19"/>
      <c r="FQ49" s="19"/>
      <c r="FR49" s="19"/>
      <c r="FS49" s="19"/>
      <c r="FT49" s="20"/>
      <c r="FU49" s="20"/>
      <c r="FV49" s="20"/>
      <c r="FW49" s="20"/>
      <c r="FX49" s="20"/>
      <c r="FY49" s="20"/>
      <c r="FZ49" s="20"/>
      <c r="GA49" s="20"/>
      <c r="GB49" s="20"/>
      <c r="GC49" s="70"/>
      <c r="GD49" s="70"/>
      <c r="GF49" s="19"/>
      <c r="GH49" s="19"/>
    </row>
    <row r="50" spans="1:190">
      <c r="A50" s="66"/>
      <c r="B50" s="2"/>
      <c r="C50" s="16"/>
      <c r="D50" s="16"/>
      <c r="E50" s="16"/>
      <c r="F50" s="16"/>
      <c r="G50" s="16"/>
      <c r="H50" s="16"/>
      <c r="I50" s="16"/>
      <c r="J50" s="16"/>
      <c r="K50" s="16"/>
      <c r="L50" s="16"/>
      <c r="M50" s="16"/>
      <c r="N50" s="16"/>
      <c r="O50" s="16"/>
      <c r="P50" s="16"/>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16"/>
      <c r="AT50" s="16"/>
      <c r="AU50" s="48"/>
      <c r="AV50" s="48"/>
      <c r="AW50" s="47"/>
      <c r="AX50" s="47"/>
      <c r="AY50" s="16"/>
      <c r="AZ50" s="16"/>
      <c r="BA50" s="16"/>
      <c r="BB50" s="16"/>
      <c r="BC50" s="16"/>
      <c r="BD50" s="16"/>
      <c r="BE50" s="16"/>
      <c r="BF50" s="16"/>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19"/>
      <c r="DN50" s="20"/>
      <c r="DO50" s="19"/>
      <c r="DP50" s="20"/>
      <c r="DQ50" s="19"/>
      <c r="DR50" s="19"/>
      <c r="DS50" s="19"/>
      <c r="DT50" s="19"/>
      <c r="DU50" s="19"/>
      <c r="DV50" s="19"/>
      <c r="DW50" s="19"/>
      <c r="DX50" s="19"/>
      <c r="DY50" s="19"/>
      <c r="DZ50" s="20"/>
      <c r="EA50" s="20"/>
      <c r="EB50" s="20"/>
      <c r="EC50" s="20"/>
      <c r="ED50" s="20"/>
      <c r="EE50" s="20"/>
      <c r="EF50" s="20"/>
      <c r="EG50" s="20"/>
      <c r="EH50" s="20"/>
      <c r="EI50" s="19"/>
      <c r="EJ50" s="19"/>
      <c r="EK50" s="19"/>
      <c r="EL50" s="19"/>
      <c r="EM50" s="20"/>
      <c r="EN50" s="20"/>
      <c r="EO50" s="20"/>
      <c r="EP50" s="20"/>
      <c r="EQ50" s="20"/>
      <c r="ER50" s="20"/>
      <c r="ES50" s="20"/>
      <c r="ET50" s="20"/>
      <c r="EU50" s="20"/>
      <c r="EV50" s="20"/>
      <c r="EW50" s="20"/>
      <c r="EX50" s="20"/>
      <c r="EY50" s="19"/>
      <c r="EZ50" s="19"/>
      <c r="FA50" s="19"/>
      <c r="FB50" s="19"/>
      <c r="FC50" s="20"/>
      <c r="FD50" s="20"/>
      <c r="FE50" s="20"/>
      <c r="FF50" s="20"/>
      <c r="FG50" s="20"/>
      <c r="FH50" s="20"/>
      <c r="FI50" s="20"/>
      <c r="FJ50" s="20"/>
      <c r="FK50" s="20"/>
      <c r="FL50" s="20"/>
      <c r="FM50" s="20"/>
      <c r="FN50" s="20"/>
      <c r="FO50" s="19"/>
      <c r="FP50" s="19"/>
      <c r="FQ50" s="19"/>
      <c r="FR50" s="19"/>
      <c r="FS50" s="20"/>
      <c r="FT50" s="20"/>
      <c r="FU50" s="20"/>
      <c r="FV50" s="20"/>
      <c r="FW50" s="20"/>
      <c r="FX50" s="20"/>
      <c r="FY50" s="20"/>
      <c r="FZ50" s="20"/>
      <c r="GA50" s="20"/>
      <c r="GB50" s="70"/>
      <c r="GC50" s="70"/>
      <c r="GD50" s="70"/>
    </row>
    <row r="51" spans="1:190">
      <c r="A51" s="66"/>
      <c r="B51" s="2"/>
      <c r="C51" s="16"/>
      <c r="D51" s="16"/>
      <c r="E51" s="16"/>
      <c r="F51" s="16"/>
      <c r="G51" s="16"/>
      <c r="H51" s="16"/>
      <c r="I51" s="16"/>
      <c r="J51" s="16"/>
      <c r="K51" s="16"/>
      <c r="L51" s="16"/>
      <c r="M51" s="16"/>
      <c r="N51" s="16"/>
      <c r="O51" s="16"/>
      <c r="P51" s="16"/>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16"/>
      <c r="AT51" s="16"/>
      <c r="AU51" s="48"/>
      <c r="AV51" s="48"/>
      <c r="AW51" s="47"/>
      <c r="AX51" s="47"/>
      <c r="AY51" s="16"/>
      <c r="AZ51" s="16"/>
      <c r="BA51" s="16"/>
      <c r="BB51" s="16"/>
      <c r="BC51" s="16"/>
      <c r="BD51" s="16"/>
      <c r="BE51" s="16"/>
      <c r="BF51" s="16"/>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2"/>
      <c r="DN51" s="20"/>
      <c r="DO51" s="22"/>
      <c r="DP51" s="20"/>
      <c r="DQ51" s="22"/>
      <c r="DR51" s="22"/>
      <c r="DS51" s="22"/>
      <c r="DT51" s="22"/>
      <c r="DU51" s="22"/>
      <c r="DV51" s="22"/>
      <c r="DW51" s="22"/>
      <c r="DX51" s="22"/>
      <c r="DY51" s="22"/>
      <c r="DZ51" s="20"/>
      <c r="EA51" s="20"/>
      <c r="EB51" s="20"/>
      <c r="EC51" s="20"/>
      <c r="ED51" s="20"/>
      <c r="EE51" s="20"/>
      <c r="EF51" s="20"/>
      <c r="EG51" s="20"/>
      <c r="EH51" s="20"/>
      <c r="EI51" s="22"/>
      <c r="EJ51" s="22"/>
      <c r="EK51" s="22"/>
      <c r="EL51" s="22"/>
      <c r="EM51" s="20"/>
      <c r="EN51" s="20"/>
      <c r="EO51" s="20"/>
      <c r="EP51" s="20"/>
      <c r="EQ51" s="20"/>
      <c r="ER51" s="20"/>
      <c r="ES51" s="20"/>
      <c r="ET51" s="20"/>
      <c r="EU51" s="20"/>
      <c r="EV51" s="20"/>
      <c r="EW51" s="20"/>
      <c r="EX51" s="20"/>
      <c r="EY51" s="22"/>
      <c r="EZ51" s="22"/>
      <c r="FA51" s="22"/>
      <c r="FB51" s="22"/>
      <c r="FC51" s="20"/>
      <c r="FD51" s="20"/>
      <c r="FE51" s="20"/>
      <c r="FF51" s="20"/>
      <c r="FG51" s="20"/>
      <c r="FH51" s="20"/>
      <c r="FI51" s="20"/>
      <c r="FJ51" s="20"/>
      <c r="FK51" s="20"/>
      <c r="FL51" s="20"/>
      <c r="FM51" s="20"/>
      <c r="FN51" s="20"/>
      <c r="FO51" s="22"/>
      <c r="FP51" s="22"/>
      <c r="FQ51" s="22"/>
      <c r="FR51" s="22"/>
      <c r="FS51" s="20"/>
      <c r="FT51" s="20"/>
      <c r="FU51" s="20"/>
      <c r="FV51" s="20"/>
      <c r="FW51" s="20"/>
      <c r="FX51" s="20"/>
      <c r="FY51" s="20"/>
      <c r="FZ51" s="20"/>
      <c r="GA51" s="20"/>
      <c r="GB51" s="70"/>
      <c r="GC51" s="70"/>
      <c r="GD51" s="70"/>
    </row>
    <row r="52" spans="1:190">
      <c r="A52" s="66"/>
      <c r="B52" s="2"/>
      <c r="C52" s="16"/>
      <c r="D52" s="16"/>
      <c r="E52" s="16"/>
      <c r="F52" s="16"/>
      <c r="G52" s="16"/>
      <c r="H52" s="16"/>
      <c r="I52" s="16"/>
      <c r="J52" s="16"/>
      <c r="K52" s="16"/>
      <c r="L52" s="16"/>
      <c r="M52" s="16"/>
      <c r="N52" s="16"/>
      <c r="O52" s="16"/>
      <c r="P52" s="16"/>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16"/>
      <c r="AT52" s="16"/>
      <c r="AU52" s="48"/>
      <c r="AV52" s="48"/>
      <c r="AW52" s="47"/>
      <c r="AX52" s="47"/>
      <c r="AY52" s="16"/>
      <c r="AZ52" s="16"/>
      <c r="BA52" s="16"/>
      <c r="BB52" s="16"/>
      <c r="BC52" s="16"/>
      <c r="BD52" s="16"/>
      <c r="BE52" s="16"/>
      <c r="BF52" s="16"/>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70"/>
      <c r="GC52" s="70"/>
      <c r="GD52" s="70"/>
    </row>
    <row r="53" spans="1:190">
      <c r="A53" s="66"/>
      <c r="B53" s="2"/>
      <c r="C53" s="16"/>
      <c r="D53" s="16"/>
      <c r="E53" s="16"/>
      <c r="F53" s="16"/>
      <c r="G53" s="16"/>
      <c r="H53" s="16"/>
      <c r="I53" s="16"/>
      <c r="J53" s="16"/>
      <c r="K53" s="16"/>
      <c r="L53" s="16"/>
      <c r="M53" s="16"/>
      <c r="N53" s="16"/>
      <c r="O53" s="16"/>
      <c r="P53" s="16"/>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16"/>
      <c r="AT53" s="16"/>
      <c r="AU53" s="48"/>
      <c r="AV53" s="48"/>
      <c r="AW53" s="47"/>
      <c r="AX53" s="47"/>
      <c r="AY53" s="16"/>
      <c r="AZ53" s="16"/>
      <c r="BA53" s="16"/>
      <c r="BB53" s="16"/>
      <c r="BC53" s="16"/>
      <c r="BD53" s="16"/>
      <c r="BE53" s="16"/>
      <c r="BF53" s="16"/>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70"/>
      <c r="GC53" s="70"/>
      <c r="GD53" s="70"/>
    </row>
    <row r="54" spans="1:190">
      <c r="A54" s="66"/>
      <c r="B54" s="2"/>
      <c r="C54" s="16"/>
      <c r="D54" s="16"/>
      <c r="E54" s="16"/>
      <c r="F54" s="16"/>
      <c r="G54" s="16"/>
      <c r="H54" s="16"/>
      <c r="I54" s="16"/>
      <c r="J54" s="16"/>
      <c r="K54" s="16"/>
      <c r="L54" s="16"/>
      <c r="M54" s="16"/>
      <c r="N54" s="16"/>
      <c r="O54" s="16"/>
      <c r="P54" s="16"/>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16"/>
      <c r="AT54" s="16"/>
      <c r="AU54" s="48"/>
      <c r="AV54" s="48"/>
      <c r="AW54" s="47"/>
      <c r="AX54" s="47"/>
      <c r="AY54" s="16"/>
      <c r="AZ54" s="16"/>
      <c r="BA54" s="16"/>
      <c r="BB54" s="16"/>
      <c r="BC54" s="16"/>
      <c r="BD54" s="16"/>
      <c r="BE54" s="16"/>
      <c r="BF54" s="16"/>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70"/>
      <c r="GC54" s="70"/>
      <c r="GD54" s="70"/>
    </row>
    <row r="55" spans="1:190">
      <c r="A55" s="66"/>
      <c r="B55" s="2"/>
      <c r="C55" s="16"/>
      <c r="D55" s="16"/>
      <c r="E55" s="16"/>
      <c r="F55" s="16"/>
      <c r="G55" s="16"/>
      <c r="H55" s="16"/>
      <c r="I55" s="16"/>
      <c r="J55" s="16"/>
      <c r="K55" s="16"/>
      <c r="L55" s="16"/>
      <c r="M55" s="16"/>
      <c r="N55" s="16"/>
      <c r="O55" s="16"/>
      <c r="P55" s="16"/>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16"/>
      <c r="AT55" s="16"/>
      <c r="AU55" s="16"/>
      <c r="AV55" s="16"/>
      <c r="AW55" s="16"/>
      <c r="AX55" s="16"/>
      <c r="AY55" s="16"/>
      <c r="AZ55" s="16"/>
      <c r="BA55" s="16"/>
      <c r="BB55" s="16"/>
      <c r="BC55" s="16"/>
      <c r="BD55" s="16"/>
      <c r="BE55" s="16"/>
      <c r="BF55" s="16"/>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0"/>
      <c r="FP55" s="20"/>
      <c r="FQ55" s="20"/>
      <c r="FR55" s="20"/>
      <c r="FS55" s="20"/>
      <c r="FT55" s="20"/>
      <c r="FU55" s="20"/>
      <c r="FV55" s="20"/>
      <c r="FW55" s="20"/>
      <c r="FX55" s="20"/>
      <c r="FY55" s="20"/>
      <c r="FZ55" s="20"/>
      <c r="GA55" s="20"/>
      <c r="GB55" s="70"/>
      <c r="GC55" s="70"/>
      <c r="GD55" s="70"/>
    </row>
    <row r="56" spans="1:190">
      <c r="A56" s="66"/>
      <c r="B56" s="2"/>
      <c r="C56" s="16"/>
      <c r="D56" s="16"/>
      <c r="E56" s="16"/>
      <c r="F56" s="16"/>
      <c r="G56" s="16"/>
      <c r="H56" s="16"/>
      <c r="I56" s="16"/>
      <c r="J56" s="16"/>
      <c r="K56" s="16"/>
      <c r="L56" s="16"/>
      <c r="M56" s="16"/>
      <c r="N56" s="16"/>
      <c r="O56" s="16"/>
      <c r="P56" s="16"/>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16"/>
      <c r="AT56" s="16"/>
      <c r="AU56" s="16"/>
      <c r="AV56" s="16"/>
      <c r="AW56" s="16"/>
      <c r="AX56" s="16"/>
      <c r="AY56" s="16"/>
      <c r="AZ56" s="16"/>
      <c r="BA56" s="16"/>
      <c r="BB56" s="16"/>
      <c r="BC56" s="16"/>
      <c r="BD56" s="16"/>
      <c r="BE56" s="16"/>
      <c r="BF56" s="16"/>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70"/>
      <c r="GC56" s="70"/>
      <c r="GD56" s="70"/>
    </row>
    <row r="57" spans="1:190">
      <c r="A57" s="66"/>
      <c r="B57" s="2"/>
      <c r="C57" s="16"/>
      <c r="D57" s="16"/>
      <c r="E57" s="16"/>
      <c r="F57" s="16"/>
      <c r="G57" s="16"/>
      <c r="H57" s="16"/>
      <c r="I57" s="16"/>
      <c r="J57" s="16"/>
      <c r="K57" s="16"/>
      <c r="L57" s="16"/>
      <c r="M57" s="16"/>
      <c r="N57" s="16"/>
      <c r="O57" s="16"/>
      <c r="P57" s="16"/>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16"/>
      <c r="AT57" s="16"/>
      <c r="AU57" s="16"/>
      <c r="AV57" s="16"/>
      <c r="AW57" s="16"/>
      <c r="AX57" s="16"/>
      <c r="AY57" s="16"/>
      <c r="AZ57" s="16"/>
      <c r="BA57" s="16"/>
      <c r="BB57" s="16"/>
      <c r="BC57" s="16"/>
      <c r="BD57" s="16"/>
      <c r="BE57" s="16"/>
      <c r="BF57" s="16"/>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70"/>
      <c r="GC57" s="70"/>
      <c r="GD57" s="70"/>
    </row>
    <row r="58" spans="1:190">
      <c r="A58" s="66"/>
      <c r="B58" s="2"/>
      <c r="C58" s="16"/>
      <c r="D58" s="16"/>
      <c r="E58" s="16"/>
      <c r="F58" s="16"/>
      <c r="G58" s="16"/>
      <c r="H58" s="16"/>
      <c r="I58" s="16"/>
      <c r="J58" s="16"/>
      <c r="K58" s="16"/>
      <c r="L58" s="16"/>
      <c r="M58" s="16"/>
      <c r="N58" s="16"/>
      <c r="O58" s="16"/>
      <c r="P58" s="16"/>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16"/>
      <c r="AT58" s="16"/>
      <c r="AU58" s="16"/>
      <c r="AV58" s="16"/>
      <c r="AW58" s="16"/>
      <c r="AX58" s="16"/>
      <c r="AY58" s="16"/>
      <c r="AZ58" s="16"/>
      <c r="BA58" s="16"/>
      <c r="BB58" s="16"/>
      <c r="BC58" s="16"/>
      <c r="BD58" s="16"/>
      <c r="BE58" s="16"/>
      <c r="BF58" s="16"/>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70"/>
      <c r="GC58" s="70"/>
      <c r="GD58" s="70"/>
    </row>
    <row r="59" spans="1:190">
      <c r="A59" s="66"/>
      <c r="B59" s="2"/>
      <c r="C59" s="16"/>
      <c r="D59" s="16"/>
      <c r="E59" s="16"/>
      <c r="F59" s="16"/>
      <c r="G59" s="16"/>
      <c r="H59" s="16"/>
      <c r="I59" s="16"/>
      <c r="J59" s="16"/>
      <c r="K59" s="16"/>
      <c r="L59" s="16"/>
      <c r="M59" s="16"/>
      <c r="N59" s="16"/>
      <c r="O59" s="16"/>
      <c r="P59" s="16"/>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16"/>
      <c r="AT59" s="16"/>
      <c r="AU59" s="16"/>
      <c r="AV59" s="16"/>
      <c r="AW59" s="16"/>
      <c r="AX59" s="16"/>
      <c r="AY59" s="16"/>
      <c r="AZ59" s="16"/>
      <c r="BA59" s="16"/>
      <c r="BB59" s="16"/>
      <c r="BC59" s="16"/>
      <c r="BD59" s="16"/>
      <c r="BE59" s="16"/>
      <c r="BF59" s="16"/>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70"/>
      <c r="GC59" s="70"/>
      <c r="GD59" s="70"/>
    </row>
    <row r="60" spans="1:190">
      <c r="A60" s="66"/>
      <c r="B60" s="2"/>
      <c r="C60" s="16"/>
      <c r="D60" s="16"/>
      <c r="E60" s="16"/>
      <c r="F60" s="16"/>
      <c r="G60" s="16"/>
      <c r="H60" s="16"/>
      <c r="I60" s="16"/>
      <c r="J60" s="16"/>
      <c r="K60" s="16"/>
      <c r="L60" s="16"/>
      <c r="M60" s="16"/>
      <c r="N60" s="16"/>
      <c r="O60" s="16"/>
      <c r="P60" s="16"/>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16"/>
      <c r="AT60" s="16"/>
      <c r="AU60" s="16"/>
      <c r="AV60" s="16"/>
      <c r="AW60" s="16"/>
      <c r="AX60" s="16"/>
      <c r="AY60" s="16"/>
      <c r="AZ60" s="16"/>
      <c r="BA60" s="16"/>
      <c r="BB60" s="16"/>
      <c r="BC60" s="16"/>
      <c r="BD60" s="16"/>
      <c r="BE60" s="16"/>
      <c r="BF60" s="16"/>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70"/>
      <c r="GC60" s="70"/>
      <c r="GD60" s="70"/>
    </row>
    <row r="61" spans="1:190">
      <c r="A61" s="66"/>
      <c r="B61" s="2"/>
      <c r="C61" s="16"/>
      <c r="D61" s="16"/>
      <c r="E61" s="16"/>
      <c r="F61" s="16"/>
      <c r="G61" s="16"/>
      <c r="H61" s="16"/>
      <c r="I61" s="16"/>
      <c r="J61" s="16"/>
      <c r="K61" s="16"/>
      <c r="L61" s="16"/>
      <c r="M61" s="16"/>
      <c r="N61" s="16"/>
      <c r="O61" s="16"/>
      <c r="P61" s="16"/>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16"/>
      <c r="AT61" s="16"/>
      <c r="AU61" s="16"/>
      <c r="AV61" s="16"/>
      <c r="AW61" s="16"/>
      <c r="AX61" s="16"/>
      <c r="AY61" s="16"/>
      <c r="AZ61" s="16"/>
      <c r="BA61" s="16"/>
      <c r="BB61" s="16"/>
      <c r="BC61" s="16"/>
      <c r="BD61" s="16"/>
      <c r="BE61" s="16"/>
      <c r="BF61" s="16"/>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70"/>
      <c r="GC61" s="70"/>
      <c r="GD61" s="70"/>
    </row>
    <row r="62" spans="1:190">
      <c r="A62" s="66"/>
      <c r="B62" s="2"/>
      <c r="C62" s="16"/>
      <c r="D62" s="16"/>
      <c r="E62" s="16"/>
      <c r="F62" s="16"/>
      <c r="G62" s="16"/>
      <c r="H62" s="16"/>
      <c r="I62" s="16"/>
      <c r="J62" s="16"/>
      <c r="K62" s="16"/>
      <c r="L62" s="16"/>
      <c r="M62" s="16"/>
      <c r="N62" s="16"/>
      <c r="O62" s="16"/>
      <c r="P62" s="16"/>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16"/>
      <c r="AT62" s="16"/>
      <c r="AU62" s="16"/>
      <c r="AV62" s="16"/>
      <c r="AW62" s="16"/>
      <c r="AX62" s="16"/>
      <c r="AY62" s="16"/>
      <c r="AZ62" s="16"/>
      <c r="BA62" s="16"/>
      <c r="BB62" s="16"/>
      <c r="BC62" s="16"/>
      <c r="BD62" s="16"/>
      <c r="BE62" s="16"/>
      <c r="BF62" s="16"/>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70"/>
      <c r="GC62" s="70"/>
      <c r="GD62" s="70"/>
    </row>
    <row r="63" spans="1:190">
      <c r="A63" s="66"/>
      <c r="B63" s="2"/>
      <c r="C63" s="16"/>
      <c r="D63" s="16"/>
      <c r="E63" s="16"/>
      <c r="F63" s="16"/>
      <c r="G63" s="16"/>
      <c r="H63" s="16"/>
      <c r="I63" s="16"/>
      <c r="J63" s="16"/>
      <c r="K63" s="16"/>
      <c r="L63" s="16"/>
      <c r="M63" s="16"/>
      <c r="N63" s="16"/>
      <c r="O63" s="16"/>
      <c r="P63" s="16"/>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16"/>
      <c r="AT63" s="16"/>
      <c r="AU63" s="16"/>
      <c r="AV63" s="16"/>
      <c r="AW63" s="16"/>
      <c r="AX63" s="16"/>
      <c r="AY63" s="16"/>
      <c r="AZ63" s="16"/>
      <c r="BA63" s="16"/>
      <c r="BB63" s="16"/>
      <c r="BC63" s="16"/>
      <c r="BD63" s="16"/>
      <c r="BE63" s="16"/>
      <c r="BF63" s="16"/>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70"/>
      <c r="GC63" s="70"/>
      <c r="GD63" s="70"/>
    </row>
    <row r="64" spans="1:190">
      <c r="A64" s="66"/>
      <c r="B64" s="2"/>
      <c r="C64" s="16"/>
      <c r="D64" s="16"/>
      <c r="E64" s="16"/>
      <c r="F64" s="16"/>
      <c r="G64" s="16"/>
      <c r="H64" s="16"/>
      <c r="I64" s="16"/>
      <c r="J64" s="16"/>
      <c r="K64" s="16"/>
      <c r="L64" s="16"/>
      <c r="M64" s="16"/>
      <c r="N64" s="16"/>
      <c r="O64" s="16"/>
      <c r="P64" s="16"/>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16"/>
      <c r="AT64" s="16"/>
      <c r="AU64" s="16"/>
      <c r="AV64" s="16"/>
      <c r="AW64" s="16"/>
      <c r="AX64" s="16"/>
      <c r="AY64" s="16"/>
      <c r="AZ64" s="16"/>
      <c r="BA64" s="16"/>
      <c r="BB64" s="16"/>
      <c r="BC64" s="16"/>
      <c r="BD64" s="16"/>
      <c r="BE64" s="16"/>
      <c r="BF64" s="16"/>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70"/>
      <c r="GC64" s="70"/>
      <c r="GD64" s="70"/>
    </row>
    <row r="65" spans="1:186">
      <c r="A65" s="66"/>
      <c r="B65" s="2"/>
      <c r="C65" s="16"/>
      <c r="D65" s="16"/>
      <c r="E65" s="16"/>
      <c r="F65" s="16"/>
      <c r="G65" s="16"/>
      <c r="H65" s="16"/>
      <c r="I65" s="16"/>
      <c r="J65" s="16"/>
      <c r="K65" s="16"/>
      <c r="L65" s="16"/>
      <c r="M65" s="16"/>
      <c r="N65" s="16"/>
      <c r="O65" s="16"/>
      <c r="P65" s="16"/>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16"/>
      <c r="AT65" s="16"/>
      <c r="AU65" s="16"/>
      <c r="AV65" s="16"/>
      <c r="AW65" s="16"/>
      <c r="AX65" s="16"/>
      <c r="AY65" s="16"/>
      <c r="AZ65" s="16"/>
      <c r="BA65" s="16"/>
      <c r="BB65" s="16"/>
      <c r="BC65" s="16"/>
      <c r="BD65" s="16"/>
      <c r="BE65" s="16"/>
      <c r="BF65" s="16"/>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70"/>
      <c r="GC65" s="70"/>
      <c r="GD65" s="70"/>
    </row>
    <row r="66" spans="1:186">
      <c r="A66" s="66"/>
      <c r="B66" s="2"/>
      <c r="C66" s="16"/>
      <c r="D66" s="16"/>
      <c r="E66" s="16"/>
      <c r="F66" s="16"/>
      <c r="G66" s="16"/>
      <c r="H66" s="16"/>
      <c r="I66" s="16"/>
      <c r="J66" s="16"/>
      <c r="K66" s="16"/>
      <c r="L66" s="16"/>
      <c r="M66" s="16"/>
      <c r="N66" s="16"/>
      <c r="O66" s="16"/>
      <c r="P66" s="16"/>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16"/>
      <c r="AT66" s="16"/>
      <c r="AU66" s="16"/>
      <c r="AV66" s="16"/>
      <c r="AW66" s="16"/>
      <c r="AX66" s="16"/>
      <c r="AY66" s="16"/>
      <c r="AZ66" s="16"/>
      <c r="BA66" s="16"/>
      <c r="BB66" s="16"/>
      <c r="BC66" s="16"/>
      <c r="BD66" s="16"/>
      <c r="BE66" s="16"/>
      <c r="BF66" s="16"/>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70"/>
      <c r="GC66" s="70"/>
      <c r="GD66" s="70"/>
    </row>
    <row r="67" spans="1:186">
      <c r="A67" s="66"/>
      <c r="B67" s="2"/>
      <c r="C67" s="16"/>
      <c r="D67" s="16"/>
      <c r="E67" s="16"/>
      <c r="F67" s="16"/>
      <c r="G67" s="16"/>
      <c r="H67" s="16"/>
      <c r="I67" s="16"/>
      <c r="J67" s="16"/>
      <c r="K67" s="16"/>
      <c r="L67" s="16"/>
      <c r="M67" s="16"/>
      <c r="N67" s="16"/>
      <c r="O67" s="16"/>
      <c r="P67" s="16"/>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16"/>
      <c r="AT67" s="16"/>
      <c r="AU67" s="16"/>
      <c r="AV67" s="16"/>
      <c r="AW67" s="16"/>
      <c r="AX67" s="16"/>
      <c r="AY67" s="16"/>
      <c r="AZ67" s="16"/>
      <c r="BA67" s="16"/>
      <c r="BB67" s="16"/>
      <c r="BC67" s="16"/>
      <c r="BD67" s="16"/>
      <c r="BE67" s="16"/>
      <c r="BF67" s="16"/>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70"/>
      <c r="GC67" s="70"/>
      <c r="GD67" s="70"/>
    </row>
    <row r="68" spans="1:186">
      <c r="A68" s="66"/>
      <c r="B68" s="2"/>
      <c r="C68" s="16"/>
      <c r="D68" s="16"/>
      <c r="E68" s="16"/>
      <c r="F68" s="16"/>
      <c r="G68" s="16"/>
      <c r="H68" s="16"/>
      <c r="I68" s="16"/>
      <c r="J68" s="16"/>
      <c r="K68" s="16"/>
      <c r="L68" s="16"/>
      <c r="M68" s="16"/>
      <c r="N68" s="16"/>
      <c r="O68" s="16"/>
      <c r="P68" s="16"/>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16"/>
      <c r="AT68" s="16"/>
      <c r="AU68" s="16"/>
      <c r="AV68" s="16"/>
      <c r="AW68" s="16"/>
      <c r="AX68" s="16"/>
      <c r="AY68" s="16"/>
      <c r="AZ68" s="16"/>
      <c r="BA68" s="16"/>
      <c r="BB68" s="16"/>
      <c r="BC68" s="16"/>
      <c r="BD68" s="16"/>
      <c r="BE68" s="16"/>
      <c r="BF68" s="16"/>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70"/>
      <c r="GC68" s="70"/>
      <c r="GD68" s="70"/>
    </row>
    <row r="69" spans="1:186">
      <c r="A69" s="66"/>
      <c r="B69" s="2"/>
      <c r="C69" s="16"/>
      <c r="D69" s="16"/>
      <c r="E69" s="16"/>
      <c r="F69" s="16"/>
      <c r="G69" s="16"/>
      <c r="H69" s="16"/>
      <c r="I69" s="16"/>
      <c r="J69" s="16"/>
      <c r="K69" s="16"/>
      <c r="L69" s="16"/>
      <c r="M69" s="16"/>
      <c r="N69" s="16"/>
      <c r="O69" s="16"/>
      <c r="P69" s="16"/>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16"/>
      <c r="AT69" s="16"/>
      <c r="AU69" s="16"/>
      <c r="AV69" s="16"/>
      <c r="AW69" s="16"/>
      <c r="AX69" s="16"/>
      <c r="AY69" s="16"/>
      <c r="AZ69" s="16"/>
      <c r="BA69" s="16"/>
      <c r="BB69" s="16"/>
      <c r="BC69" s="16"/>
      <c r="BD69" s="16"/>
      <c r="BE69" s="16"/>
      <c r="BF69" s="16"/>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70"/>
      <c r="GC69" s="70"/>
      <c r="GD69" s="70"/>
    </row>
    <row r="70" spans="1:186">
      <c r="A70" s="66"/>
      <c r="B70" s="2"/>
      <c r="C70" s="16"/>
      <c r="D70" s="16"/>
      <c r="E70" s="16"/>
      <c r="F70" s="16"/>
      <c r="G70" s="16"/>
      <c r="H70" s="16"/>
      <c r="I70" s="16"/>
      <c r="J70" s="16"/>
      <c r="K70" s="16"/>
      <c r="L70" s="16"/>
      <c r="M70" s="16"/>
      <c r="N70" s="16"/>
      <c r="O70" s="16"/>
      <c r="P70" s="16"/>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16"/>
      <c r="AT70" s="16"/>
      <c r="AU70" s="16"/>
      <c r="AV70" s="16"/>
      <c r="AW70" s="16"/>
      <c r="AX70" s="16"/>
      <c r="AY70" s="16"/>
      <c r="AZ70" s="16"/>
      <c r="BA70" s="16"/>
      <c r="BB70" s="16"/>
      <c r="BC70" s="16"/>
      <c r="BD70" s="16"/>
      <c r="BE70" s="16"/>
      <c r="BF70" s="16"/>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70"/>
      <c r="GC70" s="70"/>
      <c r="GD70" s="70"/>
    </row>
    <row r="71" spans="1:186">
      <c r="A71" s="66"/>
      <c r="B71" s="2"/>
      <c r="C71" s="16"/>
      <c r="D71" s="16"/>
      <c r="E71" s="16"/>
      <c r="F71" s="16"/>
      <c r="G71" s="16"/>
      <c r="H71" s="16"/>
      <c r="I71" s="16"/>
      <c r="J71" s="16"/>
      <c r="K71" s="16"/>
      <c r="L71" s="16"/>
      <c r="M71" s="16"/>
      <c r="N71" s="16"/>
      <c r="O71" s="16"/>
      <c r="P71" s="16"/>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16"/>
      <c r="AT71" s="16"/>
      <c r="AU71" s="16"/>
      <c r="AV71" s="16"/>
      <c r="AW71" s="16"/>
      <c r="AX71" s="16"/>
      <c r="AY71" s="16"/>
      <c r="AZ71" s="16"/>
      <c r="BA71" s="16"/>
      <c r="BB71" s="16"/>
      <c r="BC71" s="16"/>
      <c r="BD71" s="16"/>
      <c r="BE71" s="16"/>
      <c r="BF71" s="16"/>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70"/>
      <c r="GC71" s="70"/>
      <c r="GD71" s="70"/>
    </row>
    <row r="72" spans="1:186">
      <c r="A72" s="66"/>
      <c r="B72" s="2"/>
      <c r="C72" s="16"/>
      <c r="D72" s="16"/>
      <c r="E72" s="16"/>
      <c r="F72" s="16"/>
      <c r="G72" s="16"/>
      <c r="H72" s="16"/>
      <c r="I72" s="16"/>
      <c r="J72" s="16"/>
      <c r="K72" s="16"/>
      <c r="L72" s="16"/>
      <c r="M72" s="16"/>
      <c r="N72" s="16"/>
      <c r="O72" s="16"/>
      <c r="P72" s="16"/>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16"/>
      <c r="AT72" s="16"/>
      <c r="AU72" s="16"/>
      <c r="AV72" s="16"/>
      <c r="AW72" s="16"/>
      <c r="AX72" s="16"/>
      <c r="AY72" s="16"/>
      <c r="AZ72" s="16"/>
      <c r="BA72" s="16"/>
      <c r="BB72" s="16"/>
      <c r="BC72" s="16"/>
      <c r="BD72" s="16"/>
      <c r="BE72" s="16"/>
      <c r="BF72" s="16"/>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70"/>
      <c r="GC72" s="70"/>
      <c r="GD72" s="70"/>
    </row>
    <row r="73" spans="1:186">
      <c r="A73" s="66"/>
      <c r="B73" s="2"/>
      <c r="C73" s="16"/>
      <c r="D73" s="16"/>
      <c r="E73" s="16"/>
      <c r="F73" s="16"/>
      <c r="G73" s="16"/>
      <c r="H73" s="16"/>
      <c r="I73" s="16"/>
      <c r="J73" s="16"/>
      <c r="K73" s="16"/>
      <c r="L73" s="16"/>
      <c r="M73" s="16"/>
      <c r="N73" s="16"/>
      <c r="O73" s="16"/>
      <c r="P73" s="16"/>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16"/>
      <c r="AT73" s="16"/>
      <c r="AU73" s="16"/>
      <c r="AV73" s="16"/>
      <c r="AW73" s="16"/>
      <c r="AX73" s="16"/>
      <c r="AY73" s="16"/>
      <c r="AZ73" s="16"/>
      <c r="BA73" s="16"/>
      <c r="BB73" s="16"/>
      <c r="BC73" s="16"/>
      <c r="BD73" s="16"/>
      <c r="BE73" s="16"/>
      <c r="BF73" s="16"/>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70"/>
      <c r="GC73" s="70"/>
      <c r="GD73" s="70"/>
    </row>
    <row r="74" spans="1:186">
      <c r="A74" s="66"/>
      <c r="B74" s="2"/>
      <c r="C74" s="16"/>
      <c r="D74" s="16"/>
      <c r="E74" s="16"/>
      <c r="F74" s="16"/>
      <c r="G74" s="16"/>
      <c r="H74" s="16"/>
      <c r="I74" s="16"/>
      <c r="J74" s="16"/>
      <c r="K74" s="16"/>
      <c r="L74" s="16"/>
      <c r="M74" s="16"/>
      <c r="N74" s="16"/>
      <c r="O74" s="16"/>
      <c r="P74" s="16"/>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16"/>
      <c r="AT74" s="16"/>
      <c r="AU74" s="16"/>
      <c r="AV74" s="16"/>
      <c r="AW74" s="16"/>
      <c r="AX74" s="16"/>
      <c r="AY74" s="16"/>
      <c r="AZ74" s="16"/>
      <c r="BA74" s="16"/>
      <c r="BB74" s="16"/>
      <c r="BC74" s="16"/>
      <c r="BD74" s="16"/>
      <c r="BE74" s="16"/>
      <c r="BF74" s="16"/>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70"/>
      <c r="GC74" s="70"/>
      <c r="GD74" s="70"/>
    </row>
    <row r="75" spans="1:186">
      <c r="A75" s="66"/>
      <c r="B75" s="2"/>
      <c r="C75" s="16"/>
      <c r="D75" s="16"/>
      <c r="E75" s="16"/>
      <c r="F75" s="16"/>
      <c r="G75" s="16"/>
      <c r="H75" s="16"/>
      <c r="I75" s="16"/>
      <c r="J75" s="16"/>
      <c r="K75" s="16"/>
      <c r="L75" s="16"/>
      <c r="M75" s="16"/>
      <c r="N75" s="16"/>
      <c r="O75" s="16"/>
      <c r="P75" s="16"/>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16"/>
      <c r="AT75" s="16"/>
      <c r="AU75" s="16"/>
      <c r="AV75" s="16"/>
      <c r="AW75" s="16"/>
      <c r="AX75" s="16"/>
      <c r="AY75" s="16"/>
      <c r="AZ75" s="16"/>
      <c r="BA75" s="16"/>
      <c r="BB75" s="16"/>
      <c r="BC75" s="16"/>
      <c r="BD75" s="16"/>
      <c r="BE75" s="16"/>
      <c r="BF75" s="16"/>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70"/>
      <c r="GC75" s="70"/>
      <c r="GD75" s="70"/>
    </row>
    <row r="76" spans="1:186">
      <c r="A76" s="66"/>
      <c r="B76" s="2"/>
      <c r="C76" s="16"/>
      <c r="D76" s="16"/>
      <c r="E76" s="16"/>
      <c r="F76" s="16"/>
      <c r="G76" s="16"/>
      <c r="H76" s="16"/>
      <c r="I76" s="16"/>
      <c r="J76" s="16"/>
      <c r="K76" s="16"/>
      <c r="L76" s="16"/>
      <c r="M76" s="16"/>
      <c r="N76" s="16"/>
      <c r="O76" s="16"/>
      <c r="P76" s="16"/>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16"/>
      <c r="AT76" s="16"/>
      <c r="AU76" s="16"/>
      <c r="AV76" s="16"/>
      <c r="AW76" s="16"/>
      <c r="AX76" s="16"/>
      <c r="AY76" s="16"/>
      <c r="AZ76" s="16"/>
      <c r="BA76" s="16"/>
      <c r="BB76" s="16"/>
      <c r="BC76" s="16"/>
      <c r="BD76" s="16"/>
      <c r="BE76" s="16"/>
      <c r="BF76" s="16"/>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70"/>
      <c r="GC76" s="70"/>
      <c r="GD76" s="70"/>
    </row>
    <row r="77" spans="1:186">
      <c r="A77" s="66"/>
      <c r="B77" s="2"/>
      <c r="C77" s="16"/>
      <c r="D77" s="16"/>
      <c r="E77" s="16"/>
      <c r="F77" s="16"/>
      <c r="G77" s="16"/>
      <c r="H77" s="16"/>
      <c r="I77" s="16"/>
      <c r="J77" s="16"/>
      <c r="K77" s="16"/>
      <c r="L77" s="16"/>
      <c r="M77" s="16"/>
      <c r="N77" s="16"/>
      <c r="O77" s="16"/>
      <c r="P77" s="16"/>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16"/>
      <c r="AT77" s="16"/>
      <c r="AU77" s="16"/>
      <c r="AV77" s="16"/>
      <c r="AW77" s="16"/>
      <c r="AX77" s="16"/>
      <c r="AY77" s="16"/>
      <c r="AZ77" s="16"/>
      <c r="BA77" s="16"/>
      <c r="BB77" s="16"/>
      <c r="BC77" s="16"/>
      <c r="BD77" s="16"/>
      <c r="BE77" s="16"/>
      <c r="BF77" s="16"/>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70"/>
      <c r="GC77" s="70"/>
      <c r="GD77" s="70"/>
    </row>
    <row r="78" spans="1:186">
      <c r="A78" s="66"/>
      <c r="B78" s="2"/>
      <c r="C78" s="16"/>
      <c r="D78" s="16"/>
      <c r="E78" s="16"/>
      <c r="F78" s="16"/>
      <c r="G78" s="16"/>
      <c r="H78" s="16"/>
      <c r="I78" s="16"/>
      <c r="J78" s="16"/>
      <c r="K78" s="16"/>
      <c r="L78" s="16"/>
      <c r="M78" s="16"/>
      <c r="N78" s="16"/>
      <c r="O78" s="16"/>
      <c r="P78" s="16"/>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16"/>
      <c r="AT78" s="16"/>
      <c r="AU78" s="16"/>
      <c r="AV78" s="16"/>
      <c r="AW78" s="16"/>
      <c r="AX78" s="16"/>
      <c r="AY78" s="16"/>
      <c r="AZ78" s="16"/>
      <c r="BA78" s="16"/>
      <c r="BB78" s="16"/>
      <c r="BC78" s="16"/>
      <c r="BD78" s="16"/>
      <c r="BE78" s="16"/>
      <c r="BF78" s="16"/>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70"/>
      <c r="GC78" s="70"/>
      <c r="GD78" s="70"/>
    </row>
    <row r="79" spans="1:186">
      <c r="A79" s="66"/>
      <c r="B79" s="2"/>
      <c r="C79" s="16"/>
      <c r="D79" s="16"/>
      <c r="E79" s="16"/>
      <c r="F79" s="16"/>
      <c r="G79" s="16"/>
      <c r="H79" s="16"/>
      <c r="I79" s="16"/>
      <c r="J79" s="16"/>
      <c r="K79" s="16"/>
      <c r="L79" s="16"/>
      <c r="M79" s="16"/>
      <c r="N79" s="16"/>
      <c r="O79" s="16"/>
      <c r="P79" s="16"/>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16"/>
      <c r="AT79" s="16"/>
      <c r="AU79" s="16"/>
      <c r="AV79" s="16"/>
      <c r="AW79" s="16"/>
      <c r="AX79" s="16"/>
      <c r="AY79" s="16"/>
      <c r="AZ79" s="16"/>
      <c r="BA79" s="16"/>
      <c r="BB79" s="16"/>
      <c r="BC79" s="16"/>
      <c r="BD79" s="16"/>
      <c r="BE79" s="16"/>
      <c r="BF79" s="16"/>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J79" s="20"/>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70"/>
      <c r="GC79" s="70"/>
      <c r="GD79" s="70"/>
    </row>
    <row r="80" spans="1:186">
      <c r="A80" s="66"/>
      <c r="B80" s="2"/>
      <c r="C80" s="16"/>
      <c r="D80" s="16"/>
      <c r="E80" s="16"/>
      <c r="F80" s="16"/>
      <c r="G80" s="16"/>
      <c r="H80" s="16"/>
      <c r="I80" s="16"/>
      <c r="J80" s="16"/>
      <c r="K80" s="16"/>
      <c r="L80" s="16"/>
      <c r="M80" s="16"/>
      <c r="N80" s="16"/>
      <c r="O80" s="16"/>
      <c r="P80" s="16"/>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16"/>
      <c r="AT80" s="16"/>
      <c r="AU80" s="16"/>
      <c r="AV80" s="16"/>
      <c r="AW80" s="16"/>
      <c r="AX80" s="16"/>
      <c r="AY80" s="16"/>
      <c r="AZ80" s="16"/>
      <c r="BA80" s="16"/>
      <c r="BB80" s="16"/>
      <c r="BC80" s="16"/>
      <c r="BD80" s="16"/>
      <c r="BE80" s="16"/>
      <c r="BF80" s="16"/>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70"/>
      <c r="GC80" s="70"/>
      <c r="GD80" s="70"/>
    </row>
    <row r="81" spans="1:186">
      <c r="A81" s="66"/>
      <c r="B81" s="2"/>
      <c r="C81" s="16"/>
      <c r="D81" s="16"/>
      <c r="E81" s="16"/>
      <c r="F81" s="16"/>
      <c r="G81" s="16"/>
      <c r="H81" s="16"/>
      <c r="I81" s="16"/>
      <c r="J81" s="16"/>
      <c r="K81" s="16"/>
      <c r="L81" s="16"/>
      <c r="M81" s="16"/>
      <c r="N81" s="16"/>
      <c r="O81" s="16"/>
      <c r="P81" s="16"/>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16"/>
      <c r="AT81" s="16"/>
      <c r="AU81" s="16"/>
      <c r="AV81" s="16"/>
      <c r="AW81" s="16"/>
      <c r="AX81" s="16"/>
      <c r="AY81" s="16"/>
      <c r="AZ81" s="16"/>
      <c r="BA81" s="16"/>
      <c r="BB81" s="16"/>
      <c r="BC81" s="16"/>
      <c r="BD81" s="16"/>
      <c r="BE81" s="16"/>
      <c r="BF81" s="16"/>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70"/>
      <c r="GC81" s="70"/>
      <c r="GD81" s="70"/>
    </row>
    <row r="82" spans="1:186">
      <c r="A82" s="66"/>
      <c r="B82" s="2"/>
      <c r="C82" s="16"/>
      <c r="D82" s="16"/>
      <c r="E82" s="16"/>
      <c r="F82" s="16"/>
      <c r="G82" s="16"/>
      <c r="H82" s="16"/>
      <c r="I82" s="16"/>
      <c r="J82" s="16"/>
      <c r="K82" s="16"/>
      <c r="L82" s="16"/>
      <c r="M82" s="16"/>
      <c r="N82" s="16"/>
      <c r="O82" s="16"/>
      <c r="P82" s="16"/>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16"/>
      <c r="AT82" s="16"/>
      <c r="AU82" s="16"/>
      <c r="AV82" s="16"/>
      <c r="AW82" s="16"/>
      <c r="AX82" s="16"/>
      <c r="AY82" s="16"/>
      <c r="AZ82" s="16"/>
      <c r="BA82" s="16"/>
      <c r="BB82" s="16"/>
      <c r="BC82" s="16"/>
      <c r="BD82" s="16"/>
      <c r="BE82" s="16"/>
      <c r="BF82" s="16"/>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70"/>
      <c r="GC82" s="70"/>
      <c r="GD82" s="70"/>
    </row>
    <row r="83" spans="1:186">
      <c r="A83" s="66"/>
      <c r="B83" s="2"/>
      <c r="C83" s="16"/>
      <c r="D83" s="16"/>
      <c r="E83" s="16"/>
      <c r="F83" s="16"/>
      <c r="G83" s="16"/>
      <c r="H83" s="16"/>
      <c r="I83" s="16"/>
      <c r="J83" s="16"/>
      <c r="K83" s="16"/>
      <c r="L83" s="16"/>
      <c r="M83" s="16"/>
      <c r="N83" s="16"/>
      <c r="O83" s="16"/>
      <c r="P83" s="16"/>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16"/>
      <c r="AT83" s="16"/>
      <c r="AU83" s="16"/>
      <c r="AV83" s="16"/>
      <c r="AW83" s="16"/>
      <c r="AX83" s="16"/>
      <c r="AY83" s="16"/>
      <c r="AZ83" s="16"/>
      <c r="BA83" s="16"/>
      <c r="BB83" s="16"/>
      <c r="BC83" s="16"/>
      <c r="BD83" s="16"/>
      <c r="BE83" s="16"/>
      <c r="BF83" s="16"/>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c r="EQ83" s="20"/>
      <c r="ER83" s="20"/>
      <c r="ES83" s="20"/>
      <c r="ET83" s="20"/>
      <c r="EU83" s="20"/>
      <c r="EV83" s="20"/>
      <c r="EW83" s="20"/>
      <c r="EX83" s="20"/>
      <c r="EY83" s="20"/>
      <c r="EZ83" s="20"/>
      <c r="FA83" s="20"/>
      <c r="FB83" s="20"/>
      <c r="FC83" s="20"/>
      <c r="FD83" s="20"/>
      <c r="FE83" s="20"/>
      <c r="FF83" s="20"/>
      <c r="FG83" s="20"/>
      <c r="FH83" s="20"/>
      <c r="FI83" s="20"/>
      <c r="FJ83" s="20"/>
      <c r="FK83" s="20"/>
      <c r="FL83" s="20"/>
      <c r="FM83" s="20"/>
      <c r="FN83" s="20"/>
      <c r="FO83" s="20"/>
      <c r="FP83" s="20"/>
      <c r="FQ83" s="20"/>
      <c r="FR83" s="20"/>
      <c r="FS83" s="20"/>
      <c r="FT83" s="20"/>
      <c r="FU83" s="20"/>
      <c r="FV83" s="20"/>
      <c r="FW83" s="20"/>
      <c r="FX83" s="20"/>
      <c r="FY83" s="20"/>
      <c r="FZ83" s="20"/>
      <c r="GA83" s="20"/>
      <c r="GB83" s="70"/>
      <c r="GC83" s="70"/>
      <c r="GD83" s="70"/>
    </row>
    <row r="84" spans="1:186">
      <c r="A84" s="66"/>
      <c r="B84" s="2"/>
      <c r="C84" s="16"/>
      <c r="D84" s="16"/>
      <c r="E84" s="16"/>
      <c r="F84" s="16"/>
      <c r="G84" s="16"/>
      <c r="H84" s="16"/>
      <c r="I84" s="16"/>
      <c r="J84" s="16"/>
      <c r="K84" s="16"/>
      <c r="L84" s="16"/>
      <c r="M84" s="16"/>
      <c r="N84" s="16"/>
      <c r="O84" s="16"/>
      <c r="P84" s="16"/>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16"/>
      <c r="AT84" s="16"/>
      <c r="AU84" s="16"/>
      <c r="AV84" s="16"/>
      <c r="AW84" s="16"/>
      <c r="AX84" s="16"/>
      <c r="AY84" s="16"/>
      <c r="AZ84" s="16"/>
      <c r="BA84" s="16"/>
      <c r="BB84" s="16"/>
      <c r="BC84" s="16"/>
      <c r="BD84" s="16"/>
      <c r="BE84" s="16"/>
      <c r="BF84" s="16"/>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70"/>
      <c r="GC84" s="70"/>
      <c r="GD84" s="70"/>
    </row>
    <row r="85" spans="1:186">
      <c r="A85" s="66"/>
      <c r="B85" s="2"/>
      <c r="C85" s="16"/>
      <c r="D85" s="16"/>
      <c r="E85" s="16"/>
      <c r="F85" s="16"/>
      <c r="G85" s="16"/>
      <c r="H85" s="16"/>
      <c r="I85" s="16"/>
      <c r="J85" s="16"/>
      <c r="K85" s="16"/>
      <c r="L85" s="16"/>
      <c r="M85" s="16"/>
      <c r="N85" s="16"/>
      <c r="O85" s="16"/>
      <c r="P85" s="16"/>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16"/>
      <c r="AT85" s="16"/>
      <c r="AU85" s="16"/>
      <c r="AV85" s="16"/>
      <c r="AW85" s="16"/>
      <c r="AX85" s="16"/>
      <c r="AY85" s="16"/>
      <c r="AZ85" s="16"/>
      <c r="BA85" s="16"/>
      <c r="BB85" s="16"/>
      <c r="BC85" s="16"/>
      <c r="BD85" s="16"/>
      <c r="BE85" s="16"/>
      <c r="BF85" s="16"/>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70"/>
      <c r="GC85" s="70"/>
      <c r="GD85" s="70"/>
    </row>
    <row r="86" spans="1:186">
      <c r="A86" s="66"/>
      <c r="B86" s="2"/>
      <c r="C86" s="16"/>
      <c r="D86" s="16"/>
      <c r="E86" s="16"/>
      <c r="F86" s="16"/>
      <c r="G86" s="16"/>
      <c r="H86" s="16"/>
      <c r="I86" s="16"/>
      <c r="J86" s="16"/>
      <c r="K86" s="16"/>
      <c r="L86" s="16"/>
      <c r="M86" s="16"/>
      <c r="N86" s="16"/>
      <c r="O86" s="16"/>
      <c r="P86" s="16"/>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16"/>
      <c r="AT86" s="16"/>
      <c r="AU86" s="16"/>
      <c r="AV86" s="16"/>
      <c r="AW86" s="16"/>
      <c r="AX86" s="16"/>
      <c r="AY86" s="16"/>
      <c r="AZ86" s="16"/>
      <c r="BA86" s="16"/>
      <c r="BB86" s="16"/>
      <c r="BC86" s="16"/>
      <c r="BD86" s="16"/>
      <c r="BE86" s="16"/>
      <c r="BF86" s="16"/>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70"/>
      <c r="GC86" s="70"/>
      <c r="GD86" s="70"/>
    </row>
    <row r="87" spans="1:186">
      <c r="A87" s="66"/>
      <c r="B87" s="2"/>
      <c r="C87" s="16"/>
      <c r="D87" s="16"/>
      <c r="E87" s="16"/>
      <c r="F87" s="16"/>
      <c r="G87" s="16"/>
      <c r="H87" s="16"/>
      <c r="I87" s="16"/>
      <c r="J87" s="16"/>
      <c r="K87" s="16"/>
      <c r="L87" s="16"/>
      <c r="M87" s="16"/>
      <c r="N87" s="16"/>
      <c r="O87" s="16"/>
      <c r="P87" s="16"/>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16"/>
      <c r="AT87" s="16"/>
      <c r="AU87" s="16"/>
      <c r="AV87" s="16"/>
      <c r="AW87" s="16"/>
      <c r="AX87" s="16"/>
      <c r="AY87" s="16"/>
      <c r="AZ87" s="16"/>
      <c r="BA87" s="16"/>
      <c r="BB87" s="16"/>
      <c r="BC87" s="16"/>
      <c r="BD87" s="16"/>
      <c r="BE87" s="16"/>
      <c r="BF87" s="16"/>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70"/>
      <c r="GC87" s="70"/>
      <c r="GD87" s="70"/>
    </row>
    <row r="88" spans="1:186">
      <c r="A88" s="66"/>
      <c r="B88" s="2"/>
      <c r="C88" s="16"/>
      <c r="D88" s="16"/>
      <c r="E88" s="16"/>
      <c r="F88" s="16"/>
      <c r="G88" s="16"/>
      <c r="H88" s="16"/>
      <c r="I88" s="16"/>
      <c r="J88" s="16"/>
      <c r="K88" s="16"/>
      <c r="L88" s="16"/>
      <c r="M88" s="16"/>
      <c r="N88" s="16"/>
      <c r="O88" s="16"/>
      <c r="P88" s="16"/>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16"/>
      <c r="AT88" s="16"/>
      <c r="AU88" s="16"/>
      <c r="AV88" s="16"/>
      <c r="AW88" s="16"/>
      <c r="AX88" s="16"/>
      <c r="AY88" s="16"/>
      <c r="AZ88" s="16"/>
      <c r="BA88" s="16"/>
      <c r="BB88" s="16"/>
      <c r="BC88" s="16"/>
      <c r="BD88" s="16"/>
      <c r="BE88" s="16"/>
      <c r="BF88" s="16"/>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c r="GB88" s="70"/>
      <c r="GC88" s="70"/>
      <c r="GD88" s="70"/>
    </row>
    <row r="89" spans="1:186">
      <c r="A89" s="66"/>
      <c r="B89" s="2"/>
      <c r="C89" s="16"/>
      <c r="D89" s="16"/>
      <c r="E89" s="16"/>
      <c r="F89" s="16"/>
      <c r="G89" s="16"/>
      <c r="H89" s="16"/>
      <c r="I89" s="16"/>
      <c r="J89" s="16"/>
      <c r="K89" s="16"/>
      <c r="L89" s="16"/>
      <c r="M89" s="16"/>
      <c r="N89" s="16"/>
      <c r="O89" s="16"/>
      <c r="P89" s="16"/>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16"/>
      <c r="AT89" s="16"/>
      <c r="AU89" s="16"/>
      <c r="AV89" s="16"/>
      <c r="AW89" s="16"/>
      <c r="AX89" s="16"/>
      <c r="AY89" s="16"/>
      <c r="AZ89" s="16"/>
      <c r="BA89" s="16"/>
      <c r="BB89" s="16"/>
      <c r="BC89" s="16"/>
      <c r="BD89" s="16"/>
      <c r="BE89" s="16"/>
      <c r="BF89" s="16"/>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70"/>
      <c r="GC89" s="70"/>
      <c r="GD89" s="70"/>
    </row>
    <row r="90" spans="1:186">
      <c r="A90" s="66"/>
      <c r="B90" s="2"/>
      <c r="C90" s="16"/>
      <c r="D90" s="16"/>
      <c r="E90" s="16"/>
      <c r="F90" s="16"/>
      <c r="G90" s="16"/>
      <c r="H90" s="16"/>
      <c r="I90" s="16"/>
      <c r="J90" s="16"/>
      <c r="K90" s="16"/>
      <c r="L90" s="16"/>
      <c r="M90" s="16"/>
      <c r="N90" s="16"/>
      <c r="O90" s="16"/>
      <c r="P90" s="16"/>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16"/>
      <c r="AT90" s="16"/>
      <c r="AU90" s="16"/>
      <c r="AV90" s="16"/>
      <c r="AW90" s="16"/>
      <c r="AX90" s="16"/>
      <c r="AY90" s="16"/>
      <c r="AZ90" s="16"/>
      <c r="BA90" s="16"/>
      <c r="BB90" s="16"/>
      <c r="BC90" s="16"/>
      <c r="BD90" s="16"/>
      <c r="BE90" s="16"/>
      <c r="BF90" s="16"/>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70"/>
      <c r="GC90" s="70"/>
      <c r="GD90" s="70"/>
    </row>
    <row r="91" spans="1:186">
      <c r="A91" s="66"/>
      <c r="B91" s="2"/>
      <c r="C91" s="16"/>
      <c r="D91" s="16"/>
      <c r="E91" s="16"/>
      <c r="F91" s="16"/>
      <c r="G91" s="16"/>
      <c r="H91" s="16"/>
      <c r="I91" s="16"/>
      <c r="J91" s="16"/>
      <c r="K91" s="16"/>
      <c r="L91" s="16"/>
      <c r="M91" s="16"/>
      <c r="N91" s="16"/>
      <c r="O91" s="16"/>
      <c r="P91" s="16"/>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16"/>
      <c r="AT91" s="16"/>
      <c r="AU91" s="16"/>
      <c r="AV91" s="16"/>
      <c r="AW91" s="16"/>
      <c r="AX91" s="16"/>
      <c r="AY91" s="16"/>
      <c r="AZ91" s="16"/>
      <c r="BA91" s="16"/>
      <c r="BB91" s="16"/>
      <c r="BC91" s="16"/>
      <c r="BD91" s="16"/>
      <c r="BE91" s="16"/>
      <c r="BF91" s="16"/>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70"/>
      <c r="GC91" s="70"/>
      <c r="GD91" s="70"/>
    </row>
    <row r="92" spans="1:186">
      <c r="A92" s="66"/>
      <c r="B92" s="2"/>
      <c r="C92" s="16"/>
      <c r="D92" s="16"/>
      <c r="E92" s="16"/>
      <c r="F92" s="16"/>
      <c r="G92" s="16"/>
      <c r="H92" s="16"/>
      <c r="I92" s="16"/>
      <c r="J92" s="16"/>
      <c r="K92" s="16"/>
      <c r="L92" s="16"/>
      <c r="M92" s="16"/>
      <c r="N92" s="16"/>
      <c r="O92" s="16"/>
      <c r="P92" s="16"/>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16"/>
      <c r="AT92" s="16"/>
      <c r="AU92" s="16"/>
      <c r="AV92" s="16"/>
      <c r="AW92" s="16"/>
      <c r="AX92" s="16"/>
      <c r="AY92" s="16"/>
      <c r="AZ92" s="16"/>
      <c r="BA92" s="16"/>
      <c r="BB92" s="16"/>
      <c r="BC92" s="16"/>
      <c r="BD92" s="16"/>
      <c r="BE92" s="16"/>
      <c r="BF92" s="16"/>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c r="GB92" s="70"/>
      <c r="GC92" s="70"/>
      <c r="GD92" s="70"/>
    </row>
    <row r="93" spans="1:186">
      <c r="A93" s="66"/>
      <c r="B93" s="2"/>
      <c r="C93" s="16"/>
      <c r="D93" s="16"/>
      <c r="E93" s="16"/>
      <c r="F93" s="16"/>
      <c r="G93" s="16"/>
      <c r="H93" s="16"/>
      <c r="I93" s="16"/>
      <c r="J93" s="16"/>
      <c r="K93" s="16"/>
      <c r="L93" s="16"/>
      <c r="M93" s="16"/>
      <c r="N93" s="16"/>
      <c r="O93" s="16"/>
      <c r="P93" s="16"/>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16"/>
      <c r="AT93" s="16"/>
      <c r="AU93" s="16"/>
      <c r="AV93" s="16"/>
      <c r="AW93" s="16"/>
      <c r="AX93" s="16"/>
      <c r="AY93" s="16"/>
      <c r="AZ93" s="16"/>
      <c r="BA93" s="16"/>
      <c r="BB93" s="16"/>
      <c r="BC93" s="16"/>
      <c r="BD93" s="16"/>
      <c r="BE93" s="16"/>
      <c r="BF93" s="16"/>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70"/>
      <c r="GC93" s="70"/>
      <c r="GD93" s="70"/>
    </row>
    <row r="94" spans="1:186">
      <c r="A94" s="66"/>
      <c r="B94" s="2"/>
      <c r="C94" s="16"/>
      <c r="D94" s="16"/>
      <c r="E94" s="16"/>
      <c r="F94" s="16"/>
      <c r="G94" s="16"/>
      <c r="H94" s="16"/>
      <c r="I94" s="16"/>
      <c r="J94" s="16"/>
      <c r="K94" s="16"/>
      <c r="L94" s="16"/>
      <c r="M94" s="16"/>
      <c r="N94" s="16"/>
      <c r="O94" s="16"/>
      <c r="P94" s="16"/>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16"/>
      <c r="AT94" s="16"/>
      <c r="AU94" s="16"/>
      <c r="AV94" s="16"/>
      <c r="AW94" s="16"/>
      <c r="AX94" s="16"/>
      <c r="AY94" s="16"/>
      <c r="AZ94" s="16"/>
      <c r="BA94" s="16"/>
      <c r="BB94" s="16"/>
      <c r="BC94" s="16"/>
      <c r="BD94" s="16"/>
      <c r="BE94" s="16"/>
      <c r="BF94" s="16"/>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70"/>
      <c r="GC94" s="70"/>
      <c r="GD94" s="70"/>
    </row>
    <row r="95" spans="1:186">
      <c r="A95" s="66"/>
      <c r="B95" s="2"/>
      <c r="C95" s="16"/>
      <c r="D95" s="16"/>
      <c r="E95" s="16"/>
      <c r="F95" s="16"/>
      <c r="G95" s="16"/>
      <c r="H95" s="16"/>
      <c r="I95" s="16"/>
      <c r="J95" s="16"/>
      <c r="K95" s="16"/>
      <c r="L95" s="16"/>
      <c r="M95" s="16"/>
      <c r="N95" s="16"/>
      <c r="O95" s="16"/>
      <c r="P95" s="16"/>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16"/>
      <c r="AT95" s="16"/>
      <c r="AU95" s="16"/>
      <c r="AV95" s="16"/>
      <c r="AW95" s="16"/>
      <c r="AX95" s="16"/>
      <c r="AY95" s="16"/>
      <c r="AZ95" s="16"/>
      <c r="BA95" s="16"/>
      <c r="BB95" s="16"/>
      <c r="BC95" s="16"/>
      <c r="BD95" s="16"/>
      <c r="BE95" s="16"/>
      <c r="BF95" s="16"/>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70"/>
      <c r="GC95" s="70"/>
      <c r="GD95" s="70"/>
    </row>
    <row r="96" spans="1:186">
      <c r="A96" s="66"/>
      <c r="B96" s="2"/>
      <c r="C96" s="16"/>
      <c r="D96" s="16"/>
      <c r="E96" s="16"/>
      <c r="F96" s="16"/>
      <c r="G96" s="16"/>
      <c r="H96" s="16"/>
      <c r="I96" s="16"/>
      <c r="J96" s="16"/>
      <c r="K96" s="16"/>
      <c r="L96" s="16"/>
      <c r="M96" s="16"/>
      <c r="N96" s="16"/>
      <c r="O96" s="16"/>
      <c r="P96" s="16"/>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16"/>
      <c r="AT96" s="16"/>
      <c r="AU96" s="16"/>
      <c r="AV96" s="16"/>
      <c r="AW96" s="16"/>
      <c r="AX96" s="16"/>
      <c r="AY96" s="16"/>
      <c r="AZ96" s="16"/>
      <c r="BA96" s="16"/>
      <c r="BB96" s="16"/>
      <c r="BC96" s="16"/>
      <c r="BD96" s="16"/>
      <c r="BE96" s="16"/>
      <c r="BF96" s="16"/>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70"/>
      <c r="GC96" s="70"/>
      <c r="GD96" s="70"/>
    </row>
    <row r="97" spans="1:186">
      <c r="A97" s="66"/>
      <c r="B97" s="2"/>
      <c r="C97" s="16"/>
      <c r="D97" s="16"/>
      <c r="E97" s="16"/>
      <c r="F97" s="16"/>
      <c r="G97" s="16"/>
      <c r="H97" s="16"/>
      <c r="I97" s="16"/>
      <c r="J97" s="16"/>
      <c r="K97" s="16"/>
      <c r="L97" s="16"/>
      <c r="M97" s="16"/>
      <c r="N97" s="16"/>
      <c r="O97" s="16"/>
      <c r="P97" s="16"/>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16"/>
      <c r="AT97" s="16"/>
      <c r="AU97" s="16"/>
      <c r="AV97" s="16"/>
      <c r="AW97" s="16"/>
      <c r="AX97" s="16"/>
      <c r="AY97" s="16"/>
      <c r="AZ97" s="16"/>
      <c r="BA97" s="16"/>
      <c r="BB97" s="16"/>
      <c r="BC97" s="16"/>
      <c r="BD97" s="16"/>
      <c r="BE97" s="16"/>
      <c r="BF97" s="16"/>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70"/>
      <c r="GC97" s="70"/>
      <c r="GD97" s="70"/>
    </row>
    <row r="98" spans="1:186">
      <c r="A98" s="66"/>
      <c r="B98" s="2"/>
      <c r="C98" s="16"/>
      <c r="D98" s="16"/>
      <c r="E98" s="16"/>
      <c r="F98" s="16"/>
      <c r="G98" s="16"/>
      <c r="H98" s="16"/>
      <c r="I98" s="16"/>
      <c r="J98" s="16"/>
      <c r="K98" s="16"/>
      <c r="L98" s="16"/>
      <c r="M98" s="16"/>
      <c r="N98" s="16"/>
      <c r="O98" s="16"/>
      <c r="P98" s="16"/>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16"/>
      <c r="AT98" s="16"/>
      <c r="AU98" s="16"/>
      <c r="AV98" s="16"/>
      <c r="AW98" s="16"/>
      <c r="AX98" s="16"/>
      <c r="AY98" s="16"/>
      <c r="AZ98" s="16"/>
      <c r="BA98" s="16"/>
      <c r="BB98" s="16"/>
      <c r="BC98" s="16"/>
      <c r="BD98" s="16"/>
      <c r="BE98" s="16"/>
      <c r="BF98" s="16"/>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70"/>
      <c r="GC98" s="70"/>
      <c r="GD98" s="70"/>
    </row>
    <row r="99" spans="1:186">
      <c r="A99" s="66"/>
      <c r="B99" s="2"/>
      <c r="C99" s="16"/>
      <c r="D99" s="16"/>
      <c r="E99" s="16"/>
      <c r="F99" s="16"/>
      <c r="G99" s="16"/>
      <c r="H99" s="16"/>
      <c r="I99" s="16"/>
      <c r="J99" s="16"/>
      <c r="K99" s="16"/>
      <c r="L99" s="16"/>
      <c r="M99" s="16"/>
      <c r="N99" s="16"/>
      <c r="O99" s="16"/>
      <c r="P99" s="16"/>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16"/>
      <c r="AT99" s="16"/>
      <c r="AU99" s="16"/>
      <c r="AV99" s="16"/>
      <c r="AW99" s="16"/>
      <c r="AX99" s="16"/>
      <c r="AY99" s="16"/>
      <c r="AZ99" s="16"/>
      <c r="BA99" s="16"/>
      <c r="BB99" s="16"/>
      <c r="BC99" s="16"/>
      <c r="BD99" s="16"/>
      <c r="BE99" s="16"/>
      <c r="BF99" s="16"/>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70"/>
      <c r="GC99" s="70"/>
      <c r="GD99" s="70"/>
    </row>
    <row r="100" spans="1:186">
      <c r="A100" s="66"/>
      <c r="B100" s="2"/>
      <c r="C100" s="16"/>
      <c r="D100" s="16"/>
      <c r="E100" s="16"/>
      <c r="F100" s="16"/>
      <c r="G100" s="16"/>
      <c r="H100" s="16"/>
      <c r="I100" s="16"/>
      <c r="J100" s="16"/>
      <c r="K100" s="16"/>
      <c r="L100" s="16"/>
      <c r="M100" s="16"/>
      <c r="N100" s="16"/>
      <c r="O100" s="16"/>
      <c r="P100" s="16"/>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16"/>
      <c r="AT100" s="16"/>
      <c r="AU100" s="16"/>
      <c r="AV100" s="16"/>
      <c r="AW100" s="16"/>
      <c r="AX100" s="16"/>
      <c r="AY100" s="16"/>
      <c r="AZ100" s="16"/>
      <c r="BA100" s="16"/>
      <c r="BB100" s="16"/>
      <c r="BC100" s="16"/>
      <c r="BD100" s="16"/>
      <c r="BE100" s="16"/>
      <c r="BF100" s="16"/>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70"/>
      <c r="GC100" s="70"/>
      <c r="GD100" s="70"/>
    </row>
    <row r="101" spans="1:186">
      <c r="A101" s="66"/>
      <c r="B101" s="2"/>
      <c r="C101" s="16"/>
      <c r="D101" s="16"/>
      <c r="E101" s="16"/>
      <c r="F101" s="16"/>
      <c r="G101" s="16"/>
      <c r="H101" s="16"/>
      <c r="I101" s="16"/>
      <c r="J101" s="16"/>
      <c r="K101" s="16"/>
      <c r="L101" s="16"/>
      <c r="M101" s="16"/>
      <c r="N101" s="16"/>
      <c r="O101" s="16"/>
      <c r="P101" s="16"/>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16"/>
      <c r="AT101" s="16"/>
      <c r="AU101" s="16"/>
      <c r="AV101" s="16"/>
      <c r="AW101" s="16"/>
      <c r="AX101" s="16"/>
      <c r="AY101" s="16"/>
      <c r="AZ101" s="16"/>
      <c r="BA101" s="16"/>
      <c r="BB101" s="16"/>
      <c r="BC101" s="16"/>
      <c r="BD101" s="16"/>
      <c r="BE101" s="16"/>
      <c r="BF101" s="16"/>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70"/>
      <c r="GC101" s="70"/>
      <c r="GD101" s="70"/>
    </row>
    <row r="102" spans="1:186">
      <c r="A102" s="66"/>
      <c r="B102" s="2"/>
      <c r="C102" s="16"/>
      <c r="D102" s="16"/>
      <c r="E102" s="16"/>
      <c r="F102" s="16"/>
      <c r="G102" s="16"/>
      <c r="H102" s="16"/>
      <c r="I102" s="16"/>
      <c r="J102" s="16"/>
      <c r="K102" s="16"/>
      <c r="L102" s="16"/>
      <c r="M102" s="16"/>
      <c r="N102" s="16"/>
      <c r="O102" s="16"/>
      <c r="P102" s="16"/>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16"/>
      <c r="AT102" s="16"/>
      <c r="AU102" s="16"/>
      <c r="AV102" s="16"/>
      <c r="AW102" s="16"/>
      <c r="AX102" s="16"/>
      <c r="AY102" s="16"/>
      <c r="AZ102" s="16"/>
      <c r="BA102" s="16"/>
      <c r="BB102" s="16"/>
      <c r="BC102" s="16"/>
      <c r="BD102" s="16"/>
      <c r="BE102" s="16"/>
      <c r="BF102" s="16"/>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70"/>
      <c r="GC102" s="70"/>
      <c r="GD102" s="70"/>
    </row>
    <row r="103" spans="1:186">
      <c r="A103" s="66"/>
      <c r="B103" s="2"/>
      <c r="C103" s="16"/>
      <c r="D103" s="16"/>
      <c r="E103" s="16"/>
      <c r="F103" s="16"/>
      <c r="G103" s="16"/>
      <c r="H103" s="16"/>
      <c r="I103" s="16"/>
      <c r="J103" s="16"/>
      <c r="K103" s="16"/>
      <c r="L103" s="16"/>
      <c r="M103" s="16"/>
      <c r="N103" s="16"/>
      <c r="O103" s="16"/>
      <c r="P103" s="16"/>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16"/>
      <c r="AT103" s="16"/>
      <c r="AU103" s="16"/>
      <c r="AV103" s="16"/>
      <c r="AW103" s="16"/>
      <c r="AX103" s="16"/>
      <c r="AY103" s="16"/>
      <c r="AZ103" s="16"/>
      <c r="BA103" s="16"/>
      <c r="BB103" s="16"/>
      <c r="BC103" s="16"/>
      <c r="BD103" s="16"/>
      <c r="BE103" s="16"/>
      <c r="BF103" s="16"/>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70"/>
      <c r="GC103" s="70"/>
      <c r="GD103" s="70"/>
    </row>
    <row r="104" spans="1:186">
      <c r="A104" s="66"/>
      <c r="B104" s="2"/>
      <c r="C104" s="16"/>
      <c r="D104" s="16"/>
      <c r="E104" s="16"/>
      <c r="F104" s="16"/>
      <c r="G104" s="16"/>
      <c r="H104" s="16"/>
      <c r="I104" s="16"/>
      <c r="J104" s="16"/>
      <c r="K104" s="16"/>
      <c r="L104" s="16"/>
      <c r="M104" s="16"/>
      <c r="N104" s="16"/>
      <c r="O104" s="16"/>
      <c r="P104" s="16"/>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16"/>
      <c r="AT104" s="16"/>
      <c r="AU104" s="16"/>
      <c r="AV104" s="16"/>
      <c r="AW104" s="16"/>
      <c r="AX104" s="16"/>
      <c r="AY104" s="16"/>
      <c r="AZ104" s="16"/>
      <c r="BA104" s="16"/>
      <c r="BB104" s="16"/>
      <c r="BC104" s="16"/>
      <c r="BD104" s="16"/>
      <c r="BE104" s="16"/>
      <c r="BF104" s="16"/>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70"/>
      <c r="GC104" s="70"/>
      <c r="GD104" s="70"/>
    </row>
    <row r="105" spans="1:186">
      <c r="A105" s="66"/>
      <c r="B105" s="2"/>
      <c r="C105" s="16"/>
      <c r="D105" s="16"/>
      <c r="E105" s="16"/>
      <c r="F105" s="16"/>
      <c r="G105" s="16"/>
      <c r="H105" s="16"/>
      <c r="I105" s="16"/>
      <c r="J105" s="16"/>
      <c r="K105" s="16"/>
      <c r="L105" s="16"/>
      <c r="M105" s="16"/>
      <c r="N105" s="16"/>
      <c r="O105" s="16"/>
      <c r="P105" s="16"/>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16"/>
      <c r="AT105" s="16"/>
      <c r="AU105" s="16"/>
      <c r="AV105" s="16"/>
      <c r="AW105" s="16"/>
      <c r="AX105" s="16"/>
      <c r="AY105" s="16"/>
      <c r="AZ105" s="16"/>
      <c r="BA105" s="16"/>
      <c r="BB105" s="16"/>
      <c r="BC105" s="16"/>
      <c r="BD105" s="16"/>
      <c r="BE105" s="16"/>
      <c r="BF105" s="16"/>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70"/>
      <c r="GC105" s="70"/>
      <c r="GD105" s="70"/>
    </row>
    <row r="106" spans="1:186">
      <c r="A106" s="66"/>
      <c r="B106" s="2"/>
      <c r="C106" s="16"/>
      <c r="D106" s="16"/>
      <c r="E106" s="16"/>
      <c r="F106" s="16"/>
      <c r="G106" s="16"/>
      <c r="H106" s="16"/>
      <c r="I106" s="16"/>
      <c r="J106" s="16"/>
      <c r="K106" s="16"/>
      <c r="L106" s="16"/>
      <c r="M106" s="16"/>
      <c r="N106" s="16"/>
      <c r="O106" s="16"/>
      <c r="P106" s="16"/>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16"/>
      <c r="AT106" s="16"/>
      <c r="AU106" s="16"/>
      <c r="AV106" s="16"/>
      <c r="AW106" s="16"/>
      <c r="AX106" s="16"/>
      <c r="AY106" s="16"/>
      <c r="AZ106" s="16"/>
      <c r="BA106" s="16"/>
      <c r="BB106" s="16"/>
      <c r="BC106" s="16"/>
      <c r="BD106" s="16"/>
      <c r="BE106" s="16"/>
      <c r="BF106" s="16"/>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70"/>
      <c r="GC106" s="70"/>
      <c r="GD106" s="70"/>
    </row>
    <row r="107" spans="1:186">
      <c r="A107" s="66"/>
      <c r="B107" s="2"/>
      <c r="C107" s="16"/>
      <c r="D107" s="16"/>
      <c r="E107" s="16"/>
      <c r="F107" s="16"/>
      <c r="G107" s="16"/>
      <c r="H107" s="16"/>
      <c r="I107" s="16"/>
      <c r="J107" s="16"/>
      <c r="K107" s="16"/>
      <c r="L107" s="16"/>
      <c r="M107" s="16"/>
      <c r="N107" s="16"/>
      <c r="O107" s="16"/>
      <c r="P107" s="16"/>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16"/>
      <c r="AT107" s="16"/>
      <c r="AU107" s="16"/>
      <c r="AV107" s="16"/>
      <c r="AW107" s="16"/>
      <c r="AX107" s="16"/>
      <c r="AY107" s="16"/>
      <c r="AZ107" s="16"/>
      <c r="BA107" s="16"/>
      <c r="BB107" s="16"/>
      <c r="BC107" s="16"/>
      <c r="BD107" s="16"/>
      <c r="BE107" s="16"/>
      <c r="BF107" s="16"/>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70"/>
      <c r="GC107" s="70"/>
      <c r="GD107" s="70"/>
    </row>
    <row r="108" spans="1:186">
      <c r="A108" s="66"/>
      <c r="B108" s="2"/>
      <c r="C108" s="16"/>
      <c r="D108" s="16"/>
      <c r="E108" s="16"/>
      <c r="F108" s="16"/>
      <c r="G108" s="16"/>
      <c r="H108" s="16"/>
      <c r="I108" s="16"/>
      <c r="J108" s="16"/>
      <c r="K108" s="16"/>
      <c r="L108" s="16"/>
      <c r="M108" s="16"/>
      <c r="N108" s="16"/>
      <c r="O108" s="16"/>
      <c r="P108" s="16"/>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16"/>
      <c r="AT108" s="16"/>
      <c r="AU108" s="16"/>
      <c r="AV108" s="16"/>
      <c r="AW108" s="16"/>
      <c r="AX108" s="16"/>
      <c r="AY108" s="16"/>
      <c r="AZ108" s="16"/>
      <c r="BA108" s="16"/>
      <c r="BB108" s="16"/>
      <c r="BC108" s="16"/>
      <c r="BD108" s="16"/>
      <c r="BE108" s="16"/>
      <c r="BF108" s="16"/>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70"/>
      <c r="GC108" s="70"/>
      <c r="GD108" s="70"/>
    </row>
    <row r="109" spans="1:186">
      <c r="A109" s="66"/>
      <c r="B109" s="2"/>
      <c r="C109" s="16"/>
      <c r="D109" s="16"/>
      <c r="E109" s="16"/>
      <c r="F109" s="16"/>
      <c r="G109" s="16"/>
      <c r="H109" s="16"/>
      <c r="I109" s="16"/>
      <c r="J109" s="16"/>
      <c r="K109" s="16"/>
      <c r="L109" s="16"/>
      <c r="M109" s="16"/>
      <c r="N109" s="16"/>
      <c r="O109" s="16"/>
      <c r="P109" s="16"/>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16"/>
      <c r="AT109" s="16"/>
      <c r="AU109" s="16"/>
      <c r="AV109" s="16"/>
      <c r="AW109" s="16"/>
      <c r="AX109" s="16"/>
      <c r="AY109" s="16"/>
      <c r="AZ109" s="16"/>
      <c r="BA109" s="16"/>
      <c r="BB109" s="16"/>
      <c r="BC109" s="16"/>
      <c r="BD109" s="16"/>
      <c r="BE109" s="16"/>
      <c r="BF109" s="16"/>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70"/>
      <c r="GC109" s="70"/>
      <c r="GD109" s="70"/>
    </row>
    <row r="110" spans="1:186">
      <c r="A110" s="66"/>
      <c r="B110" s="2"/>
      <c r="C110" s="16"/>
      <c r="D110" s="16"/>
      <c r="E110" s="16"/>
      <c r="F110" s="16"/>
      <c r="G110" s="16"/>
      <c r="H110" s="16"/>
      <c r="I110" s="16"/>
      <c r="J110" s="16"/>
      <c r="K110" s="16"/>
      <c r="L110" s="16"/>
      <c r="M110" s="16"/>
      <c r="N110" s="16"/>
      <c r="O110" s="16"/>
      <c r="P110" s="16"/>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16"/>
      <c r="AT110" s="16"/>
      <c r="AU110" s="16"/>
      <c r="AV110" s="16"/>
      <c r="AW110" s="16"/>
      <c r="AX110" s="16"/>
      <c r="AY110" s="16"/>
      <c r="AZ110" s="16"/>
      <c r="BA110" s="16"/>
      <c r="BB110" s="16"/>
      <c r="BC110" s="16"/>
      <c r="BD110" s="16"/>
      <c r="BE110" s="16"/>
      <c r="BF110" s="16"/>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70"/>
      <c r="GC110" s="70"/>
      <c r="GD110" s="70"/>
    </row>
    <row r="111" spans="1:186">
      <c r="A111" s="66"/>
      <c r="B111" s="2"/>
      <c r="C111" s="16"/>
      <c r="D111" s="16"/>
      <c r="E111" s="16"/>
      <c r="F111" s="16"/>
      <c r="G111" s="16"/>
      <c r="H111" s="16"/>
      <c r="I111" s="16"/>
      <c r="J111" s="16"/>
      <c r="K111" s="16"/>
      <c r="L111" s="16"/>
      <c r="M111" s="16"/>
      <c r="N111" s="16"/>
      <c r="O111" s="16"/>
      <c r="P111" s="16"/>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16"/>
      <c r="AT111" s="16"/>
      <c r="AU111" s="16"/>
      <c r="AV111" s="16"/>
      <c r="AW111" s="16"/>
      <c r="AX111" s="16"/>
      <c r="AY111" s="16"/>
      <c r="AZ111" s="16"/>
      <c r="BA111" s="16"/>
      <c r="BB111" s="16"/>
      <c r="BC111" s="16"/>
      <c r="BD111" s="16"/>
      <c r="BE111" s="16"/>
      <c r="BF111" s="16"/>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70"/>
      <c r="GC111" s="70"/>
      <c r="GD111" s="70"/>
    </row>
    <row r="112" spans="1:186">
      <c r="A112" s="66"/>
      <c r="B112" s="2"/>
      <c r="C112" s="16"/>
      <c r="D112" s="16"/>
      <c r="E112" s="16"/>
      <c r="F112" s="16"/>
      <c r="G112" s="16"/>
      <c r="H112" s="16"/>
      <c r="I112" s="16"/>
      <c r="J112" s="16"/>
      <c r="K112" s="16"/>
      <c r="L112" s="16"/>
      <c r="M112" s="16"/>
      <c r="N112" s="16"/>
      <c r="O112" s="16"/>
      <c r="P112" s="16"/>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16"/>
      <c r="AT112" s="16"/>
      <c r="AU112" s="16"/>
      <c r="AV112" s="16"/>
      <c r="AW112" s="16"/>
      <c r="AX112" s="16"/>
      <c r="AY112" s="16"/>
      <c r="AZ112" s="16"/>
      <c r="BA112" s="16"/>
      <c r="BB112" s="16"/>
      <c r="BC112" s="16"/>
      <c r="BD112" s="16"/>
      <c r="BE112" s="16"/>
      <c r="BF112" s="16"/>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8"/>
      <c r="GA112" s="28"/>
      <c r="GB112" s="70"/>
      <c r="GC112" s="70"/>
      <c r="GD112" s="70"/>
    </row>
    <row r="113" spans="1:186">
      <c r="A113" s="66"/>
      <c r="B113" s="2"/>
      <c r="C113" s="16"/>
      <c r="D113" s="16"/>
      <c r="E113" s="16"/>
      <c r="F113" s="16"/>
      <c r="G113" s="16"/>
      <c r="H113" s="16"/>
      <c r="I113" s="16"/>
      <c r="J113" s="16"/>
      <c r="K113" s="16"/>
      <c r="L113" s="16"/>
      <c r="M113" s="16"/>
      <c r="N113" s="16"/>
      <c r="O113" s="16"/>
      <c r="P113" s="16"/>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16"/>
      <c r="AT113" s="16"/>
      <c r="AU113" s="16"/>
      <c r="AV113" s="16"/>
      <c r="AW113" s="16"/>
      <c r="AX113" s="16"/>
      <c r="AY113" s="16"/>
      <c r="AZ113" s="16"/>
      <c r="BA113" s="16"/>
      <c r="BB113" s="16"/>
      <c r="BC113" s="16"/>
      <c r="BD113" s="16"/>
      <c r="BE113" s="16"/>
      <c r="BF113" s="16"/>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8"/>
      <c r="GB113" s="70"/>
      <c r="GC113" s="70"/>
      <c r="GD113" s="70"/>
    </row>
    <row r="114" spans="1:186">
      <c r="A114" s="66"/>
      <c r="B114" s="2"/>
      <c r="C114" s="16"/>
      <c r="D114" s="16"/>
      <c r="E114" s="16"/>
      <c r="F114" s="16"/>
      <c r="G114" s="16"/>
      <c r="H114" s="16"/>
      <c r="I114" s="16"/>
      <c r="J114" s="16"/>
      <c r="K114" s="16"/>
      <c r="L114" s="16"/>
      <c r="M114" s="16"/>
      <c r="N114" s="16"/>
      <c r="O114" s="16"/>
      <c r="P114" s="16"/>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16"/>
      <c r="AT114" s="16"/>
      <c r="AU114" s="16"/>
      <c r="AV114" s="16"/>
      <c r="AW114" s="16"/>
      <c r="AX114" s="16"/>
      <c r="AY114" s="16"/>
      <c r="AZ114" s="16"/>
      <c r="BA114" s="16"/>
      <c r="BB114" s="16"/>
      <c r="BC114" s="16"/>
      <c r="BD114" s="16"/>
      <c r="BE114" s="16"/>
      <c r="BF114" s="16"/>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0"/>
      <c r="DE114" s="20"/>
      <c r="DF114" s="20"/>
      <c r="DG114" s="20"/>
      <c r="DH114" s="20"/>
      <c r="DI114" s="20"/>
      <c r="DJ114" s="20"/>
      <c r="DK114" s="20"/>
      <c r="DL114" s="28"/>
      <c r="DM114" s="20"/>
      <c r="DN114" s="28"/>
      <c r="DO114" s="20"/>
      <c r="DP114" s="28"/>
      <c r="DQ114" s="20"/>
      <c r="DR114" s="20"/>
      <c r="DS114" s="20"/>
      <c r="DT114" s="20"/>
      <c r="DU114" s="20"/>
      <c r="DV114" s="20"/>
      <c r="DW114" s="20"/>
      <c r="DX114" s="20"/>
      <c r="DY114" s="20"/>
      <c r="DZ114" s="28"/>
      <c r="EA114" s="28"/>
      <c r="EB114" s="28"/>
      <c r="EC114" s="28"/>
      <c r="ED114" s="28"/>
      <c r="EE114" s="28"/>
      <c r="EF114" s="28"/>
      <c r="EG114" s="28"/>
      <c r="EH114" s="28"/>
      <c r="EI114" s="20"/>
      <c r="EJ114" s="20"/>
      <c r="EK114" s="20"/>
      <c r="EL114" s="20"/>
      <c r="EM114" s="28"/>
      <c r="EN114" s="28"/>
      <c r="EO114" s="28"/>
      <c r="EP114" s="28"/>
      <c r="EQ114" s="28"/>
      <c r="ER114" s="28"/>
      <c r="ES114" s="28"/>
      <c r="ET114" s="28"/>
      <c r="EU114" s="28"/>
      <c r="EV114" s="28"/>
      <c r="EW114" s="28"/>
      <c r="EX114" s="28"/>
      <c r="EY114" s="20"/>
      <c r="EZ114" s="20"/>
      <c r="FA114" s="20"/>
      <c r="FB114" s="20"/>
      <c r="FC114" s="28"/>
      <c r="FD114" s="28"/>
      <c r="FE114" s="28"/>
      <c r="FF114" s="28"/>
      <c r="FG114" s="28"/>
      <c r="FH114" s="28"/>
      <c r="FI114" s="28"/>
      <c r="FJ114" s="28"/>
      <c r="FK114" s="28"/>
      <c r="FL114" s="28"/>
      <c r="FM114" s="28"/>
      <c r="FN114" s="28"/>
      <c r="FO114" s="20"/>
      <c r="FP114" s="20"/>
      <c r="FQ114" s="20"/>
      <c r="FR114" s="20"/>
      <c r="FS114" s="28"/>
      <c r="FT114" s="20"/>
      <c r="FU114" s="20"/>
      <c r="FV114" s="20"/>
      <c r="FW114" s="20"/>
      <c r="FX114" s="20"/>
      <c r="FY114" s="20"/>
      <c r="FZ114" s="20"/>
      <c r="GA114" s="20"/>
      <c r="GB114" s="70"/>
      <c r="GC114" s="70"/>
      <c r="GD114" s="70"/>
    </row>
    <row r="115" spans="1:186">
      <c r="A115" s="66"/>
      <c r="B115" s="2"/>
      <c r="C115" s="16"/>
      <c r="D115" s="16"/>
      <c r="E115" s="16"/>
      <c r="F115" s="16"/>
      <c r="G115" s="16"/>
      <c r="H115" s="16"/>
      <c r="I115" s="16"/>
      <c r="J115" s="16"/>
      <c r="K115" s="16"/>
      <c r="L115" s="16"/>
      <c r="M115" s="16"/>
      <c r="N115" s="16"/>
      <c r="O115" s="16"/>
      <c r="P115" s="16"/>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16"/>
      <c r="AT115" s="16"/>
      <c r="AU115" s="16"/>
      <c r="AV115" s="16"/>
      <c r="AW115" s="16"/>
      <c r="AX115" s="16"/>
      <c r="AY115" s="16"/>
      <c r="AZ115" s="16"/>
      <c r="BA115" s="16"/>
      <c r="BB115" s="16"/>
      <c r="BC115" s="16"/>
      <c r="BD115" s="16"/>
      <c r="BE115" s="16"/>
      <c r="BF115" s="16"/>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0"/>
      <c r="DE115" s="20"/>
      <c r="DF115" s="20"/>
      <c r="DG115" s="20"/>
      <c r="DH115" s="20"/>
      <c r="DI115" s="20"/>
      <c r="DJ115" s="20"/>
      <c r="DK115" s="20"/>
      <c r="DL115" s="28"/>
      <c r="DM115" s="20"/>
      <c r="DN115" s="28"/>
      <c r="DO115" s="20"/>
      <c r="DP115" s="28"/>
      <c r="DQ115" s="20"/>
      <c r="DR115" s="20"/>
      <c r="DS115" s="20"/>
      <c r="DT115" s="20"/>
      <c r="DU115" s="20"/>
      <c r="DV115" s="20"/>
      <c r="DW115" s="20"/>
      <c r="DX115" s="20"/>
      <c r="DY115" s="20"/>
      <c r="DZ115" s="28"/>
      <c r="EA115" s="28"/>
      <c r="EB115" s="28"/>
      <c r="EC115" s="28"/>
      <c r="ED115" s="28"/>
      <c r="EE115" s="28"/>
      <c r="EF115" s="28"/>
      <c r="EG115" s="28"/>
      <c r="EH115" s="28"/>
      <c r="EI115" s="20"/>
      <c r="EJ115" s="20"/>
      <c r="EK115" s="20"/>
      <c r="EL115" s="20"/>
      <c r="EM115" s="28"/>
      <c r="EN115" s="28"/>
      <c r="EO115" s="28"/>
      <c r="EP115" s="28"/>
      <c r="EQ115" s="28"/>
      <c r="ER115" s="28"/>
      <c r="ES115" s="28"/>
      <c r="ET115" s="28"/>
      <c r="EU115" s="28"/>
      <c r="EV115" s="28"/>
      <c r="EW115" s="28"/>
      <c r="EX115" s="28"/>
      <c r="EY115" s="20"/>
      <c r="EZ115" s="20"/>
      <c r="FA115" s="20"/>
      <c r="FB115" s="20"/>
      <c r="FC115" s="28"/>
      <c r="FD115" s="28"/>
      <c r="FE115" s="28"/>
      <c r="FF115" s="28"/>
      <c r="FG115" s="28"/>
      <c r="FH115" s="28"/>
      <c r="FI115" s="28"/>
      <c r="FJ115" s="28"/>
      <c r="FK115" s="28"/>
      <c r="FL115" s="28"/>
      <c r="FM115" s="28"/>
      <c r="FN115" s="28"/>
      <c r="FO115" s="20"/>
      <c r="FP115" s="20"/>
      <c r="FQ115" s="20"/>
      <c r="FR115" s="20"/>
      <c r="FS115" s="28"/>
      <c r="FT115" s="20"/>
      <c r="FU115" s="20"/>
      <c r="FV115" s="20"/>
      <c r="FW115" s="20"/>
      <c r="FX115" s="20"/>
      <c r="FY115" s="20"/>
      <c r="FZ115" s="20"/>
      <c r="GA115" s="20"/>
      <c r="GB115" s="70"/>
      <c r="GC115" s="70"/>
      <c r="GD115" s="70"/>
    </row>
    <row r="116" spans="1:186">
      <c r="A116" s="66"/>
      <c r="B116" s="2"/>
      <c r="C116" s="16"/>
      <c r="D116" s="16"/>
      <c r="E116" s="16"/>
      <c r="F116" s="16"/>
      <c r="G116" s="16"/>
      <c r="H116" s="16"/>
      <c r="I116" s="16"/>
      <c r="J116" s="16"/>
      <c r="K116" s="16"/>
      <c r="L116" s="16"/>
      <c r="M116" s="16"/>
      <c r="N116" s="16"/>
      <c r="O116" s="16"/>
      <c r="P116" s="16"/>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16"/>
      <c r="AT116" s="16"/>
      <c r="AU116" s="16"/>
      <c r="AV116" s="16"/>
      <c r="AW116" s="16"/>
      <c r="AX116" s="16"/>
      <c r="AY116" s="16"/>
      <c r="AZ116" s="16"/>
      <c r="BA116" s="16"/>
      <c r="BB116" s="16"/>
      <c r="BC116" s="16"/>
      <c r="BD116" s="16"/>
      <c r="BE116" s="16"/>
      <c r="BF116" s="16"/>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0"/>
      <c r="DE116" s="20"/>
      <c r="DF116" s="20"/>
      <c r="DG116" s="20"/>
      <c r="DH116" s="20"/>
      <c r="DI116" s="20"/>
      <c r="DJ116" s="20"/>
      <c r="DK116" s="20"/>
      <c r="DL116" s="28"/>
      <c r="DM116" s="20"/>
      <c r="DN116" s="28"/>
      <c r="DO116" s="20"/>
      <c r="DP116" s="28"/>
      <c r="DQ116" s="20"/>
      <c r="DR116" s="20"/>
      <c r="DS116" s="20"/>
      <c r="DT116" s="20"/>
      <c r="DU116" s="20"/>
      <c r="DV116" s="20"/>
      <c r="DW116" s="20"/>
      <c r="DX116" s="20"/>
      <c r="DY116" s="20"/>
      <c r="DZ116" s="28"/>
      <c r="EA116" s="28"/>
      <c r="EB116" s="28"/>
      <c r="EC116" s="28"/>
      <c r="ED116" s="28"/>
      <c r="EE116" s="28"/>
      <c r="EF116" s="28"/>
      <c r="EG116" s="28"/>
      <c r="EH116" s="28"/>
      <c r="EI116" s="20"/>
      <c r="EJ116" s="20"/>
      <c r="EK116" s="20"/>
      <c r="EL116" s="20"/>
      <c r="EM116" s="28"/>
      <c r="EN116" s="28"/>
      <c r="EO116" s="28"/>
      <c r="EP116" s="28"/>
      <c r="EQ116" s="28"/>
      <c r="ER116" s="28"/>
      <c r="ES116" s="28"/>
      <c r="ET116" s="28"/>
      <c r="EU116" s="28"/>
      <c r="EV116" s="28"/>
      <c r="EW116" s="28"/>
      <c r="EX116" s="28"/>
      <c r="EY116" s="20"/>
      <c r="EZ116" s="20"/>
      <c r="FA116" s="20"/>
      <c r="FB116" s="20"/>
      <c r="FC116" s="28"/>
      <c r="FD116" s="28"/>
      <c r="FE116" s="28"/>
      <c r="FF116" s="28"/>
      <c r="FG116" s="28"/>
      <c r="FH116" s="28"/>
      <c r="FI116" s="28"/>
      <c r="FJ116" s="28"/>
      <c r="FK116" s="28"/>
      <c r="FL116" s="28"/>
      <c r="FM116" s="28"/>
      <c r="FN116" s="28"/>
      <c r="FO116" s="20"/>
      <c r="FP116" s="20"/>
      <c r="FQ116" s="20"/>
      <c r="FR116" s="20"/>
      <c r="FS116" s="28"/>
      <c r="FT116" s="20"/>
      <c r="FU116" s="20"/>
      <c r="FV116" s="20"/>
      <c r="FW116" s="20"/>
      <c r="FX116" s="20"/>
      <c r="FY116" s="20"/>
      <c r="FZ116" s="20"/>
      <c r="GA116" s="20"/>
      <c r="GB116" s="70"/>
      <c r="GC116" s="70"/>
      <c r="GD116" s="70"/>
    </row>
    <row r="117" spans="1:186">
      <c r="A117" s="66"/>
      <c r="B117" s="2"/>
      <c r="C117" s="16"/>
      <c r="D117" s="16"/>
      <c r="E117" s="16"/>
      <c r="F117" s="16"/>
      <c r="G117" s="16"/>
      <c r="H117" s="16"/>
      <c r="I117" s="16"/>
      <c r="J117" s="16"/>
      <c r="K117" s="16"/>
      <c r="L117" s="16"/>
      <c r="M117" s="16"/>
      <c r="N117" s="16"/>
      <c r="O117" s="16"/>
      <c r="P117" s="16"/>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16"/>
      <c r="AT117" s="16"/>
      <c r="AU117" s="16"/>
      <c r="AV117" s="16"/>
      <c r="AW117" s="16"/>
      <c r="AX117" s="16"/>
      <c r="AY117" s="16"/>
      <c r="AZ117" s="16"/>
      <c r="BA117" s="16"/>
      <c r="BB117" s="16"/>
      <c r="BC117" s="16"/>
      <c r="BD117" s="16"/>
      <c r="BE117" s="16"/>
      <c r="BF117" s="16"/>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0"/>
      <c r="DE117" s="20"/>
      <c r="DF117" s="20"/>
      <c r="DG117" s="20"/>
      <c r="DH117" s="20"/>
      <c r="DI117" s="20"/>
      <c r="DJ117" s="20"/>
      <c r="DK117" s="20"/>
      <c r="DL117" s="28"/>
      <c r="DM117" s="20"/>
      <c r="DN117" s="28"/>
      <c r="DO117" s="20"/>
      <c r="DP117" s="28"/>
      <c r="DQ117" s="20"/>
      <c r="DR117" s="20"/>
      <c r="DS117" s="20"/>
      <c r="DT117" s="20"/>
      <c r="DU117" s="20"/>
      <c r="DV117" s="20"/>
      <c r="DW117" s="20"/>
      <c r="DX117" s="20"/>
      <c r="DY117" s="20"/>
      <c r="DZ117" s="28"/>
      <c r="EA117" s="28"/>
      <c r="EB117" s="28"/>
      <c r="EC117" s="28"/>
      <c r="ED117" s="28"/>
      <c r="EE117" s="28"/>
      <c r="EF117" s="28"/>
      <c r="EG117" s="28"/>
      <c r="EH117" s="28"/>
      <c r="EI117" s="20"/>
      <c r="EJ117" s="20"/>
      <c r="EK117" s="20"/>
      <c r="EL117" s="20"/>
      <c r="EM117" s="28"/>
      <c r="EN117" s="28"/>
      <c r="EO117" s="28"/>
      <c r="EP117" s="28"/>
      <c r="EQ117" s="28"/>
      <c r="ER117" s="28"/>
      <c r="ES117" s="28"/>
      <c r="ET117" s="28"/>
      <c r="EU117" s="28"/>
      <c r="EV117" s="28"/>
      <c r="EW117" s="28"/>
      <c r="EX117" s="28"/>
      <c r="EY117" s="20"/>
      <c r="EZ117" s="20"/>
      <c r="FA117" s="20"/>
      <c r="FB117" s="20"/>
      <c r="FC117" s="28"/>
      <c r="FD117" s="28"/>
      <c r="FE117" s="28"/>
      <c r="FF117" s="28"/>
      <c r="FG117" s="28"/>
      <c r="FH117" s="28"/>
      <c r="FI117" s="28"/>
      <c r="FJ117" s="28"/>
      <c r="FK117" s="28"/>
      <c r="FL117" s="28"/>
      <c r="FM117" s="28"/>
      <c r="FN117" s="28"/>
      <c r="FO117" s="20"/>
      <c r="FP117" s="20"/>
      <c r="FQ117" s="20"/>
      <c r="FR117" s="20"/>
      <c r="FS117" s="28"/>
      <c r="FT117" s="20"/>
      <c r="FU117" s="20"/>
      <c r="FV117" s="20"/>
      <c r="FW117" s="20"/>
      <c r="FX117" s="20"/>
      <c r="FY117" s="20"/>
      <c r="FZ117" s="20"/>
      <c r="GA117" s="20"/>
      <c r="GB117" s="70"/>
      <c r="GC117" s="70"/>
      <c r="GD117" s="70"/>
    </row>
    <row r="118" spans="1:186">
      <c r="A118" s="66"/>
      <c r="B118" s="2"/>
      <c r="C118" s="16"/>
      <c r="D118" s="16"/>
      <c r="E118" s="16"/>
      <c r="F118" s="16"/>
      <c r="G118" s="16"/>
      <c r="H118" s="16"/>
      <c r="I118" s="16"/>
      <c r="J118" s="16"/>
      <c r="K118" s="16"/>
      <c r="L118" s="16"/>
      <c r="M118" s="16"/>
      <c r="N118" s="16"/>
      <c r="O118" s="16"/>
      <c r="P118" s="16"/>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16"/>
      <c r="AT118" s="16"/>
      <c r="AU118" s="16"/>
      <c r="AV118" s="16"/>
      <c r="AW118" s="16"/>
      <c r="AX118" s="16"/>
      <c r="AY118" s="16"/>
      <c r="AZ118" s="16"/>
      <c r="BA118" s="16"/>
      <c r="BB118" s="16"/>
      <c r="BC118" s="16"/>
      <c r="BD118" s="16"/>
      <c r="BE118" s="16"/>
      <c r="BF118" s="16"/>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8"/>
      <c r="CU118" s="28"/>
      <c r="CV118" s="28"/>
      <c r="CW118" s="28"/>
      <c r="CX118" s="28"/>
      <c r="CY118" s="28"/>
      <c r="CZ118" s="28"/>
      <c r="DA118" s="28"/>
      <c r="DB118" s="28"/>
      <c r="DC118" s="28"/>
      <c r="DD118" s="20"/>
      <c r="DE118" s="20"/>
      <c r="DF118" s="20"/>
      <c r="DG118" s="20"/>
      <c r="DH118" s="20"/>
      <c r="DI118" s="20"/>
      <c r="DJ118" s="20"/>
      <c r="DK118" s="20"/>
      <c r="DL118" s="28"/>
      <c r="DM118" s="20"/>
      <c r="DN118" s="28"/>
      <c r="DO118" s="20"/>
      <c r="DP118" s="28"/>
      <c r="DQ118" s="20"/>
      <c r="DR118" s="20"/>
      <c r="DS118" s="20"/>
      <c r="DT118" s="20"/>
      <c r="DU118" s="20"/>
      <c r="DV118" s="20"/>
      <c r="DW118" s="20"/>
      <c r="DX118" s="20"/>
      <c r="DY118" s="20"/>
      <c r="DZ118" s="28"/>
      <c r="EA118" s="28"/>
      <c r="EB118" s="28"/>
      <c r="EC118" s="28"/>
      <c r="ED118" s="28"/>
      <c r="EE118" s="28"/>
      <c r="EF118" s="28"/>
      <c r="EG118" s="28"/>
      <c r="EH118" s="28"/>
      <c r="EI118" s="20"/>
      <c r="EJ118" s="20"/>
      <c r="EK118" s="20"/>
      <c r="EL118" s="20"/>
      <c r="EM118" s="28"/>
      <c r="EN118" s="28"/>
      <c r="EO118" s="28"/>
      <c r="EP118" s="28"/>
      <c r="EQ118" s="28"/>
      <c r="ER118" s="28"/>
      <c r="ES118" s="28"/>
      <c r="ET118" s="28"/>
      <c r="EU118" s="28"/>
      <c r="EV118" s="28"/>
      <c r="EW118" s="28"/>
      <c r="EX118" s="28"/>
      <c r="EY118" s="20"/>
      <c r="EZ118" s="20"/>
      <c r="FA118" s="20"/>
      <c r="FB118" s="20"/>
      <c r="FC118" s="28"/>
      <c r="FD118" s="28"/>
      <c r="FE118" s="28"/>
      <c r="FF118" s="28"/>
      <c r="FG118" s="28"/>
      <c r="FH118" s="28"/>
      <c r="FI118" s="28"/>
      <c r="FJ118" s="28"/>
      <c r="FK118" s="28"/>
      <c r="FL118" s="28"/>
      <c r="FM118" s="28"/>
      <c r="FN118" s="28"/>
      <c r="FO118" s="20"/>
      <c r="FP118" s="20"/>
      <c r="FQ118" s="20"/>
      <c r="FR118" s="20"/>
      <c r="FS118" s="28"/>
      <c r="FT118" s="20"/>
      <c r="FU118" s="20"/>
      <c r="FV118" s="20"/>
      <c r="FW118" s="20"/>
      <c r="FX118" s="20"/>
      <c r="FY118" s="20"/>
      <c r="FZ118" s="20"/>
      <c r="GA118" s="20"/>
      <c r="GB118" s="70"/>
      <c r="GC118" s="70"/>
      <c r="GD118" s="70"/>
    </row>
    <row r="119" spans="1:186">
      <c r="A119" s="66"/>
      <c r="B119" s="2"/>
      <c r="C119" s="16"/>
      <c r="D119" s="16"/>
      <c r="E119" s="16"/>
      <c r="F119" s="16"/>
      <c r="G119" s="16"/>
      <c r="H119" s="16"/>
      <c r="I119" s="16"/>
      <c r="J119" s="16"/>
      <c r="K119" s="16"/>
      <c r="L119" s="16"/>
      <c r="M119" s="16"/>
      <c r="N119" s="16"/>
      <c r="O119" s="16"/>
      <c r="P119" s="16"/>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16"/>
      <c r="AT119" s="16"/>
      <c r="AU119" s="16"/>
      <c r="AV119" s="16"/>
      <c r="AW119" s="16"/>
      <c r="AX119" s="16"/>
      <c r="AY119" s="16"/>
      <c r="AZ119" s="16"/>
      <c r="BA119" s="16"/>
      <c r="BB119" s="16"/>
      <c r="BC119" s="16"/>
      <c r="BD119" s="16"/>
      <c r="BE119" s="16"/>
      <c r="BF119" s="16"/>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c r="CO119" s="20"/>
      <c r="CP119" s="20"/>
      <c r="CQ119" s="20"/>
      <c r="CR119" s="20"/>
      <c r="CS119" s="20"/>
      <c r="CT119" s="28"/>
      <c r="CU119" s="28"/>
      <c r="CV119" s="28"/>
      <c r="CW119" s="28"/>
      <c r="CX119" s="28"/>
      <c r="CY119" s="28"/>
      <c r="CZ119" s="28"/>
      <c r="DA119" s="28"/>
      <c r="DB119" s="28"/>
      <c r="DC119" s="28"/>
      <c r="DD119" s="20"/>
      <c r="DE119" s="20"/>
      <c r="DF119" s="20"/>
      <c r="DG119" s="20"/>
      <c r="DH119" s="20"/>
      <c r="DI119" s="20"/>
      <c r="DJ119" s="20"/>
      <c r="DK119" s="20"/>
      <c r="DL119" s="28"/>
      <c r="DM119" s="20"/>
      <c r="DN119" s="28"/>
      <c r="DO119" s="20"/>
      <c r="DP119" s="28"/>
      <c r="DQ119" s="20"/>
      <c r="DR119" s="20"/>
      <c r="DS119" s="20"/>
      <c r="DT119" s="20"/>
      <c r="DU119" s="20"/>
      <c r="DV119" s="20"/>
      <c r="DW119" s="20"/>
      <c r="DX119" s="20"/>
      <c r="DY119" s="20"/>
      <c r="DZ119" s="28"/>
      <c r="EA119" s="28"/>
      <c r="EB119" s="28"/>
      <c r="EC119" s="28"/>
      <c r="ED119" s="28"/>
      <c r="EE119" s="28"/>
      <c r="EF119" s="28"/>
      <c r="EG119" s="28"/>
      <c r="EH119" s="28"/>
      <c r="EI119" s="20"/>
      <c r="EJ119" s="20"/>
      <c r="EK119" s="20"/>
      <c r="EL119" s="20"/>
      <c r="EM119" s="28"/>
      <c r="EN119" s="28"/>
      <c r="EO119" s="28"/>
      <c r="EP119" s="28"/>
      <c r="EQ119" s="28"/>
      <c r="ER119" s="28"/>
      <c r="ES119" s="28"/>
      <c r="ET119" s="28"/>
      <c r="EU119" s="28"/>
      <c r="EV119" s="28"/>
      <c r="EW119" s="28"/>
      <c r="EX119" s="28"/>
      <c r="EY119" s="20"/>
      <c r="EZ119" s="20"/>
      <c r="FA119" s="20"/>
      <c r="FB119" s="20"/>
      <c r="FC119" s="28"/>
      <c r="FD119" s="28"/>
      <c r="FE119" s="28"/>
      <c r="FF119" s="28"/>
      <c r="FG119" s="28"/>
      <c r="FH119" s="28"/>
      <c r="FI119" s="28"/>
      <c r="FJ119" s="28"/>
      <c r="FK119" s="28"/>
      <c r="FL119" s="28"/>
      <c r="FM119" s="28"/>
      <c r="FN119" s="28"/>
      <c r="FO119" s="20"/>
      <c r="FP119" s="20"/>
      <c r="FQ119" s="20"/>
      <c r="FR119" s="20"/>
      <c r="FS119" s="28"/>
      <c r="FT119" s="20"/>
      <c r="FU119" s="20"/>
      <c r="FV119" s="20"/>
      <c r="FW119" s="20"/>
      <c r="FX119" s="20"/>
      <c r="FY119" s="20"/>
      <c r="FZ119" s="20"/>
      <c r="GA119" s="20"/>
      <c r="GB119" s="70"/>
      <c r="GC119" s="70"/>
      <c r="GD119" s="70"/>
    </row>
    <row r="120" spans="1:186">
      <c r="A120" s="66"/>
      <c r="B120" s="2"/>
      <c r="C120" s="16"/>
      <c r="D120" s="16"/>
      <c r="E120" s="16"/>
      <c r="F120" s="16"/>
      <c r="G120" s="16"/>
      <c r="H120" s="16"/>
      <c r="I120" s="16"/>
      <c r="J120" s="16"/>
      <c r="K120" s="16"/>
      <c r="L120" s="16"/>
      <c r="M120" s="16"/>
      <c r="N120" s="16"/>
      <c r="O120" s="16"/>
      <c r="P120" s="16"/>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16"/>
      <c r="AT120" s="16"/>
      <c r="AU120" s="16"/>
      <c r="AV120" s="16"/>
      <c r="AW120" s="16"/>
      <c r="AX120" s="16"/>
      <c r="AY120" s="16"/>
      <c r="AZ120" s="16"/>
      <c r="BA120" s="16"/>
      <c r="BB120" s="16"/>
      <c r="BC120" s="16"/>
      <c r="BD120" s="16"/>
      <c r="BE120" s="16"/>
      <c r="BF120" s="16"/>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c r="CO120" s="20"/>
      <c r="CP120" s="20"/>
      <c r="CQ120" s="20"/>
      <c r="CR120" s="20"/>
      <c r="CS120" s="20"/>
      <c r="CT120" s="20"/>
      <c r="CU120" s="20"/>
      <c r="CV120" s="20"/>
      <c r="CW120" s="20"/>
      <c r="CX120" s="20"/>
      <c r="CY120" s="20"/>
      <c r="CZ120" s="20"/>
      <c r="DA120" s="20"/>
      <c r="DB120" s="20"/>
      <c r="DC120" s="20"/>
      <c r="DD120" s="20"/>
      <c r="DE120" s="20"/>
      <c r="DF120" s="20"/>
      <c r="DG120" s="20"/>
      <c r="DH120" s="20"/>
      <c r="DI120" s="20"/>
      <c r="DJ120" s="20"/>
      <c r="DK120" s="20"/>
      <c r="DL120" s="20"/>
      <c r="DM120" s="28"/>
      <c r="DN120" s="20"/>
      <c r="DO120" s="28"/>
      <c r="DP120" s="20"/>
      <c r="DQ120" s="28"/>
      <c r="DR120" s="28"/>
      <c r="DS120" s="28"/>
      <c r="DT120" s="28"/>
      <c r="DU120" s="28"/>
      <c r="DV120" s="28"/>
      <c r="DW120" s="28"/>
      <c r="DX120" s="28"/>
      <c r="DY120" s="28"/>
      <c r="DZ120" s="20"/>
      <c r="EA120" s="20"/>
      <c r="EB120" s="20"/>
      <c r="EC120" s="20"/>
      <c r="ED120" s="20"/>
      <c r="EE120" s="20"/>
      <c r="EF120" s="20"/>
      <c r="EG120" s="20"/>
      <c r="EH120" s="20"/>
      <c r="EI120" s="28"/>
      <c r="EJ120" s="28"/>
      <c r="EK120" s="28"/>
      <c r="EL120" s="28"/>
      <c r="EM120" s="20"/>
      <c r="EN120" s="20"/>
      <c r="EO120" s="20"/>
      <c r="EP120" s="20"/>
      <c r="EQ120" s="20"/>
      <c r="ER120" s="20"/>
      <c r="ES120" s="20"/>
      <c r="ET120" s="20"/>
      <c r="EU120" s="20"/>
      <c r="EV120" s="20"/>
      <c r="EW120" s="20"/>
      <c r="EX120" s="20"/>
      <c r="EY120" s="28"/>
      <c r="EZ120" s="28"/>
      <c r="FA120" s="28"/>
      <c r="FB120" s="28"/>
      <c r="FC120" s="20"/>
      <c r="FD120" s="20"/>
      <c r="FE120" s="20"/>
      <c r="FF120" s="20"/>
      <c r="FG120" s="20"/>
      <c r="FH120" s="20"/>
      <c r="FI120" s="20"/>
      <c r="FJ120" s="20"/>
      <c r="FK120" s="20"/>
      <c r="FL120" s="20"/>
      <c r="FM120" s="20"/>
      <c r="FN120" s="20"/>
      <c r="FO120" s="28"/>
      <c r="FP120" s="28"/>
      <c r="FQ120" s="28"/>
      <c r="FR120" s="28"/>
      <c r="FS120" s="20"/>
      <c r="FT120" s="20"/>
      <c r="FU120" s="20"/>
      <c r="FV120" s="20"/>
      <c r="FW120" s="20"/>
      <c r="FX120" s="20"/>
      <c r="FY120" s="20"/>
      <c r="FZ120" s="20"/>
      <c r="GA120" s="20"/>
      <c r="GB120" s="70"/>
      <c r="GC120" s="70"/>
      <c r="GD120" s="70"/>
    </row>
    <row r="121" spans="1:186">
      <c r="DM121" s="28"/>
      <c r="DO121" s="28"/>
      <c r="DQ121" s="28"/>
      <c r="DR121" s="28"/>
      <c r="DS121" s="28"/>
      <c r="DT121" s="28"/>
      <c r="DU121" s="28"/>
      <c r="DV121" s="28"/>
      <c r="DW121" s="28"/>
      <c r="DX121" s="28"/>
      <c r="DY121" s="28"/>
      <c r="EI121" s="28"/>
      <c r="EJ121" s="28"/>
      <c r="EK121" s="28"/>
      <c r="EL121" s="28"/>
      <c r="EY121" s="28"/>
      <c r="EZ121" s="28"/>
      <c r="FA121" s="28"/>
      <c r="FB121" s="28"/>
      <c r="FO121" s="28"/>
      <c r="FP121" s="28"/>
      <c r="FQ121" s="28"/>
      <c r="FR121" s="28"/>
    </row>
    <row r="122" spans="1:186">
      <c r="DM122" s="28"/>
      <c r="DO122" s="28"/>
      <c r="DQ122" s="28"/>
      <c r="DR122" s="28"/>
      <c r="DS122" s="28"/>
      <c r="DT122" s="28"/>
      <c r="DU122" s="28"/>
      <c r="DV122" s="28"/>
      <c r="DW122" s="28"/>
      <c r="DX122" s="28"/>
      <c r="DY122" s="28"/>
      <c r="EI122" s="28"/>
      <c r="EJ122" s="28"/>
      <c r="EK122" s="28"/>
      <c r="EL122" s="28"/>
      <c r="EY122" s="28"/>
      <c r="EZ122" s="28"/>
      <c r="FA122" s="28"/>
      <c r="FB122" s="28"/>
      <c r="FO122" s="28"/>
      <c r="FP122" s="28"/>
      <c r="FQ122" s="28"/>
      <c r="FR122" s="28"/>
    </row>
    <row r="123" spans="1:186">
      <c r="DM123" s="28"/>
      <c r="DO123" s="28"/>
      <c r="DQ123" s="28"/>
      <c r="DR123" s="28"/>
      <c r="DS123" s="28"/>
      <c r="DT123" s="28"/>
      <c r="DU123" s="28"/>
      <c r="DV123" s="28"/>
      <c r="DW123" s="28"/>
      <c r="DX123" s="28"/>
      <c r="DY123" s="28"/>
      <c r="EI123" s="28"/>
      <c r="EJ123" s="28"/>
      <c r="EK123" s="28"/>
      <c r="EL123" s="28"/>
      <c r="EY123" s="28"/>
      <c r="EZ123" s="28"/>
      <c r="FA123" s="28"/>
      <c r="FB123" s="28"/>
      <c r="FO123" s="28"/>
      <c r="FP123" s="28"/>
      <c r="FQ123" s="28"/>
      <c r="FR123" s="28"/>
    </row>
    <row r="124" spans="1:186">
      <c r="DM124" s="28"/>
      <c r="DO124" s="28"/>
      <c r="DQ124" s="28"/>
      <c r="DR124" s="28"/>
      <c r="DS124" s="28"/>
      <c r="DT124" s="28"/>
      <c r="DU124" s="28"/>
      <c r="DV124" s="28"/>
      <c r="DW124" s="28"/>
      <c r="DX124" s="28"/>
      <c r="DY124" s="28"/>
      <c r="EI124" s="28"/>
      <c r="EJ124" s="28"/>
      <c r="EK124" s="28"/>
      <c r="EL124" s="28"/>
      <c r="EY124" s="28"/>
      <c r="EZ124" s="28"/>
      <c r="FA124" s="28"/>
      <c r="FB124" s="28"/>
      <c r="FO124" s="28"/>
      <c r="FP124" s="28"/>
      <c r="FQ124" s="28"/>
      <c r="FR124" s="28"/>
    </row>
    <row r="125" spans="1:186">
      <c r="DM125" s="28"/>
      <c r="DO125" s="28"/>
      <c r="DQ125" s="28"/>
      <c r="DR125" s="28"/>
      <c r="DS125" s="28"/>
      <c r="DT125" s="28"/>
      <c r="DU125" s="28"/>
      <c r="DV125" s="28"/>
      <c r="DW125" s="28"/>
      <c r="DX125" s="28"/>
      <c r="DY125" s="28"/>
      <c r="EI125" s="28"/>
      <c r="EJ125" s="28"/>
      <c r="EK125" s="28"/>
      <c r="EL125" s="28"/>
      <c r="EY125" s="28"/>
      <c r="EZ125" s="28"/>
      <c r="FA125" s="28"/>
      <c r="FB125" s="28"/>
      <c r="FO125" s="28"/>
      <c r="FP125" s="28"/>
      <c r="FQ125" s="28"/>
      <c r="FR125" s="28"/>
    </row>
    <row r="126" spans="1:186">
      <c r="DM126" s="20"/>
      <c r="DO126" s="20"/>
      <c r="DQ126" s="20"/>
      <c r="DR126" s="20"/>
      <c r="DS126" s="20"/>
      <c r="DT126" s="20"/>
      <c r="DU126" s="20"/>
      <c r="DV126" s="20"/>
      <c r="DW126" s="20"/>
      <c r="DX126" s="20"/>
      <c r="DY126" s="20"/>
      <c r="EI126" s="20"/>
      <c r="EJ126" s="20"/>
      <c r="EK126" s="20"/>
      <c r="EL126" s="20"/>
      <c r="EY126" s="20"/>
      <c r="EZ126" s="20"/>
      <c r="FA126" s="20"/>
      <c r="FB126" s="20"/>
      <c r="FO126" s="20"/>
      <c r="FP126" s="20"/>
      <c r="FQ126" s="20"/>
      <c r="FR126" s="20"/>
    </row>
  </sheetData>
  <phoneticPr fontId="5" type="noConversion"/>
  <pageMargins left="0.75" right="0.75" top="1" bottom="1" header="0.5" footer="0.5"/>
  <pageSetup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indexed="62"/>
  </sheetPr>
  <dimension ref="A1:JB126"/>
  <sheetViews>
    <sheetView zoomScale="85" workbookViewId="0">
      <pane xSplit="2" ySplit="4" topLeftCell="II5" activePane="bottomRight" state="frozen"/>
      <selection pane="topRight" activeCell="C1" sqref="C1"/>
      <selection pane="bottomLeft" activeCell="A5" sqref="A5"/>
      <selection pane="bottomRight" activeCell="JB16" sqref="JB16:JB17"/>
    </sheetView>
  </sheetViews>
  <sheetFormatPr defaultColWidth="8.7109375" defaultRowHeight="12.75"/>
  <cols>
    <col min="1" max="1" width="4.28515625" style="69" customWidth="1"/>
    <col min="2" max="2" width="37.85546875" style="50" customWidth="1"/>
    <col min="3" max="3" width="10.140625" style="50" customWidth="1"/>
    <col min="4" max="4" width="8.5703125" style="50" customWidth="1"/>
    <col min="5" max="5" width="12.140625" style="50" customWidth="1"/>
    <col min="6" max="6" width="9" style="50" customWidth="1"/>
    <col min="7" max="7" width="9.28515625" style="50" customWidth="1"/>
    <col min="8" max="8" width="10" style="50" customWidth="1"/>
    <col min="9" max="9" width="10.5703125" style="50" customWidth="1"/>
    <col min="10" max="10" width="9.28515625" style="50" customWidth="1"/>
    <col min="11" max="11" width="8" style="50" customWidth="1"/>
    <col min="12" max="12" width="10.42578125" style="50" customWidth="1"/>
    <col min="13" max="13" width="12.28515625" style="50" customWidth="1"/>
    <col min="14" max="14" width="5.5703125" style="50" customWidth="1"/>
    <col min="15" max="15" width="10.140625" style="50" customWidth="1"/>
    <col min="16" max="16" width="8.5703125" style="50" customWidth="1"/>
    <col min="17" max="17" width="12.140625" style="50" customWidth="1"/>
    <col min="18" max="18" width="9" style="50" customWidth="1"/>
    <col min="19" max="19" width="9.28515625" style="50" customWidth="1"/>
    <col min="20" max="20" width="10" style="50" customWidth="1"/>
    <col min="21" max="21" width="10.5703125" style="50" customWidth="1"/>
    <col min="22" max="22" width="9.28515625" style="50" customWidth="1"/>
    <col min="23" max="23" width="8" style="50" customWidth="1"/>
    <col min="24" max="24" width="10.42578125" style="50" customWidth="1"/>
    <col min="25" max="25" width="12.28515625" style="50" customWidth="1"/>
    <col min="26" max="26" width="5.5703125" style="50" customWidth="1"/>
    <col min="27" max="27" width="10.140625" style="50" customWidth="1"/>
    <col min="28" max="28" width="8.5703125" style="50" customWidth="1"/>
    <col min="29" max="29" width="12.140625" style="50" customWidth="1"/>
    <col min="30" max="30" width="9" style="50" customWidth="1"/>
    <col min="31" max="31" width="9.28515625" style="50" customWidth="1"/>
    <col min="32" max="32" width="10" style="50" customWidth="1"/>
    <col min="33" max="33" width="10.5703125" style="50" customWidth="1"/>
    <col min="34" max="34" width="9.28515625" style="50" customWidth="1"/>
    <col min="35" max="35" width="8" style="50" customWidth="1"/>
    <col min="36" max="36" width="10.42578125" style="50" customWidth="1"/>
    <col min="37" max="37" width="12.28515625" style="50" customWidth="1"/>
    <col min="38" max="38" width="5.5703125" style="50" customWidth="1"/>
    <col min="39" max="39" width="10.140625" style="50" customWidth="1"/>
    <col min="40" max="40" width="8.5703125" style="50" customWidth="1"/>
    <col min="41" max="41" width="12.140625" style="50" customWidth="1"/>
    <col min="42" max="42" width="9" style="50" customWidth="1"/>
    <col min="43" max="43" width="9.28515625" style="50" customWidth="1"/>
    <col min="44" max="44" width="10" style="50" customWidth="1"/>
    <col min="45" max="45" width="10.5703125" style="50" customWidth="1"/>
    <col min="46" max="46" width="9.28515625" style="50" customWidth="1"/>
    <col min="47" max="47" width="8" style="50" customWidth="1"/>
    <col min="48" max="48" width="10.42578125" style="50" customWidth="1"/>
    <col min="49" max="49" width="12.28515625" style="50" customWidth="1"/>
    <col min="50" max="50" width="5.5703125" style="50" customWidth="1"/>
    <col min="51" max="51" width="10.140625" style="50" customWidth="1"/>
    <col min="52" max="52" width="8.5703125" style="50" customWidth="1"/>
    <col min="53" max="53" width="12.140625" style="50" customWidth="1"/>
    <col min="54" max="54" width="9" style="50" customWidth="1"/>
    <col min="55" max="55" width="9.28515625" style="50" customWidth="1"/>
    <col min="56" max="56" width="10" style="50" customWidth="1"/>
    <col min="57" max="57" width="10.5703125" style="50" customWidth="1"/>
    <col min="58" max="58" width="9.28515625" style="50" customWidth="1"/>
    <col min="59" max="59" width="8" style="50" customWidth="1"/>
    <col min="60" max="60" width="10.42578125" style="50" customWidth="1"/>
    <col min="61" max="61" width="12.28515625" style="50" customWidth="1"/>
    <col min="62" max="62" width="5.5703125" style="50" customWidth="1"/>
    <col min="63" max="63" width="10.140625" style="50" customWidth="1"/>
    <col min="64" max="64" width="8.5703125" style="50" customWidth="1"/>
    <col min="65" max="65" width="12.140625" style="50" customWidth="1"/>
    <col min="66" max="66" width="9" style="50" customWidth="1"/>
    <col min="67" max="67" width="9.28515625" style="50" customWidth="1"/>
    <col min="68" max="68" width="10" style="50" customWidth="1"/>
    <col min="69" max="69" width="10.5703125" style="50" customWidth="1"/>
    <col min="70" max="70" width="9.28515625" style="50" customWidth="1"/>
    <col min="71" max="71" width="8" style="50" customWidth="1"/>
    <col min="72" max="72" width="10.42578125" style="50" customWidth="1"/>
    <col min="73" max="73" width="12.28515625" style="50" customWidth="1"/>
    <col min="74" max="74" width="5.5703125" style="50" customWidth="1"/>
    <col min="75" max="75" width="10.140625" style="50" customWidth="1"/>
    <col min="76" max="76" width="8.5703125" style="50" customWidth="1"/>
    <col min="77" max="77" width="12.140625" style="50" customWidth="1"/>
    <col min="78" max="78" width="9" style="50" customWidth="1"/>
    <col min="79" max="79" width="9.28515625" style="50" customWidth="1"/>
    <col min="80" max="80" width="10" style="50" customWidth="1"/>
    <col min="81" max="81" width="10.5703125" style="50" customWidth="1"/>
    <col min="82" max="82" width="9.28515625" style="50" customWidth="1"/>
    <col min="83" max="83" width="8" style="50" customWidth="1"/>
    <col min="84" max="84" width="10.42578125" style="50" customWidth="1"/>
    <col min="85" max="85" width="12.28515625" style="50" customWidth="1"/>
    <col min="86" max="86" width="5.5703125" style="50" customWidth="1"/>
    <col min="87" max="87" width="10.140625" style="50" customWidth="1"/>
    <col min="88" max="88" width="8.5703125" style="50" customWidth="1"/>
    <col min="89" max="89" width="12.140625" style="50" customWidth="1"/>
    <col min="90" max="90" width="9" style="50" customWidth="1"/>
    <col min="91" max="91" width="9.28515625" style="50" customWidth="1"/>
    <col min="92" max="92" width="10" style="50" customWidth="1"/>
    <col min="93" max="93" width="10.5703125" style="50" customWidth="1"/>
    <col min="94" max="94" width="9.28515625" style="50" customWidth="1"/>
    <col min="95" max="95" width="8" style="50" customWidth="1"/>
    <col min="96" max="96" width="10.42578125" style="50" customWidth="1"/>
    <col min="97" max="97" width="12.28515625" style="50" customWidth="1"/>
    <col min="98" max="98" width="5.5703125" style="50" customWidth="1"/>
    <col min="99" max="99" width="10.140625" style="50" customWidth="1"/>
    <col min="100" max="100" width="8.5703125" style="50" customWidth="1"/>
    <col min="101" max="101" width="12.140625" style="50" customWidth="1"/>
    <col min="102" max="102" width="9" style="50" customWidth="1"/>
    <col min="103" max="103" width="9.28515625" style="50" customWidth="1"/>
    <col min="104" max="104" width="10" style="50" customWidth="1"/>
    <col min="105" max="105" width="10.5703125" style="50" customWidth="1"/>
    <col min="106" max="106" width="9.28515625" style="50" customWidth="1"/>
    <col min="107" max="107" width="8" style="50" customWidth="1"/>
    <col min="108" max="108" width="10.42578125" style="50" customWidth="1"/>
    <col min="109" max="109" width="12.28515625" style="50" customWidth="1"/>
    <col min="110" max="110" width="5.5703125" style="50" customWidth="1"/>
    <col min="111" max="111" width="10.140625" style="50" customWidth="1"/>
    <col min="112" max="112" width="8.5703125" style="50" customWidth="1"/>
    <col min="113" max="113" width="12.140625" style="50" customWidth="1"/>
    <col min="114" max="114" width="9" style="50" customWidth="1"/>
    <col min="115" max="115" width="9.28515625" style="50" customWidth="1"/>
    <col min="116" max="116" width="10" style="50" customWidth="1"/>
    <col min="117" max="117" width="10.5703125" style="50" customWidth="1"/>
    <col min="118" max="118" width="9.28515625" style="50" customWidth="1"/>
    <col min="119" max="119" width="8" style="50" customWidth="1"/>
    <col min="120" max="120" width="10.42578125" style="50" customWidth="1"/>
    <col min="121" max="121" width="12.28515625" style="50" customWidth="1"/>
    <col min="122" max="122" width="5.5703125" style="50" customWidth="1"/>
    <col min="123" max="123" width="10.140625" style="50" customWidth="1"/>
    <col min="124" max="124" width="8.5703125" style="50" customWidth="1"/>
    <col min="125" max="125" width="12.140625" style="50" customWidth="1"/>
    <col min="126" max="126" width="9" style="50" customWidth="1"/>
    <col min="127" max="127" width="9.28515625" style="50" customWidth="1"/>
    <col min="128" max="128" width="10" style="50" customWidth="1"/>
    <col min="129" max="129" width="10.5703125" style="50" customWidth="1"/>
    <col min="130" max="130" width="9.28515625" style="50" customWidth="1"/>
    <col min="131" max="131" width="8" style="50" customWidth="1"/>
    <col min="132" max="132" width="10.42578125" style="50" customWidth="1"/>
    <col min="133" max="133" width="12.28515625" style="50" customWidth="1"/>
    <col min="134" max="134" width="5.5703125" style="50" customWidth="1"/>
    <col min="135" max="135" width="10.140625" style="50" customWidth="1"/>
    <col min="136" max="136" width="8.5703125" style="50" customWidth="1"/>
    <col min="137" max="137" width="12.140625" style="50" customWidth="1"/>
    <col min="138" max="138" width="9" style="50" customWidth="1"/>
    <col min="139" max="139" width="9.28515625" style="50" customWidth="1"/>
    <col min="140" max="140" width="10" style="50" customWidth="1"/>
    <col min="141" max="141" width="10.5703125" style="50" customWidth="1"/>
    <col min="142" max="142" width="9.28515625" style="50" customWidth="1"/>
    <col min="143" max="143" width="8" style="50" customWidth="1"/>
    <col min="144" max="144" width="10.42578125" style="50" customWidth="1"/>
    <col min="145" max="145" width="12.28515625" style="50" customWidth="1"/>
    <col min="146" max="146" width="5.5703125" style="50" customWidth="1"/>
    <col min="147" max="170" width="9.42578125" style="50" customWidth="1"/>
    <col min="171" max="182" width="8.7109375" style="50"/>
    <col min="183" max="183" width="9" style="51" customWidth="1"/>
    <col min="184" max="184" width="5.85546875" style="51" customWidth="1"/>
    <col min="185" max="185" width="7.42578125" style="51" customWidth="1"/>
    <col min="186" max="186" width="5.28515625" style="51" customWidth="1"/>
    <col min="187" max="187" width="8.42578125" style="51" customWidth="1"/>
    <col min="188" max="188" width="6.140625" style="51" customWidth="1"/>
    <col min="189" max="189" width="7.42578125" style="51" customWidth="1"/>
    <col min="190" max="190" width="6" style="51" customWidth="1"/>
    <col min="191" max="191" width="7.85546875" style="51" customWidth="1"/>
    <col min="192" max="192" width="5.7109375" style="51" customWidth="1"/>
    <col min="193" max="193" width="8" style="51" customWidth="1"/>
    <col min="194" max="194" width="5.7109375" style="51" customWidth="1"/>
    <col min="195" max="195" width="9" style="51" customWidth="1"/>
    <col min="196" max="196" width="5.85546875" style="51" customWidth="1"/>
    <col min="197" max="197" width="9.28515625" style="51" customWidth="1"/>
    <col min="198" max="198" width="5.28515625" style="51" customWidth="1"/>
    <col min="199" max="199" width="8.42578125" style="51" customWidth="1"/>
    <col min="200" max="200" width="6.140625" style="51" customWidth="1"/>
    <col min="201" max="201" width="8.5703125" style="51" customWidth="1"/>
    <col min="202" max="202" width="6" style="51" customWidth="1"/>
    <col min="203" max="203" width="7.85546875" style="51" customWidth="1"/>
    <col min="204" max="204" width="5.7109375" style="51" customWidth="1"/>
    <col min="205" max="205" width="8" style="51" customWidth="1"/>
    <col min="206" max="206" width="5.7109375" style="51" customWidth="1"/>
    <col min="207" max="207" width="10.140625" style="50" customWidth="1"/>
    <col min="208" max="208" width="8.5703125" style="50" customWidth="1"/>
    <col min="209" max="220" width="8.7109375" style="50"/>
    <col min="221" max="221" width="10.140625" style="50" customWidth="1"/>
    <col min="222" max="222" width="8.5703125" style="50" customWidth="1"/>
    <col min="223" max="250" width="8.7109375" style="50"/>
    <col min="251" max="251" width="10.5703125" style="50" bestFit="1" customWidth="1"/>
    <col min="252" max="16384" width="8.7109375" style="50"/>
  </cols>
  <sheetData>
    <row r="1" spans="1:262">
      <c r="B1" s="50" t="s">
        <v>0</v>
      </c>
      <c r="EQ1" s="2"/>
      <c r="ER1" s="2"/>
      <c r="ES1" s="2"/>
      <c r="ET1" s="2"/>
      <c r="EU1" s="2"/>
      <c r="EV1" s="2"/>
      <c r="EW1" s="2"/>
      <c r="EX1" s="2"/>
      <c r="EY1" s="2"/>
      <c r="EZ1" s="2"/>
      <c r="FA1" s="2"/>
      <c r="FB1" s="10"/>
      <c r="FC1" s="2"/>
      <c r="FD1" s="2"/>
      <c r="FE1" s="2"/>
      <c r="FF1" s="2"/>
      <c r="FG1" s="2"/>
      <c r="FH1" s="2"/>
      <c r="FI1" s="2"/>
      <c r="FJ1" s="2"/>
      <c r="FK1" s="2"/>
      <c r="FL1" s="2"/>
      <c r="FM1" s="2"/>
      <c r="FN1" s="10"/>
    </row>
    <row r="2" spans="1:262">
      <c r="A2" s="76"/>
      <c r="B2" s="77"/>
      <c r="C2" s="81" t="s">
        <v>2</v>
      </c>
      <c r="D2" s="81"/>
      <c r="E2" s="81"/>
      <c r="F2" s="78"/>
      <c r="G2" s="78"/>
      <c r="H2" s="78"/>
      <c r="I2" s="78"/>
      <c r="J2" s="78"/>
      <c r="K2" s="78"/>
      <c r="L2" s="78"/>
      <c r="M2" s="78"/>
      <c r="N2" s="78"/>
      <c r="O2" s="87" t="s">
        <v>3</v>
      </c>
      <c r="P2" s="81"/>
      <c r="Q2" s="81"/>
      <c r="R2" s="78"/>
      <c r="S2" s="78"/>
      <c r="T2" s="78"/>
      <c r="U2" s="78"/>
      <c r="V2" s="78"/>
      <c r="W2" s="78"/>
      <c r="X2" s="78"/>
      <c r="Y2" s="78"/>
      <c r="Z2" s="78"/>
      <c r="AA2" s="87" t="s">
        <v>56</v>
      </c>
      <c r="AB2" s="81"/>
      <c r="AC2" s="81"/>
      <c r="AD2" s="78"/>
      <c r="AE2" s="78"/>
      <c r="AF2" s="78"/>
      <c r="AG2" s="78"/>
      <c r="AH2" s="78"/>
      <c r="AI2" s="78"/>
      <c r="AJ2" s="78"/>
      <c r="AK2" s="78"/>
      <c r="AL2" s="78"/>
      <c r="AM2" s="87" t="s">
        <v>4</v>
      </c>
      <c r="AN2" s="81"/>
      <c r="AO2" s="81"/>
      <c r="AP2" s="78"/>
      <c r="AQ2" s="78"/>
      <c r="AR2" s="78"/>
      <c r="AS2" s="78"/>
      <c r="AT2" s="78"/>
      <c r="AU2" s="78"/>
      <c r="AV2" s="78"/>
      <c r="AW2" s="78"/>
      <c r="AX2" s="78"/>
      <c r="AY2" s="87" t="s">
        <v>46</v>
      </c>
      <c r="AZ2" s="81"/>
      <c r="BA2" s="81"/>
      <c r="BB2" s="78"/>
      <c r="BC2" s="78"/>
      <c r="BD2" s="78"/>
      <c r="BE2" s="78"/>
      <c r="BF2" s="78"/>
      <c r="BG2" s="78"/>
      <c r="BH2" s="78"/>
      <c r="BI2" s="78"/>
      <c r="BJ2" s="78"/>
      <c r="BK2" s="87" t="s">
        <v>47</v>
      </c>
      <c r="BL2" s="81"/>
      <c r="BM2" s="81"/>
      <c r="BN2" s="78"/>
      <c r="BO2" s="78"/>
      <c r="BP2" s="78"/>
      <c r="BQ2" s="78"/>
      <c r="BR2" s="78"/>
      <c r="BS2" s="78"/>
      <c r="BT2" s="78"/>
      <c r="BU2" s="78"/>
      <c r="BV2" s="78"/>
      <c r="BW2" s="87" t="s">
        <v>54</v>
      </c>
      <c r="BX2" s="81"/>
      <c r="BY2" s="81"/>
      <c r="BZ2" s="78"/>
      <c r="CA2" s="78"/>
      <c r="CB2" s="78"/>
      <c r="CC2" s="78"/>
      <c r="CD2" s="78"/>
      <c r="CE2" s="78"/>
      <c r="CF2" s="78"/>
      <c r="CG2" s="78"/>
      <c r="CH2" s="78"/>
      <c r="CI2" s="87" t="s">
        <v>55</v>
      </c>
      <c r="CJ2" s="81"/>
      <c r="CK2" s="81"/>
      <c r="CL2" s="78"/>
      <c r="CM2" s="78"/>
      <c r="CN2" s="78"/>
      <c r="CO2" s="78"/>
      <c r="CP2" s="78"/>
      <c r="CQ2" s="78"/>
      <c r="CR2" s="78"/>
      <c r="CS2" s="78"/>
      <c r="CT2" s="78"/>
      <c r="CU2" s="87" t="s">
        <v>59</v>
      </c>
      <c r="CV2" s="81"/>
      <c r="CW2" s="81"/>
      <c r="CX2" s="78"/>
      <c r="CY2" s="78"/>
      <c r="CZ2" s="78"/>
      <c r="DA2" s="78"/>
      <c r="DB2" s="78"/>
      <c r="DC2" s="78"/>
      <c r="DD2" s="78"/>
      <c r="DE2" s="78"/>
      <c r="DF2" s="78"/>
      <c r="DG2" s="87" t="s">
        <v>60</v>
      </c>
      <c r="DH2" s="81"/>
      <c r="DI2" s="81"/>
      <c r="DJ2" s="78"/>
      <c r="DK2" s="78"/>
      <c r="DL2" s="78"/>
      <c r="DM2" s="78"/>
      <c r="DN2" s="78"/>
      <c r="DO2" s="78"/>
      <c r="DP2" s="78"/>
      <c r="DQ2" s="78"/>
      <c r="DR2" s="78"/>
      <c r="DS2" s="87" t="s">
        <v>64</v>
      </c>
      <c r="DT2" s="81"/>
      <c r="DU2" s="81"/>
      <c r="DV2" s="78"/>
      <c r="DW2" s="78"/>
      <c r="DX2" s="78"/>
      <c r="DY2" s="78"/>
      <c r="DZ2" s="78"/>
      <c r="EA2" s="78"/>
      <c r="EB2" s="78"/>
      <c r="EC2" s="78"/>
      <c r="ED2" s="78"/>
      <c r="EE2" s="87" t="s">
        <v>65</v>
      </c>
      <c r="EF2" s="81"/>
      <c r="EG2" s="81"/>
      <c r="EH2" s="78"/>
      <c r="EI2" s="78"/>
      <c r="EJ2" s="78"/>
      <c r="EK2" s="78"/>
      <c r="EL2" s="78"/>
      <c r="EM2" s="78"/>
      <c r="EN2" s="78"/>
      <c r="EO2" s="78"/>
      <c r="EP2" s="78"/>
      <c r="EQ2" s="87" t="s">
        <v>73</v>
      </c>
      <c r="ER2" s="81"/>
      <c r="ES2" s="81"/>
      <c r="ET2" s="78"/>
      <c r="EU2" s="78"/>
      <c r="EV2" s="78"/>
      <c r="EW2" s="78"/>
      <c r="EX2" s="78"/>
      <c r="EY2" s="78"/>
      <c r="EZ2" s="78"/>
      <c r="FA2" s="78"/>
      <c r="FB2" s="78"/>
      <c r="FC2" s="87" t="s">
        <v>75</v>
      </c>
      <c r="FD2" s="81"/>
      <c r="FE2" s="81"/>
      <c r="FF2" s="78"/>
      <c r="FG2" s="78"/>
      <c r="FH2" s="78"/>
      <c r="FI2" s="78"/>
      <c r="FJ2" s="78"/>
      <c r="FK2" s="78"/>
      <c r="FL2" s="78"/>
      <c r="FM2" s="78"/>
      <c r="FN2" s="78"/>
      <c r="FO2" s="87" t="s">
        <v>80</v>
      </c>
      <c r="FP2" s="81"/>
      <c r="FQ2" s="81"/>
      <c r="FR2" s="78"/>
      <c r="FS2" s="78"/>
      <c r="FT2" s="78"/>
      <c r="FU2" s="78"/>
      <c r="FV2" s="78"/>
      <c r="FW2" s="78"/>
      <c r="FX2" s="78"/>
      <c r="FY2" s="78"/>
      <c r="FZ2" s="78"/>
      <c r="GA2" s="138" t="s">
        <v>92</v>
      </c>
      <c r="GB2" s="139"/>
      <c r="GC2" s="139"/>
      <c r="GD2" s="140"/>
      <c r="GE2" s="140"/>
      <c r="GF2" s="140"/>
      <c r="GG2" s="140"/>
      <c r="GH2" s="140"/>
      <c r="GI2" s="140"/>
      <c r="GJ2" s="140"/>
      <c r="GK2" s="140"/>
      <c r="GL2" s="140"/>
      <c r="GM2" s="138" t="s">
        <v>95</v>
      </c>
      <c r="GN2" s="139"/>
      <c r="GO2" s="139"/>
      <c r="GP2" s="140"/>
      <c r="GQ2" s="140"/>
      <c r="GR2" s="140"/>
      <c r="GS2" s="140"/>
      <c r="GT2" s="140"/>
      <c r="GU2" s="140"/>
      <c r="GV2" s="140"/>
      <c r="GW2" s="140"/>
      <c r="GX2" s="140"/>
      <c r="GY2" s="194" t="s">
        <v>101</v>
      </c>
      <c r="GZ2" s="139"/>
      <c r="HA2" s="139"/>
      <c r="HB2" s="139"/>
      <c r="HC2" s="139"/>
      <c r="HD2" s="140"/>
      <c r="HE2" s="140"/>
      <c r="HF2" s="140"/>
      <c r="HG2" s="140"/>
      <c r="HH2" s="140"/>
      <c r="HI2" s="140"/>
      <c r="HJ2" s="140"/>
      <c r="HK2" s="140"/>
      <c r="HL2" s="140"/>
      <c r="HM2" s="194" t="s">
        <v>107</v>
      </c>
      <c r="HN2" s="139"/>
      <c r="HO2" s="139"/>
      <c r="HP2" s="139"/>
      <c r="HQ2" s="139"/>
      <c r="HR2" s="140"/>
      <c r="HS2" s="140"/>
      <c r="HT2" s="140"/>
      <c r="HU2" s="140"/>
      <c r="HV2" s="140"/>
      <c r="HW2" s="140"/>
      <c r="HX2" s="140"/>
      <c r="HY2" s="140"/>
      <c r="HZ2" s="140"/>
      <c r="IA2" s="194" t="s">
        <v>108</v>
      </c>
      <c r="IB2" s="139"/>
      <c r="IC2" s="139"/>
      <c r="ID2" s="139"/>
      <c r="IE2" s="139"/>
      <c r="IF2" s="140"/>
      <c r="IG2" s="140"/>
      <c r="IH2" s="140"/>
      <c r="II2" s="140"/>
      <c r="IJ2" s="140"/>
      <c r="IK2" s="140"/>
      <c r="IL2" s="140"/>
      <c r="IM2" s="140"/>
      <c r="IN2" s="140"/>
      <c r="IO2" s="246" t="s">
        <v>112</v>
      </c>
      <c r="IP2" s="139"/>
      <c r="IQ2" s="139"/>
      <c r="IR2" s="139"/>
      <c r="IS2" s="139"/>
      <c r="IT2" s="140"/>
      <c r="IU2" s="140"/>
      <c r="IV2" s="140"/>
      <c r="IW2" s="140"/>
      <c r="IX2" s="140"/>
      <c r="IY2" s="140"/>
      <c r="IZ2" s="140"/>
      <c r="JA2" s="140"/>
      <c r="JB2" s="140"/>
    </row>
    <row r="3" spans="1:262">
      <c r="A3" s="66"/>
      <c r="B3" s="2"/>
      <c r="C3" s="79" t="s">
        <v>72</v>
      </c>
      <c r="D3" s="80"/>
      <c r="E3" s="79" t="s">
        <v>67</v>
      </c>
      <c r="F3" s="80"/>
      <c r="G3" s="79" t="s">
        <v>68</v>
      </c>
      <c r="H3" s="80"/>
      <c r="I3" s="79" t="s">
        <v>69</v>
      </c>
      <c r="J3" s="80"/>
      <c r="K3" s="79" t="s">
        <v>70</v>
      </c>
      <c r="L3" s="80"/>
      <c r="M3" s="79" t="s">
        <v>71</v>
      </c>
      <c r="N3" s="77"/>
      <c r="O3" s="79" t="s">
        <v>1</v>
      </c>
      <c r="P3" s="80"/>
      <c r="Q3" s="79" t="s">
        <v>67</v>
      </c>
      <c r="R3" s="80"/>
      <c r="S3" s="79" t="s">
        <v>68</v>
      </c>
      <c r="T3" s="80"/>
      <c r="U3" s="79" t="s">
        <v>69</v>
      </c>
      <c r="V3" s="80"/>
      <c r="W3" s="79" t="s">
        <v>70</v>
      </c>
      <c r="X3" s="80"/>
      <c r="Y3" s="79" t="s">
        <v>71</v>
      </c>
      <c r="Z3" s="77"/>
      <c r="AA3" s="79" t="s">
        <v>72</v>
      </c>
      <c r="AB3" s="80"/>
      <c r="AC3" s="79" t="s">
        <v>67</v>
      </c>
      <c r="AD3" s="80"/>
      <c r="AE3" s="79" t="s">
        <v>68</v>
      </c>
      <c r="AF3" s="80"/>
      <c r="AG3" s="79" t="s">
        <v>69</v>
      </c>
      <c r="AH3" s="80"/>
      <c r="AI3" s="79" t="s">
        <v>70</v>
      </c>
      <c r="AJ3" s="80"/>
      <c r="AK3" s="79" t="s">
        <v>71</v>
      </c>
      <c r="AL3" s="77"/>
      <c r="AM3" s="79" t="s">
        <v>72</v>
      </c>
      <c r="AN3" s="80"/>
      <c r="AO3" s="79" t="s">
        <v>67</v>
      </c>
      <c r="AP3" s="80"/>
      <c r="AQ3" s="79" t="s">
        <v>68</v>
      </c>
      <c r="AR3" s="80"/>
      <c r="AS3" s="79" t="s">
        <v>69</v>
      </c>
      <c r="AT3" s="80"/>
      <c r="AU3" s="79" t="s">
        <v>70</v>
      </c>
      <c r="AV3" s="80"/>
      <c r="AW3" s="79" t="s">
        <v>71</v>
      </c>
      <c r="AX3" s="77"/>
      <c r="AY3" s="79" t="s">
        <v>72</v>
      </c>
      <c r="AZ3" s="80"/>
      <c r="BA3" s="79" t="s">
        <v>67</v>
      </c>
      <c r="BB3" s="80"/>
      <c r="BC3" s="79" t="s">
        <v>68</v>
      </c>
      <c r="BD3" s="80"/>
      <c r="BE3" s="79" t="s">
        <v>69</v>
      </c>
      <c r="BF3" s="80"/>
      <c r="BG3" s="79" t="s">
        <v>70</v>
      </c>
      <c r="BH3" s="80"/>
      <c r="BI3" s="79" t="s">
        <v>71</v>
      </c>
      <c r="BJ3" s="77"/>
      <c r="BK3" s="79" t="s">
        <v>72</v>
      </c>
      <c r="BL3" s="80"/>
      <c r="BM3" s="79" t="s">
        <v>67</v>
      </c>
      <c r="BN3" s="80"/>
      <c r="BO3" s="79" t="s">
        <v>68</v>
      </c>
      <c r="BP3" s="80"/>
      <c r="BQ3" s="79" t="s">
        <v>69</v>
      </c>
      <c r="BR3" s="80"/>
      <c r="BS3" s="79" t="s">
        <v>70</v>
      </c>
      <c r="BT3" s="80"/>
      <c r="BU3" s="79" t="s">
        <v>71</v>
      </c>
      <c r="BV3" s="77"/>
      <c r="BW3" s="79" t="s">
        <v>72</v>
      </c>
      <c r="BX3" s="80"/>
      <c r="BY3" s="79" t="s">
        <v>67</v>
      </c>
      <c r="BZ3" s="80"/>
      <c r="CA3" s="79" t="s">
        <v>68</v>
      </c>
      <c r="CB3" s="80"/>
      <c r="CC3" s="79" t="s">
        <v>69</v>
      </c>
      <c r="CD3" s="80"/>
      <c r="CE3" s="79" t="s">
        <v>70</v>
      </c>
      <c r="CF3" s="80"/>
      <c r="CG3" s="79" t="s">
        <v>71</v>
      </c>
      <c r="CH3" s="77"/>
      <c r="CI3" s="79" t="s">
        <v>72</v>
      </c>
      <c r="CJ3" s="80"/>
      <c r="CK3" s="79" t="s">
        <v>67</v>
      </c>
      <c r="CL3" s="80"/>
      <c r="CM3" s="79" t="s">
        <v>68</v>
      </c>
      <c r="CN3" s="80"/>
      <c r="CO3" s="79" t="s">
        <v>69</v>
      </c>
      <c r="CP3" s="80"/>
      <c r="CQ3" s="79" t="s">
        <v>70</v>
      </c>
      <c r="CR3" s="80"/>
      <c r="CS3" s="79" t="s">
        <v>71</v>
      </c>
      <c r="CT3" s="77"/>
      <c r="CU3" s="79" t="s">
        <v>72</v>
      </c>
      <c r="CV3" s="80"/>
      <c r="CW3" s="79" t="s">
        <v>67</v>
      </c>
      <c r="CX3" s="80"/>
      <c r="CY3" s="79" t="s">
        <v>68</v>
      </c>
      <c r="CZ3" s="80"/>
      <c r="DA3" s="79" t="s">
        <v>69</v>
      </c>
      <c r="DB3" s="80"/>
      <c r="DC3" s="79" t="s">
        <v>70</v>
      </c>
      <c r="DD3" s="80"/>
      <c r="DE3" s="79" t="s">
        <v>71</v>
      </c>
      <c r="DF3" s="77"/>
      <c r="DG3" s="79" t="s">
        <v>72</v>
      </c>
      <c r="DH3" s="80"/>
      <c r="DI3" s="79" t="s">
        <v>67</v>
      </c>
      <c r="DJ3" s="80"/>
      <c r="DK3" s="79" t="s">
        <v>68</v>
      </c>
      <c r="DL3" s="80"/>
      <c r="DM3" s="79" t="s">
        <v>69</v>
      </c>
      <c r="DN3" s="80"/>
      <c r="DO3" s="79" t="s">
        <v>70</v>
      </c>
      <c r="DP3" s="80"/>
      <c r="DQ3" s="79" t="s">
        <v>71</v>
      </c>
      <c r="DR3" s="77"/>
      <c r="DS3" s="79" t="s">
        <v>72</v>
      </c>
      <c r="DT3" s="80"/>
      <c r="DU3" s="79" t="s">
        <v>67</v>
      </c>
      <c r="DV3" s="80"/>
      <c r="DW3" s="79" t="s">
        <v>68</v>
      </c>
      <c r="DX3" s="80"/>
      <c r="DY3" s="79" t="s">
        <v>69</v>
      </c>
      <c r="DZ3" s="80"/>
      <c r="EA3" s="79" t="s">
        <v>70</v>
      </c>
      <c r="EB3" s="80"/>
      <c r="EC3" s="79" t="s">
        <v>71</v>
      </c>
      <c r="ED3" s="77"/>
      <c r="EE3" s="79" t="s">
        <v>72</v>
      </c>
      <c r="EF3" s="80"/>
      <c r="EG3" s="79" t="s">
        <v>67</v>
      </c>
      <c r="EH3" s="80"/>
      <c r="EI3" s="79" t="s">
        <v>68</v>
      </c>
      <c r="EJ3" s="80"/>
      <c r="EK3" s="79" t="s">
        <v>69</v>
      </c>
      <c r="EL3" s="80"/>
      <c r="EM3" s="79" t="s">
        <v>70</v>
      </c>
      <c r="EN3" s="80"/>
      <c r="EO3" s="79" t="s">
        <v>71</v>
      </c>
      <c r="EP3" s="77"/>
      <c r="EQ3" s="79" t="s">
        <v>72</v>
      </c>
      <c r="ER3" s="80"/>
      <c r="ES3" s="79" t="s">
        <v>67</v>
      </c>
      <c r="ET3" s="80"/>
      <c r="EU3" s="79" t="s">
        <v>68</v>
      </c>
      <c r="EV3" s="80"/>
      <c r="EW3" s="79" t="s">
        <v>69</v>
      </c>
      <c r="EX3" s="80"/>
      <c r="EY3" s="79" t="s">
        <v>70</v>
      </c>
      <c r="EZ3" s="80"/>
      <c r="FA3" s="79" t="s">
        <v>71</v>
      </c>
      <c r="FB3" s="77"/>
      <c r="FC3" s="79" t="s">
        <v>72</v>
      </c>
      <c r="FD3" s="80"/>
      <c r="FE3" s="79" t="s">
        <v>67</v>
      </c>
      <c r="FF3" s="80"/>
      <c r="FG3" s="79" t="s">
        <v>68</v>
      </c>
      <c r="FH3" s="80"/>
      <c r="FI3" s="79" t="s">
        <v>69</v>
      </c>
      <c r="FJ3" s="80"/>
      <c r="FK3" s="79" t="s">
        <v>70</v>
      </c>
      <c r="FL3" s="80"/>
      <c r="FM3" s="79" t="s">
        <v>71</v>
      </c>
      <c r="FN3" s="77"/>
      <c r="FO3" s="79" t="s">
        <v>72</v>
      </c>
      <c r="FP3" s="80"/>
      <c r="FQ3" s="79" t="s">
        <v>67</v>
      </c>
      <c r="FR3" s="80"/>
      <c r="FS3" s="79" t="s">
        <v>68</v>
      </c>
      <c r="FT3" s="80"/>
      <c r="FU3" s="79" t="s">
        <v>69</v>
      </c>
      <c r="FV3" s="80"/>
      <c r="FW3" s="79" t="s">
        <v>70</v>
      </c>
      <c r="FX3" s="80"/>
      <c r="FY3" s="79" t="s">
        <v>71</v>
      </c>
      <c r="FZ3" s="77"/>
      <c r="GA3" s="79" t="s">
        <v>72</v>
      </c>
      <c r="GB3" s="80"/>
      <c r="GC3" s="79" t="s">
        <v>67</v>
      </c>
      <c r="GD3" s="80"/>
      <c r="GE3" s="79" t="s">
        <v>68</v>
      </c>
      <c r="GF3" s="80"/>
      <c r="GG3" s="79" t="s">
        <v>69</v>
      </c>
      <c r="GH3" s="80"/>
      <c r="GI3" s="79" t="s">
        <v>70</v>
      </c>
      <c r="GJ3" s="80"/>
      <c r="GK3" s="79" t="s">
        <v>71</v>
      </c>
      <c r="GL3" s="77"/>
      <c r="GM3" s="79" t="s">
        <v>72</v>
      </c>
      <c r="GN3" s="80"/>
      <c r="GO3" s="79" t="s">
        <v>67</v>
      </c>
      <c r="GP3" s="80"/>
      <c r="GQ3" s="79" t="s">
        <v>68</v>
      </c>
      <c r="GR3" s="80"/>
      <c r="GS3" s="79" t="s">
        <v>69</v>
      </c>
      <c r="GT3" s="80"/>
      <c r="GU3" s="79" t="s">
        <v>70</v>
      </c>
      <c r="GV3" s="80"/>
      <c r="GW3" s="79" t="s">
        <v>71</v>
      </c>
      <c r="GX3" s="77"/>
      <c r="GY3" s="79" t="s">
        <v>102</v>
      </c>
      <c r="GZ3" s="80"/>
      <c r="HA3" s="79" t="s">
        <v>72</v>
      </c>
      <c r="HB3" s="80"/>
      <c r="HC3" s="79" t="s">
        <v>67</v>
      </c>
      <c r="HD3" s="80"/>
      <c r="HE3" s="79" t="s">
        <v>68</v>
      </c>
      <c r="HF3" s="80"/>
      <c r="HG3" s="79" t="s">
        <v>69</v>
      </c>
      <c r="HH3" s="80"/>
      <c r="HI3" s="79" t="s">
        <v>70</v>
      </c>
      <c r="HJ3" s="80"/>
      <c r="HK3" s="79" t="s">
        <v>71</v>
      </c>
      <c r="HL3" s="77"/>
      <c r="HM3" s="79" t="s">
        <v>102</v>
      </c>
      <c r="HN3" s="80"/>
      <c r="HO3" s="79" t="s">
        <v>72</v>
      </c>
      <c r="HP3" s="80"/>
      <c r="HQ3" s="79" t="s">
        <v>67</v>
      </c>
      <c r="HR3" s="80"/>
      <c r="HS3" s="79" t="s">
        <v>68</v>
      </c>
      <c r="HT3" s="80"/>
      <c r="HU3" s="79" t="s">
        <v>69</v>
      </c>
      <c r="HV3" s="80"/>
      <c r="HW3" s="79" t="s">
        <v>70</v>
      </c>
      <c r="HX3" s="80"/>
      <c r="HY3" s="79" t="s">
        <v>71</v>
      </c>
      <c r="HZ3" s="77"/>
      <c r="IA3" s="79" t="s">
        <v>102</v>
      </c>
      <c r="IB3" s="80"/>
      <c r="IC3" s="79" t="s">
        <v>72</v>
      </c>
      <c r="ID3" s="80"/>
      <c r="IE3" s="79" t="s">
        <v>67</v>
      </c>
      <c r="IF3" s="80"/>
      <c r="IG3" s="79" t="s">
        <v>68</v>
      </c>
      <c r="IH3" s="80"/>
      <c r="II3" s="79" t="s">
        <v>69</v>
      </c>
      <c r="IJ3" s="80"/>
      <c r="IK3" s="79" t="s">
        <v>70</v>
      </c>
      <c r="IL3" s="80"/>
      <c r="IM3" s="79" t="s">
        <v>71</v>
      </c>
      <c r="IN3" s="77"/>
      <c r="IO3" s="79" t="s">
        <v>102</v>
      </c>
      <c r="IP3" s="80"/>
      <c r="IQ3" s="79" t="s">
        <v>72</v>
      </c>
      <c r="IR3" s="80"/>
      <c r="IS3" s="79" t="s">
        <v>67</v>
      </c>
      <c r="IT3" s="80"/>
      <c r="IU3" s="79" t="s">
        <v>68</v>
      </c>
      <c r="IV3" s="80"/>
      <c r="IW3" s="79" t="s">
        <v>69</v>
      </c>
      <c r="IX3" s="80"/>
      <c r="IY3" s="79" t="s">
        <v>70</v>
      </c>
      <c r="IZ3" s="80"/>
      <c r="JA3" s="79" t="s">
        <v>71</v>
      </c>
      <c r="JB3" s="77"/>
    </row>
    <row r="4" spans="1:262">
      <c r="A4" s="66"/>
      <c r="B4" s="68"/>
      <c r="C4" s="36" t="s">
        <v>5</v>
      </c>
      <c r="D4" s="29" t="s">
        <v>6</v>
      </c>
      <c r="E4" s="36" t="s">
        <v>5</v>
      </c>
      <c r="F4" s="29" t="s">
        <v>6</v>
      </c>
      <c r="G4" s="36" t="s">
        <v>5</v>
      </c>
      <c r="H4" s="29" t="s">
        <v>6</v>
      </c>
      <c r="I4" s="36" t="s">
        <v>5</v>
      </c>
      <c r="J4" s="29" t="s">
        <v>6</v>
      </c>
      <c r="K4" s="36" t="s">
        <v>5</v>
      </c>
      <c r="L4" s="29" t="s">
        <v>6</v>
      </c>
      <c r="M4" s="36" t="s">
        <v>5</v>
      </c>
      <c r="N4" s="12" t="s">
        <v>6</v>
      </c>
      <c r="O4" s="36" t="s">
        <v>5</v>
      </c>
      <c r="P4" s="29" t="s">
        <v>6</v>
      </c>
      <c r="Q4" s="36" t="s">
        <v>5</v>
      </c>
      <c r="R4" s="29" t="s">
        <v>6</v>
      </c>
      <c r="S4" s="36" t="s">
        <v>5</v>
      </c>
      <c r="T4" s="29" t="s">
        <v>6</v>
      </c>
      <c r="U4" s="36" t="s">
        <v>5</v>
      </c>
      <c r="V4" s="29" t="s">
        <v>6</v>
      </c>
      <c r="W4" s="36" t="s">
        <v>5</v>
      </c>
      <c r="X4" s="29" t="s">
        <v>6</v>
      </c>
      <c r="Y4" s="36" t="s">
        <v>5</v>
      </c>
      <c r="Z4" s="12" t="s">
        <v>6</v>
      </c>
      <c r="AA4" s="36" t="s">
        <v>5</v>
      </c>
      <c r="AB4" s="29" t="s">
        <v>6</v>
      </c>
      <c r="AC4" s="36" t="s">
        <v>5</v>
      </c>
      <c r="AD4" s="29" t="s">
        <v>6</v>
      </c>
      <c r="AE4" s="36" t="s">
        <v>5</v>
      </c>
      <c r="AF4" s="29" t="s">
        <v>6</v>
      </c>
      <c r="AG4" s="36" t="s">
        <v>5</v>
      </c>
      <c r="AH4" s="29" t="s">
        <v>6</v>
      </c>
      <c r="AI4" s="36" t="s">
        <v>5</v>
      </c>
      <c r="AJ4" s="29" t="s">
        <v>6</v>
      </c>
      <c r="AK4" s="36" t="s">
        <v>5</v>
      </c>
      <c r="AL4" s="12" t="s">
        <v>6</v>
      </c>
      <c r="AM4" s="36" t="s">
        <v>5</v>
      </c>
      <c r="AN4" s="29" t="s">
        <v>6</v>
      </c>
      <c r="AO4" s="36" t="s">
        <v>5</v>
      </c>
      <c r="AP4" s="29" t="s">
        <v>6</v>
      </c>
      <c r="AQ4" s="36" t="s">
        <v>5</v>
      </c>
      <c r="AR4" s="29" t="s">
        <v>6</v>
      </c>
      <c r="AS4" s="36" t="s">
        <v>5</v>
      </c>
      <c r="AT4" s="29" t="s">
        <v>6</v>
      </c>
      <c r="AU4" s="36" t="s">
        <v>5</v>
      </c>
      <c r="AV4" s="29" t="s">
        <v>6</v>
      </c>
      <c r="AW4" s="36" t="s">
        <v>5</v>
      </c>
      <c r="AX4" s="12" t="s">
        <v>6</v>
      </c>
      <c r="AY4" s="36" t="s">
        <v>5</v>
      </c>
      <c r="AZ4" s="29" t="s">
        <v>6</v>
      </c>
      <c r="BA4" s="36" t="s">
        <v>5</v>
      </c>
      <c r="BB4" s="29" t="s">
        <v>6</v>
      </c>
      <c r="BC4" s="36" t="s">
        <v>5</v>
      </c>
      <c r="BD4" s="29" t="s">
        <v>6</v>
      </c>
      <c r="BE4" s="36" t="s">
        <v>5</v>
      </c>
      <c r="BF4" s="29" t="s">
        <v>6</v>
      </c>
      <c r="BG4" s="36" t="s">
        <v>5</v>
      </c>
      <c r="BH4" s="29" t="s">
        <v>6</v>
      </c>
      <c r="BI4" s="36" t="s">
        <v>5</v>
      </c>
      <c r="BJ4" s="12" t="s">
        <v>6</v>
      </c>
      <c r="BK4" s="36" t="s">
        <v>5</v>
      </c>
      <c r="BL4" s="29" t="s">
        <v>6</v>
      </c>
      <c r="BM4" s="36" t="s">
        <v>5</v>
      </c>
      <c r="BN4" s="29" t="s">
        <v>6</v>
      </c>
      <c r="BO4" s="36" t="s">
        <v>5</v>
      </c>
      <c r="BP4" s="29" t="s">
        <v>6</v>
      </c>
      <c r="BQ4" s="36" t="s">
        <v>5</v>
      </c>
      <c r="BR4" s="29" t="s">
        <v>6</v>
      </c>
      <c r="BS4" s="36" t="s">
        <v>5</v>
      </c>
      <c r="BT4" s="29" t="s">
        <v>6</v>
      </c>
      <c r="BU4" s="36" t="s">
        <v>5</v>
      </c>
      <c r="BV4" s="12" t="s">
        <v>6</v>
      </c>
      <c r="BW4" s="36" t="s">
        <v>5</v>
      </c>
      <c r="BX4" s="29" t="s">
        <v>6</v>
      </c>
      <c r="BY4" s="36" t="s">
        <v>5</v>
      </c>
      <c r="BZ4" s="29" t="s">
        <v>6</v>
      </c>
      <c r="CA4" s="36" t="s">
        <v>5</v>
      </c>
      <c r="CB4" s="29" t="s">
        <v>6</v>
      </c>
      <c r="CC4" s="36" t="s">
        <v>5</v>
      </c>
      <c r="CD4" s="29" t="s">
        <v>6</v>
      </c>
      <c r="CE4" s="36" t="s">
        <v>5</v>
      </c>
      <c r="CF4" s="29" t="s">
        <v>6</v>
      </c>
      <c r="CG4" s="36" t="s">
        <v>5</v>
      </c>
      <c r="CH4" s="12" t="s">
        <v>6</v>
      </c>
      <c r="CI4" s="36" t="s">
        <v>5</v>
      </c>
      <c r="CJ4" s="29" t="s">
        <v>6</v>
      </c>
      <c r="CK4" s="36" t="s">
        <v>5</v>
      </c>
      <c r="CL4" s="29" t="s">
        <v>6</v>
      </c>
      <c r="CM4" s="36" t="s">
        <v>5</v>
      </c>
      <c r="CN4" s="29" t="s">
        <v>6</v>
      </c>
      <c r="CO4" s="36" t="s">
        <v>5</v>
      </c>
      <c r="CP4" s="29" t="s">
        <v>6</v>
      </c>
      <c r="CQ4" s="36" t="s">
        <v>5</v>
      </c>
      <c r="CR4" s="29" t="s">
        <v>6</v>
      </c>
      <c r="CS4" s="36" t="s">
        <v>5</v>
      </c>
      <c r="CT4" s="12" t="s">
        <v>6</v>
      </c>
      <c r="CU4" s="36" t="s">
        <v>5</v>
      </c>
      <c r="CV4" s="29" t="s">
        <v>6</v>
      </c>
      <c r="CW4" s="36" t="s">
        <v>5</v>
      </c>
      <c r="CX4" s="29" t="s">
        <v>6</v>
      </c>
      <c r="CY4" s="36" t="s">
        <v>5</v>
      </c>
      <c r="CZ4" s="29" t="s">
        <v>6</v>
      </c>
      <c r="DA4" s="36" t="s">
        <v>5</v>
      </c>
      <c r="DB4" s="29" t="s">
        <v>6</v>
      </c>
      <c r="DC4" s="36" t="s">
        <v>5</v>
      </c>
      <c r="DD4" s="29" t="s">
        <v>6</v>
      </c>
      <c r="DE4" s="36" t="s">
        <v>5</v>
      </c>
      <c r="DF4" s="12" t="s">
        <v>6</v>
      </c>
      <c r="DG4" s="36" t="s">
        <v>5</v>
      </c>
      <c r="DH4" s="29" t="s">
        <v>6</v>
      </c>
      <c r="DI4" s="36" t="s">
        <v>5</v>
      </c>
      <c r="DJ4" s="29" t="s">
        <v>6</v>
      </c>
      <c r="DK4" s="36" t="s">
        <v>5</v>
      </c>
      <c r="DL4" s="29" t="s">
        <v>6</v>
      </c>
      <c r="DM4" s="36" t="s">
        <v>5</v>
      </c>
      <c r="DN4" s="29" t="s">
        <v>6</v>
      </c>
      <c r="DO4" s="36" t="s">
        <v>5</v>
      </c>
      <c r="DP4" s="29" t="s">
        <v>6</v>
      </c>
      <c r="DQ4" s="36" t="s">
        <v>5</v>
      </c>
      <c r="DR4" s="12" t="s">
        <v>6</v>
      </c>
      <c r="DS4" s="36" t="s">
        <v>5</v>
      </c>
      <c r="DT4" s="29" t="s">
        <v>6</v>
      </c>
      <c r="DU4" s="36" t="s">
        <v>5</v>
      </c>
      <c r="DV4" s="29" t="s">
        <v>6</v>
      </c>
      <c r="DW4" s="36" t="s">
        <v>5</v>
      </c>
      <c r="DX4" s="29" t="s">
        <v>6</v>
      </c>
      <c r="DY4" s="36" t="s">
        <v>5</v>
      </c>
      <c r="DZ4" s="29" t="s">
        <v>6</v>
      </c>
      <c r="EA4" s="36" t="s">
        <v>5</v>
      </c>
      <c r="EB4" s="29" t="s">
        <v>6</v>
      </c>
      <c r="EC4" s="36" t="s">
        <v>5</v>
      </c>
      <c r="ED4" s="12" t="s">
        <v>6</v>
      </c>
      <c r="EE4" s="36" t="s">
        <v>5</v>
      </c>
      <c r="EF4" s="29" t="s">
        <v>6</v>
      </c>
      <c r="EG4" s="36" t="s">
        <v>5</v>
      </c>
      <c r="EH4" s="29" t="s">
        <v>6</v>
      </c>
      <c r="EI4" s="36" t="s">
        <v>5</v>
      </c>
      <c r="EJ4" s="29" t="s">
        <v>6</v>
      </c>
      <c r="EK4" s="36" t="s">
        <v>5</v>
      </c>
      <c r="EL4" s="29" t="s">
        <v>6</v>
      </c>
      <c r="EM4" s="36" t="s">
        <v>5</v>
      </c>
      <c r="EN4" s="29" t="s">
        <v>6</v>
      </c>
      <c r="EO4" s="36" t="s">
        <v>5</v>
      </c>
      <c r="EP4" s="12" t="s">
        <v>6</v>
      </c>
      <c r="EQ4" s="36" t="s">
        <v>5</v>
      </c>
      <c r="ER4" s="29" t="s">
        <v>74</v>
      </c>
      <c r="ES4" s="36" t="s">
        <v>5</v>
      </c>
      <c r="ET4" s="29" t="s">
        <v>74</v>
      </c>
      <c r="EU4" s="36" t="s">
        <v>5</v>
      </c>
      <c r="EV4" s="29" t="s">
        <v>74</v>
      </c>
      <c r="EW4" s="36" t="s">
        <v>5</v>
      </c>
      <c r="EX4" s="29" t="s">
        <v>74</v>
      </c>
      <c r="EY4" s="36" t="s">
        <v>5</v>
      </c>
      <c r="EZ4" s="29" t="s">
        <v>74</v>
      </c>
      <c r="FA4" s="36" t="s">
        <v>5</v>
      </c>
      <c r="FB4" s="12" t="s">
        <v>74</v>
      </c>
      <c r="FC4" s="36" t="s">
        <v>5</v>
      </c>
      <c r="FD4" s="29" t="s">
        <v>74</v>
      </c>
      <c r="FE4" s="36" t="s">
        <v>5</v>
      </c>
      <c r="FF4" s="29" t="s">
        <v>74</v>
      </c>
      <c r="FG4" s="36" t="s">
        <v>5</v>
      </c>
      <c r="FH4" s="29" t="s">
        <v>74</v>
      </c>
      <c r="FI4" s="36" t="s">
        <v>5</v>
      </c>
      <c r="FJ4" s="29" t="s">
        <v>74</v>
      </c>
      <c r="FK4" s="36" t="s">
        <v>5</v>
      </c>
      <c r="FL4" s="29" t="s">
        <v>74</v>
      </c>
      <c r="FM4" s="36" t="s">
        <v>5</v>
      </c>
      <c r="FN4" s="12" t="s">
        <v>74</v>
      </c>
      <c r="FO4" s="36" t="s">
        <v>5</v>
      </c>
      <c r="FP4" s="29" t="s">
        <v>74</v>
      </c>
      <c r="FQ4" s="36" t="s">
        <v>5</v>
      </c>
      <c r="FR4" s="29" t="s">
        <v>74</v>
      </c>
      <c r="FS4" s="36" t="s">
        <v>5</v>
      </c>
      <c r="FT4" s="29" t="s">
        <v>74</v>
      </c>
      <c r="FU4" s="36" t="s">
        <v>5</v>
      </c>
      <c r="FV4" s="29" t="s">
        <v>74</v>
      </c>
      <c r="FW4" s="36" t="s">
        <v>5</v>
      </c>
      <c r="FX4" s="29" t="s">
        <v>74</v>
      </c>
      <c r="FY4" s="36" t="s">
        <v>5</v>
      </c>
      <c r="FZ4" s="12" t="s">
        <v>74</v>
      </c>
      <c r="GA4" s="141" t="s">
        <v>5</v>
      </c>
      <c r="GB4" s="142" t="s">
        <v>74</v>
      </c>
      <c r="GC4" s="141" t="s">
        <v>5</v>
      </c>
      <c r="GD4" s="142" t="s">
        <v>74</v>
      </c>
      <c r="GE4" s="141" t="s">
        <v>5</v>
      </c>
      <c r="GF4" s="142" t="s">
        <v>74</v>
      </c>
      <c r="GG4" s="141" t="s">
        <v>5</v>
      </c>
      <c r="GH4" s="142" t="s">
        <v>74</v>
      </c>
      <c r="GI4" s="141" t="s">
        <v>5</v>
      </c>
      <c r="GJ4" s="142" t="s">
        <v>74</v>
      </c>
      <c r="GK4" s="141" t="s">
        <v>5</v>
      </c>
      <c r="GL4" s="143" t="s">
        <v>74</v>
      </c>
      <c r="GM4" s="141" t="s">
        <v>5</v>
      </c>
      <c r="GN4" s="142" t="s">
        <v>74</v>
      </c>
      <c r="GO4" s="141" t="s">
        <v>5</v>
      </c>
      <c r="GP4" s="142" t="s">
        <v>74</v>
      </c>
      <c r="GQ4" s="141" t="s">
        <v>5</v>
      </c>
      <c r="GR4" s="142" t="s">
        <v>74</v>
      </c>
      <c r="GS4" s="141" t="s">
        <v>5</v>
      </c>
      <c r="GT4" s="142" t="s">
        <v>74</v>
      </c>
      <c r="GU4" s="141" t="s">
        <v>5</v>
      </c>
      <c r="GV4" s="142" t="s">
        <v>74</v>
      </c>
      <c r="GW4" s="141" t="s">
        <v>5</v>
      </c>
      <c r="GX4" s="143" t="s">
        <v>74</v>
      </c>
      <c r="GY4" s="36" t="s">
        <v>5</v>
      </c>
      <c r="GZ4" s="143" t="s">
        <v>74</v>
      </c>
      <c r="HA4" s="141" t="s">
        <v>5</v>
      </c>
      <c r="HB4" s="142" t="s">
        <v>74</v>
      </c>
      <c r="HC4" s="141" t="s">
        <v>5</v>
      </c>
      <c r="HD4" s="142" t="s">
        <v>74</v>
      </c>
      <c r="HE4" s="141" t="s">
        <v>5</v>
      </c>
      <c r="HF4" s="142" t="s">
        <v>74</v>
      </c>
      <c r="HG4" s="141" t="s">
        <v>5</v>
      </c>
      <c r="HH4" s="142" t="s">
        <v>74</v>
      </c>
      <c r="HI4" s="141" t="s">
        <v>5</v>
      </c>
      <c r="HJ4" s="142" t="s">
        <v>74</v>
      </c>
      <c r="HK4" s="141" t="s">
        <v>5</v>
      </c>
      <c r="HL4" s="143" t="s">
        <v>74</v>
      </c>
      <c r="HM4" s="36" t="s">
        <v>5</v>
      </c>
      <c r="HN4" s="143" t="s">
        <v>74</v>
      </c>
      <c r="HO4" s="141" t="s">
        <v>5</v>
      </c>
      <c r="HP4" s="142" t="s">
        <v>74</v>
      </c>
      <c r="HQ4" s="141" t="s">
        <v>5</v>
      </c>
      <c r="HR4" s="142" t="s">
        <v>74</v>
      </c>
      <c r="HS4" s="141" t="s">
        <v>5</v>
      </c>
      <c r="HT4" s="142" t="s">
        <v>74</v>
      </c>
      <c r="HU4" s="141" t="s">
        <v>5</v>
      </c>
      <c r="HV4" s="142" t="s">
        <v>74</v>
      </c>
      <c r="HW4" s="141" t="s">
        <v>5</v>
      </c>
      <c r="HX4" s="142" t="s">
        <v>74</v>
      </c>
      <c r="HY4" s="141" t="s">
        <v>5</v>
      </c>
      <c r="HZ4" s="143" t="s">
        <v>74</v>
      </c>
      <c r="IA4" s="36" t="s">
        <v>5</v>
      </c>
      <c r="IB4" s="143" t="s">
        <v>74</v>
      </c>
      <c r="IC4" s="141" t="s">
        <v>5</v>
      </c>
      <c r="ID4" s="142" t="s">
        <v>74</v>
      </c>
      <c r="IE4" s="141" t="s">
        <v>5</v>
      </c>
      <c r="IF4" s="142" t="s">
        <v>74</v>
      </c>
      <c r="IG4" s="141" t="s">
        <v>5</v>
      </c>
      <c r="IH4" s="142" t="s">
        <v>74</v>
      </c>
      <c r="II4" s="141" t="s">
        <v>5</v>
      </c>
      <c r="IJ4" s="142" t="s">
        <v>74</v>
      </c>
      <c r="IK4" s="141" t="s">
        <v>5</v>
      </c>
      <c r="IL4" s="142" t="s">
        <v>74</v>
      </c>
      <c r="IM4" s="141" t="s">
        <v>5</v>
      </c>
      <c r="IN4" s="143" t="s">
        <v>74</v>
      </c>
      <c r="IO4" s="36" t="s">
        <v>5</v>
      </c>
      <c r="IP4" s="143" t="s">
        <v>74</v>
      </c>
      <c r="IQ4" s="141" t="s">
        <v>5</v>
      </c>
      <c r="IR4" s="142" t="s">
        <v>74</v>
      </c>
      <c r="IS4" s="141" t="s">
        <v>5</v>
      </c>
      <c r="IT4" s="142" t="s">
        <v>74</v>
      </c>
      <c r="IU4" s="141" t="s">
        <v>5</v>
      </c>
      <c r="IV4" s="142" t="s">
        <v>74</v>
      </c>
      <c r="IW4" s="141" t="s">
        <v>5</v>
      </c>
      <c r="IX4" s="142" t="s">
        <v>74</v>
      </c>
      <c r="IY4" s="141" t="s">
        <v>5</v>
      </c>
      <c r="IZ4" s="142" t="s">
        <v>74</v>
      </c>
      <c r="JA4" s="141" t="s">
        <v>5</v>
      </c>
      <c r="JB4" s="143" t="s">
        <v>74</v>
      </c>
    </row>
    <row r="5" spans="1:262">
      <c r="A5" s="69">
        <v>1</v>
      </c>
      <c r="B5" s="3" t="s">
        <v>7</v>
      </c>
      <c r="C5" s="37"/>
      <c r="D5" s="30"/>
      <c r="E5" s="9"/>
      <c r="F5" s="30"/>
      <c r="G5" s="37"/>
      <c r="H5" s="30"/>
      <c r="I5" s="37"/>
      <c r="J5" s="30"/>
      <c r="K5" s="37"/>
      <c r="L5" s="30"/>
      <c r="M5" s="37"/>
      <c r="N5" s="6"/>
      <c r="O5" s="37"/>
      <c r="P5" s="30"/>
      <c r="Q5" s="9"/>
      <c r="R5" s="30"/>
      <c r="S5" s="37"/>
      <c r="T5" s="30"/>
      <c r="U5" s="37"/>
      <c r="V5" s="30"/>
      <c r="W5" s="37"/>
      <c r="X5" s="30"/>
      <c r="Y5" s="37"/>
      <c r="Z5" s="6"/>
      <c r="AA5" s="37"/>
      <c r="AB5" s="30"/>
      <c r="AC5" s="9"/>
      <c r="AD5" s="30"/>
      <c r="AE5" s="37"/>
      <c r="AF5" s="30"/>
      <c r="AG5" s="37"/>
      <c r="AH5" s="30"/>
      <c r="AI5" s="37"/>
      <c r="AJ5" s="30"/>
      <c r="AK5" s="37"/>
      <c r="AL5" s="6"/>
      <c r="AM5" s="37"/>
      <c r="AN5" s="30"/>
      <c r="AO5" s="9"/>
      <c r="AP5" s="30"/>
      <c r="AQ5" s="37"/>
      <c r="AR5" s="30"/>
      <c r="AS5" s="37"/>
      <c r="AT5" s="30"/>
      <c r="AU5" s="37"/>
      <c r="AV5" s="30"/>
      <c r="AW5" s="37"/>
      <c r="AX5" s="6"/>
      <c r="AY5" s="37"/>
      <c r="AZ5" s="30"/>
      <c r="BA5" s="9"/>
      <c r="BB5" s="30"/>
      <c r="BC5" s="37"/>
      <c r="BD5" s="30"/>
      <c r="BE5" s="37"/>
      <c r="BF5" s="30"/>
      <c r="BG5" s="37"/>
      <c r="BH5" s="30"/>
      <c r="BI5" s="37"/>
      <c r="BJ5" s="6"/>
      <c r="BK5" s="37"/>
      <c r="BL5" s="30"/>
      <c r="BM5" s="9"/>
      <c r="BN5" s="30"/>
      <c r="BO5" s="37"/>
      <c r="BP5" s="30"/>
      <c r="BQ5" s="37"/>
      <c r="BR5" s="30"/>
      <c r="BS5" s="37"/>
      <c r="BT5" s="30"/>
      <c r="BU5" s="37"/>
      <c r="BV5" s="6"/>
      <c r="BW5" s="37"/>
      <c r="BX5" s="30"/>
      <c r="BY5" s="9"/>
      <c r="BZ5" s="30"/>
      <c r="CA5" s="37"/>
      <c r="CB5" s="30"/>
      <c r="CC5" s="37"/>
      <c r="CD5" s="30"/>
      <c r="CE5" s="37"/>
      <c r="CF5" s="30"/>
      <c r="CG5" s="37"/>
      <c r="CH5" s="6"/>
      <c r="CI5" s="37"/>
      <c r="CJ5" s="30"/>
      <c r="CK5" s="9"/>
      <c r="CL5" s="30"/>
      <c r="CM5" s="37"/>
      <c r="CN5" s="30"/>
      <c r="CO5" s="37"/>
      <c r="CP5" s="30"/>
      <c r="CQ5" s="37"/>
      <c r="CR5" s="30"/>
      <c r="CS5" s="37"/>
      <c r="CT5" s="6"/>
      <c r="CU5" s="37"/>
      <c r="CV5" s="30"/>
      <c r="CW5" s="9"/>
      <c r="CX5" s="30"/>
      <c r="CY5" s="37"/>
      <c r="CZ5" s="30"/>
      <c r="DA5" s="37"/>
      <c r="DB5" s="30"/>
      <c r="DC5" s="37"/>
      <c r="DD5" s="30"/>
      <c r="DE5" s="37"/>
      <c r="DF5" s="6"/>
      <c r="DG5" s="37"/>
      <c r="DH5" s="30"/>
      <c r="DI5" s="9"/>
      <c r="DJ5" s="30"/>
      <c r="DK5" s="37"/>
      <c r="DL5" s="30"/>
      <c r="DM5" s="37"/>
      <c r="DN5" s="30"/>
      <c r="DO5" s="37"/>
      <c r="DP5" s="30"/>
      <c r="DQ5" s="37"/>
      <c r="DR5" s="6"/>
      <c r="DS5" s="37"/>
      <c r="DT5" s="30"/>
      <c r="DU5" s="9"/>
      <c r="DV5" s="30"/>
      <c r="DW5" s="37"/>
      <c r="DX5" s="30"/>
      <c r="DY5" s="37"/>
      <c r="DZ5" s="30"/>
      <c r="EA5" s="37"/>
      <c r="EB5" s="30"/>
      <c r="EC5" s="37"/>
      <c r="ED5" s="6"/>
      <c r="EE5" s="37"/>
      <c r="EF5" s="30"/>
      <c r="EG5" s="9"/>
      <c r="EH5" s="30"/>
      <c r="EI5" s="37"/>
      <c r="EJ5" s="30"/>
      <c r="EK5" s="37"/>
      <c r="EL5" s="30"/>
      <c r="EM5" s="37"/>
      <c r="EN5" s="30"/>
      <c r="EO5" s="37"/>
      <c r="EP5" s="6"/>
      <c r="EQ5" s="37"/>
      <c r="ER5" s="30"/>
      <c r="ES5" s="9"/>
      <c r="ET5" s="30"/>
      <c r="EU5" s="37"/>
      <c r="EV5" s="30"/>
      <c r="EW5" s="37"/>
      <c r="EX5" s="30"/>
      <c r="EY5" s="37"/>
      <c r="EZ5" s="30"/>
      <c r="FA5" s="37"/>
      <c r="FB5" s="6"/>
      <c r="FC5" s="37"/>
      <c r="FD5" s="30"/>
      <c r="FE5" s="9"/>
      <c r="FF5" s="30"/>
      <c r="FG5" s="37"/>
      <c r="FH5" s="30"/>
      <c r="FI5" s="37"/>
      <c r="FJ5" s="30"/>
      <c r="FK5" s="37"/>
      <c r="FL5" s="30"/>
      <c r="FM5" s="37"/>
      <c r="FN5" s="6"/>
      <c r="FO5" s="37"/>
      <c r="FP5" s="30"/>
      <c r="FQ5" s="9"/>
      <c r="FR5" s="30"/>
      <c r="FS5" s="37"/>
      <c r="FT5" s="30"/>
      <c r="FU5" s="37"/>
      <c r="FV5" s="30"/>
      <c r="FW5" s="37"/>
      <c r="FX5" s="30"/>
      <c r="FY5" s="37"/>
      <c r="FZ5" s="6"/>
      <c r="GA5" s="144"/>
      <c r="GB5" s="145"/>
      <c r="GC5" s="146"/>
      <c r="GD5" s="145"/>
      <c r="GE5" s="144"/>
      <c r="GF5" s="145"/>
      <c r="GG5" s="144"/>
      <c r="GH5" s="145"/>
      <c r="GI5" s="144"/>
      <c r="GJ5" s="145"/>
      <c r="GK5" s="144"/>
      <c r="GL5" s="147"/>
      <c r="GM5" s="144"/>
      <c r="GN5" s="145"/>
      <c r="GO5" s="146"/>
      <c r="GP5" s="145"/>
      <c r="GQ5" s="144"/>
      <c r="GR5" s="145"/>
      <c r="GS5" s="144"/>
      <c r="GT5" s="145"/>
      <c r="GU5" s="144"/>
      <c r="GV5" s="145"/>
      <c r="GW5" s="144"/>
      <c r="GX5" s="147"/>
      <c r="GY5" s="37"/>
      <c r="GZ5" s="30"/>
      <c r="HA5" s="144"/>
      <c r="HB5" s="145"/>
      <c r="HC5" s="146"/>
      <c r="HD5" s="145"/>
      <c r="HE5" s="144"/>
      <c r="HF5" s="145"/>
      <c r="HG5" s="144"/>
      <c r="HH5" s="145"/>
      <c r="HI5" s="144"/>
      <c r="HJ5" s="145"/>
      <c r="HK5" s="144"/>
      <c r="HL5" s="147"/>
      <c r="HM5" s="37"/>
      <c r="HN5" s="30"/>
      <c r="HO5" s="144"/>
      <c r="HP5" s="145"/>
      <c r="HQ5" s="146"/>
      <c r="HR5" s="145"/>
      <c r="HS5" s="144"/>
      <c r="HT5" s="145"/>
      <c r="HU5" s="144"/>
      <c r="HV5" s="145"/>
      <c r="HW5" s="144"/>
      <c r="HX5" s="145"/>
      <c r="HY5" s="144"/>
      <c r="HZ5" s="147"/>
      <c r="IA5" s="37"/>
      <c r="IB5" s="30"/>
      <c r="IC5" s="144"/>
      <c r="ID5" s="145"/>
      <c r="IE5" s="146"/>
      <c r="IF5" s="145"/>
      <c r="IG5" s="144"/>
      <c r="IH5" s="145"/>
      <c r="II5" s="144"/>
      <c r="IJ5" s="145"/>
      <c r="IK5" s="144"/>
      <c r="IL5" s="145"/>
      <c r="IM5" s="144"/>
      <c r="IN5" s="147"/>
      <c r="IO5" s="235"/>
      <c r="IP5" s="235"/>
      <c r="IQ5" s="235"/>
      <c r="IR5" s="235"/>
      <c r="IS5" s="235"/>
      <c r="IT5" s="235"/>
      <c r="IU5" s="235"/>
      <c r="IV5" s="235"/>
      <c r="IW5" s="235"/>
      <c r="IX5" s="235"/>
      <c r="IY5" s="235"/>
      <c r="IZ5" s="235"/>
      <c r="JA5" s="235"/>
      <c r="JB5" s="235"/>
    </row>
    <row r="6" spans="1:262">
      <c r="A6" s="66">
        <v>2</v>
      </c>
      <c r="B6" s="7" t="s">
        <v>43</v>
      </c>
      <c r="C6" s="38">
        <v>143845</v>
      </c>
      <c r="D6" s="32">
        <v>47</v>
      </c>
      <c r="E6" s="14">
        <v>127277</v>
      </c>
      <c r="F6" s="32">
        <v>30</v>
      </c>
      <c r="G6" s="38">
        <v>111735</v>
      </c>
      <c r="H6" s="32">
        <v>82</v>
      </c>
      <c r="I6" s="38">
        <v>102835</v>
      </c>
      <c r="J6" s="32">
        <v>61</v>
      </c>
      <c r="K6" s="38">
        <v>100420</v>
      </c>
      <c r="L6" s="32">
        <v>47</v>
      </c>
      <c r="M6" s="38">
        <v>95169</v>
      </c>
      <c r="N6" s="14">
        <v>34</v>
      </c>
      <c r="O6" s="38">
        <v>151405</v>
      </c>
      <c r="P6" s="32">
        <v>45</v>
      </c>
      <c r="Q6" s="14">
        <v>133892</v>
      </c>
      <c r="R6" s="32">
        <v>40</v>
      </c>
      <c r="S6" s="38">
        <v>114554</v>
      </c>
      <c r="T6" s="32">
        <v>78</v>
      </c>
      <c r="U6" s="38">
        <v>106627</v>
      </c>
      <c r="V6" s="32">
        <v>60</v>
      </c>
      <c r="W6" s="38">
        <v>107615</v>
      </c>
      <c r="X6" s="32">
        <v>47</v>
      </c>
      <c r="Y6" s="38">
        <v>102337</v>
      </c>
      <c r="Z6" s="14">
        <v>31</v>
      </c>
      <c r="AA6" s="38">
        <v>160588</v>
      </c>
      <c r="AB6" s="32">
        <v>41</v>
      </c>
      <c r="AC6" s="14">
        <v>141823</v>
      </c>
      <c r="AD6" s="32">
        <v>35</v>
      </c>
      <c r="AE6" s="38">
        <v>123200</v>
      </c>
      <c r="AF6" s="32">
        <v>78</v>
      </c>
      <c r="AG6" s="38">
        <v>110207</v>
      </c>
      <c r="AH6" s="32">
        <v>61</v>
      </c>
      <c r="AI6" s="38">
        <v>108028</v>
      </c>
      <c r="AJ6" s="32">
        <v>49</v>
      </c>
      <c r="AK6" s="38">
        <v>103071</v>
      </c>
      <c r="AL6" s="14">
        <v>33</v>
      </c>
      <c r="AM6" s="38">
        <v>170885</v>
      </c>
      <c r="AN6" s="32">
        <v>55</v>
      </c>
      <c r="AO6" s="14">
        <v>148169</v>
      </c>
      <c r="AP6" s="32">
        <v>38</v>
      </c>
      <c r="AQ6" s="38">
        <v>125578</v>
      </c>
      <c r="AR6" s="32">
        <v>74</v>
      </c>
      <c r="AS6" s="38">
        <v>116201</v>
      </c>
      <c r="AT6" s="32">
        <v>59</v>
      </c>
      <c r="AU6" s="38">
        <v>113782</v>
      </c>
      <c r="AV6" s="32">
        <v>58</v>
      </c>
      <c r="AW6" s="38">
        <v>106013</v>
      </c>
      <c r="AX6" s="14">
        <v>51</v>
      </c>
      <c r="AY6" s="38">
        <v>181492</v>
      </c>
      <c r="AZ6" s="32">
        <v>63</v>
      </c>
      <c r="BA6" s="14">
        <v>155966</v>
      </c>
      <c r="BB6" s="32">
        <v>42</v>
      </c>
      <c r="BC6" s="38">
        <v>133101</v>
      </c>
      <c r="BD6" s="32">
        <v>89</v>
      </c>
      <c r="BE6" s="38">
        <v>122885</v>
      </c>
      <c r="BF6" s="32">
        <v>61</v>
      </c>
      <c r="BG6" s="38">
        <v>116056</v>
      </c>
      <c r="BH6" s="32">
        <v>65</v>
      </c>
      <c r="BI6" s="38">
        <v>108774</v>
      </c>
      <c r="BJ6" s="14">
        <v>18</v>
      </c>
      <c r="BK6" s="38">
        <v>192743</v>
      </c>
      <c r="BL6" s="32">
        <v>62</v>
      </c>
      <c r="BM6" s="14">
        <v>161371</v>
      </c>
      <c r="BN6" s="32">
        <v>42</v>
      </c>
      <c r="BO6" s="38">
        <v>139857</v>
      </c>
      <c r="BP6" s="32">
        <v>89</v>
      </c>
      <c r="BQ6" s="38">
        <v>128702</v>
      </c>
      <c r="BR6" s="32">
        <v>59</v>
      </c>
      <c r="BS6" s="38">
        <v>127625</v>
      </c>
      <c r="BT6" s="32">
        <v>71</v>
      </c>
      <c r="BU6" s="38">
        <v>113541</v>
      </c>
      <c r="BV6" s="14">
        <v>23</v>
      </c>
      <c r="BW6" s="38">
        <v>214832</v>
      </c>
      <c r="BX6" s="32">
        <v>52</v>
      </c>
      <c r="BY6" s="14">
        <v>181625</v>
      </c>
      <c r="BZ6" s="32">
        <v>49</v>
      </c>
      <c r="CA6" s="38">
        <v>152805</v>
      </c>
      <c r="CB6" s="32">
        <v>80</v>
      </c>
      <c r="CC6" s="38">
        <v>136195</v>
      </c>
      <c r="CD6" s="32">
        <v>64</v>
      </c>
      <c r="CE6" s="38">
        <v>124011</v>
      </c>
      <c r="CF6" s="32">
        <v>51</v>
      </c>
      <c r="CG6" s="38">
        <v>118713</v>
      </c>
      <c r="CH6" s="14">
        <v>51</v>
      </c>
      <c r="CI6" s="38">
        <v>227001</v>
      </c>
      <c r="CJ6" s="32">
        <v>50</v>
      </c>
      <c r="CK6" s="14">
        <v>195308</v>
      </c>
      <c r="CL6" s="32">
        <v>47</v>
      </c>
      <c r="CM6" s="38">
        <v>164887</v>
      </c>
      <c r="CN6" s="32">
        <v>78</v>
      </c>
      <c r="CO6" s="38">
        <v>143715</v>
      </c>
      <c r="CP6" s="32">
        <v>62</v>
      </c>
      <c r="CQ6" s="38">
        <v>130781</v>
      </c>
      <c r="CR6" s="32">
        <v>55</v>
      </c>
      <c r="CS6" s="38">
        <v>126527</v>
      </c>
      <c r="CT6" s="14">
        <v>52</v>
      </c>
      <c r="CU6" s="38">
        <v>242780</v>
      </c>
      <c r="CV6" s="32">
        <v>51</v>
      </c>
      <c r="CW6" s="14">
        <v>207505</v>
      </c>
      <c r="CX6" s="32">
        <v>47</v>
      </c>
      <c r="CY6" s="38">
        <v>175427</v>
      </c>
      <c r="CZ6" s="32">
        <v>79</v>
      </c>
      <c r="DA6" s="38">
        <v>152918</v>
      </c>
      <c r="DB6" s="32">
        <v>65</v>
      </c>
      <c r="DC6" s="38">
        <v>138436</v>
      </c>
      <c r="DD6" s="32">
        <v>58</v>
      </c>
      <c r="DE6" s="38">
        <v>137050</v>
      </c>
      <c r="DF6" s="14">
        <v>52</v>
      </c>
      <c r="DG6" s="38">
        <v>261502</v>
      </c>
      <c r="DH6" s="32">
        <v>54</v>
      </c>
      <c r="DI6" s="14">
        <v>208335</v>
      </c>
      <c r="DJ6" s="32">
        <v>46</v>
      </c>
      <c r="DK6" s="38">
        <v>185208</v>
      </c>
      <c r="DL6" s="32">
        <v>75</v>
      </c>
      <c r="DM6" s="38">
        <v>157232</v>
      </c>
      <c r="DN6" s="32">
        <v>62</v>
      </c>
      <c r="DO6" s="38">
        <v>144385</v>
      </c>
      <c r="DP6" s="32">
        <v>54</v>
      </c>
      <c r="DQ6" s="38">
        <v>140143</v>
      </c>
      <c r="DR6" s="14">
        <v>48</v>
      </c>
      <c r="DS6" s="38">
        <v>279311</v>
      </c>
      <c r="DT6" s="32">
        <v>58</v>
      </c>
      <c r="DU6" s="14">
        <v>230773</v>
      </c>
      <c r="DV6" s="32">
        <v>48</v>
      </c>
      <c r="DW6" s="38">
        <v>190876</v>
      </c>
      <c r="DX6" s="32">
        <v>75</v>
      </c>
      <c r="DY6" s="38">
        <v>171753</v>
      </c>
      <c r="DZ6" s="32">
        <v>63</v>
      </c>
      <c r="EA6" s="38">
        <v>147043</v>
      </c>
      <c r="EB6" s="32">
        <v>54</v>
      </c>
      <c r="EC6" s="38">
        <v>143941</v>
      </c>
      <c r="ED6" s="14">
        <v>51</v>
      </c>
      <c r="EE6" s="38">
        <v>294336</v>
      </c>
      <c r="EF6" s="32">
        <v>61</v>
      </c>
      <c r="EG6" s="14">
        <v>236312</v>
      </c>
      <c r="EH6" s="32">
        <v>46</v>
      </c>
      <c r="EI6" s="38">
        <v>201069</v>
      </c>
      <c r="EJ6" s="32">
        <v>70</v>
      </c>
      <c r="EK6" s="38">
        <v>176939</v>
      </c>
      <c r="EL6" s="32">
        <v>69</v>
      </c>
      <c r="EM6" s="38">
        <v>156632</v>
      </c>
      <c r="EN6" s="32">
        <v>51</v>
      </c>
      <c r="EO6" s="38">
        <v>148998</v>
      </c>
      <c r="EP6" s="14">
        <v>49</v>
      </c>
      <c r="EQ6" s="38">
        <v>297778</v>
      </c>
      <c r="ER6" s="32">
        <v>61</v>
      </c>
      <c r="ES6" s="14">
        <v>252833</v>
      </c>
      <c r="ET6" s="32">
        <v>51</v>
      </c>
      <c r="EU6" s="38">
        <v>206829</v>
      </c>
      <c r="EV6" s="32">
        <v>85</v>
      </c>
      <c r="EW6" s="38">
        <v>176004</v>
      </c>
      <c r="EX6" s="32">
        <v>59</v>
      </c>
      <c r="EY6" s="38">
        <v>166184</v>
      </c>
      <c r="EZ6" s="32">
        <v>54</v>
      </c>
      <c r="FA6" s="38">
        <v>161232</v>
      </c>
      <c r="FB6" s="14">
        <v>44</v>
      </c>
      <c r="FC6" s="38">
        <v>317568</v>
      </c>
      <c r="FD6" s="32">
        <v>59</v>
      </c>
      <c r="FE6" s="14">
        <v>274911</v>
      </c>
      <c r="FF6" s="32">
        <v>52</v>
      </c>
      <c r="FG6" s="38">
        <v>221856</v>
      </c>
      <c r="FH6" s="32">
        <v>80</v>
      </c>
      <c r="FI6" s="38">
        <v>185147</v>
      </c>
      <c r="FJ6" s="32">
        <v>54</v>
      </c>
      <c r="FK6" s="38">
        <v>174905</v>
      </c>
      <c r="FL6" s="32">
        <v>52</v>
      </c>
      <c r="FM6" s="38">
        <v>170290</v>
      </c>
      <c r="FN6" s="14">
        <v>44</v>
      </c>
      <c r="FO6" s="38">
        <v>345332</v>
      </c>
      <c r="FP6" s="32">
        <v>62</v>
      </c>
      <c r="FQ6" s="14">
        <v>303981</v>
      </c>
      <c r="FR6" s="32">
        <v>51</v>
      </c>
      <c r="FS6" s="38">
        <v>237433</v>
      </c>
      <c r="FT6" s="32">
        <v>79</v>
      </c>
      <c r="FU6" s="38">
        <v>200254</v>
      </c>
      <c r="FV6" s="32">
        <v>57</v>
      </c>
      <c r="FW6" s="38">
        <v>185636</v>
      </c>
      <c r="FX6" s="32">
        <v>49</v>
      </c>
      <c r="FY6" s="38">
        <v>182892</v>
      </c>
      <c r="FZ6" s="14">
        <v>42</v>
      </c>
      <c r="GA6" s="148">
        <v>396197</v>
      </c>
      <c r="GB6" s="149">
        <v>55</v>
      </c>
      <c r="GC6" s="150">
        <v>313406</v>
      </c>
      <c r="GD6" s="149">
        <v>50</v>
      </c>
      <c r="GE6" s="148">
        <v>255021</v>
      </c>
      <c r="GF6" s="149">
        <v>75</v>
      </c>
      <c r="GG6" s="148">
        <v>210182</v>
      </c>
      <c r="GH6" s="149">
        <v>57</v>
      </c>
      <c r="GI6" s="148">
        <v>196273</v>
      </c>
      <c r="GJ6" s="149">
        <v>52</v>
      </c>
      <c r="GK6" s="148">
        <v>189625</v>
      </c>
      <c r="GL6" s="150">
        <v>47</v>
      </c>
      <c r="GM6" s="148">
        <v>413388</v>
      </c>
      <c r="GN6" s="149">
        <v>62</v>
      </c>
      <c r="GO6" s="150">
        <v>326266</v>
      </c>
      <c r="GP6" s="149">
        <v>47</v>
      </c>
      <c r="GQ6" s="148">
        <v>267148</v>
      </c>
      <c r="GR6" s="149">
        <v>86</v>
      </c>
      <c r="GS6" s="148">
        <v>231034</v>
      </c>
      <c r="GT6" s="149">
        <v>62</v>
      </c>
      <c r="GU6" s="148">
        <v>211860</v>
      </c>
      <c r="GV6" s="149">
        <v>48</v>
      </c>
      <c r="GW6" s="148">
        <v>196941</v>
      </c>
      <c r="GX6" s="150">
        <v>37</v>
      </c>
      <c r="GY6" s="38">
        <v>284753</v>
      </c>
      <c r="GZ6" s="32">
        <v>332</v>
      </c>
      <c r="HA6" s="148">
        <v>409642</v>
      </c>
      <c r="HB6" s="149">
        <v>67</v>
      </c>
      <c r="HC6" s="150">
        <v>330340</v>
      </c>
      <c r="HD6" s="149">
        <v>46</v>
      </c>
      <c r="HE6" s="148">
        <v>270603</v>
      </c>
      <c r="HF6" s="149">
        <v>81</v>
      </c>
      <c r="HG6" s="148">
        <v>232041</v>
      </c>
      <c r="HH6" s="149">
        <v>56</v>
      </c>
      <c r="HI6" s="148">
        <v>216337</v>
      </c>
      <c r="HJ6" s="149">
        <v>48</v>
      </c>
      <c r="HK6" s="148">
        <v>191775</v>
      </c>
      <c r="HL6" s="150">
        <v>34</v>
      </c>
      <c r="HM6" s="38">
        <v>285339</v>
      </c>
      <c r="HN6" s="32">
        <v>339</v>
      </c>
      <c r="HO6" s="148">
        <v>413760</v>
      </c>
      <c r="HP6" s="149">
        <v>65</v>
      </c>
      <c r="HQ6" s="150">
        <v>336029</v>
      </c>
      <c r="HR6" s="149">
        <v>49</v>
      </c>
      <c r="HS6" s="148">
        <v>273765</v>
      </c>
      <c r="HT6" s="149">
        <v>88</v>
      </c>
      <c r="HU6" s="148">
        <v>228883</v>
      </c>
      <c r="HV6" s="149">
        <v>60</v>
      </c>
      <c r="HW6" s="148">
        <v>214733</v>
      </c>
      <c r="HX6" s="149">
        <v>45</v>
      </c>
      <c r="HY6" s="148">
        <v>191316</v>
      </c>
      <c r="HZ6" s="150">
        <v>32</v>
      </c>
      <c r="IA6" s="38">
        <v>292269</v>
      </c>
      <c r="IB6" s="32">
        <v>327</v>
      </c>
      <c r="IC6" s="148">
        <v>413891</v>
      </c>
      <c r="ID6" s="149">
        <v>68</v>
      </c>
      <c r="IE6" s="150">
        <v>339254</v>
      </c>
      <c r="IF6" s="149">
        <v>49</v>
      </c>
      <c r="IG6" s="148">
        <v>278479</v>
      </c>
      <c r="IH6" s="149">
        <v>85</v>
      </c>
      <c r="II6" s="148">
        <v>237193</v>
      </c>
      <c r="IJ6" s="149">
        <v>53</v>
      </c>
      <c r="IK6" s="148">
        <v>217933</v>
      </c>
      <c r="IL6" s="149">
        <v>40</v>
      </c>
      <c r="IM6" s="148">
        <v>196486</v>
      </c>
      <c r="IN6" s="150">
        <v>32</v>
      </c>
      <c r="IO6" s="234">
        <v>325454</v>
      </c>
      <c r="IP6" s="50">
        <v>341</v>
      </c>
      <c r="IQ6" s="234">
        <v>446619</v>
      </c>
      <c r="IR6" s="234">
        <v>75</v>
      </c>
      <c r="IS6" s="242">
        <v>370345</v>
      </c>
      <c r="IT6" s="242">
        <v>52</v>
      </c>
      <c r="IU6" s="243">
        <v>308422</v>
      </c>
      <c r="IV6" s="243">
        <v>96</v>
      </c>
      <c r="IW6" s="243">
        <v>258366</v>
      </c>
      <c r="IX6" s="243">
        <v>55</v>
      </c>
      <c r="IY6" s="243">
        <v>249975</v>
      </c>
      <c r="IZ6" s="243">
        <v>32</v>
      </c>
      <c r="JA6" s="243">
        <v>216138</v>
      </c>
      <c r="JB6" s="243">
        <v>31</v>
      </c>
    </row>
    <row r="7" spans="1:262">
      <c r="A7" s="66">
        <v>3</v>
      </c>
      <c r="B7" s="71" t="s">
        <v>8</v>
      </c>
      <c r="C7" s="39"/>
      <c r="D7" s="33"/>
      <c r="E7" s="19"/>
      <c r="F7" s="33"/>
      <c r="G7" s="39"/>
      <c r="H7" s="33"/>
      <c r="I7" s="39"/>
      <c r="J7" s="33"/>
      <c r="K7" s="39"/>
      <c r="L7" s="33"/>
      <c r="M7" s="39"/>
      <c r="N7" s="19"/>
      <c r="O7" s="39"/>
      <c r="P7" s="33"/>
      <c r="Q7" s="19"/>
      <c r="R7" s="33"/>
      <c r="S7" s="39"/>
      <c r="T7" s="33"/>
      <c r="U7" s="39"/>
      <c r="V7" s="33"/>
      <c r="W7" s="39"/>
      <c r="X7" s="33"/>
      <c r="Y7" s="39"/>
      <c r="Z7" s="19"/>
      <c r="AA7" s="39"/>
      <c r="AB7" s="33"/>
      <c r="AC7" s="19"/>
      <c r="AD7" s="33"/>
      <c r="AE7" s="39"/>
      <c r="AF7" s="33"/>
      <c r="AG7" s="39"/>
      <c r="AH7" s="33"/>
      <c r="AI7" s="39"/>
      <c r="AJ7" s="33"/>
      <c r="AK7" s="39"/>
      <c r="AL7" s="19"/>
      <c r="AM7" s="39"/>
      <c r="AN7" s="33"/>
      <c r="AO7" s="19"/>
      <c r="AP7" s="33"/>
      <c r="AQ7" s="39"/>
      <c r="AR7" s="33"/>
      <c r="AS7" s="39"/>
      <c r="AT7" s="33"/>
      <c r="AU7" s="39"/>
      <c r="AV7" s="33"/>
      <c r="AW7" s="39"/>
      <c r="AX7" s="19"/>
      <c r="AY7" s="39"/>
      <c r="AZ7" s="33"/>
      <c r="BA7" s="19"/>
      <c r="BB7" s="33"/>
      <c r="BC7" s="39"/>
      <c r="BD7" s="33"/>
      <c r="BE7" s="39"/>
      <c r="BF7" s="33"/>
      <c r="BG7" s="39"/>
      <c r="BH7" s="33"/>
      <c r="BI7" s="39"/>
      <c r="BJ7" s="19"/>
      <c r="BK7" s="39"/>
      <c r="BL7" s="33"/>
      <c r="BM7" s="19"/>
      <c r="BN7" s="33"/>
      <c r="BO7" s="39"/>
      <c r="BP7" s="33"/>
      <c r="BQ7" s="39"/>
      <c r="BR7" s="33"/>
      <c r="BS7" s="39"/>
      <c r="BT7" s="33"/>
      <c r="BU7" s="39"/>
      <c r="BV7" s="19"/>
      <c r="BW7" s="39"/>
      <c r="BX7" s="33"/>
      <c r="BY7" s="19"/>
      <c r="BZ7" s="33"/>
      <c r="CA7" s="39"/>
      <c r="CB7" s="33"/>
      <c r="CC7" s="39"/>
      <c r="CD7" s="33"/>
      <c r="CE7" s="39"/>
      <c r="CF7" s="33"/>
      <c r="CG7" s="39"/>
      <c r="CH7" s="19"/>
      <c r="CI7" s="39"/>
      <c r="CJ7" s="33"/>
      <c r="CK7" s="19"/>
      <c r="CL7" s="33"/>
      <c r="CM7" s="39"/>
      <c r="CN7" s="33"/>
      <c r="CO7" s="39"/>
      <c r="CP7" s="33"/>
      <c r="CQ7" s="39"/>
      <c r="CR7" s="33"/>
      <c r="CS7" s="39"/>
      <c r="CT7" s="19"/>
      <c r="CU7" s="39"/>
      <c r="CV7" s="33"/>
      <c r="CW7" s="19"/>
      <c r="CX7" s="33"/>
      <c r="CY7" s="39"/>
      <c r="CZ7" s="33"/>
      <c r="DA7" s="39"/>
      <c r="DB7" s="33"/>
      <c r="DC7" s="39"/>
      <c r="DD7" s="33"/>
      <c r="DE7" s="39"/>
      <c r="DF7" s="19"/>
      <c r="DG7" s="39"/>
      <c r="DH7" s="33"/>
      <c r="DI7" s="19"/>
      <c r="DJ7" s="33"/>
      <c r="DK7" s="39"/>
      <c r="DL7" s="33"/>
      <c r="DM7" s="39"/>
      <c r="DN7" s="33"/>
      <c r="DO7" s="39"/>
      <c r="DP7" s="33"/>
      <c r="DQ7" s="39"/>
      <c r="DR7" s="19"/>
      <c r="DS7" s="39"/>
      <c r="DT7" s="33"/>
      <c r="DU7" s="19"/>
      <c r="DV7" s="33"/>
      <c r="DW7" s="39"/>
      <c r="DX7" s="33"/>
      <c r="DY7" s="39"/>
      <c r="DZ7" s="33"/>
      <c r="EA7" s="39"/>
      <c r="EB7" s="33"/>
      <c r="EC7" s="39"/>
      <c r="ED7" s="19"/>
      <c r="EE7" s="39"/>
      <c r="EF7" s="33"/>
      <c r="EG7" s="19"/>
      <c r="EH7" s="33"/>
      <c r="EI7" s="39"/>
      <c r="EJ7" s="33"/>
      <c r="EK7" s="39"/>
      <c r="EL7" s="33"/>
      <c r="EM7" s="39"/>
      <c r="EN7" s="33"/>
      <c r="EO7" s="39"/>
      <c r="EP7" s="19"/>
      <c r="EQ7" s="39"/>
      <c r="ER7" s="33"/>
      <c r="ES7" s="19"/>
      <c r="ET7" s="33"/>
      <c r="EU7" s="39"/>
      <c r="EV7" s="33"/>
      <c r="EW7" s="39"/>
      <c r="EX7" s="33"/>
      <c r="EY7" s="39"/>
      <c r="EZ7" s="33"/>
      <c r="FA7" s="39"/>
      <c r="FB7" s="19"/>
      <c r="FC7" s="39"/>
      <c r="FD7" s="33"/>
      <c r="FE7" s="19"/>
      <c r="FF7" s="33"/>
      <c r="FG7" s="39"/>
      <c r="FH7" s="33"/>
      <c r="FI7" s="39"/>
      <c r="FJ7" s="33"/>
      <c r="FK7" s="39"/>
      <c r="FL7" s="33"/>
      <c r="FM7" s="39"/>
      <c r="FN7" s="19"/>
      <c r="FO7" s="39"/>
      <c r="FP7" s="33"/>
      <c r="FQ7" s="19"/>
      <c r="FR7" s="33"/>
      <c r="FS7" s="39"/>
      <c r="FT7" s="33"/>
      <c r="FU7" s="39"/>
      <c r="FV7" s="33"/>
      <c r="FW7" s="39"/>
      <c r="FX7" s="33"/>
      <c r="FY7" s="39"/>
      <c r="FZ7" s="19"/>
      <c r="GA7" s="151"/>
      <c r="GB7" s="99"/>
      <c r="GC7" s="47"/>
      <c r="GD7" s="99"/>
      <c r="GE7" s="151"/>
      <c r="GF7" s="99"/>
      <c r="GG7" s="151"/>
      <c r="GH7" s="99"/>
      <c r="GI7" s="151"/>
      <c r="GJ7" s="99"/>
      <c r="GK7" s="151"/>
      <c r="GL7" s="47"/>
      <c r="GM7" s="151"/>
      <c r="GN7" s="99"/>
      <c r="GO7" s="47"/>
      <c r="GP7" s="99"/>
      <c r="GQ7" s="151"/>
      <c r="GR7" s="99"/>
      <c r="GS7" s="151"/>
      <c r="GT7" s="99"/>
      <c r="GU7" s="151"/>
      <c r="GV7" s="99"/>
      <c r="GW7" s="151"/>
      <c r="GX7" s="47"/>
      <c r="GY7" s="39"/>
      <c r="GZ7" s="33"/>
      <c r="HA7" s="151"/>
      <c r="HB7" s="99"/>
      <c r="HC7" s="47"/>
      <c r="HD7" s="99"/>
      <c r="HE7" s="151"/>
      <c r="HF7" s="99"/>
      <c r="HG7" s="151"/>
      <c r="HH7" s="99"/>
      <c r="HI7" s="151"/>
      <c r="HJ7" s="99"/>
      <c r="HK7" s="151"/>
      <c r="HL7" s="47"/>
      <c r="HM7" s="39"/>
      <c r="HN7" s="33"/>
      <c r="HO7" s="151"/>
      <c r="HP7" s="99"/>
      <c r="HQ7" s="47"/>
      <c r="HR7" s="99"/>
      <c r="HS7" s="151"/>
      <c r="HT7" s="99"/>
      <c r="HU7" s="151"/>
      <c r="HV7" s="99"/>
      <c r="HW7" s="151"/>
      <c r="HX7" s="99"/>
      <c r="HY7" s="151"/>
      <c r="HZ7" s="47"/>
      <c r="IA7" s="39"/>
      <c r="IB7" s="33"/>
      <c r="IC7" s="151"/>
      <c r="ID7" s="99"/>
      <c r="IE7" s="47"/>
      <c r="IF7" s="99"/>
      <c r="IG7" s="151"/>
      <c r="IH7" s="99"/>
      <c r="II7" s="151"/>
      <c r="IJ7" s="99"/>
      <c r="IK7" s="151"/>
      <c r="IL7" s="99"/>
      <c r="IM7" s="151"/>
      <c r="IN7" s="47"/>
      <c r="IO7" s="236"/>
      <c r="IP7" s="235"/>
      <c r="IQ7" s="236"/>
      <c r="IR7" s="236"/>
      <c r="IS7" s="236"/>
      <c r="IT7" s="236"/>
      <c r="IU7" s="236"/>
      <c r="IV7" s="236"/>
      <c r="IW7" s="236"/>
      <c r="IX7" s="236"/>
      <c r="IY7" s="236"/>
      <c r="IZ7" s="236"/>
      <c r="JA7" s="236"/>
      <c r="JB7" s="236"/>
    </row>
    <row r="8" spans="1:262">
      <c r="A8" s="66">
        <v>4</v>
      </c>
      <c r="B8" s="7" t="s">
        <v>9</v>
      </c>
      <c r="C8" s="38">
        <v>125053</v>
      </c>
      <c r="D8" s="32">
        <v>61</v>
      </c>
      <c r="E8" s="14">
        <v>105558</v>
      </c>
      <c r="F8" s="32">
        <v>32</v>
      </c>
      <c r="G8" s="38">
        <v>93581</v>
      </c>
      <c r="H8" s="32">
        <v>82</v>
      </c>
      <c r="I8" s="38">
        <v>85471</v>
      </c>
      <c r="J8" s="32">
        <v>61</v>
      </c>
      <c r="K8" s="38">
        <v>84114</v>
      </c>
      <c r="L8" s="32">
        <v>43</v>
      </c>
      <c r="M8" s="38">
        <v>79608</v>
      </c>
      <c r="N8" s="14">
        <v>31</v>
      </c>
      <c r="O8" s="38">
        <v>130259</v>
      </c>
      <c r="P8" s="32">
        <v>55</v>
      </c>
      <c r="Q8" s="14">
        <v>111238</v>
      </c>
      <c r="R8" s="32">
        <v>38</v>
      </c>
      <c r="S8" s="38">
        <v>96814</v>
      </c>
      <c r="T8" s="32">
        <v>79</v>
      </c>
      <c r="U8" s="38">
        <v>89244</v>
      </c>
      <c r="V8" s="32">
        <v>60</v>
      </c>
      <c r="W8" s="38">
        <v>88426</v>
      </c>
      <c r="X8" s="32">
        <v>45</v>
      </c>
      <c r="Y8" s="38">
        <v>82983</v>
      </c>
      <c r="Z8" s="14">
        <v>30</v>
      </c>
      <c r="AA8" s="38">
        <v>136590</v>
      </c>
      <c r="AB8" s="32">
        <v>60</v>
      </c>
      <c r="AC8" s="14">
        <v>119668</v>
      </c>
      <c r="AD8" s="32">
        <v>40</v>
      </c>
      <c r="AE8" s="38">
        <v>101154</v>
      </c>
      <c r="AF8" s="32">
        <v>80</v>
      </c>
      <c r="AG8" s="38">
        <v>93058</v>
      </c>
      <c r="AH8" s="32">
        <v>58</v>
      </c>
      <c r="AI8" s="38">
        <v>87931</v>
      </c>
      <c r="AJ8" s="32">
        <v>43</v>
      </c>
      <c r="AK8" s="38">
        <v>84572</v>
      </c>
      <c r="AL8" s="14">
        <v>32</v>
      </c>
      <c r="AM8" s="38">
        <v>141548</v>
      </c>
      <c r="AN8" s="32">
        <v>66</v>
      </c>
      <c r="AO8" s="14">
        <v>125877</v>
      </c>
      <c r="AP8" s="32">
        <v>37</v>
      </c>
      <c r="AQ8" s="38">
        <v>103800</v>
      </c>
      <c r="AR8" s="32">
        <v>74</v>
      </c>
      <c r="AS8" s="38">
        <v>97243</v>
      </c>
      <c r="AT8" s="32">
        <v>55</v>
      </c>
      <c r="AU8" s="38">
        <v>92089</v>
      </c>
      <c r="AV8" s="32">
        <v>53</v>
      </c>
      <c r="AW8" s="38">
        <v>83768</v>
      </c>
      <c r="AX8" s="14">
        <v>49</v>
      </c>
      <c r="AY8" s="38">
        <v>149948</v>
      </c>
      <c r="AZ8" s="32">
        <v>70</v>
      </c>
      <c r="BA8" s="14">
        <v>131098</v>
      </c>
      <c r="BB8" s="32">
        <v>39</v>
      </c>
      <c r="BC8" s="38">
        <v>106414</v>
      </c>
      <c r="BD8" s="32">
        <v>87</v>
      </c>
      <c r="BE8" s="38">
        <v>100543</v>
      </c>
      <c r="BF8" s="32">
        <v>59</v>
      </c>
      <c r="BG8" s="38">
        <v>96255</v>
      </c>
      <c r="BH8" s="32">
        <v>64</v>
      </c>
      <c r="BI8" s="38">
        <v>88280</v>
      </c>
      <c r="BJ8" s="14">
        <v>18</v>
      </c>
      <c r="BK8" s="38">
        <v>159763</v>
      </c>
      <c r="BL8" s="32">
        <v>67</v>
      </c>
      <c r="BM8" s="14">
        <v>135554</v>
      </c>
      <c r="BN8" s="32">
        <v>41</v>
      </c>
      <c r="BO8" s="38">
        <v>110560</v>
      </c>
      <c r="BP8" s="32">
        <v>86</v>
      </c>
      <c r="BQ8" s="38">
        <v>104860</v>
      </c>
      <c r="BR8" s="32">
        <v>56</v>
      </c>
      <c r="BS8" s="38">
        <v>99785</v>
      </c>
      <c r="BT8" s="32">
        <v>65</v>
      </c>
      <c r="BU8" s="38">
        <v>87547</v>
      </c>
      <c r="BV8" s="14">
        <v>22</v>
      </c>
      <c r="BW8" s="38">
        <v>175162</v>
      </c>
      <c r="BX8" s="32">
        <v>62</v>
      </c>
      <c r="BY8" s="14">
        <v>147859</v>
      </c>
      <c r="BZ8" s="32">
        <v>48</v>
      </c>
      <c r="CA8" s="38">
        <v>117769</v>
      </c>
      <c r="CB8" s="32">
        <v>79</v>
      </c>
      <c r="CC8" s="38">
        <v>109378</v>
      </c>
      <c r="CD8" s="32">
        <v>62</v>
      </c>
      <c r="CE8" s="38">
        <v>101859</v>
      </c>
      <c r="CF8" s="32">
        <v>48</v>
      </c>
      <c r="CG8" s="38">
        <v>91497</v>
      </c>
      <c r="CH8" s="14">
        <v>52</v>
      </c>
      <c r="CI8" s="38">
        <v>181344</v>
      </c>
      <c r="CJ8" s="32">
        <v>61</v>
      </c>
      <c r="CK8" s="14">
        <v>154547</v>
      </c>
      <c r="CL8" s="32">
        <v>47</v>
      </c>
      <c r="CM8" s="38">
        <v>124933</v>
      </c>
      <c r="CN8" s="32">
        <v>78</v>
      </c>
      <c r="CO8" s="38">
        <v>114051</v>
      </c>
      <c r="CP8" s="32">
        <v>63</v>
      </c>
      <c r="CQ8" s="38">
        <v>102915</v>
      </c>
      <c r="CR8" s="32">
        <v>52</v>
      </c>
      <c r="CS8" s="38">
        <v>95603</v>
      </c>
      <c r="CT8" s="14">
        <v>51</v>
      </c>
      <c r="CU8" s="38">
        <v>192241</v>
      </c>
      <c r="CV8" s="32">
        <v>63</v>
      </c>
      <c r="CW8" s="14">
        <v>166338</v>
      </c>
      <c r="CX8" s="32">
        <v>46</v>
      </c>
      <c r="CY8" s="38">
        <v>133634</v>
      </c>
      <c r="CZ8" s="32">
        <v>80</v>
      </c>
      <c r="DA8" s="38">
        <v>119108</v>
      </c>
      <c r="DB8" s="32">
        <v>67</v>
      </c>
      <c r="DC8" s="38">
        <v>109434</v>
      </c>
      <c r="DD8" s="32">
        <v>55</v>
      </c>
      <c r="DE8" s="38">
        <v>102709</v>
      </c>
      <c r="DF8" s="14">
        <v>51</v>
      </c>
      <c r="DG8" s="38">
        <v>202291</v>
      </c>
      <c r="DH8" s="32">
        <v>62</v>
      </c>
      <c r="DI8" s="14">
        <v>171517</v>
      </c>
      <c r="DJ8" s="32">
        <v>45</v>
      </c>
      <c r="DK8" s="38">
        <v>137387</v>
      </c>
      <c r="DL8" s="32">
        <v>74</v>
      </c>
      <c r="DM8" s="38">
        <v>124683</v>
      </c>
      <c r="DN8" s="32">
        <v>63</v>
      </c>
      <c r="DO8" s="38">
        <v>110817</v>
      </c>
      <c r="DP8" s="32">
        <v>53</v>
      </c>
      <c r="DQ8" s="38">
        <v>105862</v>
      </c>
      <c r="DR8" s="14">
        <v>47</v>
      </c>
      <c r="DS8" s="38">
        <v>211084</v>
      </c>
      <c r="DT8" s="32">
        <v>65</v>
      </c>
      <c r="DU8" s="14">
        <v>182263</v>
      </c>
      <c r="DV8" s="32">
        <v>47</v>
      </c>
      <c r="DW8" s="38">
        <v>141818</v>
      </c>
      <c r="DX8" s="32">
        <v>76</v>
      </c>
      <c r="DY8" s="38">
        <v>131736</v>
      </c>
      <c r="DZ8" s="32">
        <v>61</v>
      </c>
      <c r="EA8" s="38">
        <v>114934</v>
      </c>
      <c r="EB8" s="32">
        <v>53</v>
      </c>
      <c r="EC8" s="38">
        <v>107820</v>
      </c>
      <c r="ED8" s="14">
        <v>49</v>
      </c>
      <c r="EE8" s="38">
        <v>219428</v>
      </c>
      <c r="EF8" s="32">
        <v>63</v>
      </c>
      <c r="EG8" s="14">
        <v>183103</v>
      </c>
      <c r="EH8" s="32">
        <v>46</v>
      </c>
      <c r="EI8" s="38">
        <v>147284</v>
      </c>
      <c r="EJ8" s="32">
        <v>74</v>
      </c>
      <c r="EK8" s="38">
        <v>136039</v>
      </c>
      <c r="EL8" s="32">
        <v>68</v>
      </c>
      <c r="EM8" s="38">
        <v>117958</v>
      </c>
      <c r="EN8" s="32">
        <v>51</v>
      </c>
      <c r="EO8" s="38">
        <v>110957</v>
      </c>
      <c r="EP8" s="14">
        <v>49</v>
      </c>
      <c r="EQ8" s="38">
        <v>229307</v>
      </c>
      <c r="ER8" s="32">
        <v>66</v>
      </c>
      <c r="ES8" s="14">
        <v>187232</v>
      </c>
      <c r="ET8" s="32">
        <v>48</v>
      </c>
      <c r="EU8" s="38">
        <v>154398</v>
      </c>
      <c r="EV8" s="32">
        <v>88</v>
      </c>
      <c r="EW8" s="38">
        <v>136350</v>
      </c>
      <c r="EX8" s="32">
        <v>63</v>
      </c>
      <c r="EY8" s="38">
        <v>123109</v>
      </c>
      <c r="EZ8" s="32">
        <v>55</v>
      </c>
      <c r="FA8" s="38">
        <v>115857</v>
      </c>
      <c r="FB8" s="14">
        <v>43</v>
      </c>
      <c r="FC8" s="38">
        <v>249362</v>
      </c>
      <c r="FD8" s="32">
        <v>64</v>
      </c>
      <c r="FE8" s="14">
        <v>200018</v>
      </c>
      <c r="FF8" s="32">
        <v>52</v>
      </c>
      <c r="FG8" s="38">
        <v>162225</v>
      </c>
      <c r="FH8" s="32">
        <v>82</v>
      </c>
      <c r="FI8" s="38">
        <v>142809</v>
      </c>
      <c r="FJ8" s="32">
        <v>57</v>
      </c>
      <c r="FK8" s="38">
        <v>129941</v>
      </c>
      <c r="FL8" s="32">
        <v>52</v>
      </c>
      <c r="FM8" s="38">
        <v>117938</v>
      </c>
      <c r="FN8" s="14">
        <v>41</v>
      </c>
      <c r="FO8" s="38">
        <v>269260</v>
      </c>
      <c r="FP8" s="32">
        <v>63</v>
      </c>
      <c r="FQ8" s="14">
        <v>212373</v>
      </c>
      <c r="FR8" s="32">
        <v>49</v>
      </c>
      <c r="FS8" s="38">
        <v>169634</v>
      </c>
      <c r="FT8" s="32">
        <v>77</v>
      </c>
      <c r="FU8" s="38">
        <v>151966</v>
      </c>
      <c r="FV8" s="32">
        <v>57</v>
      </c>
      <c r="FW8" s="38">
        <v>136980</v>
      </c>
      <c r="FX8" s="32">
        <v>49</v>
      </c>
      <c r="FY8" s="38">
        <v>126239</v>
      </c>
      <c r="FZ8" s="14">
        <v>37</v>
      </c>
      <c r="GA8" s="148">
        <v>296166</v>
      </c>
      <c r="GB8" s="149">
        <v>61</v>
      </c>
      <c r="GC8" s="150">
        <v>223425</v>
      </c>
      <c r="GD8" s="149">
        <v>61</v>
      </c>
      <c r="GE8" s="148">
        <v>176730</v>
      </c>
      <c r="GF8" s="149">
        <v>75</v>
      </c>
      <c r="GG8" s="148">
        <v>160642</v>
      </c>
      <c r="GH8" s="149">
        <v>51</v>
      </c>
      <c r="GI8" s="148">
        <v>142499</v>
      </c>
      <c r="GJ8" s="149">
        <v>48</v>
      </c>
      <c r="GK8" s="148">
        <v>130736</v>
      </c>
      <c r="GL8" s="150">
        <v>40</v>
      </c>
      <c r="GM8" s="148">
        <v>302355</v>
      </c>
      <c r="GN8" s="149">
        <v>71</v>
      </c>
      <c r="GO8" s="150">
        <v>232634</v>
      </c>
      <c r="GP8" s="149">
        <v>49</v>
      </c>
      <c r="GQ8" s="148">
        <v>187529</v>
      </c>
      <c r="GR8" s="149">
        <v>81</v>
      </c>
      <c r="GS8" s="148">
        <v>168395</v>
      </c>
      <c r="GT8" s="149">
        <v>55</v>
      </c>
      <c r="GU8" s="148">
        <v>146374</v>
      </c>
      <c r="GV8" s="149">
        <v>51</v>
      </c>
      <c r="GW8" s="148">
        <v>137606</v>
      </c>
      <c r="GX8" s="150">
        <v>34</v>
      </c>
      <c r="GY8" s="38">
        <v>205193</v>
      </c>
      <c r="GZ8" s="32">
        <v>320</v>
      </c>
      <c r="HA8" s="148">
        <v>304713</v>
      </c>
      <c r="HB8" s="149">
        <v>66</v>
      </c>
      <c r="HC8" s="150">
        <v>231355</v>
      </c>
      <c r="HD8" s="149">
        <v>46</v>
      </c>
      <c r="HE8" s="148">
        <v>191045</v>
      </c>
      <c r="HF8" s="149">
        <v>78</v>
      </c>
      <c r="HG8" s="148">
        <v>170981</v>
      </c>
      <c r="HH8" s="149">
        <v>53</v>
      </c>
      <c r="HI8" s="148">
        <v>152091</v>
      </c>
      <c r="HJ8" s="149">
        <v>46</v>
      </c>
      <c r="HK8" s="148">
        <v>130592</v>
      </c>
      <c r="HL8" s="150">
        <v>31</v>
      </c>
      <c r="HM8" s="38">
        <v>206691</v>
      </c>
      <c r="HN8" s="32">
        <v>323</v>
      </c>
      <c r="HO8" s="148">
        <v>306991</v>
      </c>
      <c r="HP8" s="149">
        <v>66</v>
      </c>
      <c r="HQ8" s="150">
        <v>233060</v>
      </c>
      <c r="HR8" s="149">
        <v>45</v>
      </c>
      <c r="HS8" s="148">
        <v>193061</v>
      </c>
      <c r="HT8" s="149">
        <v>85</v>
      </c>
      <c r="HU8" s="148">
        <v>168330</v>
      </c>
      <c r="HV8" s="149">
        <v>55</v>
      </c>
      <c r="HW8" s="148">
        <v>150496</v>
      </c>
      <c r="HX8" s="149">
        <v>41</v>
      </c>
      <c r="HY8" s="148">
        <v>135473</v>
      </c>
      <c r="HZ8" s="150">
        <v>31</v>
      </c>
      <c r="IA8" s="38">
        <v>214197</v>
      </c>
      <c r="IB8" s="32">
        <v>322</v>
      </c>
      <c r="IC8" s="148">
        <v>315374</v>
      </c>
      <c r="ID8" s="149">
        <v>69</v>
      </c>
      <c r="IE8" s="150">
        <v>244544</v>
      </c>
      <c r="IF8" s="149">
        <v>47</v>
      </c>
      <c r="IG8" s="148">
        <v>195841</v>
      </c>
      <c r="IH8" s="149">
        <v>83</v>
      </c>
      <c r="II8" s="148">
        <v>173320</v>
      </c>
      <c r="IJ8" s="149">
        <v>49</v>
      </c>
      <c r="IK8" s="148">
        <v>158229</v>
      </c>
      <c r="IL8" s="149">
        <v>41</v>
      </c>
      <c r="IM8" s="148">
        <v>136186</v>
      </c>
      <c r="IN8" s="150">
        <v>33</v>
      </c>
      <c r="IO8" s="234">
        <v>242688</v>
      </c>
      <c r="IP8" s="234">
        <v>325</v>
      </c>
      <c r="IQ8" s="234">
        <v>357477</v>
      </c>
      <c r="IR8" s="234">
        <v>76</v>
      </c>
      <c r="IS8" s="242">
        <v>274215</v>
      </c>
      <c r="IT8" s="242">
        <v>48</v>
      </c>
      <c r="IU8" s="243">
        <v>210544</v>
      </c>
      <c r="IV8" s="243">
        <v>90</v>
      </c>
      <c r="IW8" s="243">
        <v>191334</v>
      </c>
      <c r="IX8" s="243">
        <v>53</v>
      </c>
      <c r="IY8" s="243">
        <v>177120</v>
      </c>
      <c r="IZ8" s="243">
        <v>29</v>
      </c>
      <c r="JA8" s="243">
        <v>148811</v>
      </c>
      <c r="JB8" s="243">
        <v>29</v>
      </c>
    </row>
    <row r="9" spans="1:262">
      <c r="A9" s="66">
        <v>5</v>
      </c>
      <c r="B9" s="2" t="s">
        <v>116</v>
      </c>
      <c r="C9" s="39">
        <v>69409</v>
      </c>
      <c r="D9" s="33">
        <v>37</v>
      </c>
      <c r="E9" s="19">
        <v>58173</v>
      </c>
      <c r="F9" s="33">
        <v>30</v>
      </c>
      <c r="G9" s="39">
        <v>57561</v>
      </c>
      <c r="H9" s="33">
        <v>54</v>
      </c>
      <c r="I9" s="39">
        <v>51767</v>
      </c>
      <c r="J9" s="33">
        <v>36</v>
      </c>
      <c r="K9" s="39">
        <v>51612</v>
      </c>
      <c r="L9" s="33">
        <v>18</v>
      </c>
      <c r="M9" s="39">
        <v>44002</v>
      </c>
      <c r="N9" s="19">
        <v>9</v>
      </c>
      <c r="O9" s="39">
        <v>72535</v>
      </c>
      <c r="P9" s="33">
        <v>35</v>
      </c>
      <c r="Q9" s="19">
        <v>61058</v>
      </c>
      <c r="R9" s="33">
        <v>30</v>
      </c>
      <c r="S9" s="39">
        <v>58208</v>
      </c>
      <c r="T9" s="33">
        <v>47</v>
      </c>
      <c r="U9" s="39">
        <v>52678</v>
      </c>
      <c r="V9" s="33">
        <v>38</v>
      </c>
      <c r="W9" s="39">
        <v>53979</v>
      </c>
      <c r="X9" s="33">
        <v>15</v>
      </c>
      <c r="Y9" s="39">
        <v>47265</v>
      </c>
      <c r="Z9" s="19">
        <v>7</v>
      </c>
      <c r="AA9" s="39">
        <v>77112</v>
      </c>
      <c r="AB9" s="33">
        <v>41</v>
      </c>
      <c r="AC9" s="19">
        <v>65363</v>
      </c>
      <c r="AD9" s="33">
        <v>28</v>
      </c>
      <c r="AE9" s="39">
        <v>61069</v>
      </c>
      <c r="AF9" s="33">
        <v>54</v>
      </c>
      <c r="AG9" s="39">
        <v>54961</v>
      </c>
      <c r="AH9" s="33">
        <v>38</v>
      </c>
      <c r="AI9" s="39">
        <v>50809</v>
      </c>
      <c r="AJ9" s="33">
        <v>13</v>
      </c>
      <c r="AK9" s="39">
        <v>50967</v>
      </c>
      <c r="AL9" s="19">
        <v>8</v>
      </c>
      <c r="AM9" s="39">
        <v>78519</v>
      </c>
      <c r="AN9" s="33">
        <v>48</v>
      </c>
      <c r="AO9" s="19">
        <v>66132</v>
      </c>
      <c r="AP9" s="33">
        <v>22</v>
      </c>
      <c r="AQ9" s="39">
        <v>59811</v>
      </c>
      <c r="AR9" s="33">
        <v>52</v>
      </c>
      <c r="AS9" s="39">
        <v>55678</v>
      </c>
      <c r="AT9" s="33">
        <v>37</v>
      </c>
      <c r="AU9" s="39">
        <v>55198</v>
      </c>
      <c r="AV9" s="33">
        <v>21</v>
      </c>
      <c r="AW9" s="39">
        <v>56901</v>
      </c>
      <c r="AX9" s="19">
        <v>10</v>
      </c>
      <c r="AY9" s="39">
        <v>80560</v>
      </c>
      <c r="AZ9" s="33">
        <v>51</v>
      </c>
      <c r="BA9" s="19">
        <v>68820</v>
      </c>
      <c r="BB9" s="33">
        <v>26</v>
      </c>
      <c r="BC9" s="39">
        <v>61700</v>
      </c>
      <c r="BD9" s="33">
        <v>55</v>
      </c>
      <c r="BE9" s="39">
        <v>56901</v>
      </c>
      <c r="BF9" s="33">
        <v>35</v>
      </c>
      <c r="BG9" s="39">
        <v>60444</v>
      </c>
      <c r="BH9" s="33">
        <v>24</v>
      </c>
      <c r="BI9" s="39"/>
      <c r="BJ9" s="19"/>
      <c r="BK9" s="39">
        <v>88370</v>
      </c>
      <c r="BL9" s="33">
        <v>53</v>
      </c>
      <c r="BM9" s="19">
        <v>71722</v>
      </c>
      <c r="BN9" s="33">
        <v>28</v>
      </c>
      <c r="BO9" s="39">
        <v>62449</v>
      </c>
      <c r="BP9" s="33">
        <v>60</v>
      </c>
      <c r="BQ9" s="39">
        <v>57640</v>
      </c>
      <c r="BR9" s="33">
        <v>30</v>
      </c>
      <c r="BS9" s="39">
        <v>56621</v>
      </c>
      <c r="BT9" s="33">
        <v>33</v>
      </c>
      <c r="BU9" s="39"/>
      <c r="BV9" s="19"/>
      <c r="BW9" s="39">
        <v>94571</v>
      </c>
      <c r="BX9" s="33">
        <v>45</v>
      </c>
      <c r="BY9" s="19">
        <v>79032</v>
      </c>
      <c r="BZ9" s="33">
        <v>35</v>
      </c>
      <c r="CA9" s="39">
        <v>66311</v>
      </c>
      <c r="CB9" s="33">
        <v>52</v>
      </c>
      <c r="CC9" s="39">
        <v>59250</v>
      </c>
      <c r="CD9" s="33">
        <v>38</v>
      </c>
      <c r="CE9" s="39">
        <v>60509</v>
      </c>
      <c r="CF9" s="33">
        <v>22</v>
      </c>
      <c r="CG9" s="39">
        <v>59531</v>
      </c>
      <c r="CH9" s="19">
        <v>15</v>
      </c>
      <c r="CI9" s="39">
        <v>101616</v>
      </c>
      <c r="CJ9" s="33">
        <v>47</v>
      </c>
      <c r="CK9" s="19">
        <v>83687</v>
      </c>
      <c r="CL9" s="33">
        <v>35</v>
      </c>
      <c r="CM9" s="39">
        <v>70231</v>
      </c>
      <c r="CN9" s="33">
        <v>52</v>
      </c>
      <c r="CO9" s="39">
        <v>61184</v>
      </c>
      <c r="CP9" s="33">
        <v>35</v>
      </c>
      <c r="CQ9" s="39">
        <v>61169</v>
      </c>
      <c r="CR9" s="33">
        <v>19</v>
      </c>
      <c r="CS9" s="39">
        <v>62512</v>
      </c>
      <c r="CT9" s="19">
        <v>10</v>
      </c>
      <c r="CU9" s="39">
        <v>103129</v>
      </c>
      <c r="CV9" s="33">
        <v>45</v>
      </c>
      <c r="CW9" s="19">
        <v>87938</v>
      </c>
      <c r="CX9" s="33">
        <v>33</v>
      </c>
      <c r="CY9" s="39">
        <v>73525</v>
      </c>
      <c r="CZ9" s="33">
        <v>51</v>
      </c>
      <c r="DA9" s="39">
        <v>66302</v>
      </c>
      <c r="DB9" s="33">
        <v>33</v>
      </c>
      <c r="DC9" s="39">
        <v>62987</v>
      </c>
      <c r="DD9" s="33">
        <v>25</v>
      </c>
      <c r="DE9" s="39">
        <v>59681</v>
      </c>
      <c r="DF9" s="19">
        <v>16</v>
      </c>
      <c r="DG9" s="39">
        <v>109089</v>
      </c>
      <c r="DH9" s="33">
        <v>45</v>
      </c>
      <c r="DI9" s="19">
        <v>87060</v>
      </c>
      <c r="DJ9" s="33">
        <v>34</v>
      </c>
      <c r="DK9" s="39">
        <v>75808</v>
      </c>
      <c r="DL9" s="33">
        <v>47</v>
      </c>
      <c r="DM9" s="39">
        <v>68799</v>
      </c>
      <c r="DN9" s="33">
        <v>30</v>
      </c>
      <c r="DO9" s="39">
        <v>65123</v>
      </c>
      <c r="DP9" s="33">
        <v>22</v>
      </c>
      <c r="DQ9" s="39">
        <v>59678</v>
      </c>
      <c r="DR9" s="19">
        <v>18</v>
      </c>
      <c r="DS9" s="39">
        <v>108725</v>
      </c>
      <c r="DT9" s="33">
        <v>46</v>
      </c>
      <c r="DU9" s="19">
        <v>91465</v>
      </c>
      <c r="DV9" s="33">
        <v>33</v>
      </c>
      <c r="DW9" s="39">
        <v>78871</v>
      </c>
      <c r="DX9" s="33">
        <v>51</v>
      </c>
      <c r="DY9" s="39">
        <v>73329</v>
      </c>
      <c r="DZ9" s="33">
        <v>31</v>
      </c>
      <c r="EA9" s="39">
        <v>70385</v>
      </c>
      <c r="EB9" s="33">
        <v>20</v>
      </c>
      <c r="EC9" s="39">
        <v>67087</v>
      </c>
      <c r="ED9" s="19">
        <v>17</v>
      </c>
      <c r="EE9" s="39">
        <v>112549</v>
      </c>
      <c r="EF9" s="33">
        <v>48</v>
      </c>
      <c r="EG9" s="19">
        <v>93519</v>
      </c>
      <c r="EH9" s="33">
        <v>29</v>
      </c>
      <c r="EI9" s="39">
        <v>80256</v>
      </c>
      <c r="EJ9" s="33">
        <v>46</v>
      </c>
      <c r="EK9" s="39">
        <v>74514</v>
      </c>
      <c r="EL9" s="33">
        <v>37</v>
      </c>
      <c r="EM9" s="39">
        <v>66217</v>
      </c>
      <c r="EN9" s="33">
        <v>20</v>
      </c>
      <c r="EO9" s="39">
        <v>67713</v>
      </c>
      <c r="EP9" s="19">
        <v>18</v>
      </c>
      <c r="EQ9" s="39">
        <v>118415</v>
      </c>
      <c r="ER9" s="33">
        <v>50</v>
      </c>
      <c r="ES9" s="19">
        <v>95211</v>
      </c>
      <c r="ET9" s="33">
        <v>34</v>
      </c>
      <c r="EU9" s="39">
        <v>81498</v>
      </c>
      <c r="EV9" s="33">
        <v>52</v>
      </c>
      <c r="EW9" s="39">
        <v>73646</v>
      </c>
      <c r="EX9" s="33">
        <v>32</v>
      </c>
      <c r="EY9" s="39">
        <v>70424</v>
      </c>
      <c r="EZ9" s="33">
        <v>25</v>
      </c>
      <c r="FA9" s="39">
        <v>68320</v>
      </c>
      <c r="FB9" s="19">
        <v>18</v>
      </c>
      <c r="FC9" s="39">
        <v>126349</v>
      </c>
      <c r="FD9" s="33">
        <v>54</v>
      </c>
      <c r="FE9" s="19">
        <v>102810</v>
      </c>
      <c r="FF9" s="33">
        <v>37</v>
      </c>
      <c r="FG9" s="39">
        <v>85290</v>
      </c>
      <c r="FH9" s="33">
        <v>47</v>
      </c>
      <c r="FI9" s="39">
        <v>75129</v>
      </c>
      <c r="FJ9" s="33">
        <v>30</v>
      </c>
      <c r="FK9" s="39">
        <v>72972</v>
      </c>
      <c r="FL9" s="33">
        <v>20</v>
      </c>
      <c r="FM9" s="39">
        <v>69019</v>
      </c>
      <c r="FN9" s="19">
        <v>18</v>
      </c>
      <c r="FO9" s="39">
        <v>127015</v>
      </c>
      <c r="FP9" s="33">
        <v>53</v>
      </c>
      <c r="FQ9" s="19">
        <v>110258</v>
      </c>
      <c r="FR9" s="33">
        <v>34</v>
      </c>
      <c r="FS9" s="39">
        <v>87360</v>
      </c>
      <c r="FT9" s="33">
        <v>48</v>
      </c>
      <c r="FU9" s="39">
        <v>78021</v>
      </c>
      <c r="FV9" s="33">
        <v>31</v>
      </c>
      <c r="FW9" s="39">
        <v>78559</v>
      </c>
      <c r="FX9" s="33">
        <v>21</v>
      </c>
      <c r="FY9" s="39">
        <v>71626</v>
      </c>
      <c r="FZ9" s="19">
        <v>16</v>
      </c>
      <c r="GA9" s="151">
        <v>140295</v>
      </c>
      <c r="GB9" s="99">
        <v>53</v>
      </c>
      <c r="GC9" s="47">
        <v>115172</v>
      </c>
      <c r="GD9" s="99">
        <v>34</v>
      </c>
      <c r="GE9" s="151">
        <v>92440</v>
      </c>
      <c r="GF9" s="99">
        <v>41</v>
      </c>
      <c r="GG9" s="151">
        <v>84072</v>
      </c>
      <c r="GH9" s="99">
        <v>28</v>
      </c>
      <c r="GI9" s="151">
        <v>82287</v>
      </c>
      <c r="GJ9" s="99">
        <v>21</v>
      </c>
      <c r="GK9" s="151">
        <v>77967</v>
      </c>
      <c r="GL9" s="47">
        <v>14</v>
      </c>
      <c r="GM9" s="151">
        <v>147605</v>
      </c>
      <c r="GN9" s="99">
        <v>57</v>
      </c>
      <c r="GO9" s="47">
        <v>120125</v>
      </c>
      <c r="GP9" s="99">
        <v>33</v>
      </c>
      <c r="GQ9" s="151">
        <v>96197</v>
      </c>
      <c r="GR9" s="99">
        <v>49</v>
      </c>
      <c r="GS9" s="151">
        <v>86973</v>
      </c>
      <c r="GT9" s="99">
        <v>35</v>
      </c>
      <c r="GU9" s="151">
        <v>81568</v>
      </c>
      <c r="GV9" s="99">
        <v>18</v>
      </c>
      <c r="GW9" s="151">
        <v>82866</v>
      </c>
      <c r="GX9" s="47">
        <v>11</v>
      </c>
      <c r="GY9" s="39">
        <v>111827</v>
      </c>
      <c r="GZ9" s="33">
        <v>185</v>
      </c>
      <c r="HA9" s="151">
        <v>144285</v>
      </c>
      <c r="HB9" s="99">
        <v>53</v>
      </c>
      <c r="HC9" s="47">
        <v>120832</v>
      </c>
      <c r="HD9" s="99">
        <v>30</v>
      </c>
      <c r="HE9" s="151">
        <v>99205</v>
      </c>
      <c r="HF9" s="99">
        <v>48</v>
      </c>
      <c r="HG9" s="151">
        <v>87237</v>
      </c>
      <c r="HH9" s="99">
        <v>31</v>
      </c>
      <c r="HI9" s="151">
        <v>87835</v>
      </c>
      <c r="HJ9" s="99">
        <v>14</v>
      </c>
      <c r="HK9" s="151">
        <v>81012</v>
      </c>
      <c r="HL9" s="47">
        <v>9</v>
      </c>
      <c r="HM9" s="39">
        <v>114652</v>
      </c>
      <c r="HN9" s="33">
        <v>191</v>
      </c>
      <c r="HO9" s="151">
        <v>149239</v>
      </c>
      <c r="HP9" s="99">
        <v>57</v>
      </c>
      <c r="HQ9" s="47">
        <v>125440</v>
      </c>
      <c r="HR9" s="99">
        <v>28</v>
      </c>
      <c r="HS9" s="151">
        <v>101543</v>
      </c>
      <c r="HT9" s="99">
        <v>55</v>
      </c>
      <c r="HU9" s="151">
        <v>87092</v>
      </c>
      <c r="HV9" s="99">
        <v>31</v>
      </c>
      <c r="HW9" s="151">
        <v>84065</v>
      </c>
      <c r="HX9" s="99">
        <v>12</v>
      </c>
      <c r="HY9" s="151">
        <v>74600</v>
      </c>
      <c r="HZ9" s="47">
        <v>8</v>
      </c>
      <c r="IA9" s="39">
        <v>115952</v>
      </c>
      <c r="IB9" s="33">
        <v>194</v>
      </c>
      <c r="IC9" s="151">
        <v>150939</v>
      </c>
      <c r="ID9" s="99">
        <v>53</v>
      </c>
      <c r="IE9" s="47">
        <v>124592</v>
      </c>
      <c r="IF9" s="99">
        <v>33</v>
      </c>
      <c r="IG9" s="151">
        <v>101438</v>
      </c>
      <c r="IH9" s="99">
        <v>56</v>
      </c>
      <c r="II9" s="151">
        <v>89498</v>
      </c>
      <c r="IJ9" s="99">
        <v>29</v>
      </c>
      <c r="IK9" s="151">
        <v>99759</v>
      </c>
      <c r="IL9" s="99">
        <v>13</v>
      </c>
      <c r="IM9" s="151">
        <v>80137</v>
      </c>
      <c r="IN9" s="47">
        <v>10</v>
      </c>
      <c r="IO9" s="232">
        <v>185551</v>
      </c>
      <c r="IP9" s="232">
        <v>154</v>
      </c>
      <c r="IQ9" s="232">
        <v>253824</v>
      </c>
      <c r="IR9" s="232">
        <v>54</v>
      </c>
      <c r="IS9" s="240">
        <v>183275</v>
      </c>
      <c r="IT9" s="240">
        <v>19</v>
      </c>
      <c r="IU9" s="238">
        <v>143629</v>
      </c>
      <c r="IV9" s="238">
        <v>44</v>
      </c>
      <c r="IW9" s="238">
        <v>130004</v>
      </c>
      <c r="IX9" s="238">
        <v>16</v>
      </c>
      <c r="IY9" s="238">
        <v>161136</v>
      </c>
      <c r="IZ9" s="238">
        <v>10</v>
      </c>
      <c r="JA9" s="238">
        <v>131213</v>
      </c>
      <c r="JB9" s="238">
        <v>11</v>
      </c>
    </row>
    <row r="10" spans="1:262">
      <c r="A10" s="66">
        <v>6</v>
      </c>
      <c r="B10" s="2" t="s">
        <v>10</v>
      </c>
      <c r="C10" s="39">
        <v>110710</v>
      </c>
      <c r="D10" s="33">
        <v>43</v>
      </c>
      <c r="E10" s="19">
        <v>95817</v>
      </c>
      <c r="F10" s="33">
        <v>33</v>
      </c>
      <c r="G10" s="39">
        <v>86643</v>
      </c>
      <c r="H10" s="33">
        <v>74</v>
      </c>
      <c r="I10" s="39">
        <v>77388</v>
      </c>
      <c r="J10" s="33">
        <v>51</v>
      </c>
      <c r="K10" s="39">
        <v>77094</v>
      </c>
      <c r="L10" s="33">
        <v>44</v>
      </c>
      <c r="M10" s="39">
        <v>68820</v>
      </c>
      <c r="N10" s="19">
        <v>29</v>
      </c>
      <c r="O10" s="39">
        <v>112926</v>
      </c>
      <c r="P10" s="33">
        <v>43</v>
      </c>
      <c r="Q10" s="19">
        <v>100670</v>
      </c>
      <c r="R10" s="33">
        <v>35</v>
      </c>
      <c r="S10" s="39">
        <v>88396</v>
      </c>
      <c r="T10" s="33">
        <v>66</v>
      </c>
      <c r="U10" s="39">
        <v>81213</v>
      </c>
      <c r="V10" s="33">
        <v>51</v>
      </c>
      <c r="W10" s="39">
        <v>78869</v>
      </c>
      <c r="X10" s="33">
        <v>46</v>
      </c>
      <c r="Y10" s="39">
        <v>73118</v>
      </c>
      <c r="Z10" s="19">
        <v>27</v>
      </c>
      <c r="AA10" s="39">
        <v>118688</v>
      </c>
      <c r="AB10" s="33">
        <v>45</v>
      </c>
      <c r="AC10" s="19">
        <v>107861</v>
      </c>
      <c r="AD10" s="33">
        <v>37</v>
      </c>
      <c r="AE10" s="39">
        <v>94197</v>
      </c>
      <c r="AF10" s="33">
        <v>66</v>
      </c>
      <c r="AG10" s="39">
        <v>82691</v>
      </c>
      <c r="AH10" s="33">
        <v>54</v>
      </c>
      <c r="AI10" s="39">
        <v>80871</v>
      </c>
      <c r="AJ10" s="33">
        <v>46</v>
      </c>
      <c r="AK10" s="39">
        <v>74084</v>
      </c>
      <c r="AL10" s="19">
        <v>31</v>
      </c>
      <c r="AM10" s="39">
        <v>123186</v>
      </c>
      <c r="AN10" s="33">
        <v>54</v>
      </c>
      <c r="AO10" s="19">
        <v>111641</v>
      </c>
      <c r="AP10" s="33">
        <v>31</v>
      </c>
      <c r="AQ10" s="39">
        <v>96619</v>
      </c>
      <c r="AR10" s="33">
        <v>64</v>
      </c>
      <c r="AS10" s="39">
        <v>88274</v>
      </c>
      <c r="AT10" s="33">
        <v>51</v>
      </c>
      <c r="AU10" s="39">
        <v>84620</v>
      </c>
      <c r="AV10" s="33">
        <v>51</v>
      </c>
      <c r="AW10" s="39">
        <v>74422</v>
      </c>
      <c r="AX10" s="19">
        <v>42</v>
      </c>
      <c r="AY10" s="39">
        <v>127993</v>
      </c>
      <c r="AZ10" s="33">
        <v>55</v>
      </c>
      <c r="BA10" s="19">
        <v>115050</v>
      </c>
      <c r="BB10" s="33">
        <v>37</v>
      </c>
      <c r="BC10" s="39">
        <v>99542</v>
      </c>
      <c r="BD10" s="33">
        <v>72</v>
      </c>
      <c r="BE10" s="39">
        <v>91753</v>
      </c>
      <c r="BF10" s="33">
        <v>52</v>
      </c>
      <c r="BG10" s="39">
        <v>86822</v>
      </c>
      <c r="BH10" s="33">
        <v>62</v>
      </c>
      <c r="BI10" s="39">
        <v>77593</v>
      </c>
      <c r="BJ10" s="19">
        <v>13</v>
      </c>
      <c r="BK10" s="39">
        <v>137147</v>
      </c>
      <c r="BL10" s="33">
        <v>51</v>
      </c>
      <c r="BM10" s="19">
        <v>121078</v>
      </c>
      <c r="BN10" s="33">
        <v>40</v>
      </c>
      <c r="BO10" s="39">
        <v>103207</v>
      </c>
      <c r="BP10" s="33">
        <v>72</v>
      </c>
      <c r="BQ10" s="39">
        <v>95828</v>
      </c>
      <c r="BR10" s="33">
        <v>49</v>
      </c>
      <c r="BS10" s="39">
        <v>90828</v>
      </c>
      <c r="BT10" s="33">
        <v>63</v>
      </c>
      <c r="BU10" s="39">
        <v>78711</v>
      </c>
      <c r="BV10" s="19">
        <v>19</v>
      </c>
      <c r="BW10" s="39">
        <v>148989</v>
      </c>
      <c r="BX10" s="33">
        <v>46</v>
      </c>
      <c r="BY10" s="19">
        <v>133001</v>
      </c>
      <c r="BZ10" s="33">
        <v>44</v>
      </c>
      <c r="CA10" s="39">
        <v>110519</v>
      </c>
      <c r="CB10" s="33">
        <v>71</v>
      </c>
      <c r="CC10" s="39">
        <v>99734</v>
      </c>
      <c r="CD10" s="33">
        <v>54</v>
      </c>
      <c r="CE10" s="39">
        <v>90612</v>
      </c>
      <c r="CF10" s="33">
        <v>47</v>
      </c>
      <c r="CG10" s="39">
        <v>85018</v>
      </c>
      <c r="CH10" s="19">
        <v>42</v>
      </c>
      <c r="CI10" s="39">
        <v>161058</v>
      </c>
      <c r="CJ10" s="33">
        <v>48</v>
      </c>
      <c r="CK10" s="19">
        <v>139480</v>
      </c>
      <c r="CL10" s="33">
        <v>44</v>
      </c>
      <c r="CM10" s="39">
        <v>115333</v>
      </c>
      <c r="CN10" s="33">
        <v>69</v>
      </c>
      <c r="CO10" s="39">
        <v>106793</v>
      </c>
      <c r="CP10" s="33">
        <v>55</v>
      </c>
      <c r="CQ10" s="39">
        <v>90405</v>
      </c>
      <c r="CR10" s="33">
        <v>51</v>
      </c>
      <c r="CS10" s="39">
        <v>87824</v>
      </c>
      <c r="CT10" s="19">
        <v>43</v>
      </c>
      <c r="CU10" s="39">
        <v>167124</v>
      </c>
      <c r="CV10" s="33">
        <v>48</v>
      </c>
      <c r="CW10" s="19">
        <v>149319</v>
      </c>
      <c r="CX10" s="33">
        <v>43</v>
      </c>
      <c r="CY10" s="39">
        <v>124021</v>
      </c>
      <c r="CZ10" s="33">
        <v>69</v>
      </c>
      <c r="DA10" s="39">
        <v>111408</v>
      </c>
      <c r="DB10" s="33">
        <v>58</v>
      </c>
      <c r="DC10" s="39">
        <v>95396</v>
      </c>
      <c r="DD10" s="33">
        <v>51</v>
      </c>
      <c r="DE10" s="39">
        <v>94467</v>
      </c>
      <c r="DF10" s="19">
        <v>41</v>
      </c>
      <c r="DG10" s="39">
        <v>171550</v>
      </c>
      <c r="DH10" s="33">
        <v>48</v>
      </c>
      <c r="DI10" s="19">
        <v>149903</v>
      </c>
      <c r="DJ10" s="33">
        <v>40</v>
      </c>
      <c r="DK10" s="39">
        <v>126273</v>
      </c>
      <c r="DL10" s="33">
        <v>66</v>
      </c>
      <c r="DM10" s="39">
        <v>117550</v>
      </c>
      <c r="DN10" s="33">
        <v>57</v>
      </c>
      <c r="DO10" s="39">
        <v>100420</v>
      </c>
      <c r="DP10" s="33">
        <v>45</v>
      </c>
      <c r="DQ10" s="39">
        <v>95682</v>
      </c>
      <c r="DR10" s="19">
        <v>36</v>
      </c>
      <c r="DS10" s="39">
        <v>174152</v>
      </c>
      <c r="DT10" s="33">
        <v>50</v>
      </c>
      <c r="DU10" s="19">
        <v>157651</v>
      </c>
      <c r="DV10" s="33">
        <v>40</v>
      </c>
      <c r="DW10" s="39">
        <v>129746</v>
      </c>
      <c r="DX10" s="33">
        <v>65</v>
      </c>
      <c r="DY10" s="39">
        <v>124007</v>
      </c>
      <c r="DZ10" s="33">
        <v>56</v>
      </c>
      <c r="EA10" s="39">
        <v>102946</v>
      </c>
      <c r="EB10" s="33">
        <v>46</v>
      </c>
      <c r="EC10" s="39">
        <v>97746</v>
      </c>
      <c r="ED10" s="19">
        <v>42</v>
      </c>
      <c r="EE10" s="39">
        <v>183109</v>
      </c>
      <c r="EF10" s="33">
        <v>49</v>
      </c>
      <c r="EG10" s="19">
        <v>160548</v>
      </c>
      <c r="EH10" s="33">
        <v>43</v>
      </c>
      <c r="EI10" s="39">
        <v>133101</v>
      </c>
      <c r="EJ10" s="33">
        <v>64</v>
      </c>
      <c r="EK10" s="39">
        <v>128595</v>
      </c>
      <c r="EL10" s="33">
        <v>59</v>
      </c>
      <c r="EM10" s="39">
        <v>105033</v>
      </c>
      <c r="EN10" s="33">
        <v>46</v>
      </c>
      <c r="EO10" s="39">
        <v>98907</v>
      </c>
      <c r="EP10" s="19">
        <v>39</v>
      </c>
      <c r="EQ10" s="39">
        <v>181699</v>
      </c>
      <c r="ER10" s="33">
        <v>52</v>
      </c>
      <c r="ES10" s="19">
        <v>170665</v>
      </c>
      <c r="ET10" s="33">
        <v>46</v>
      </c>
      <c r="EU10" s="39">
        <v>136892</v>
      </c>
      <c r="EV10" s="33">
        <v>75</v>
      </c>
      <c r="EW10" s="39">
        <v>124191</v>
      </c>
      <c r="EX10" s="33">
        <v>51</v>
      </c>
      <c r="EY10" s="39">
        <v>114899</v>
      </c>
      <c r="EZ10" s="33">
        <v>48</v>
      </c>
      <c r="FA10" s="39">
        <v>101934</v>
      </c>
      <c r="FB10" s="19">
        <v>34</v>
      </c>
      <c r="FC10" s="39">
        <v>194022</v>
      </c>
      <c r="FD10" s="33">
        <v>54</v>
      </c>
      <c r="FE10" s="19">
        <v>182172</v>
      </c>
      <c r="FF10" s="33">
        <v>44</v>
      </c>
      <c r="FG10" s="39">
        <v>143925</v>
      </c>
      <c r="FH10" s="33">
        <v>71</v>
      </c>
      <c r="FI10" s="39">
        <v>133042</v>
      </c>
      <c r="FJ10" s="33">
        <v>46</v>
      </c>
      <c r="FK10" s="39">
        <v>117220</v>
      </c>
      <c r="FL10" s="33">
        <v>44</v>
      </c>
      <c r="FM10" s="39">
        <v>105678</v>
      </c>
      <c r="FN10" s="19">
        <v>32</v>
      </c>
      <c r="FO10" s="39">
        <v>216774</v>
      </c>
      <c r="FP10" s="33">
        <v>52</v>
      </c>
      <c r="FQ10" s="19">
        <v>199286</v>
      </c>
      <c r="FR10" s="33">
        <v>43</v>
      </c>
      <c r="FS10" s="39">
        <v>152749</v>
      </c>
      <c r="FT10" s="33">
        <v>69</v>
      </c>
      <c r="FU10" s="39">
        <v>137466</v>
      </c>
      <c r="FV10" s="33">
        <v>44</v>
      </c>
      <c r="FW10" s="39">
        <v>125076</v>
      </c>
      <c r="FX10" s="33">
        <v>38</v>
      </c>
      <c r="FY10" s="39">
        <v>112354</v>
      </c>
      <c r="FZ10" s="19">
        <v>33</v>
      </c>
      <c r="GA10" s="151">
        <v>238483</v>
      </c>
      <c r="GB10" s="99">
        <v>52</v>
      </c>
      <c r="GC10" s="47">
        <v>208661</v>
      </c>
      <c r="GD10" s="99">
        <v>42</v>
      </c>
      <c r="GE10" s="151">
        <v>163635</v>
      </c>
      <c r="GF10" s="99">
        <v>63</v>
      </c>
      <c r="GG10" s="151">
        <v>146676</v>
      </c>
      <c r="GH10" s="99">
        <v>39</v>
      </c>
      <c r="GI10" s="151">
        <v>131489</v>
      </c>
      <c r="GJ10" s="99">
        <v>39</v>
      </c>
      <c r="GK10" s="151">
        <v>115640</v>
      </c>
      <c r="GL10" s="47">
        <v>37</v>
      </c>
      <c r="GM10" s="151">
        <v>246570</v>
      </c>
      <c r="GN10" s="99">
        <v>53</v>
      </c>
      <c r="GO10" s="47">
        <v>205423</v>
      </c>
      <c r="GP10" s="99">
        <v>44</v>
      </c>
      <c r="GQ10" s="151">
        <v>172557</v>
      </c>
      <c r="GR10" s="99">
        <v>63</v>
      </c>
      <c r="GS10" s="151">
        <v>155202</v>
      </c>
      <c r="GT10" s="99">
        <v>46</v>
      </c>
      <c r="GU10" s="151">
        <v>137305</v>
      </c>
      <c r="GV10" s="99">
        <v>30</v>
      </c>
      <c r="GW10" s="151">
        <v>126870</v>
      </c>
      <c r="GX10" s="47">
        <v>28</v>
      </c>
      <c r="GY10" s="39">
        <v>183371</v>
      </c>
      <c r="GZ10" s="33">
        <v>249</v>
      </c>
      <c r="HA10" s="151">
        <v>258651</v>
      </c>
      <c r="HB10" s="99">
        <v>51</v>
      </c>
      <c r="HC10" s="47">
        <v>205730</v>
      </c>
      <c r="HD10" s="99">
        <v>36</v>
      </c>
      <c r="HE10" s="151">
        <v>174630</v>
      </c>
      <c r="HF10" s="99">
        <v>57</v>
      </c>
      <c r="HG10" s="151">
        <v>157421</v>
      </c>
      <c r="HH10" s="99">
        <v>44</v>
      </c>
      <c r="HI10" s="151">
        <v>140563</v>
      </c>
      <c r="HJ10" s="99">
        <v>33</v>
      </c>
      <c r="HK10" s="151">
        <v>124082</v>
      </c>
      <c r="HL10" s="47">
        <v>28</v>
      </c>
      <c r="HM10" s="39">
        <v>184930</v>
      </c>
      <c r="HN10" s="33">
        <v>260</v>
      </c>
      <c r="HO10" s="151">
        <v>257023</v>
      </c>
      <c r="HP10" s="99">
        <v>51</v>
      </c>
      <c r="HQ10" s="47">
        <v>210518</v>
      </c>
      <c r="HR10" s="99">
        <v>40</v>
      </c>
      <c r="HS10" s="151">
        <v>177661</v>
      </c>
      <c r="HT10" s="99">
        <v>66</v>
      </c>
      <c r="HU10" s="151">
        <v>156214</v>
      </c>
      <c r="HV10" s="99">
        <v>48</v>
      </c>
      <c r="HW10" s="151">
        <v>139148</v>
      </c>
      <c r="HX10" s="99">
        <v>33</v>
      </c>
      <c r="HY10" s="151">
        <v>122783</v>
      </c>
      <c r="HZ10" s="47">
        <v>22</v>
      </c>
      <c r="IA10" s="39">
        <v>190980</v>
      </c>
      <c r="IB10" s="33">
        <v>252</v>
      </c>
      <c r="IC10" s="151">
        <v>262908</v>
      </c>
      <c r="ID10" s="99">
        <v>52</v>
      </c>
      <c r="IE10" s="47">
        <v>217154</v>
      </c>
      <c r="IF10" s="99">
        <v>40</v>
      </c>
      <c r="IG10" s="151">
        <v>180511</v>
      </c>
      <c r="IH10" s="99">
        <v>65</v>
      </c>
      <c r="II10" s="151">
        <v>161560</v>
      </c>
      <c r="IJ10" s="99">
        <v>42</v>
      </c>
      <c r="IK10" s="151">
        <v>143054</v>
      </c>
      <c r="IL10" s="99">
        <v>32</v>
      </c>
      <c r="IM10" s="151">
        <v>123607</v>
      </c>
      <c r="IN10" s="47">
        <v>21</v>
      </c>
      <c r="IO10" s="232">
        <v>211295</v>
      </c>
      <c r="IP10" s="232">
        <v>269</v>
      </c>
      <c r="IQ10" s="232">
        <v>294212</v>
      </c>
      <c r="IR10" s="232">
        <v>59</v>
      </c>
      <c r="IS10" s="240">
        <v>236441</v>
      </c>
      <c r="IT10" s="240">
        <v>41</v>
      </c>
      <c r="IU10" s="238">
        <v>190045</v>
      </c>
      <c r="IV10" s="238">
        <v>82</v>
      </c>
      <c r="IW10" s="238">
        <v>181536</v>
      </c>
      <c r="IX10" s="238">
        <v>42</v>
      </c>
      <c r="IY10" s="238">
        <v>155714</v>
      </c>
      <c r="IZ10" s="238">
        <v>25</v>
      </c>
      <c r="JA10" s="238">
        <v>133175</v>
      </c>
      <c r="JB10" s="238">
        <v>20</v>
      </c>
    </row>
    <row r="11" spans="1:262">
      <c r="A11" s="66">
        <v>7</v>
      </c>
      <c r="B11" s="2" t="s">
        <v>14</v>
      </c>
      <c r="C11" s="39">
        <v>102366</v>
      </c>
      <c r="D11" s="33">
        <v>44</v>
      </c>
      <c r="E11" s="19">
        <v>82793</v>
      </c>
      <c r="F11" s="33">
        <v>20</v>
      </c>
      <c r="G11" s="39">
        <v>69562</v>
      </c>
      <c r="H11" s="33">
        <v>42</v>
      </c>
      <c r="I11" s="39">
        <v>71105</v>
      </c>
      <c r="J11" s="33">
        <v>43</v>
      </c>
      <c r="K11" s="39">
        <v>61084</v>
      </c>
      <c r="L11" s="33">
        <v>26</v>
      </c>
      <c r="M11" s="39">
        <v>61111</v>
      </c>
      <c r="N11" s="19">
        <v>17</v>
      </c>
      <c r="O11" s="39">
        <v>101594</v>
      </c>
      <c r="P11" s="33">
        <v>40</v>
      </c>
      <c r="Q11" s="19">
        <v>89495</v>
      </c>
      <c r="R11" s="33">
        <v>23</v>
      </c>
      <c r="S11" s="39">
        <v>71868</v>
      </c>
      <c r="T11" s="33">
        <v>44</v>
      </c>
      <c r="U11" s="39">
        <v>71432</v>
      </c>
      <c r="V11" s="33">
        <v>43</v>
      </c>
      <c r="W11" s="39">
        <v>61733</v>
      </c>
      <c r="X11" s="33">
        <v>25</v>
      </c>
      <c r="Y11" s="39">
        <v>64580</v>
      </c>
      <c r="Z11" s="19">
        <v>17</v>
      </c>
      <c r="AA11" s="39">
        <v>107497</v>
      </c>
      <c r="AB11" s="33">
        <v>45</v>
      </c>
      <c r="AC11" s="19">
        <v>93424</v>
      </c>
      <c r="AD11" s="33">
        <v>29</v>
      </c>
      <c r="AE11" s="39">
        <v>76799</v>
      </c>
      <c r="AF11" s="33">
        <v>50</v>
      </c>
      <c r="AG11" s="39">
        <v>71792</v>
      </c>
      <c r="AH11" s="33">
        <v>44</v>
      </c>
      <c r="AI11" s="39">
        <v>67997</v>
      </c>
      <c r="AJ11" s="33">
        <v>26</v>
      </c>
      <c r="AK11" s="39">
        <v>67522</v>
      </c>
      <c r="AL11" s="19">
        <v>24</v>
      </c>
      <c r="AM11" s="39">
        <v>111338</v>
      </c>
      <c r="AN11" s="33">
        <v>52</v>
      </c>
      <c r="AO11" s="19">
        <v>102211</v>
      </c>
      <c r="AP11" s="33">
        <v>25</v>
      </c>
      <c r="AQ11" s="39">
        <v>80223</v>
      </c>
      <c r="AR11" s="33">
        <v>44</v>
      </c>
      <c r="AS11" s="39">
        <v>76317</v>
      </c>
      <c r="AT11" s="33">
        <v>44</v>
      </c>
      <c r="AU11" s="39">
        <v>69334</v>
      </c>
      <c r="AV11" s="33">
        <v>37</v>
      </c>
      <c r="AW11" s="39">
        <v>67700</v>
      </c>
      <c r="AX11" s="19">
        <v>29</v>
      </c>
      <c r="AY11" s="39">
        <v>117892</v>
      </c>
      <c r="AZ11" s="33">
        <v>54</v>
      </c>
      <c r="BA11" s="19">
        <v>103894</v>
      </c>
      <c r="BB11" s="33">
        <v>25</v>
      </c>
      <c r="BC11" s="39">
        <v>83546</v>
      </c>
      <c r="BD11" s="33">
        <v>63</v>
      </c>
      <c r="BE11" s="39">
        <v>78259</v>
      </c>
      <c r="BF11" s="33">
        <v>45</v>
      </c>
      <c r="BG11" s="39">
        <v>71330</v>
      </c>
      <c r="BH11" s="33">
        <v>36</v>
      </c>
      <c r="BI11" s="39">
        <v>74313</v>
      </c>
      <c r="BJ11" s="19">
        <v>16</v>
      </c>
      <c r="BK11" s="39">
        <v>126222</v>
      </c>
      <c r="BL11" s="33">
        <v>52</v>
      </c>
      <c r="BM11" s="19">
        <v>107612</v>
      </c>
      <c r="BN11" s="33">
        <v>32</v>
      </c>
      <c r="BO11" s="39">
        <v>87250</v>
      </c>
      <c r="BP11" s="33">
        <v>64</v>
      </c>
      <c r="BQ11" s="39">
        <v>79249</v>
      </c>
      <c r="BR11" s="33">
        <v>41</v>
      </c>
      <c r="BS11" s="39">
        <v>72070</v>
      </c>
      <c r="BT11" s="33">
        <v>43</v>
      </c>
      <c r="BU11" s="39">
        <v>70310</v>
      </c>
      <c r="BV11" s="19">
        <v>16</v>
      </c>
      <c r="BW11" s="39">
        <v>136481</v>
      </c>
      <c r="BX11" s="33">
        <v>51</v>
      </c>
      <c r="BY11" s="19">
        <v>117085</v>
      </c>
      <c r="BZ11" s="33">
        <v>38</v>
      </c>
      <c r="CA11" s="39">
        <v>90999</v>
      </c>
      <c r="CB11" s="33">
        <v>58</v>
      </c>
      <c r="CC11" s="39">
        <v>82269</v>
      </c>
      <c r="CD11" s="33">
        <v>50</v>
      </c>
      <c r="CE11" s="39">
        <v>77621</v>
      </c>
      <c r="CF11" s="33">
        <v>34</v>
      </c>
      <c r="CG11" s="39">
        <v>74392</v>
      </c>
      <c r="CH11" s="19">
        <v>33</v>
      </c>
      <c r="CI11" s="39">
        <v>148322</v>
      </c>
      <c r="CJ11" s="33">
        <v>47</v>
      </c>
      <c r="CK11" s="19">
        <v>121672</v>
      </c>
      <c r="CL11" s="33">
        <v>41</v>
      </c>
      <c r="CM11" s="39">
        <v>100233</v>
      </c>
      <c r="CN11" s="33">
        <v>52</v>
      </c>
      <c r="CO11" s="39">
        <v>86699</v>
      </c>
      <c r="CP11" s="33">
        <v>49</v>
      </c>
      <c r="CQ11" s="39">
        <v>77926</v>
      </c>
      <c r="CR11" s="33">
        <v>39</v>
      </c>
      <c r="CS11" s="39">
        <v>75774</v>
      </c>
      <c r="CT11" s="19">
        <v>32</v>
      </c>
      <c r="CU11" s="39">
        <v>156481</v>
      </c>
      <c r="CV11" s="33">
        <v>47</v>
      </c>
      <c r="CW11" s="19">
        <v>130565</v>
      </c>
      <c r="CX11" s="33">
        <v>38</v>
      </c>
      <c r="CY11" s="39">
        <v>109578</v>
      </c>
      <c r="CZ11" s="33">
        <v>54</v>
      </c>
      <c r="DA11" s="39">
        <v>96209</v>
      </c>
      <c r="DB11" s="33">
        <v>49</v>
      </c>
      <c r="DC11" s="39">
        <v>82089</v>
      </c>
      <c r="DD11" s="33">
        <v>36</v>
      </c>
      <c r="DE11" s="39">
        <v>79873</v>
      </c>
      <c r="DF11" s="19">
        <v>35</v>
      </c>
      <c r="DG11" s="39">
        <v>163417</v>
      </c>
      <c r="DH11" s="33">
        <v>50</v>
      </c>
      <c r="DI11" s="19">
        <v>135924</v>
      </c>
      <c r="DJ11" s="33">
        <v>39</v>
      </c>
      <c r="DK11" s="39">
        <v>108076</v>
      </c>
      <c r="DL11" s="33">
        <v>47</v>
      </c>
      <c r="DM11" s="39">
        <v>102901</v>
      </c>
      <c r="DN11" s="33">
        <v>50</v>
      </c>
      <c r="DO11" s="39">
        <v>91321</v>
      </c>
      <c r="DP11" s="33">
        <v>39</v>
      </c>
      <c r="DQ11" s="39">
        <v>81925</v>
      </c>
      <c r="DR11" s="19">
        <v>30</v>
      </c>
      <c r="DS11" s="39">
        <v>172611</v>
      </c>
      <c r="DT11" s="33">
        <v>50</v>
      </c>
      <c r="DU11" s="19">
        <v>145664</v>
      </c>
      <c r="DV11" s="33">
        <v>40</v>
      </c>
      <c r="DW11" s="39">
        <v>110469</v>
      </c>
      <c r="DX11" s="33">
        <v>51</v>
      </c>
      <c r="DY11" s="39">
        <v>109342</v>
      </c>
      <c r="DZ11" s="33">
        <v>46</v>
      </c>
      <c r="EA11" s="39">
        <v>95141</v>
      </c>
      <c r="EB11" s="33">
        <v>38</v>
      </c>
      <c r="EC11" s="39">
        <v>90132</v>
      </c>
      <c r="ED11" s="19">
        <v>30</v>
      </c>
      <c r="EE11" s="39">
        <v>178470</v>
      </c>
      <c r="EF11" s="33">
        <v>49</v>
      </c>
      <c r="EG11" s="19">
        <v>156606</v>
      </c>
      <c r="EH11" s="33">
        <v>37</v>
      </c>
      <c r="EI11" s="39">
        <v>116018</v>
      </c>
      <c r="EJ11" s="33">
        <v>52</v>
      </c>
      <c r="EK11" s="39">
        <v>107875</v>
      </c>
      <c r="EL11" s="33">
        <v>44</v>
      </c>
      <c r="EM11" s="39">
        <v>96915</v>
      </c>
      <c r="EN11" s="33">
        <v>39</v>
      </c>
      <c r="EO11" s="39">
        <v>94769</v>
      </c>
      <c r="EP11" s="19">
        <v>30</v>
      </c>
      <c r="EQ11" s="39">
        <v>188162</v>
      </c>
      <c r="ER11" s="33">
        <v>48</v>
      </c>
      <c r="ES11" s="19">
        <v>157147</v>
      </c>
      <c r="ET11" s="33">
        <v>40</v>
      </c>
      <c r="EU11" s="39">
        <v>117786</v>
      </c>
      <c r="EV11" s="33">
        <v>65</v>
      </c>
      <c r="EW11" s="39">
        <v>106538</v>
      </c>
      <c r="EX11" s="33">
        <v>45</v>
      </c>
      <c r="EY11" s="39">
        <v>100813</v>
      </c>
      <c r="EZ11" s="33">
        <v>39</v>
      </c>
      <c r="FA11" s="39">
        <v>94974</v>
      </c>
      <c r="FB11" s="19">
        <v>26</v>
      </c>
      <c r="FC11" s="39">
        <v>197793</v>
      </c>
      <c r="FD11" s="33">
        <v>49</v>
      </c>
      <c r="FE11" s="19">
        <v>166737</v>
      </c>
      <c r="FF11" s="33">
        <v>43</v>
      </c>
      <c r="FG11" s="39">
        <v>120952</v>
      </c>
      <c r="FH11" s="33">
        <v>65</v>
      </c>
      <c r="FI11" s="39">
        <v>110359</v>
      </c>
      <c r="FJ11" s="33">
        <v>44</v>
      </c>
      <c r="FK11" s="39">
        <v>109939</v>
      </c>
      <c r="FL11" s="33">
        <v>35</v>
      </c>
      <c r="FM11" s="39">
        <v>101967</v>
      </c>
      <c r="FN11" s="19">
        <v>25</v>
      </c>
      <c r="FO11" s="39">
        <v>217289</v>
      </c>
      <c r="FP11" s="33">
        <v>45</v>
      </c>
      <c r="FQ11" s="19">
        <v>172846</v>
      </c>
      <c r="FR11" s="33">
        <v>41</v>
      </c>
      <c r="FS11" s="39">
        <v>129037</v>
      </c>
      <c r="FT11" s="33">
        <v>58</v>
      </c>
      <c r="FU11" s="39">
        <v>117058</v>
      </c>
      <c r="FV11" s="33">
        <v>43</v>
      </c>
      <c r="FW11" s="39">
        <v>112851</v>
      </c>
      <c r="FX11" s="33">
        <v>36</v>
      </c>
      <c r="FY11" s="39">
        <v>113074</v>
      </c>
      <c r="FZ11" s="19">
        <v>26</v>
      </c>
      <c r="GA11" s="151">
        <v>231202</v>
      </c>
      <c r="GB11" s="99">
        <v>48</v>
      </c>
      <c r="GC11" s="47">
        <v>181348</v>
      </c>
      <c r="GD11" s="99">
        <v>41</v>
      </c>
      <c r="GE11" s="151">
        <v>139478</v>
      </c>
      <c r="GF11" s="99">
        <v>55</v>
      </c>
      <c r="GG11" s="151">
        <v>124217</v>
      </c>
      <c r="GH11" s="99">
        <v>42</v>
      </c>
      <c r="GI11" s="151">
        <v>120429</v>
      </c>
      <c r="GJ11" s="99">
        <v>36</v>
      </c>
      <c r="GK11" s="151">
        <v>112774</v>
      </c>
      <c r="GL11" s="47">
        <v>24</v>
      </c>
      <c r="GM11" s="151">
        <v>242739</v>
      </c>
      <c r="GN11" s="99">
        <v>52</v>
      </c>
      <c r="GO11" s="47">
        <v>189766</v>
      </c>
      <c r="GP11" s="99">
        <v>33</v>
      </c>
      <c r="GQ11" s="151">
        <v>144353</v>
      </c>
      <c r="GR11" s="99">
        <v>61</v>
      </c>
      <c r="GS11" s="151">
        <v>132996</v>
      </c>
      <c r="GT11" s="99">
        <v>47</v>
      </c>
      <c r="GU11" s="151">
        <v>123916</v>
      </c>
      <c r="GV11" s="99">
        <v>28</v>
      </c>
      <c r="GW11" s="151">
        <v>104156</v>
      </c>
      <c r="GX11" s="47">
        <v>21</v>
      </c>
      <c r="GY11" s="39">
        <v>168073</v>
      </c>
      <c r="GZ11" s="33">
        <v>219</v>
      </c>
      <c r="HA11" s="151">
        <v>249038</v>
      </c>
      <c r="HB11" s="99">
        <v>52</v>
      </c>
      <c r="HC11" s="47">
        <v>195044</v>
      </c>
      <c r="HD11" s="99">
        <v>27</v>
      </c>
      <c r="HE11" s="151">
        <v>145005</v>
      </c>
      <c r="HF11" s="99">
        <v>55</v>
      </c>
      <c r="HG11" s="151">
        <v>129832</v>
      </c>
      <c r="HH11" s="99">
        <v>40</v>
      </c>
      <c r="HI11" s="151">
        <v>133027</v>
      </c>
      <c r="HJ11" s="99">
        <v>30</v>
      </c>
      <c r="HK11" s="151">
        <v>99099</v>
      </c>
      <c r="HL11" s="47">
        <v>15</v>
      </c>
      <c r="HM11" s="39">
        <v>167155</v>
      </c>
      <c r="HN11" s="33">
        <v>214</v>
      </c>
      <c r="HO11" s="151">
        <v>253144</v>
      </c>
      <c r="HP11" s="99">
        <v>45</v>
      </c>
      <c r="HQ11" s="47">
        <v>200583</v>
      </c>
      <c r="HR11" s="99">
        <v>33</v>
      </c>
      <c r="HS11" s="151">
        <v>146027</v>
      </c>
      <c r="HT11" s="99">
        <v>58</v>
      </c>
      <c r="HU11" s="151">
        <v>125695</v>
      </c>
      <c r="HV11" s="99">
        <v>38</v>
      </c>
      <c r="HW11" s="151">
        <v>124752</v>
      </c>
      <c r="HX11" s="99">
        <v>21</v>
      </c>
      <c r="HY11" s="151">
        <v>106758</v>
      </c>
      <c r="HZ11" s="47">
        <v>19</v>
      </c>
      <c r="IA11" s="39">
        <v>174177</v>
      </c>
      <c r="IB11" s="33">
        <v>200</v>
      </c>
      <c r="IC11" s="151">
        <v>259804</v>
      </c>
      <c r="ID11" s="99">
        <v>45</v>
      </c>
      <c r="IE11" s="47">
        <v>215399</v>
      </c>
      <c r="IF11" s="99">
        <v>27</v>
      </c>
      <c r="IG11" s="151">
        <v>149457</v>
      </c>
      <c r="IH11" s="99">
        <v>59</v>
      </c>
      <c r="II11" s="151">
        <v>133595</v>
      </c>
      <c r="IJ11" s="99">
        <v>31</v>
      </c>
      <c r="IK11" s="151">
        <v>122035</v>
      </c>
      <c r="IL11" s="99">
        <v>21</v>
      </c>
      <c r="IM11" s="151">
        <v>106249</v>
      </c>
      <c r="IN11" s="47">
        <v>17</v>
      </c>
      <c r="IO11" s="232">
        <v>197769</v>
      </c>
      <c r="IP11" s="232">
        <v>262</v>
      </c>
      <c r="IQ11" s="232">
        <v>299068</v>
      </c>
      <c r="IR11" s="232">
        <v>61</v>
      </c>
      <c r="IS11" s="240">
        <v>235615</v>
      </c>
      <c r="IT11" s="240">
        <v>35</v>
      </c>
      <c r="IU11" s="238">
        <v>168105</v>
      </c>
      <c r="IV11" s="238">
        <v>77</v>
      </c>
      <c r="IW11" s="238">
        <v>148191</v>
      </c>
      <c r="IX11" s="238">
        <v>47</v>
      </c>
      <c r="IY11" s="238">
        <v>145923</v>
      </c>
      <c r="IZ11" s="238">
        <v>23</v>
      </c>
      <c r="JA11" s="238">
        <v>114410</v>
      </c>
      <c r="JB11" s="238">
        <v>19</v>
      </c>
    </row>
    <row r="12" spans="1:262">
      <c r="A12" s="66">
        <v>8</v>
      </c>
      <c r="B12" s="2" t="s">
        <v>103</v>
      </c>
      <c r="C12" s="39">
        <v>93416</v>
      </c>
      <c r="D12" s="33">
        <v>39</v>
      </c>
      <c r="E12" s="19">
        <v>72116</v>
      </c>
      <c r="F12" s="33">
        <v>24</v>
      </c>
      <c r="G12" s="39">
        <v>67364</v>
      </c>
      <c r="H12" s="33">
        <v>68</v>
      </c>
      <c r="I12" s="39">
        <v>61651</v>
      </c>
      <c r="J12" s="33">
        <v>39</v>
      </c>
      <c r="K12" s="39">
        <v>59976</v>
      </c>
      <c r="L12" s="33">
        <v>30</v>
      </c>
      <c r="M12" s="39">
        <v>55454</v>
      </c>
      <c r="N12" s="19">
        <v>21</v>
      </c>
      <c r="O12" s="39">
        <v>95765</v>
      </c>
      <c r="P12" s="33">
        <v>39</v>
      </c>
      <c r="Q12" s="19">
        <v>79386</v>
      </c>
      <c r="R12" s="33">
        <v>28</v>
      </c>
      <c r="S12" s="39">
        <v>69638</v>
      </c>
      <c r="T12" s="33">
        <v>60</v>
      </c>
      <c r="U12" s="39">
        <v>64186</v>
      </c>
      <c r="V12" s="33">
        <v>42</v>
      </c>
      <c r="W12" s="39">
        <v>62476</v>
      </c>
      <c r="X12" s="33">
        <v>26</v>
      </c>
      <c r="Y12" s="39">
        <v>56146</v>
      </c>
      <c r="Z12" s="19">
        <v>20</v>
      </c>
      <c r="AA12" s="39">
        <v>100852</v>
      </c>
      <c r="AB12" s="33">
        <v>36</v>
      </c>
      <c r="AC12" s="19">
        <v>87072</v>
      </c>
      <c r="AD12" s="33">
        <v>30</v>
      </c>
      <c r="AE12" s="39">
        <v>70948</v>
      </c>
      <c r="AF12" s="33">
        <v>62</v>
      </c>
      <c r="AG12" s="39">
        <v>65183</v>
      </c>
      <c r="AH12" s="33">
        <v>45</v>
      </c>
      <c r="AI12" s="39">
        <v>61631</v>
      </c>
      <c r="AJ12" s="33">
        <v>17</v>
      </c>
      <c r="AK12" s="39">
        <v>52796</v>
      </c>
      <c r="AL12" s="19">
        <v>23</v>
      </c>
      <c r="AM12" s="39">
        <v>106040</v>
      </c>
      <c r="AN12" s="33">
        <v>43</v>
      </c>
      <c r="AO12" s="19">
        <v>94252</v>
      </c>
      <c r="AP12" s="33">
        <v>28</v>
      </c>
      <c r="AQ12" s="39">
        <v>74255</v>
      </c>
      <c r="AR12" s="33">
        <v>61</v>
      </c>
      <c r="AS12" s="39">
        <v>70004</v>
      </c>
      <c r="AT12" s="33">
        <v>43</v>
      </c>
      <c r="AU12" s="39">
        <v>65333</v>
      </c>
      <c r="AV12" s="33">
        <v>26</v>
      </c>
      <c r="AW12" s="39">
        <v>59592</v>
      </c>
      <c r="AX12" s="19">
        <v>34</v>
      </c>
      <c r="AY12" s="39">
        <v>109334</v>
      </c>
      <c r="AZ12" s="33">
        <v>55</v>
      </c>
      <c r="BA12" s="19">
        <v>94583</v>
      </c>
      <c r="BB12" s="33">
        <v>31</v>
      </c>
      <c r="BC12" s="39">
        <v>76105</v>
      </c>
      <c r="BD12" s="33">
        <v>63</v>
      </c>
      <c r="BE12" s="39">
        <v>71172</v>
      </c>
      <c r="BF12" s="33">
        <v>45</v>
      </c>
      <c r="BG12" s="39">
        <v>67432</v>
      </c>
      <c r="BH12" s="33">
        <v>37</v>
      </c>
      <c r="BI12" s="39">
        <v>40129</v>
      </c>
      <c r="BJ12" s="19">
        <v>14</v>
      </c>
      <c r="BK12" s="39">
        <v>115075</v>
      </c>
      <c r="BL12" s="33">
        <v>52</v>
      </c>
      <c r="BM12" s="19">
        <v>99434</v>
      </c>
      <c r="BN12" s="33">
        <v>35</v>
      </c>
      <c r="BO12" s="39">
        <v>80076</v>
      </c>
      <c r="BP12" s="33">
        <v>60</v>
      </c>
      <c r="BQ12" s="39">
        <v>74924</v>
      </c>
      <c r="BR12" s="33">
        <v>41</v>
      </c>
      <c r="BS12" s="39">
        <v>71686</v>
      </c>
      <c r="BT12" s="33">
        <v>44</v>
      </c>
      <c r="BU12" s="39">
        <v>62601</v>
      </c>
      <c r="BV12" s="19">
        <v>17</v>
      </c>
      <c r="BW12" s="39">
        <v>126122</v>
      </c>
      <c r="BX12" s="33">
        <v>45</v>
      </c>
      <c r="BY12" s="19">
        <v>105602</v>
      </c>
      <c r="BZ12" s="33">
        <v>44</v>
      </c>
      <c r="CA12" s="39">
        <v>86117</v>
      </c>
      <c r="CB12" s="33">
        <v>61</v>
      </c>
      <c r="CC12" s="39">
        <v>78704</v>
      </c>
      <c r="CD12" s="33">
        <v>50</v>
      </c>
      <c r="CE12" s="39">
        <v>71735</v>
      </c>
      <c r="CF12" s="33">
        <v>31</v>
      </c>
      <c r="CG12" s="39">
        <v>68079</v>
      </c>
      <c r="CH12" s="19">
        <v>40</v>
      </c>
      <c r="CI12" s="39">
        <v>141877</v>
      </c>
      <c r="CJ12" s="33">
        <v>43</v>
      </c>
      <c r="CK12" s="19">
        <v>111599</v>
      </c>
      <c r="CL12" s="33">
        <v>46</v>
      </c>
      <c r="CM12" s="39">
        <v>89779</v>
      </c>
      <c r="CN12" s="33">
        <v>62</v>
      </c>
      <c r="CO12" s="39">
        <v>83815</v>
      </c>
      <c r="CP12" s="33">
        <v>50</v>
      </c>
      <c r="CQ12" s="39">
        <v>73115</v>
      </c>
      <c r="CR12" s="33">
        <v>39</v>
      </c>
      <c r="CS12" s="39">
        <v>70359</v>
      </c>
      <c r="CT12" s="19">
        <v>36</v>
      </c>
      <c r="CU12" s="39">
        <v>150265</v>
      </c>
      <c r="CV12" s="33">
        <v>49</v>
      </c>
      <c r="CW12" s="19">
        <v>119937</v>
      </c>
      <c r="CX12" s="33">
        <v>42</v>
      </c>
      <c r="CY12" s="39">
        <v>99281</v>
      </c>
      <c r="CZ12" s="33">
        <v>60</v>
      </c>
      <c r="DA12" s="39">
        <v>89561</v>
      </c>
      <c r="DB12" s="33">
        <v>53</v>
      </c>
      <c r="DC12" s="39">
        <v>79902</v>
      </c>
      <c r="DD12" s="33">
        <v>39</v>
      </c>
      <c r="DE12" s="39">
        <v>78467</v>
      </c>
      <c r="DF12" s="19">
        <v>37</v>
      </c>
      <c r="DG12" s="39">
        <v>160340</v>
      </c>
      <c r="DH12" s="33">
        <v>57</v>
      </c>
      <c r="DI12" s="19">
        <v>124608</v>
      </c>
      <c r="DJ12" s="33">
        <v>38</v>
      </c>
      <c r="DK12" s="39">
        <v>100599</v>
      </c>
      <c r="DL12" s="33">
        <v>61</v>
      </c>
      <c r="DM12" s="39">
        <v>93744</v>
      </c>
      <c r="DN12" s="33">
        <v>55</v>
      </c>
      <c r="DO12" s="39">
        <v>81719</v>
      </c>
      <c r="DP12" s="33">
        <v>42</v>
      </c>
      <c r="DQ12" s="39">
        <v>78944</v>
      </c>
      <c r="DR12" s="19">
        <v>31</v>
      </c>
      <c r="DS12" s="39">
        <v>163200</v>
      </c>
      <c r="DT12" s="33">
        <v>59</v>
      </c>
      <c r="DU12" s="19">
        <v>133117</v>
      </c>
      <c r="DV12" s="33">
        <v>45</v>
      </c>
      <c r="DW12" s="39">
        <v>104397</v>
      </c>
      <c r="DX12" s="33">
        <v>63</v>
      </c>
      <c r="DY12" s="39">
        <v>99049</v>
      </c>
      <c r="DZ12" s="33">
        <v>55</v>
      </c>
      <c r="EA12" s="39">
        <v>85552</v>
      </c>
      <c r="EB12" s="33">
        <v>39</v>
      </c>
      <c r="EC12" s="39">
        <v>80272</v>
      </c>
      <c r="ED12" s="19">
        <v>39</v>
      </c>
      <c r="EE12" s="39">
        <v>164363</v>
      </c>
      <c r="EF12" s="33">
        <v>57</v>
      </c>
      <c r="EG12" s="19">
        <v>135277</v>
      </c>
      <c r="EH12" s="33">
        <v>45</v>
      </c>
      <c r="EI12" s="39">
        <v>107822</v>
      </c>
      <c r="EJ12" s="33">
        <v>58</v>
      </c>
      <c r="EK12" s="39">
        <v>101432</v>
      </c>
      <c r="EL12" s="33">
        <v>60</v>
      </c>
      <c r="EM12" s="39">
        <v>88244</v>
      </c>
      <c r="EN12" s="33">
        <v>37</v>
      </c>
      <c r="EO12" s="39">
        <v>83342</v>
      </c>
      <c r="EP12" s="19">
        <v>37</v>
      </c>
      <c r="EQ12" s="39">
        <v>171873</v>
      </c>
      <c r="ER12" s="33">
        <v>61</v>
      </c>
      <c r="ES12" s="19">
        <v>136593</v>
      </c>
      <c r="ET12" s="33">
        <v>46</v>
      </c>
      <c r="EU12" s="39">
        <v>111318</v>
      </c>
      <c r="EV12" s="33">
        <v>72</v>
      </c>
      <c r="EW12" s="39">
        <v>98155</v>
      </c>
      <c r="EX12" s="33">
        <v>49</v>
      </c>
      <c r="EY12" s="39">
        <v>85414</v>
      </c>
      <c r="EZ12" s="33">
        <v>38</v>
      </c>
      <c r="FA12" s="39">
        <v>87669</v>
      </c>
      <c r="FB12" s="19">
        <v>34</v>
      </c>
      <c r="FC12" s="39">
        <v>180454</v>
      </c>
      <c r="FD12" s="33">
        <v>59</v>
      </c>
      <c r="FE12" s="19">
        <v>145407</v>
      </c>
      <c r="FF12" s="33">
        <v>45</v>
      </c>
      <c r="FG12" s="39">
        <v>113372</v>
      </c>
      <c r="FH12" s="33">
        <v>62</v>
      </c>
      <c r="FI12" s="39">
        <v>103097</v>
      </c>
      <c r="FJ12" s="33">
        <v>43</v>
      </c>
      <c r="FK12" s="39">
        <v>89563</v>
      </c>
      <c r="FL12" s="33">
        <v>34</v>
      </c>
      <c r="FM12" s="39">
        <v>88562</v>
      </c>
      <c r="FN12" s="19">
        <v>35</v>
      </c>
      <c r="FO12" s="39">
        <v>187610</v>
      </c>
      <c r="FP12" s="33">
        <v>60</v>
      </c>
      <c r="FQ12" s="19">
        <v>154673</v>
      </c>
      <c r="FR12" s="33">
        <v>47</v>
      </c>
      <c r="FS12" s="39">
        <v>119305</v>
      </c>
      <c r="FT12" s="33">
        <v>66</v>
      </c>
      <c r="FU12" s="39">
        <v>107521</v>
      </c>
      <c r="FV12" s="33">
        <v>43</v>
      </c>
      <c r="FW12" s="39">
        <v>95727</v>
      </c>
      <c r="FX12" s="33">
        <v>34</v>
      </c>
      <c r="FY12" s="39">
        <v>92678</v>
      </c>
      <c r="FZ12" s="19">
        <v>32</v>
      </c>
      <c r="GA12" s="151">
        <v>200271</v>
      </c>
      <c r="GB12" s="99">
        <v>58</v>
      </c>
      <c r="GC12" s="47">
        <v>161287</v>
      </c>
      <c r="GD12" s="99">
        <v>49</v>
      </c>
      <c r="GE12" s="151">
        <v>126787</v>
      </c>
      <c r="GF12" s="99">
        <v>64</v>
      </c>
      <c r="GG12" s="151">
        <v>115419</v>
      </c>
      <c r="GH12" s="99">
        <v>42</v>
      </c>
      <c r="GI12" s="151">
        <v>102895</v>
      </c>
      <c r="GJ12" s="99">
        <v>40</v>
      </c>
      <c r="GK12" s="151">
        <v>97820</v>
      </c>
      <c r="GL12" s="47">
        <v>35</v>
      </c>
      <c r="GM12" s="151">
        <v>212673</v>
      </c>
      <c r="GN12" s="99">
        <v>65</v>
      </c>
      <c r="GO12" s="47">
        <v>158338</v>
      </c>
      <c r="GP12" s="99">
        <v>47</v>
      </c>
      <c r="GQ12" s="151">
        <v>132883</v>
      </c>
      <c r="GR12" s="99">
        <v>78</v>
      </c>
      <c r="GS12" s="151">
        <v>120249</v>
      </c>
      <c r="GT12" s="99">
        <v>47</v>
      </c>
      <c r="GU12" s="151">
        <v>108897</v>
      </c>
      <c r="GV12" s="99">
        <v>41</v>
      </c>
      <c r="GW12" s="151">
        <v>103435</v>
      </c>
      <c r="GX12" s="47">
        <v>29</v>
      </c>
      <c r="GY12" s="39">
        <v>149182</v>
      </c>
      <c r="GZ12" s="33">
        <v>295</v>
      </c>
      <c r="HA12" s="151">
        <v>214043</v>
      </c>
      <c r="HB12" s="99">
        <v>71</v>
      </c>
      <c r="HC12" s="47">
        <v>161705</v>
      </c>
      <c r="HD12" s="99">
        <v>42</v>
      </c>
      <c r="HE12" s="151">
        <v>134727</v>
      </c>
      <c r="HF12" s="99">
        <v>73</v>
      </c>
      <c r="HG12" s="151">
        <v>120576</v>
      </c>
      <c r="HH12" s="99">
        <v>43</v>
      </c>
      <c r="HI12" s="151">
        <v>112112</v>
      </c>
      <c r="HJ12" s="99">
        <v>38</v>
      </c>
      <c r="HK12" s="151">
        <v>100937</v>
      </c>
      <c r="HL12" s="47">
        <v>28</v>
      </c>
      <c r="HM12" s="39">
        <v>150767</v>
      </c>
      <c r="HN12" s="33">
        <v>290</v>
      </c>
      <c r="HO12" s="151">
        <v>218840</v>
      </c>
      <c r="HP12" s="99">
        <v>69</v>
      </c>
      <c r="HQ12" s="47">
        <v>167728</v>
      </c>
      <c r="HR12" s="99">
        <v>38</v>
      </c>
      <c r="HS12" s="151">
        <v>137023</v>
      </c>
      <c r="HT12" s="99">
        <v>76</v>
      </c>
      <c r="HU12" s="151">
        <v>118328</v>
      </c>
      <c r="HV12" s="99">
        <v>45</v>
      </c>
      <c r="HW12" s="151">
        <v>111347</v>
      </c>
      <c r="HX12" s="99">
        <v>38</v>
      </c>
      <c r="HY12" s="151">
        <v>99491</v>
      </c>
      <c r="HZ12" s="47">
        <v>24</v>
      </c>
      <c r="IA12" s="39">
        <v>156833</v>
      </c>
      <c r="IB12" s="33">
        <v>270</v>
      </c>
      <c r="IC12" s="151">
        <v>225277</v>
      </c>
      <c r="ID12" s="99">
        <v>69</v>
      </c>
      <c r="IE12" s="47">
        <v>170771</v>
      </c>
      <c r="IF12" s="99">
        <v>37</v>
      </c>
      <c r="IG12" s="151">
        <v>140481</v>
      </c>
      <c r="IH12" s="99">
        <v>70</v>
      </c>
      <c r="II12" s="151">
        <v>124611</v>
      </c>
      <c r="IJ12" s="99">
        <v>39</v>
      </c>
      <c r="IK12" s="151">
        <v>111218</v>
      </c>
      <c r="IL12" s="99">
        <v>31</v>
      </c>
      <c r="IM12" s="151">
        <v>99717</v>
      </c>
      <c r="IN12" s="47">
        <v>24</v>
      </c>
      <c r="IO12" s="232">
        <v>170801</v>
      </c>
      <c r="IP12" s="232">
        <v>289</v>
      </c>
      <c r="IQ12" s="232">
        <v>242017</v>
      </c>
      <c r="IR12" s="232">
        <v>81</v>
      </c>
      <c r="IS12" s="240">
        <v>182573</v>
      </c>
      <c r="IT12" s="240">
        <v>34</v>
      </c>
      <c r="IU12" s="238">
        <v>146154</v>
      </c>
      <c r="IV12" s="238">
        <v>80</v>
      </c>
      <c r="IW12" s="238">
        <v>137098</v>
      </c>
      <c r="IX12" s="238">
        <v>44</v>
      </c>
      <c r="IY12" s="238">
        <v>124885</v>
      </c>
      <c r="IZ12" s="238">
        <v>28</v>
      </c>
      <c r="JA12" s="238">
        <v>105496</v>
      </c>
      <c r="JB12" s="238">
        <v>22</v>
      </c>
    </row>
    <row r="13" spans="1:262">
      <c r="A13" s="66">
        <v>9</v>
      </c>
      <c r="B13" s="2" t="s">
        <v>111</v>
      </c>
      <c r="C13" s="39">
        <v>75507</v>
      </c>
      <c r="D13" s="33">
        <v>60</v>
      </c>
      <c r="E13" s="19">
        <v>62815</v>
      </c>
      <c r="F13" s="33">
        <v>33</v>
      </c>
      <c r="G13" s="39">
        <v>57821</v>
      </c>
      <c r="H13" s="33">
        <v>73</v>
      </c>
      <c r="I13" s="39">
        <v>51302</v>
      </c>
      <c r="J13" s="33">
        <v>52</v>
      </c>
      <c r="K13" s="39">
        <v>51306</v>
      </c>
      <c r="L13" s="33">
        <v>33</v>
      </c>
      <c r="M13" s="39">
        <v>47927</v>
      </c>
      <c r="N13" s="19">
        <v>17</v>
      </c>
      <c r="O13" s="39">
        <v>79368</v>
      </c>
      <c r="P13" s="33">
        <v>58</v>
      </c>
      <c r="Q13" s="19">
        <v>64162</v>
      </c>
      <c r="R13" s="33">
        <v>38</v>
      </c>
      <c r="S13" s="39">
        <v>58638</v>
      </c>
      <c r="T13" s="33">
        <v>72</v>
      </c>
      <c r="U13" s="39">
        <v>52377</v>
      </c>
      <c r="V13" s="33">
        <v>54</v>
      </c>
      <c r="W13" s="39">
        <v>51402</v>
      </c>
      <c r="X13" s="33">
        <v>33</v>
      </c>
      <c r="Y13" s="39">
        <v>51220</v>
      </c>
      <c r="Z13" s="19">
        <v>19</v>
      </c>
      <c r="AA13" s="39">
        <v>84108</v>
      </c>
      <c r="AB13" s="33">
        <v>61</v>
      </c>
      <c r="AC13" s="19">
        <v>68468</v>
      </c>
      <c r="AD13" s="33">
        <v>40</v>
      </c>
      <c r="AE13" s="39">
        <v>61361</v>
      </c>
      <c r="AF13" s="33">
        <v>74</v>
      </c>
      <c r="AG13" s="39">
        <v>54798</v>
      </c>
      <c r="AH13" s="33">
        <v>53</v>
      </c>
      <c r="AI13" s="39">
        <v>52208</v>
      </c>
      <c r="AJ13" s="33">
        <v>36</v>
      </c>
      <c r="AK13" s="39">
        <v>47068</v>
      </c>
      <c r="AL13" s="19">
        <v>23</v>
      </c>
      <c r="AM13" s="39">
        <v>85189</v>
      </c>
      <c r="AN13" s="33">
        <v>65</v>
      </c>
      <c r="AO13" s="19">
        <v>71644</v>
      </c>
      <c r="AP13" s="33">
        <v>38</v>
      </c>
      <c r="AQ13" s="39">
        <v>61491</v>
      </c>
      <c r="AR13" s="33">
        <v>68</v>
      </c>
      <c r="AS13" s="39">
        <v>56718</v>
      </c>
      <c r="AT13" s="33">
        <v>55</v>
      </c>
      <c r="AU13" s="39">
        <v>55554</v>
      </c>
      <c r="AV13" s="33">
        <v>43</v>
      </c>
      <c r="AW13" s="39">
        <v>49348</v>
      </c>
      <c r="AX13" s="19">
        <v>30</v>
      </c>
      <c r="AY13" s="39">
        <v>88796</v>
      </c>
      <c r="AZ13" s="33">
        <v>69</v>
      </c>
      <c r="BA13" s="19">
        <v>70877</v>
      </c>
      <c r="BB13" s="33">
        <v>39</v>
      </c>
      <c r="BC13" s="39">
        <v>63481</v>
      </c>
      <c r="BD13" s="33">
        <v>81</v>
      </c>
      <c r="BE13" s="39">
        <v>57696</v>
      </c>
      <c r="BF13" s="33">
        <v>54</v>
      </c>
      <c r="BG13" s="39">
        <v>58347</v>
      </c>
      <c r="BH13" s="33">
        <v>47</v>
      </c>
      <c r="BI13" s="39">
        <v>51852</v>
      </c>
      <c r="BJ13" s="19">
        <v>11</v>
      </c>
      <c r="BK13" s="39">
        <v>92396</v>
      </c>
      <c r="BL13" s="33">
        <v>68</v>
      </c>
      <c r="BM13" s="19">
        <v>73361</v>
      </c>
      <c r="BN13" s="33">
        <v>39</v>
      </c>
      <c r="BO13" s="39">
        <v>66803</v>
      </c>
      <c r="BP13" s="33">
        <v>83</v>
      </c>
      <c r="BQ13" s="39">
        <v>61133</v>
      </c>
      <c r="BR13" s="33">
        <v>50</v>
      </c>
      <c r="BS13" s="39">
        <v>58895</v>
      </c>
      <c r="BT13" s="33">
        <v>54</v>
      </c>
      <c r="BU13" s="39">
        <v>49911</v>
      </c>
      <c r="BV13" s="19">
        <v>16</v>
      </c>
      <c r="BW13" s="39">
        <v>100224</v>
      </c>
      <c r="BX13" s="33">
        <v>59</v>
      </c>
      <c r="BY13" s="19">
        <v>78253</v>
      </c>
      <c r="BZ13" s="33">
        <v>47</v>
      </c>
      <c r="CA13" s="39">
        <v>70497</v>
      </c>
      <c r="CB13" s="33">
        <v>77</v>
      </c>
      <c r="CC13" s="39">
        <v>64263</v>
      </c>
      <c r="CD13" s="33">
        <v>55</v>
      </c>
      <c r="CE13" s="39">
        <v>59082</v>
      </c>
      <c r="CF13" s="33">
        <v>37</v>
      </c>
      <c r="CG13" s="39">
        <v>56495</v>
      </c>
      <c r="CH13" s="19">
        <v>32</v>
      </c>
      <c r="CI13" s="39">
        <v>104685</v>
      </c>
      <c r="CJ13" s="33">
        <v>56</v>
      </c>
      <c r="CK13" s="19">
        <v>83739</v>
      </c>
      <c r="CL13" s="33">
        <v>47</v>
      </c>
      <c r="CM13" s="39">
        <v>74306</v>
      </c>
      <c r="CN13" s="33">
        <v>73</v>
      </c>
      <c r="CO13" s="39">
        <v>68998</v>
      </c>
      <c r="CP13" s="33">
        <v>52</v>
      </c>
      <c r="CQ13" s="39">
        <v>61329</v>
      </c>
      <c r="CR13" s="33">
        <v>39</v>
      </c>
      <c r="CS13" s="39">
        <v>54413</v>
      </c>
      <c r="CT13" s="19">
        <v>32</v>
      </c>
      <c r="CU13" s="39">
        <v>112172</v>
      </c>
      <c r="CV13" s="33">
        <v>60</v>
      </c>
      <c r="CW13" s="19">
        <v>89553</v>
      </c>
      <c r="CX13" s="33">
        <v>46</v>
      </c>
      <c r="CY13" s="39">
        <v>79768</v>
      </c>
      <c r="CZ13" s="33">
        <v>78</v>
      </c>
      <c r="DA13" s="39">
        <v>72046</v>
      </c>
      <c r="DB13" s="33">
        <v>54</v>
      </c>
      <c r="DC13" s="39">
        <v>63894</v>
      </c>
      <c r="DD13" s="33">
        <v>36</v>
      </c>
      <c r="DE13" s="39">
        <v>58680</v>
      </c>
      <c r="DF13" s="19">
        <v>37</v>
      </c>
      <c r="DG13" s="39">
        <v>115351</v>
      </c>
      <c r="DH13" s="33">
        <v>62</v>
      </c>
      <c r="DI13" s="19">
        <v>93841</v>
      </c>
      <c r="DJ13" s="33">
        <v>43</v>
      </c>
      <c r="DK13" s="39">
        <v>79688</v>
      </c>
      <c r="DL13" s="33">
        <v>70</v>
      </c>
      <c r="DM13" s="39">
        <v>75263</v>
      </c>
      <c r="DN13" s="33">
        <v>53</v>
      </c>
      <c r="DO13" s="39">
        <v>67446</v>
      </c>
      <c r="DP13" s="33">
        <v>38</v>
      </c>
      <c r="DQ13" s="39">
        <v>58084</v>
      </c>
      <c r="DR13" s="19">
        <v>32</v>
      </c>
      <c r="DS13" s="39">
        <v>119768</v>
      </c>
      <c r="DT13" s="33">
        <v>65</v>
      </c>
      <c r="DU13" s="19">
        <v>96171</v>
      </c>
      <c r="DV13" s="33">
        <v>43</v>
      </c>
      <c r="DW13" s="39">
        <v>81688</v>
      </c>
      <c r="DX13" s="33">
        <v>73</v>
      </c>
      <c r="DY13" s="39">
        <v>80516</v>
      </c>
      <c r="DZ13" s="33">
        <v>55</v>
      </c>
      <c r="EA13" s="39">
        <v>69266</v>
      </c>
      <c r="EB13" s="33">
        <v>36</v>
      </c>
      <c r="EC13" s="39">
        <v>63053</v>
      </c>
      <c r="ED13" s="19">
        <v>33</v>
      </c>
      <c r="EE13" s="39">
        <v>124642</v>
      </c>
      <c r="EF13" s="33">
        <v>65</v>
      </c>
      <c r="EG13" s="19">
        <v>99367</v>
      </c>
      <c r="EH13" s="33">
        <v>48</v>
      </c>
      <c r="EI13" s="39">
        <v>83667</v>
      </c>
      <c r="EJ13" s="33">
        <v>68</v>
      </c>
      <c r="EK13" s="39">
        <v>82519</v>
      </c>
      <c r="EL13" s="33">
        <v>58</v>
      </c>
      <c r="EM13" s="39">
        <v>70291</v>
      </c>
      <c r="EN13" s="33">
        <v>35</v>
      </c>
      <c r="EO13" s="39">
        <v>63605</v>
      </c>
      <c r="EP13" s="19">
        <v>33</v>
      </c>
      <c r="EQ13" s="39">
        <v>127780</v>
      </c>
      <c r="ER13" s="33">
        <v>62</v>
      </c>
      <c r="ES13" s="19">
        <v>102087</v>
      </c>
      <c r="ET13" s="33">
        <v>52</v>
      </c>
      <c r="EU13" s="39">
        <v>88500</v>
      </c>
      <c r="EV13" s="33">
        <v>80</v>
      </c>
      <c r="EW13" s="39">
        <v>81000</v>
      </c>
      <c r="EX13" s="33">
        <v>57</v>
      </c>
      <c r="EY13" s="39">
        <v>74655</v>
      </c>
      <c r="EZ13" s="33">
        <v>33</v>
      </c>
      <c r="FA13" s="39">
        <v>65187</v>
      </c>
      <c r="FB13" s="19">
        <v>33</v>
      </c>
      <c r="FC13" s="39">
        <v>136737</v>
      </c>
      <c r="FD13" s="33">
        <v>61</v>
      </c>
      <c r="FE13" s="19">
        <v>107946</v>
      </c>
      <c r="FF13" s="33">
        <v>51</v>
      </c>
      <c r="FG13" s="39">
        <v>92292</v>
      </c>
      <c r="FH13" s="33">
        <v>75</v>
      </c>
      <c r="FI13" s="39">
        <v>84975</v>
      </c>
      <c r="FJ13" s="33">
        <v>53</v>
      </c>
      <c r="FK13" s="39">
        <v>79147</v>
      </c>
      <c r="FL13" s="33">
        <v>35</v>
      </c>
      <c r="FM13" s="39">
        <v>67153</v>
      </c>
      <c r="FN13" s="19">
        <v>30</v>
      </c>
      <c r="FO13" s="39">
        <v>150775</v>
      </c>
      <c r="FP13" s="33">
        <v>59</v>
      </c>
      <c r="FQ13" s="19">
        <v>114630</v>
      </c>
      <c r="FR13" s="33">
        <v>47</v>
      </c>
      <c r="FS13" s="39">
        <v>95000</v>
      </c>
      <c r="FT13" s="33">
        <v>72</v>
      </c>
      <c r="FU13" s="39">
        <v>89942</v>
      </c>
      <c r="FV13" s="33">
        <v>49</v>
      </c>
      <c r="FW13" s="39">
        <v>83763</v>
      </c>
      <c r="FX13" s="33">
        <v>33</v>
      </c>
      <c r="FY13" s="39">
        <v>71567</v>
      </c>
      <c r="FZ13" s="19">
        <v>28</v>
      </c>
      <c r="GA13" s="151">
        <v>158089</v>
      </c>
      <c r="GB13" s="99">
        <v>63</v>
      </c>
      <c r="GC13" s="47">
        <v>124356</v>
      </c>
      <c r="GD13" s="99">
        <v>47</v>
      </c>
      <c r="GE13" s="151">
        <v>101703</v>
      </c>
      <c r="GF13" s="99">
        <v>69</v>
      </c>
      <c r="GG13" s="151">
        <v>95015</v>
      </c>
      <c r="GH13" s="99">
        <v>44</v>
      </c>
      <c r="GI13" s="151">
        <v>85848</v>
      </c>
      <c r="GJ13" s="99">
        <v>40</v>
      </c>
      <c r="GK13" s="151">
        <v>70907</v>
      </c>
      <c r="GL13" s="47">
        <v>34</v>
      </c>
      <c r="GM13" s="151">
        <v>167316</v>
      </c>
      <c r="GN13" s="99">
        <v>66</v>
      </c>
      <c r="GO13" s="47">
        <v>124174</v>
      </c>
      <c r="GP13" s="99">
        <v>48</v>
      </c>
      <c r="GQ13" s="151">
        <v>106800</v>
      </c>
      <c r="GR13" s="99">
        <v>78</v>
      </c>
      <c r="GS13" s="151">
        <v>97520</v>
      </c>
      <c r="GT13" s="99">
        <v>51</v>
      </c>
      <c r="GU13" s="151">
        <v>88692</v>
      </c>
      <c r="GV13" s="99">
        <v>39</v>
      </c>
      <c r="GW13" s="151">
        <v>77059</v>
      </c>
      <c r="GX13" s="47">
        <v>25</v>
      </c>
      <c r="GY13" s="39">
        <v>119151</v>
      </c>
      <c r="GZ13" s="33">
        <v>290</v>
      </c>
      <c r="HA13" s="151">
        <v>170934</v>
      </c>
      <c r="HB13" s="99">
        <v>68</v>
      </c>
      <c r="HC13" s="47">
        <v>123959</v>
      </c>
      <c r="HD13" s="99">
        <v>45</v>
      </c>
      <c r="HE13" s="151">
        <v>108310</v>
      </c>
      <c r="HF13" s="99">
        <v>70</v>
      </c>
      <c r="HG13" s="151">
        <v>96439</v>
      </c>
      <c r="HH13" s="99">
        <v>51</v>
      </c>
      <c r="HI13" s="151">
        <v>92848</v>
      </c>
      <c r="HJ13" s="99">
        <v>35</v>
      </c>
      <c r="HK13" s="151">
        <v>76306</v>
      </c>
      <c r="HL13" s="47">
        <v>21</v>
      </c>
      <c r="HM13" s="39">
        <v>120070</v>
      </c>
      <c r="HN13" s="33">
        <v>290</v>
      </c>
      <c r="HO13" s="151">
        <v>172721</v>
      </c>
      <c r="HP13" s="99">
        <v>68</v>
      </c>
      <c r="HQ13" s="47">
        <v>124178</v>
      </c>
      <c r="HR13" s="99">
        <v>43</v>
      </c>
      <c r="HS13" s="151">
        <v>108059</v>
      </c>
      <c r="HT13" s="99">
        <v>78</v>
      </c>
      <c r="HU13" s="151">
        <v>96097</v>
      </c>
      <c r="HV13" s="99">
        <v>49</v>
      </c>
      <c r="HW13" s="151">
        <v>94279</v>
      </c>
      <c r="HX13" s="99">
        <v>34</v>
      </c>
      <c r="HY13" s="151">
        <v>76706</v>
      </c>
      <c r="HZ13" s="47">
        <v>18</v>
      </c>
      <c r="IA13" s="39">
        <v>124097</v>
      </c>
      <c r="IB13" s="33">
        <v>286</v>
      </c>
      <c r="IC13" s="151">
        <v>175629</v>
      </c>
      <c r="ID13" s="99">
        <v>70</v>
      </c>
      <c r="IE13" s="47">
        <v>131396</v>
      </c>
      <c r="IF13" s="99">
        <v>45</v>
      </c>
      <c r="IG13" s="151">
        <v>110019</v>
      </c>
      <c r="IH13" s="99">
        <v>73</v>
      </c>
      <c r="II13" s="151">
        <v>98376</v>
      </c>
      <c r="IJ13" s="99">
        <v>46</v>
      </c>
      <c r="IK13" s="151">
        <v>98040</v>
      </c>
      <c r="IL13" s="99">
        <v>30</v>
      </c>
      <c r="IM13" s="151">
        <v>80592</v>
      </c>
      <c r="IN13" s="47">
        <v>22</v>
      </c>
      <c r="IO13" s="232">
        <v>133613</v>
      </c>
      <c r="IP13" s="232">
        <v>311</v>
      </c>
      <c r="IQ13" s="232">
        <v>187184</v>
      </c>
      <c r="IR13" s="232">
        <v>80</v>
      </c>
      <c r="IS13" s="240">
        <v>141448</v>
      </c>
      <c r="IT13" s="240">
        <v>44</v>
      </c>
      <c r="IU13" s="238">
        <v>116794</v>
      </c>
      <c r="IV13" s="238">
        <v>89</v>
      </c>
      <c r="IW13" s="238">
        <v>109065</v>
      </c>
      <c r="IX13" s="238">
        <v>51</v>
      </c>
      <c r="IY13" s="238">
        <v>103026</v>
      </c>
      <c r="IZ13" s="238">
        <v>24</v>
      </c>
      <c r="JA13" s="238">
        <v>84986</v>
      </c>
      <c r="JB13" s="238">
        <v>23</v>
      </c>
    </row>
    <row r="14" spans="1:262">
      <c r="A14" s="66">
        <v>10</v>
      </c>
      <c r="B14" s="2" t="s">
        <v>115</v>
      </c>
      <c r="C14" s="39">
        <v>84353</v>
      </c>
      <c r="D14" s="33">
        <v>15</v>
      </c>
      <c r="E14" s="19">
        <v>80913</v>
      </c>
      <c r="F14" s="33">
        <v>7</v>
      </c>
      <c r="G14" s="39">
        <v>70178</v>
      </c>
      <c r="H14" s="33">
        <v>20</v>
      </c>
      <c r="I14" s="39">
        <v>61984</v>
      </c>
      <c r="J14" s="33">
        <v>10</v>
      </c>
      <c r="K14" s="39">
        <v>65287</v>
      </c>
      <c r="L14" s="33">
        <v>4</v>
      </c>
      <c r="M14" s="39">
        <v>96393</v>
      </c>
      <c r="N14" s="19">
        <v>2</v>
      </c>
      <c r="O14" s="39">
        <v>88554</v>
      </c>
      <c r="P14" s="33">
        <v>16</v>
      </c>
      <c r="Q14" s="19">
        <v>78531</v>
      </c>
      <c r="R14" s="33">
        <v>9</v>
      </c>
      <c r="S14" s="39">
        <v>76361</v>
      </c>
      <c r="T14" s="33">
        <v>13</v>
      </c>
      <c r="U14" s="39">
        <v>60395</v>
      </c>
      <c r="V14" s="33">
        <v>9</v>
      </c>
      <c r="W14" s="39">
        <v>66305</v>
      </c>
      <c r="X14" s="33">
        <v>4</v>
      </c>
      <c r="Y14" s="39">
        <v>101351</v>
      </c>
      <c r="Z14" s="19">
        <v>2</v>
      </c>
      <c r="AA14" s="39">
        <v>88974</v>
      </c>
      <c r="AB14" s="33">
        <v>17</v>
      </c>
      <c r="AC14" s="19">
        <v>84144</v>
      </c>
      <c r="AD14" s="33">
        <v>10</v>
      </c>
      <c r="AE14" s="39">
        <v>76969</v>
      </c>
      <c r="AF14" s="33">
        <v>16</v>
      </c>
      <c r="AG14" s="39">
        <v>66349</v>
      </c>
      <c r="AH14" s="33">
        <v>9</v>
      </c>
      <c r="AI14" s="39">
        <v>71136</v>
      </c>
      <c r="AJ14" s="33">
        <v>3</v>
      </c>
      <c r="AK14" s="39"/>
      <c r="AL14" s="19"/>
      <c r="AM14" s="39">
        <v>92255</v>
      </c>
      <c r="AN14" s="33">
        <v>18</v>
      </c>
      <c r="AO14" s="19">
        <v>79283</v>
      </c>
      <c r="AP14" s="33">
        <v>6</v>
      </c>
      <c r="AQ14" s="39">
        <v>80327</v>
      </c>
      <c r="AR14" s="33">
        <v>12</v>
      </c>
      <c r="AS14" s="39">
        <v>68800</v>
      </c>
      <c r="AT14" s="33">
        <v>12</v>
      </c>
      <c r="AU14" s="39">
        <v>80871</v>
      </c>
      <c r="AV14" s="33">
        <v>8</v>
      </c>
      <c r="AW14" s="39">
        <v>67374</v>
      </c>
      <c r="AX14" s="19">
        <v>5</v>
      </c>
      <c r="AY14" s="39">
        <v>105112</v>
      </c>
      <c r="AZ14" s="33">
        <v>16</v>
      </c>
      <c r="BA14" s="19">
        <v>74134</v>
      </c>
      <c r="BB14" s="33">
        <v>5</v>
      </c>
      <c r="BC14" s="39">
        <v>86743</v>
      </c>
      <c r="BD14" s="33">
        <v>9</v>
      </c>
      <c r="BE14" s="39">
        <v>70160</v>
      </c>
      <c r="BF14" s="33">
        <v>8</v>
      </c>
      <c r="BG14" s="39">
        <v>74256</v>
      </c>
      <c r="BH14" s="33">
        <v>6</v>
      </c>
      <c r="BI14" s="39"/>
      <c r="BJ14" s="19"/>
      <c r="BK14" s="39">
        <v>107945</v>
      </c>
      <c r="BL14" s="33">
        <v>12</v>
      </c>
      <c r="BM14" s="19"/>
      <c r="BN14" s="33"/>
      <c r="BO14" s="39">
        <v>83249</v>
      </c>
      <c r="BP14" s="33">
        <v>13</v>
      </c>
      <c r="BQ14" s="39">
        <v>78385</v>
      </c>
      <c r="BR14" s="33">
        <v>8</v>
      </c>
      <c r="BS14" s="39">
        <v>77785</v>
      </c>
      <c r="BT14" s="33">
        <v>7</v>
      </c>
      <c r="BU14" s="39"/>
      <c r="BV14" s="19"/>
      <c r="BW14" s="39">
        <v>111455</v>
      </c>
      <c r="BX14" s="33">
        <v>8</v>
      </c>
      <c r="BY14" s="19">
        <v>104208</v>
      </c>
      <c r="BZ14" s="33">
        <v>7</v>
      </c>
      <c r="CA14" s="39">
        <v>87350</v>
      </c>
      <c r="CB14" s="33">
        <v>15</v>
      </c>
      <c r="CC14" s="39">
        <v>82724</v>
      </c>
      <c r="CD14" s="33">
        <v>6</v>
      </c>
      <c r="CE14" s="39">
        <v>81304</v>
      </c>
      <c r="CF14" s="33">
        <v>5</v>
      </c>
      <c r="CG14" s="39"/>
      <c r="CH14" s="19"/>
      <c r="CI14" s="39">
        <v>102490</v>
      </c>
      <c r="CJ14" s="33">
        <v>8</v>
      </c>
      <c r="CK14" s="19">
        <v>104415</v>
      </c>
      <c r="CL14" s="33">
        <v>9</v>
      </c>
      <c r="CM14" s="39">
        <v>95735</v>
      </c>
      <c r="CN14" s="33">
        <v>14</v>
      </c>
      <c r="CO14" s="39">
        <v>79019</v>
      </c>
      <c r="CP14" s="33">
        <v>10</v>
      </c>
      <c r="CQ14" s="39">
        <v>93649</v>
      </c>
      <c r="CR14" s="33">
        <v>4</v>
      </c>
      <c r="CS14" s="39"/>
      <c r="CT14" s="19"/>
      <c r="CU14" s="39">
        <v>109921</v>
      </c>
      <c r="CV14" s="33">
        <v>11</v>
      </c>
      <c r="CW14" s="19">
        <v>116833</v>
      </c>
      <c r="CX14" s="33">
        <v>7</v>
      </c>
      <c r="CY14" s="39">
        <v>98728</v>
      </c>
      <c r="CZ14" s="33">
        <v>14</v>
      </c>
      <c r="DA14" s="39">
        <v>80026</v>
      </c>
      <c r="DB14" s="33">
        <v>12</v>
      </c>
      <c r="DC14" s="39"/>
      <c r="DD14" s="33"/>
      <c r="DE14" s="39">
        <v>85631</v>
      </c>
      <c r="DF14" s="19">
        <v>7</v>
      </c>
      <c r="DG14" s="39">
        <v>120221</v>
      </c>
      <c r="DH14" s="33">
        <v>11</v>
      </c>
      <c r="DI14" s="19">
        <v>96494</v>
      </c>
      <c r="DJ14" s="33">
        <v>7</v>
      </c>
      <c r="DK14" s="39">
        <v>99075</v>
      </c>
      <c r="DL14" s="33">
        <v>13</v>
      </c>
      <c r="DM14" s="39">
        <v>85555</v>
      </c>
      <c r="DN14" s="33">
        <v>13</v>
      </c>
      <c r="DO14" s="39">
        <v>98841</v>
      </c>
      <c r="DP14" s="33">
        <v>4</v>
      </c>
      <c r="DQ14" s="39"/>
      <c r="DR14" s="19"/>
      <c r="DS14" s="39">
        <v>124999</v>
      </c>
      <c r="DT14" s="33">
        <v>11</v>
      </c>
      <c r="DU14" s="19">
        <v>119840</v>
      </c>
      <c r="DV14" s="33">
        <v>4</v>
      </c>
      <c r="DW14" s="39">
        <v>99189</v>
      </c>
      <c r="DX14" s="33">
        <v>11</v>
      </c>
      <c r="DY14" s="39">
        <v>111882</v>
      </c>
      <c r="DZ14" s="33">
        <v>11</v>
      </c>
      <c r="EA14" s="39">
        <v>101318</v>
      </c>
      <c r="EB14" s="33">
        <v>5</v>
      </c>
      <c r="EC14" s="39">
        <v>84579</v>
      </c>
      <c r="ED14" s="19">
        <v>6</v>
      </c>
      <c r="EE14" s="39">
        <v>136093</v>
      </c>
      <c r="EF14" s="33">
        <v>10</v>
      </c>
      <c r="EG14" s="19">
        <v>108193</v>
      </c>
      <c r="EH14" s="33">
        <v>7</v>
      </c>
      <c r="EI14" s="39">
        <v>99649</v>
      </c>
      <c r="EJ14" s="33">
        <v>12</v>
      </c>
      <c r="EK14" s="39">
        <v>115095</v>
      </c>
      <c r="EL14" s="33">
        <v>11</v>
      </c>
      <c r="EM14" s="39">
        <v>102798</v>
      </c>
      <c r="EN14" s="33">
        <v>5</v>
      </c>
      <c r="EO14" s="39">
        <v>85585</v>
      </c>
      <c r="EP14" s="19">
        <v>5</v>
      </c>
      <c r="EQ14" s="39">
        <v>140278</v>
      </c>
      <c r="ER14" s="33">
        <v>9</v>
      </c>
      <c r="ES14" s="19">
        <v>128503</v>
      </c>
      <c r="ET14" s="33">
        <v>7</v>
      </c>
      <c r="EU14" s="39">
        <v>97504</v>
      </c>
      <c r="EV14" s="33">
        <v>16</v>
      </c>
      <c r="EW14" s="39">
        <v>103298</v>
      </c>
      <c r="EX14" s="33">
        <v>10</v>
      </c>
      <c r="EY14" s="39">
        <v>93602</v>
      </c>
      <c r="EZ14" s="33">
        <v>6</v>
      </c>
      <c r="FA14" s="39"/>
      <c r="FB14" s="19"/>
      <c r="FC14" s="39">
        <v>145097</v>
      </c>
      <c r="FD14" s="33">
        <v>11</v>
      </c>
      <c r="FE14" s="19">
        <v>126104</v>
      </c>
      <c r="FF14" s="33">
        <v>8</v>
      </c>
      <c r="FG14" s="39">
        <v>100376</v>
      </c>
      <c r="FH14" s="33">
        <v>17</v>
      </c>
      <c r="FI14" s="39">
        <v>102218</v>
      </c>
      <c r="FJ14" s="33">
        <v>9</v>
      </c>
      <c r="FK14" s="39"/>
      <c r="FL14" s="33"/>
      <c r="FM14" s="39">
        <v>77876</v>
      </c>
      <c r="FN14" s="19">
        <v>5</v>
      </c>
      <c r="FO14" s="39">
        <v>161873</v>
      </c>
      <c r="FP14" s="33">
        <v>12</v>
      </c>
      <c r="FQ14" s="19">
        <v>118958</v>
      </c>
      <c r="FR14" s="33">
        <v>9</v>
      </c>
      <c r="FS14" s="39">
        <v>110553</v>
      </c>
      <c r="FT14" s="33">
        <v>16</v>
      </c>
      <c r="FU14" s="39">
        <v>105409</v>
      </c>
      <c r="FV14" s="33">
        <v>10</v>
      </c>
      <c r="FW14" s="39">
        <v>91820</v>
      </c>
      <c r="FX14" s="33">
        <v>5</v>
      </c>
      <c r="FY14" s="39"/>
      <c r="FZ14" s="19"/>
      <c r="GA14" s="151">
        <v>188379</v>
      </c>
      <c r="GB14" s="99">
        <v>9</v>
      </c>
      <c r="GC14" s="47">
        <v>132358</v>
      </c>
      <c r="GD14" s="99">
        <v>9</v>
      </c>
      <c r="GE14" s="151">
        <v>115629</v>
      </c>
      <c r="GF14" s="99">
        <v>14</v>
      </c>
      <c r="GG14" s="151">
        <v>94909</v>
      </c>
      <c r="GH14" s="99">
        <v>9</v>
      </c>
      <c r="GI14" s="151">
        <v>100606</v>
      </c>
      <c r="GJ14" s="99">
        <v>5</v>
      </c>
      <c r="GK14" s="151"/>
      <c r="GL14" s="47"/>
      <c r="GM14" s="151">
        <v>185895</v>
      </c>
      <c r="GN14" s="99">
        <v>12</v>
      </c>
      <c r="GO14" s="47">
        <v>151130</v>
      </c>
      <c r="GP14" s="99">
        <v>8</v>
      </c>
      <c r="GQ14" s="151">
        <v>114784</v>
      </c>
      <c r="GR14" s="99">
        <v>17</v>
      </c>
      <c r="GS14" s="151">
        <v>102669</v>
      </c>
      <c r="GT14" s="99">
        <v>8</v>
      </c>
      <c r="GU14" s="151">
        <v>125159</v>
      </c>
      <c r="GV14" s="99">
        <v>6</v>
      </c>
      <c r="GW14" s="151"/>
      <c r="GX14" s="47"/>
      <c r="GY14" s="39">
        <v>141753</v>
      </c>
      <c r="GZ14" s="33">
        <v>46</v>
      </c>
      <c r="HA14" s="151">
        <v>196860</v>
      </c>
      <c r="HB14" s="99">
        <v>10</v>
      </c>
      <c r="HC14" s="47">
        <v>127857</v>
      </c>
      <c r="HD14" s="99">
        <v>9</v>
      </c>
      <c r="HE14" s="151">
        <v>139722</v>
      </c>
      <c r="HF14" s="99">
        <v>12</v>
      </c>
      <c r="HG14" s="151">
        <v>94329</v>
      </c>
      <c r="HH14" s="99">
        <v>8</v>
      </c>
      <c r="HI14" s="151">
        <v>140810</v>
      </c>
      <c r="HJ14" s="99">
        <v>6</v>
      </c>
      <c r="HK14" s="151"/>
      <c r="HL14" s="47"/>
      <c r="HM14" s="39">
        <v>134257</v>
      </c>
      <c r="HN14" s="33">
        <v>51</v>
      </c>
      <c r="HO14" s="151">
        <v>185715</v>
      </c>
      <c r="HP14" s="99">
        <v>12</v>
      </c>
      <c r="HQ14" s="47">
        <v>122417</v>
      </c>
      <c r="HR14" s="99">
        <v>8</v>
      </c>
      <c r="HS14" s="151">
        <v>124492</v>
      </c>
      <c r="HT14" s="99">
        <v>16</v>
      </c>
      <c r="HU14" s="151">
        <v>97209</v>
      </c>
      <c r="HV14" s="99">
        <v>11</v>
      </c>
      <c r="HW14" s="151">
        <v>0</v>
      </c>
      <c r="HX14" s="99">
        <v>3</v>
      </c>
      <c r="HY14" s="151">
        <v>0</v>
      </c>
      <c r="HZ14" s="47">
        <v>1</v>
      </c>
      <c r="IA14" s="39">
        <v>137590</v>
      </c>
      <c r="IB14" s="33">
        <v>43</v>
      </c>
      <c r="IC14" s="151">
        <v>178416</v>
      </c>
      <c r="ID14" s="99">
        <v>13</v>
      </c>
      <c r="IE14" s="47">
        <v>133164</v>
      </c>
      <c r="IF14" s="99">
        <v>7</v>
      </c>
      <c r="IG14" s="151">
        <v>123983</v>
      </c>
      <c r="IH14" s="99">
        <v>10</v>
      </c>
      <c r="II14" s="151">
        <v>102900</v>
      </c>
      <c r="IJ14" s="99">
        <v>10</v>
      </c>
      <c r="IK14" s="151">
        <v>0</v>
      </c>
      <c r="IL14" s="99">
        <v>2</v>
      </c>
      <c r="IM14" s="151">
        <v>0</v>
      </c>
      <c r="IN14" s="47">
        <v>1</v>
      </c>
      <c r="IO14" s="232">
        <v>166126</v>
      </c>
      <c r="IP14" s="232">
        <v>50</v>
      </c>
      <c r="IQ14" s="232">
        <v>201131</v>
      </c>
      <c r="IR14" s="232">
        <v>23</v>
      </c>
      <c r="IS14" s="240">
        <v>157506</v>
      </c>
      <c r="IT14" s="240">
        <v>6</v>
      </c>
      <c r="IU14" s="238">
        <v>127977</v>
      </c>
      <c r="IV14" s="238">
        <v>10</v>
      </c>
      <c r="IW14" s="238">
        <v>146372</v>
      </c>
      <c r="IX14" s="238">
        <v>7</v>
      </c>
      <c r="IY14" s="51"/>
      <c r="IZ14" s="238">
        <v>2</v>
      </c>
      <c r="JA14" s="51"/>
      <c r="JB14" s="238">
        <v>2</v>
      </c>
    </row>
    <row r="15" spans="1:262">
      <c r="A15" s="66">
        <v>11</v>
      </c>
      <c r="B15" s="2" t="s">
        <v>15</v>
      </c>
      <c r="C15" s="39">
        <v>78843</v>
      </c>
      <c r="D15" s="33">
        <v>40</v>
      </c>
      <c r="E15" s="19">
        <v>67940</v>
      </c>
      <c r="F15" s="33">
        <v>18</v>
      </c>
      <c r="G15" s="39">
        <v>58755</v>
      </c>
      <c r="H15" s="33">
        <v>34</v>
      </c>
      <c r="I15" s="39">
        <v>47560</v>
      </c>
      <c r="J15" s="33">
        <v>34</v>
      </c>
      <c r="K15" s="39">
        <v>52276</v>
      </c>
      <c r="L15" s="33">
        <v>21</v>
      </c>
      <c r="M15" s="39">
        <v>40715</v>
      </c>
      <c r="N15" s="19">
        <v>14</v>
      </c>
      <c r="O15" s="39">
        <v>79935</v>
      </c>
      <c r="P15" s="33">
        <v>35</v>
      </c>
      <c r="Q15" s="19">
        <v>70250</v>
      </c>
      <c r="R15" s="33">
        <v>22</v>
      </c>
      <c r="S15" s="39">
        <v>60663</v>
      </c>
      <c r="T15" s="33">
        <v>34</v>
      </c>
      <c r="U15" s="39">
        <v>49863</v>
      </c>
      <c r="V15" s="33">
        <v>35</v>
      </c>
      <c r="W15" s="39">
        <v>53520</v>
      </c>
      <c r="X15" s="33">
        <v>16</v>
      </c>
      <c r="Y15" s="39">
        <v>51287</v>
      </c>
      <c r="Z15" s="19">
        <v>15</v>
      </c>
      <c r="AA15" s="39">
        <v>86008</v>
      </c>
      <c r="AB15" s="33">
        <v>38</v>
      </c>
      <c r="AC15" s="19">
        <v>77420</v>
      </c>
      <c r="AD15" s="33">
        <v>21</v>
      </c>
      <c r="AE15" s="39">
        <v>65119</v>
      </c>
      <c r="AF15" s="33">
        <v>35</v>
      </c>
      <c r="AG15" s="39">
        <v>50632</v>
      </c>
      <c r="AH15" s="33">
        <v>35</v>
      </c>
      <c r="AI15" s="39">
        <v>46846</v>
      </c>
      <c r="AJ15" s="33">
        <v>16</v>
      </c>
      <c r="AK15" s="39">
        <v>48260</v>
      </c>
      <c r="AL15" s="19">
        <v>19</v>
      </c>
      <c r="AM15" s="39">
        <v>90140</v>
      </c>
      <c r="AN15" s="33">
        <v>42</v>
      </c>
      <c r="AO15" s="19">
        <v>82833</v>
      </c>
      <c r="AP15" s="33">
        <v>19</v>
      </c>
      <c r="AQ15" s="39">
        <v>64190</v>
      </c>
      <c r="AR15" s="33">
        <v>32</v>
      </c>
      <c r="AS15" s="39">
        <v>51925</v>
      </c>
      <c r="AT15" s="33">
        <v>34</v>
      </c>
      <c r="AU15" s="39">
        <v>48479</v>
      </c>
      <c r="AV15" s="33">
        <v>25</v>
      </c>
      <c r="AW15" s="39">
        <v>45884</v>
      </c>
      <c r="AX15" s="19">
        <v>17</v>
      </c>
      <c r="AY15" s="39">
        <v>92447</v>
      </c>
      <c r="AZ15" s="33">
        <v>46</v>
      </c>
      <c r="BA15" s="19">
        <v>80462</v>
      </c>
      <c r="BB15" s="33">
        <v>19</v>
      </c>
      <c r="BC15" s="39">
        <v>62641</v>
      </c>
      <c r="BD15" s="33">
        <v>38</v>
      </c>
      <c r="BE15" s="39">
        <v>57098</v>
      </c>
      <c r="BF15" s="33">
        <v>32</v>
      </c>
      <c r="BG15" s="39">
        <v>52255</v>
      </c>
      <c r="BH15" s="33">
        <v>33</v>
      </c>
      <c r="BI15" s="39">
        <v>46991</v>
      </c>
      <c r="BJ15" s="19">
        <v>9</v>
      </c>
      <c r="BK15" s="39">
        <v>95430</v>
      </c>
      <c r="BL15" s="33">
        <v>47</v>
      </c>
      <c r="BM15" s="19">
        <v>77832</v>
      </c>
      <c r="BN15" s="33">
        <v>17</v>
      </c>
      <c r="BO15" s="39">
        <v>64341</v>
      </c>
      <c r="BP15" s="33">
        <v>43</v>
      </c>
      <c r="BQ15" s="39">
        <v>60011</v>
      </c>
      <c r="BR15" s="33">
        <v>32</v>
      </c>
      <c r="BS15" s="39">
        <v>54246</v>
      </c>
      <c r="BT15" s="33">
        <v>35</v>
      </c>
      <c r="BU15" s="39">
        <v>46250</v>
      </c>
      <c r="BV15" s="19">
        <v>12</v>
      </c>
      <c r="BW15" s="39">
        <v>99966</v>
      </c>
      <c r="BX15" s="33">
        <v>42</v>
      </c>
      <c r="BY15" s="19">
        <v>89890</v>
      </c>
      <c r="BZ15" s="33">
        <v>30</v>
      </c>
      <c r="CA15" s="39">
        <v>67622</v>
      </c>
      <c r="CB15" s="33">
        <v>41</v>
      </c>
      <c r="CC15" s="39">
        <v>60608</v>
      </c>
      <c r="CD15" s="33">
        <v>32</v>
      </c>
      <c r="CE15" s="39">
        <v>55868</v>
      </c>
      <c r="CF15" s="33">
        <v>28</v>
      </c>
      <c r="CG15" s="39">
        <v>52791</v>
      </c>
      <c r="CH15" s="19">
        <v>26</v>
      </c>
      <c r="CI15" s="39">
        <v>104755</v>
      </c>
      <c r="CJ15" s="33">
        <v>39</v>
      </c>
      <c r="CK15" s="19">
        <v>95125</v>
      </c>
      <c r="CL15" s="33">
        <v>28</v>
      </c>
      <c r="CM15" s="39">
        <v>70554</v>
      </c>
      <c r="CN15" s="33">
        <v>40</v>
      </c>
      <c r="CO15" s="39">
        <v>63212</v>
      </c>
      <c r="CP15" s="33">
        <v>34</v>
      </c>
      <c r="CQ15" s="39">
        <v>57302</v>
      </c>
      <c r="CR15" s="33">
        <v>32</v>
      </c>
      <c r="CS15" s="39">
        <v>51159</v>
      </c>
      <c r="CT15" s="19">
        <v>23</v>
      </c>
      <c r="CU15" s="39">
        <v>111737</v>
      </c>
      <c r="CV15" s="33">
        <v>45</v>
      </c>
      <c r="CW15" s="19">
        <v>95012</v>
      </c>
      <c r="CX15" s="33">
        <v>33</v>
      </c>
      <c r="CY15" s="39">
        <v>74563</v>
      </c>
      <c r="CZ15" s="33">
        <v>41</v>
      </c>
      <c r="DA15" s="39">
        <v>61791</v>
      </c>
      <c r="DB15" s="33">
        <v>38</v>
      </c>
      <c r="DC15" s="39">
        <v>58522</v>
      </c>
      <c r="DD15" s="33">
        <v>31</v>
      </c>
      <c r="DE15" s="39">
        <v>55292</v>
      </c>
      <c r="DF15" s="19">
        <v>25</v>
      </c>
      <c r="DG15" s="39">
        <v>119782</v>
      </c>
      <c r="DH15" s="33">
        <v>51</v>
      </c>
      <c r="DI15" s="19">
        <v>99775</v>
      </c>
      <c r="DJ15" s="33">
        <v>29</v>
      </c>
      <c r="DK15" s="39">
        <v>74872</v>
      </c>
      <c r="DL15" s="33">
        <v>38</v>
      </c>
      <c r="DM15" s="39">
        <v>67067</v>
      </c>
      <c r="DN15" s="33">
        <v>36</v>
      </c>
      <c r="DO15" s="39">
        <v>58248</v>
      </c>
      <c r="DP15" s="33">
        <v>34</v>
      </c>
      <c r="DQ15" s="39">
        <v>56786</v>
      </c>
      <c r="DR15" s="19">
        <v>24</v>
      </c>
      <c r="DS15" s="39">
        <v>122038</v>
      </c>
      <c r="DT15" s="33">
        <v>51</v>
      </c>
      <c r="DU15" s="19">
        <v>102346</v>
      </c>
      <c r="DV15" s="33">
        <v>36</v>
      </c>
      <c r="DW15" s="39">
        <v>78998</v>
      </c>
      <c r="DX15" s="33">
        <v>42</v>
      </c>
      <c r="DY15" s="39">
        <v>75305</v>
      </c>
      <c r="DZ15" s="33">
        <v>33</v>
      </c>
      <c r="EA15" s="39">
        <v>60196</v>
      </c>
      <c r="EB15" s="33">
        <v>28</v>
      </c>
      <c r="EC15" s="39">
        <v>57038</v>
      </c>
      <c r="ED15" s="19">
        <v>25</v>
      </c>
      <c r="EE15" s="39">
        <v>126429</v>
      </c>
      <c r="EF15" s="33">
        <v>50</v>
      </c>
      <c r="EG15" s="19">
        <v>102190</v>
      </c>
      <c r="EH15" s="33">
        <v>37</v>
      </c>
      <c r="EI15" s="39">
        <v>79900</v>
      </c>
      <c r="EJ15" s="33">
        <v>40</v>
      </c>
      <c r="EK15" s="39">
        <v>75195</v>
      </c>
      <c r="EL15" s="33">
        <v>44</v>
      </c>
      <c r="EM15" s="39">
        <v>59115</v>
      </c>
      <c r="EN15" s="33">
        <v>26</v>
      </c>
      <c r="EO15" s="39">
        <v>55337</v>
      </c>
      <c r="EP15" s="19">
        <v>22</v>
      </c>
      <c r="EQ15" s="39">
        <v>131200</v>
      </c>
      <c r="ER15" s="33">
        <v>47</v>
      </c>
      <c r="ES15" s="19">
        <v>105397</v>
      </c>
      <c r="ET15" s="33">
        <v>33</v>
      </c>
      <c r="EU15" s="39">
        <v>79849</v>
      </c>
      <c r="EV15" s="33">
        <v>45</v>
      </c>
      <c r="EW15" s="39">
        <v>74065</v>
      </c>
      <c r="EX15" s="33">
        <v>37</v>
      </c>
      <c r="EY15" s="39">
        <v>60641</v>
      </c>
      <c r="EZ15" s="33">
        <v>29</v>
      </c>
      <c r="FA15" s="39">
        <v>67394</v>
      </c>
      <c r="FB15" s="19">
        <v>19</v>
      </c>
      <c r="FC15" s="39">
        <v>148898</v>
      </c>
      <c r="FD15" s="33">
        <v>48</v>
      </c>
      <c r="FE15" s="19">
        <v>115335</v>
      </c>
      <c r="FF15" s="33">
        <v>35</v>
      </c>
      <c r="FG15" s="39">
        <v>86259</v>
      </c>
      <c r="FH15" s="33">
        <v>46</v>
      </c>
      <c r="FI15" s="39">
        <v>78019</v>
      </c>
      <c r="FJ15" s="33">
        <v>32</v>
      </c>
      <c r="FK15" s="39">
        <v>65990</v>
      </c>
      <c r="FL15" s="33">
        <v>30</v>
      </c>
      <c r="FM15" s="39">
        <v>62082</v>
      </c>
      <c r="FN15" s="19">
        <v>17</v>
      </c>
      <c r="FO15" s="39">
        <v>153782</v>
      </c>
      <c r="FP15" s="33">
        <v>47</v>
      </c>
      <c r="FQ15" s="19">
        <v>121376</v>
      </c>
      <c r="FR15" s="33">
        <v>33</v>
      </c>
      <c r="FS15" s="39">
        <v>89299</v>
      </c>
      <c r="FT15" s="33">
        <v>45</v>
      </c>
      <c r="FU15" s="39">
        <v>80285</v>
      </c>
      <c r="FV15" s="33">
        <v>32</v>
      </c>
      <c r="FW15" s="39">
        <v>68818</v>
      </c>
      <c r="FX15" s="33">
        <v>30</v>
      </c>
      <c r="FY15" s="39">
        <v>73866</v>
      </c>
      <c r="FZ15" s="19">
        <v>13</v>
      </c>
      <c r="GA15" s="151">
        <v>160035</v>
      </c>
      <c r="GB15" s="99">
        <v>49</v>
      </c>
      <c r="GC15" s="47">
        <v>131083</v>
      </c>
      <c r="GD15" s="99">
        <v>36</v>
      </c>
      <c r="GE15" s="151">
        <v>97204</v>
      </c>
      <c r="GF15" s="99">
        <v>37</v>
      </c>
      <c r="GG15" s="151">
        <v>88133</v>
      </c>
      <c r="GH15" s="99">
        <v>30</v>
      </c>
      <c r="GI15" s="151">
        <v>74530</v>
      </c>
      <c r="GJ15" s="99">
        <v>28</v>
      </c>
      <c r="GK15" s="151">
        <v>67081</v>
      </c>
      <c r="GL15" s="47">
        <v>16</v>
      </c>
      <c r="GM15" s="151">
        <v>165279</v>
      </c>
      <c r="GN15" s="99">
        <v>54</v>
      </c>
      <c r="GO15" s="47">
        <v>124633</v>
      </c>
      <c r="GP15" s="99">
        <v>27</v>
      </c>
      <c r="GQ15" s="151">
        <v>96404</v>
      </c>
      <c r="GR15" s="99">
        <v>46</v>
      </c>
      <c r="GS15" s="151">
        <v>85568</v>
      </c>
      <c r="GT15" s="99">
        <v>32</v>
      </c>
      <c r="GU15" s="151">
        <v>75480</v>
      </c>
      <c r="GV15" s="99">
        <v>22</v>
      </c>
      <c r="GW15" s="151">
        <v>72188</v>
      </c>
      <c r="GX15" s="47">
        <v>17</v>
      </c>
      <c r="GY15" s="39">
        <v>120284</v>
      </c>
      <c r="GZ15" s="33">
        <v>179</v>
      </c>
      <c r="HA15" s="151">
        <v>173644</v>
      </c>
      <c r="HB15" s="99">
        <v>55</v>
      </c>
      <c r="HC15" s="47">
        <v>125957</v>
      </c>
      <c r="HD15" s="99">
        <v>25</v>
      </c>
      <c r="HE15" s="151">
        <v>100981</v>
      </c>
      <c r="HF15" s="99">
        <v>36</v>
      </c>
      <c r="HG15" s="151">
        <v>87192</v>
      </c>
      <c r="HH15" s="99">
        <v>31</v>
      </c>
      <c r="HI15" s="151">
        <v>78294</v>
      </c>
      <c r="HJ15" s="99">
        <v>19</v>
      </c>
      <c r="HK15" s="151">
        <v>74805</v>
      </c>
      <c r="HL15" s="47">
        <v>13</v>
      </c>
      <c r="HM15" s="39">
        <v>122899</v>
      </c>
      <c r="HN15" s="33">
        <v>187</v>
      </c>
      <c r="HO15" s="151">
        <v>176718</v>
      </c>
      <c r="HP15" s="99">
        <v>57</v>
      </c>
      <c r="HQ15" s="47">
        <v>128870</v>
      </c>
      <c r="HR15" s="99">
        <v>26</v>
      </c>
      <c r="HS15" s="151">
        <v>97713</v>
      </c>
      <c r="HT15" s="99">
        <v>46</v>
      </c>
      <c r="HU15" s="151">
        <v>89905</v>
      </c>
      <c r="HV15" s="99">
        <v>30</v>
      </c>
      <c r="HW15" s="151">
        <v>89041</v>
      </c>
      <c r="HX15" s="99">
        <v>17</v>
      </c>
      <c r="HY15" s="151">
        <v>71543</v>
      </c>
      <c r="HZ15" s="47">
        <v>11</v>
      </c>
      <c r="IA15" s="39">
        <v>128461</v>
      </c>
      <c r="IB15" s="33">
        <v>187</v>
      </c>
      <c r="IC15" s="151">
        <v>182592</v>
      </c>
      <c r="ID15" s="99">
        <v>58</v>
      </c>
      <c r="IE15" s="47">
        <v>138479</v>
      </c>
      <c r="IF15" s="99">
        <v>31</v>
      </c>
      <c r="IG15" s="151">
        <v>102855</v>
      </c>
      <c r="IH15" s="99">
        <v>45</v>
      </c>
      <c r="II15" s="151">
        <v>90161</v>
      </c>
      <c r="IJ15" s="99">
        <v>24</v>
      </c>
      <c r="IK15" s="151">
        <v>85982</v>
      </c>
      <c r="IL15" s="99">
        <v>16</v>
      </c>
      <c r="IM15" s="151">
        <v>75465</v>
      </c>
      <c r="IN15" s="47">
        <v>13</v>
      </c>
      <c r="IO15" s="232">
        <v>142205</v>
      </c>
      <c r="IP15" s="232">
        <v>208</v>
      </c>
      <c r="IQ15" s="232">
        <v>199616</v>
      </c>
      <c r="IR15" s="232">
        <v>70</v>
      </c>
      <c r="IS15" s="240">
        <v>150345</v>
      </c>
      <c r="IT15" s="240">
        <v>30</v>
      </c>
      <c r="IU15" s="238">
        <v>115194</v>
      </c>
      <c r="IV15" s="238">
        <v>56</v>
      </c>
      <c r="IW15" s="238">
        <v>87231</v>
      </c>
      <c r="IX15" s="238">
        <v>24</v>
      </c>
      <c r="IY15" s="238">
        <v>100522</v>
      </c>
      <c r="IZ15" s="238">
        <v>18</v>
      </c>
      <c r="JA15" s="238">
        <v>79879</v>
      </c>
      <c r="JB15" s="238">
        <v>10</v>
      </c>
    </row>
    <row r="16" spans="1:262">
      <c r="A16" s="66">
        <v>12</v>
      </c>
      <c r="B16" s="2" t="s">
        <v>50</v>
      </c>
      <c r="C16" s="39">
        <v>77551</v>
      </c>
      <c r="D16" s="33">
        <v>38</v>
      </c>
      <c r="E16" s="19">
        <v>65921</v>
      </c>
      <c r="F16" s="33">
        <v>13</v>
      </c>
      <c r="G16" s="39">
        <v>58503</v>
      </c>
      <c r="H16" s="33">
        <v>30</v>
      </c>
      <c r="I16" s="39">
        <v>53791</v>
      </c>
      <c r="J16" s="33">
        <v>21</v>
      </c>
      <c r="K16" s="39">
        <v>51628</v>
      </c>
      <c r="L16" s="33">
        <v>15</v>
      </c>
      <c r="M16" s="39">
        <v>44263</v>
      </c>
      <c r="N16" s="19">
        <v>12</v>
      </c>
      <c r="O16" s="39">
        <v>79007</v>
      </c>
      <c r="P16" s="33">
        <v>33</v>
      </c>
      <c r="Q16" s="19">
        <v>68819</v>
      </c>
      <c r="R16" s="33">
        <v>18</v>
      </c>
      <c r="S16" s="39">
        <v>59347</v>
      </c>
      <c r="T16" s="33">
        <v>28</v>
      </c>
      <c r="U16" s="39">
        <v>56140</v>
      </c>
      <c r="V16" s="33">
        <v>22</v>
      </c>
      <c r="W16" s="39">
        <v>57894</v>
      </c>
      <c r="X16" s="33">
        <v>18</v>
      </c>
      <c r="Y16" s="39">
        <v>48730</v>
      </c>
      <c r="Z16" s="19">
        <v>10</v>
      </c>
      <c r="AA16" s="39">
        <v>84174</v>
      </c>
      <c r="AB16" s="33">
        <v>35</v>
      </c>
      <c r="AC16" s="19">
        <v>71384</v>
      </c>
      <c r="AD16" s="33">
        <v>16</v>
      </c>
      <c r="AE16" s="39">
        <v>60135</v>
      </c>
      <c r="AF16" s="33">
        <v>26</v>
      </c>
      <c r="AG16" s="39">
        <v>57884</v>
      </c>
      <c r="AH16" s="33">
        <v>21</v>
      </c>
      <c r="AI16" s="39">
        <v>62994</v>
      </c>
      <c r="AJ16" s="33">
        <v>19</v>
      </c>
      <c r="AK16" s="39">
        <v>40517</v>
      </c>
      <c r="AL16" s="19">
        <v>9</v>
      </c>
      <c r="AM16" s="39">
        <v>91210</v>
      </c>
      <c r="AN16" s="33">
        <v>34</v>
      </c>
      <c r="AO16" s="19">
        <v>67844</v>
      </c>
      <c r="AP16" s="33">
        <v>13</v>
      </c>
      <c r="AQ16" s="39">
        <v>57613</v>
      </c>
      <c r="AR16" s="33">
        <v>23</v>
      </c>
      <c r="AS16" s="39">
        <v>62405</v>
      </c>
      <c r="AT16" s="33">
        <v>22</v>
      </c>
      <c r="AU16" s="39">
        <v>62632</v>
      </c>
      <c r="AV16" s="33">
        <v>21</v>
      </c>
      <c r="AW16" s="39">
        <v>45646</v>
      </c>
      <c r="AX16" s="19">
        <v>14</v>
      </c>
      <c r="AY16" s="39">
        <v>89294</v>
      </c>
      <c r="AZ16" s="33">
        <v>37</v>
      </c>
      <c r="BA16" s="19">
        <v>61760</v>
      </c>
      <c r="BB16" s="33">
        <v>15</v>
      </c>
      <c r="BC16" s="39">
        <v>60938</v>
      </c>
      <c r="BD16" s="33">
        <v>36</v>
      </c>
      <c r="BE16" s="39">
        <v>65800</v>
      </c>
      <c r="BF16" s="33">
        <v>18</v>
      </c>
      <c r="BG16" s="39">
        <v>59627</v>
      </c>
      <c r="BH16" s="33">
        <v>19</v>
      </c>
      <c r="BI16" s="39"/>
      <c r="BJ16" s="19"/>
      <c r="BK16" s="39">
        <v>91630</v>
      </c>
      <c r="BL16" s="33">
        <v>32</v>
      </c>
      <c r="BM16" s="19">
        <v>68578</v>
      </c>
      <c r="BN16" s="33">
        <v>17</v>
      </c>
      <c r="BO16" s="39">
        <v>61652</v>
      </c>
      <c r="BP16" s="33">
        <v>33</v>
      </c>
      <c r="BQ16" s="39">
        <v>64604</v>
      </c>
      <c r="BR16" s="33">
        <v>23</v>
      </c>
      <c r="BS16" s="39">
        <v>62319</v>
      </c>
      <c r="BT16" s="33">
        <v>22</v>
      </c>
      <c r="BU16" s="39">
        <v>46481</v>
      </c>
      <c r="BV16" s="19">
        <v>7</v>
      </c>
      <c r="BW16" s="39">
        <v>106554</v>
      </c>
      <c r="BX16" s="33">
        <v>27</v>
      </c>
      <c r="BY16" s="19">
        <v>78311</v>
      </c>
      <c r="BZ16" s="33">
        <v>22</v>
      </c>
      <c r="CA16" s="39">
        <v>68274</v>
      </c>
      <c r="CB16" s="33">
        <v>32</v>
      </c>
      <c r="CC16" s="39">
        <v>63994</v>
      </c>
      <c r="CD16" s="33">
        <v>28</v>
      </c>
      <c r="CE16" s="39">
        <v>64830</v>
      </c>
      <c r="CF16" s="33">
        <v>18</v>
      </c>
      <c r="CG16" s="39">
        <v>51157</v>
      </c>
      <c r="CH16" s="19">
        <v>11</v>
      </c>
      <c r="CI16" s="39">
        <v>110802</v>
      </c>
      <c r="CJ16" s="33">
        <v>29</v>
      </c>
      <c r="CK16" s="19">
        <v>80574</v>
      </c>
      <c r="CL16" s="33">
        <v>21</v>
      </c>
      <c r="CM16" s="39">
        <v>72346</v>
      </c>
      <c r="CN16" s="33">
        <v>30</v>
      </c>
      <c r="CO16" s="39">
        <v>63881</v>
      </c>
      <c r="CP16" s="33">
        <v>22</v>
      </c>
      <c r="CQ16" s="39">
        <v>62422</v>
      </c>
      <c r="CR16" s="33">
        <v>20</v>
      </c>
      <c r="CS16" s="39">
        <v>59435</v>
      </c>
      <c r="CT16" s="19">
        <v>11</v>
      </c>
      <c r="CU16" s="39">
        <v>124229</v>
      </c>
      <c r="CV16" s="33">
        <v>31</v>
      </c>
      <c r="CW16" s="19">
        <v>83774</v>
      </c>
      <c r="CX16" s="33">
        <v>23</v>
      </c>
      <c r="CY16" s="39">
        <v>76635</v>
      </c>
      <c r="CZ16" s="33">
        <v>31</v>
      </c>
      <c r="DA16" s="39">
        <v>68284</v>
      </c>
      <c r="DB16" s="33">
        <v>23</v>
      </c>
      <c r="DC16" s="39">
        <v>65280</v>
      </c>
      <c r="DD16" s="33">
        <v>19</v>
      </c>
      <c r="DE16" s="39">
        <v>59214</v>
      </c>
      <c r="DF16" s="19">
        <v>12</v>
      </c>
      <c r="DG16" s="39">
        <v>116894</v>
      </c>
      <c r="DH16" s="33">
        <v>32</v>
      </c>
      <c r="DI16" s="19">
        <v>88851</v>
      </c>
      <c r="DJ16" s="33">
        <v>18</v>
      </c>
      <c r="DK16" s="39">
        <v>75803</v>
      </c>
      <c r="DL16" s="33">
        <v>26</v>
      </c>
      <c r="DM16" s="39">
        <v>72818</v>
      </c>
      <c r="DN16" s="33">
        <v>23</v>
      </c>
      <c r="DO16" s="39">
        <v>64244</v>
      </c>
      <c r="DP16" s="33">
        <v>15</v>
      </c>
      <c r="DQ16" s="39">
        <v>57384</v>
      </c>
      <c r="DR16" s="19">
        <v>11</v>
      </c>
      <c r="DS16" s="39">
        <v>113855</v>
      </c>
      <c r="DT16" s="33">
        <v>30</v>
      </c>
      <c r="DU16" s="19">
        <v>94007</v>
      </c>
      <c r="DV16" s="33">
        <v>15</v>
      </c>
      <c r="DW16" s="39">
        <v>78802</v>
      </c>
      <c r="DX16" s="33">
        <v>32</v>
      </c>
      <c r="DY16" s="39">
        <v>74925</v>
      </c>
      <c r="DZ16" s="33">
        <v>17</v>
      </c>
      <c r="EA16" s="39">
        <v>67870</v>
      </c>
      <c r="EB16" s="33">
        <v>14</v>
      </c>
      <c r="EC16" s="39">
        <v>61157</v>
      </c>
      <c r="ED16" s="19">
        <v>10</v>
      </c>
      <c r="EE16" s="39">
        <v>115008</v>
      </c>
      <c r="EF16" s="33">
        <v>33</v>
      </c>
      <c r="EG16" s="19">
        <v>96376</v>
      </c>
      <c r="EH16" s="33">
        <v>16</v>
      </c>
      <c r="EI16" s="39">
        <v>81993</v>
      </c>
      <c r="EJ16" s="33">
        <v>34</v>
      </c>
      <c r="EK16" s="39">
        <v>73705</v>
      </c>
      <c r="EL16" s="33">
        <v>18</v>
      </c>
      <c r="EM16" s="39">
        <v>72050</v>
      </c>
      <c r="EN16" s="33">
        <v>15</v>
      </c>
      <c r="EO16" s="39">
        <v>63863</v>
      </c>
      <c r="EP16" s="19">
        <v>8</v>
      </c>
      <c r="EQ16" s="39">
        <v>120194</v>
      </c>
      <c r="ER16" s="33">
        <v>32</v>
      </c>
      <c r="ES16" s="19">
        <v>95217</v>
      </c>
      <c r="ET16" s="33">
        <v>21</v>
      </c>
      <c r="EU16" s="39">
        <v>83342</v>
      </c>
      <c r="EV16" s="33">
        <v>35</v>
      </c>
      <c r="EW16" s="39">
        <v>70048</v>
      </c>
      <c r="EX16" s="33">
        <v>13</v>
      </c>
      <c r="EY16" s="39">
        <v>70462</v>
      </c>
      <c r="EZ16" s="33">
        <v>12</v>
      </c>
      <c r="FA16" s="39">
        <v>62825</v>
      </c>
      <c r="FB16" s="19">
        <v>6</v>
      </c>
      <c r="FC16" s="39">
        <v>123939</v>
      </c>
      <c r="FD16" s="33">
        <v>35</v>
      </c>
      <c r="FE16" s="19">
        <v>96747</v>
      </c>
      <c r="FF16" s="33">
        <v>21</v>
      </c>
      <c r="FG16" s="39">
        <v>82855</v>
      </c>
      <c r="FH16" s="33">
        <v>34</v>
      </c>
      <c r="FI16" s="39">
        <v>76086</v>
      </c>
      <c r="FJ16" s="33">
        <v>13</v>
      </c>
      <c r="FK16" s="39">
        <v>70216</v>
      </c>
      <c r="FL16" s="33">
        <v>12</v>
      </c>
      <c r="FM16" s="39">
        <v>65035</v>
      </c>
      <c r="FN16" s="19">
        <v>6</v>
      </c>
      <c r="FO16" s="39">
        <v>123099</v>
      </c>
      <c r="FP16" s="33">
        <v>29</v>
      </c>
      <c r="FQ16" s="19">
        <v>95841</v>
      </c>
      <c r="FR16" s="33">
        <v>20</v>
      </c>
      <c r="FS16" s="39">
        <v>87723</v>
      </c>
      <c r="FT16" s="33">
        <v>28</v>
      </c>
      <c r="FU16" s="39">
        <v>77437</v>
      </c>
      <c r="FV16" s="33">
        <v>14</v>
      </c>
      <c r="FW16" s="39">
        <v>76307</v>
      </c>
      <c r="FX16" s="33">
        <v>11</v>
      </c>
      <c r="FY16" s="39">
        <v>72580</v>
      </c>
      <c r="FZ16" s="19">
        <v>6</v>
      </c>
      <c r="GA16" s="151">
        <v>128151</v>
      </c>
      <c r="GB16" s="99">
        <v>25</v>
      </c>
      <c r="GC16" s="47">
        <v>103954</v>
      </c>
      <c r="GD16" s="99">
        <v>15</v>
      </c>
      <c r="GE16" s="151">
        <v>95679</v>
      </c>
      <c r="GF16" s="99">
        <v>26</v>
      </c>
      <c r="GG16" s="151">
        <v>76469</v>
      </c>
      <c r="GH16" s="99">
        <v>13</v>
      </c>
      <c r="GI16" s="151">
        <v>73742</v>
      </c>
      <c r="GJ16" s="99">
        <v>8</v>
      </c>
      <c r="GK16" s="151">
        <v>80297</v>
      </c>
      <c r="GL16" s="47">
        <v>8</v>
      </c>
      <c r="GM16" s="151">
        <v>130735</v>
      </c>
      <c r="GN16" s="99">
        <v>29</v>
      </c>
      <c r="GO16" s="47">
        <v>99696</v>
      </c>
      <c r="GP16" s="99">
        <v>16</v>
      </c>
      <c r="GQ16" s="151">
        <v>94846</v>
      </c>
      <c r="GR16" s="99">
        <v>26</v>
      </c>
      <c r="GS16" s="151">
        <v>83721</v>
      </c>
      <c r="GT16" s="99">
        <v>13</v>
      </c>
      <c r="GU16" s="151">
        <v>75783</v>
      </c>
      <c r="GV16" s="99">
        <v>8</v>
      </c>
      <c r="GW16" s="151"/>
      <c r="GX16" s="47"/>
      <c r="GY16" s="39">
        <v>102164</v>
      </c>
      <c r="GZ16" s="33">
        <v>94</v>
      </c>
      <c r="HA16" s="151">
        <v>127440</v>
      </c>
      <c r="HB16" s="99">
        <v>30</v>
      </c>
      <c r="HC16" s="47">
        <v>105605</v>
      </c>
      <c r="HD16" s="99">
        <v>16</v>
      </c>
      <c r="HE16" s="151">
        <v>94051</v>
      </c>
      <c r="HF16" s="99">
        <v>24</v>
      </c>
      <c r="HG16" s="151">
        <v>81166</v>
      </c>
      <c r="HH16" s="99">
        <v>13</v>
      </c>
      <c r="HI16" s="151">
        <v>74913</v>
      </c>
      <c r="HJ16" s="99">
        <v>7</v>
      </c>
      <c r="HK16" s="151"/>
      <c r="HL16" s="47"/>
      <c r="HM16" s="39">
        <v>101597</v>
      </c>
      <c r="HN16" s="33">
        <v>91</v>
      </c>
      <c r="HO16" s="151">
        <v>124014</v>
      </c>
      <c r="HP16" s="99">
        <v>29</v>
      </c>
      <c r="HQ16" s="47">
        <v>108019</v>
      </c>
      <c r="HR16" s="99">
        <v>11</v>
      </c>
      <c r="HS16" s="151">
        <v>94212</v>
      </c>
      <c r="HT16" s="99">
        <v>29</v>
      </c>
      <c r="HU16" s="151">
        <v>82033</v>
      </c>
      <c r="HV16" s="99">
        <v>14</v>
      </c>
      <c r="HW16" s="151">
        <v>0</v>
      </c>
      <c r="HX16" s="99">
        <v>3</v>
      </c>
      <c r="HY16" s="151">
        <v>0</v>
      </c>
      <c r="HZ16" s="47">
        <v>5</v>
      </c>
      <c r="IA16" s="39">
        <v>102621</v>
      </c>
      <c r="IB16" s="33">
        <v>81</v>
      </c>
      <c r="IC16" s="151">
        <v>119642</v>
      </c>
      <c r="ID16" s="99">
        <v>27</v>
      </c>
      <c r="IE16" s="47">
        <v>113739</v>
      </c>
      <c r="IF16" s="99">
        <v>11</v>
      </c>
      <c r="IG16" s="151">
        <v>97080</v>
      </c>
      <c r="IH16" s="99">
        <v>26</v>
      </c>
      <c r="II16" s="151">
        <v>87653</v>
      </c>
      <c r="IJ16" s="99">
        <v>10</v>
      </c>
      <c r="IK16" s="151">
        <v>0</v>
      </c>
      <c r="IL16" s="99">
        <v>4</v>
      </c>
      <c r="IM16" s="151">
        <v>0</v>
      </c>
      <c r="IN16" s="47">
        <v>3</v>
      </c>
      <c r="IO16" s="51">
        <v>105559</v>
      </c>
      <c r="IP16" s="51">
        <v>139</v>
      </c>
      <c r="IQ16" s="51">
        <v>123405</v>
      </c>
      <c r="IR16" s="51">
        <v>45</v>
      </c>
      <c r="IS16" s="51">
        <v>109147</v>
      </c>
      <c r="IT16" s="51">
        <v>18</v>
      </c>
      <c r="IU16" s="51">
        <v>105244</v>
      </c>
      <c r="IV16" s="51">
        <v>41</v>
      </c>
      <c r="IW16" s="51">
        <v>95578</v>
      </c>
      <c r="IX16" s="51">
        <v>18</v>
      </c>
      <c r="IY16" s="51">
        <v>79834</v>
      </c>
      <c r="IZ16" s="51">
        <v>11</v>
      </c>
      <c r="JA16" s="51">
        <v>79879</v>
      </c>
      <c r="JB16" s="51">
        <v>10</v>
      </c>
    </row>
    <row r="17" spans="1:262">
      <c r="A17" s="66">
        <v>13</v>
      </c>
      <c r="B17" s="2" t="s">
        <v>51</v>
      </c>
      <c r="C17" s="39">
        <v>71844</v>
      </c>
      <c r="D17" s="33">
        <v>34</v>
      </c>
      <c r="E17" s="19">
        <v>64794</v>
      </c>
      <c r="F17" s="33">
        <v>18</v>
      </c>
      <c r="G17" s="39">
        <v>59268</v>
      </c>
      <c r="H17" s="33">
        <v>33</v>
      </c>
      <c r="I17" s="39">
        <v>54251</v>
      </c>
      <c r="J17" s="33">
        <v>24</v>
      </c>
      <c r="K17" s="39">
        <v>47708</v>
      </c>
      <c r="L17" s="33">
        <v>23</v>
      </c>
      <c r="M17" s="39">
        <v>47787</v>
      </c>
      <c r="N17" s="19">
        <v>14</v>
      </c>
      <c r="O17" s="39">
        <v>75007</v>
      </c>
      <c r="P17" s="33">
        <v>34</v>
      </c>
      <c r="Q17" s="19">
        <v>68412</v>
      </c>
      <c r="R17" s="33">
        <v>24</v>
      </c>
      <c r="S17" s="39">
        <v>61706</v>
      </c>
      <c r="T17" s="33">
        <v>30</v>
      </c>
      <c r="U17" s="39">
        <v>52190</v>
      </c>
      <c r="V17" s="33">
        <v>25</v>
      </c>
      <c r="W17" s="39">
        <v>49041</v>
      </c>
      <c r="X17" s="33">
        <v>20</v>
      </c>
      <c r="Y17" s="39">
        <v>53153</v>
      </c>
      <c r="Z17" s="19">
        <v>13</v>
      </c>
      <c r="AA17" s="39">
        <v>76837</v>
      </c>
      <c r="AB17" s="33">
        <v>41</v>
      </c>
      <c r="AC17" s="19">
        <v>70925</v>
      </c>
      <c r="AD17" s="33">
        <v>20</v>
      </c>
      <c r="AE17" s="39">
        <v>61871</v>
      </c>
      <c r="AF17" s="33">
        <v>38</v>
      </c>
      <c r="AG17" s="39">
        <v>55262</v>
      </c>
      <c r="AH17" s="33">
        <v>26</v>
      </c>
      <c r="AI17" s="39">
        <v>48783</v>
      </c>
      <c r="AJ17" s="33">
        <v>24</v>
      </c>
      <c r="AK17" s="39">
        <v>50324</v>
      </c>
      <c r="AL17" s="19">
        <v>14</v>
      </c>
      <c r="AM17" s="39">
        <v>80052</v>
      </c>
      <c r="AN17" s="33">
        <v>40</v>
      </c>
      <c r="AO17" s="19">
        <v>71573</v>
      </c>
      <c r="AP17" s="33">
        <v>20</v>
      </c>
      <c r="AQ17" s="39">
        <v>64123</v>
      </c>
      <c r="AR17" s="33">
        <v>29</v>
      </c>
      <c r="AS17" s="39">
        <v>59094</v>
      </c>
      <c r="AT17" s="33">
        <v>20</v>
      </c>
      <c r="AU17" s="39">
        <v>50845</v>
      </c>
      <c r="AV17" s="33">
        <v>28</v>
      </c>
      <c r="AW17" s="39">
        <v>48022</v>
      </c>
      <c r="AX17" s="19">
        <v>16</v>
      </c>
      <c r="AY17" s="39">
        <v>83718</v>
      </c>
      <c r="AZ17" s="33">
        <v>45</v>
      </c>
      <c r="BA17" s="19">
        <v>69185</v>
      </c>
      <c r="BB17" s="33">
        <v>18</v>
      </c>
      <c r="BC17" s="39">
        <v>66215</v>
      </c>
      <c r="BD17" s="33">
        <v>42</v>
      </c>
      <c r="BE17" s="39">
        <v>58329</v>
      </c>
      <c r="BF17" s="33">
        <v>20</v>
      </c>
      <c r="BG17" s="39">
        <v>55799</v>
      </c>
      <c r="BH17" s="33">
        <v>31</v>
      </c>
      <c r="BI17" s="39">
        <v>50166</v>
      </c>
      <c r="BJ17" s="19">
        <v>6</v>
      </c>
      <c r="BK17" s="39">
        <v>90089</v>
      </c>
      <c r="BL17" s="33">
        <v>42</v>
      </c>
      <c r="BM17" s="19">
        <v>74636</v>
      </c>
      <c r="BN17" s="33">
        <v>21</v>
      </c>
      <c r="BO17" s="39">
        <v>68552</v>
      </c>
      <c r="BP17" s="33">
        <v>47</v>
      </c>
      <c r="BQ17" s="39">
        <v>59911</v>
      </c>
      <c r="BR17" s="33">
        <v>20</v>
      </c>
      <c r="BS17" s="39">
        <v>59264</v>
      </c>
      <c r="BT17" s="33">
        <v>29</v>
      </c>
      <c r="BU17" s="39">
        <v>50153</v>
      </c>
      <c r="BV17" s="19">
        <v>8</v>
      </c>
      <c r="BW17" s="39">
        <v>96796</v>
      </c>
      <c r="BX17" s="33">
        <v>34</v>
      </c>
      <c r="BY17" s="19">
        <v>80238</v>
      </c>
      <c r="BZ17" s="33">
        <v>26</v>
      </c>
      <c r="CA17" s="39">
        <v>71079</v>
      </c>
      <c r="CB17" s="33">
        <v>38</v>
      </c>
      <c r="CC17" s="39">
        <v>60955</v>
      </c>
      <c r="CD17" s="33">
        <v>32</v>
      </c>
      <c r="CE17" s="39">
        <v>59050</v>
      </c>
      <c r="CF17" s="33">
        <v>25</v>
      </c>
      <c r="CG17" s="39">
        <v>54314</v>
      </c>
      <c r="CH17" s="19">
        <v>16</v>
      </c>
      <c r="CI17" s="39">
        <v>103383</v>
      </c>
      <c r="CJ17" s="33">
        <v>39</v>
      </c>
      <c r="CK17" s="19">
        <v>84368</v>
      </c>
      <c r="CL17" s="33">
        <v>27</v>
      </c>
      <c r="CM17" s="39">
        <v>72918</v>
      </c>
      <c r="CN17" s="33">
        <v>34</v>
      </c>
      <c r="CO17" s="39">
        <v>65023</v>
      </c>
      <c r="CP17" s="33">
        <v>34</v>
      </c>
      <c r="CQ17" s="39">
        <v>60668</v>
      </c>
      <c r="CR17" s="33">
        <v>26</v>
      </c>
      <c r="CS17" s="39">
        <v>60609</v>
      </c>
      <c r="CT17" s="19">
        <v>12</v>
      </c>
      <c r="CU17" s="39">
        <v>104171</v>
      </c>
      <c r="CV17" s="33">
        <v>38</v>
      </c>
      <c r="CW17" s="19">
        <v>86510</v>
      </c>
      <c r="CX17" s="33">
        <v>26</v>
      </c>
      <c r="CY17" s="39">
        <v>78979</v>
      </c>
      <c r="CZ17" s="33">
        <v>42</v>
      </c>
      <c r="DA17" s="39">
        <v>70101</v>
      </c>
      <c r="DB17" s="33">
        <v>33</v>
      </c>
      <c r="DC17" s="39">
        <v>67144</v>
      </c>
      <c r="DD17" s="33">
        <v>20</v>
      </c>
      <c r="DE17" s="39">
        <v>66836</v>
      </c>
      <c r="DF17" s="19">
        <v>10</v>
      </c>
      <c r="DG17" s="39">
        <v>110331</v>
      </c>
      <c r="DH17" s="33">
        <v>44</v>
      </c>
      <c r="DI17" s="19">
        <v>87952</v>
      </c>
      <c r="DJ17" s="33">
        <v>25</v>
      </c>
      <c r="DK17" s="39">
        <v>80264</v>
      </c>
      <c r="DL17" s="33">
        <v>30</v>
      </c>
      <c r="DM17" s="39">
        <v>76387</v>
      </c>
      <c r="DN17" s="33">
        <v>29</v>
      </c>
      <c r="DO17" s="39">
        <v>67632</v>
      </c>
      <c r="DP17" s="33">
        <v>22</v>
      </c>
      <c r="DQ17" s="39">
        <v>66244</v>
      </c>
      <c r="DR17" s="19">
        <v>14</v>
      </c>
      <c r="DS17" s="39">
        <v>114131</v>
      </c>
      <c r="DT17" s="33">
        <v>44</v>
      </c>
      <c r="DU17" s="19">
        <v>90156</v>
      </c>
      <c r="DV17" s="33">
        <v>29</v>
      </c>
      <c r="DW17" s="39">
        <v>77144</v>
      </c>
      <c r="DX17" s="33">
        <v>34</v>
      </c>
      <c r="DY17" s="39">
        <v>81308</v>
      </c>
      <c r="DZ17" s="33">
        <v>27</v>
      </c>
      <c r="EA17" s="39">
        <v>70046</v>
      </c>
      <c r="EB17" s="33">
        <v>21</v>
      </c>
      <c r="EC17" s="39">
        <v>69812</v>
      </c>
      <c r="ED17" s="19">
        <v>14</v>
      </c>
      <c r="EE17" s="39">
        <v>116860</v>
      </c>
      <c r="EF17" s="33">
        <v>42</v>
      </c>
      <c r="EG17" s="19">
        <v>91465</v>
      </c>
      <c r="EH17" s="33">
        <v>28</v>
      </c>
      <c r="EI17" s="39">
        <v>83617</v>
      </c>
      <c r="EJ17" s="33">
        <v>32</v>
      </c>
      <c r="EK17" s="39">
        <v>79044</v>
      </c>
      <c r="EL17" s="33">
        <v>29</v>
      </c>
      <c r="EM17" s="39">
        <v>69929</v>
      </c>
      <c r="EN17" s="33">
        <v>20</v>
      </c>
      <c r="EO17" s="39">
        <v>67337</v>
      </c>
      <c r="EP17" s="19">
        <v>12</v>
      </c>
      <c r="EQ17" s="39">
        <v>118759</v>
      </c>
      <c r="ER17" s="33">
        <v>44</v>
      </c>
      <c r="ES17" s="19">
        <v>94764</v>
      </c>
      <c r="ET17" s="33">
        <v>31</v>
      </c>
      <c r="EU17" s="39">
        <v>84072</v>
      </c>
      <c r="EV17" s="33">
        <v>42</v>
      </c>
      <c r="EW17" s="39">
        <v>76791</v>
      </c>
      <c r="EX17" s="33">
        <v>24</v>
      </c>
      <c r="EY17" s="39">
        <v>74969</v>
      </c>
      <c r="EZ17" s="33">
        <v>22</v>
      </c>
      <c r="FA17" s="39">
        <v>67150</v>
      </c>
      <c r="FB17" s="19">
        <v>14</v>
      </c>
      <c r="FC17" s="39">
        <v>123015</v>
      </c>
      <c r="FD17" s="33">
        <v>45</v>
      </c>
      <c r="FE17" s="19">
        <v>97611</v>
      </c>
      <c r="FF17" s="33">
        <v>31</v>
      </c>
      <c r="FG17" s="39">
        <v>86453</v>
      </c>
      <c r="FH17" s="33">
        <v>34</v>
      </c>
      <c r="FI17" s="39">
        <v>77935</v>
      </c>
      <c r="FJ17" s="33">
        <v>22</v>
      </c>
      <c r="FK17" s="39">
        <v>74968</v>
      </c>
      <c r="FL17" s="33">
        <v>19</v>
      </c>
      <c r="FM17" s="39">
        <v>71799</v>
      </c>
      <c r="FN17" s="19">
        <v>12</v>
      </c>
      <c r="FO17" s="39">
        <v>133786</v>
      </c>
      <c r="FP17" s="33">
        <v>38</v>
      </c>
      <c r="FQ17" s="19">
        <v>103143</v>
      </c>
      <c r="FR17" s="33">
        <v>31</v>
      </c>
      <c r="FS17" s="39">
        <v>92653</v>
      </c>
      <c r="FT17" s="33">
        <v>30</v>
      </c>
      <c r="FU17" s="39">
        <v>84309</v>
      </c>
      <c r="FV17" s="33">
        <v>18</v>
      </c>
      <c r="FW17" s="39">
        <v>79169</v>
      </c>
      <c r="FX17" s="33">
        <v>19</v>
      </c>
      <c r="FY17" s="39">
        <v>76065</v>
      </c>
      <c r="FZ17" s="19">
        <v>12</v>
      </c>
      <c r="GA17" s="151">
        <v>140233</v>
      </c>
      <c r="GB17" s="99">
        <v>32</v>
      </c>
      <c r="GC17" s="47">
        <v>101296</v>
      </c>
      <c r="GD17" s="99">
        <v>31</v>
      </c>
      <c r="GE17" s="151">
        <v>94059</v>
      </c>
      <c r="GF17" s="99">
        <v>30</v>
      </c>
      <c r="GG17" s="151">
        <v>88819</v>
      </c>
      <c r="GH17" s="99">
        <v>18</v>
      </c>
      <c r="GI17" s="151">
        <v>81994</v>
      </c>
      <c r="GJ17" s="99">
        <v>18</v>
      </c>
      <c r="GK17" s="151">
        <v>83417</v>
      </c>
      <c r="GL17" s="47">
        <v>8</v>
      </c>
      <c r="GM17" s="151">
        <v>140092</v>
      </c>
      <c r="GN17" s="99">
        <v>36</v>
      </c>
      <c r="GO17" s="47">
        <v>106315</v>
      </c>
      <c r="GP17" s="99">
        <v>27</v>
      </c>
      <c r="GQ17" s="151">
        <v>94906</v>
      </c>
      <c r="GR17" s="99">
        <v>30</v>
      </c>
      <c r="GS17" s="151">
        <v>91898</v>
      </c>
      <c r="GT17" s="99">
        <v>19</v>
      </c>
      <c r="GU17" s="151">
        <v>80809</v>
      </c>
      <c r="GV17" s="99">
        <v>16</v>
      </c>
      <c r="GW17" s="151">
        <v>78599</v>
      </c>
      <c r="GX17" s="47">
        <v>10</v>
      </c>
      <c r="GY17" s="39">
        <v>106156</v>
      </c>
      <c r="GZ17" s="33">
        <v>132</v>
      </c>
      <c r="HA17" s="151">
        <v>139585</v>
      </c>
      <c r="HB17" s="99">
        <v>38</v>
      </c>
      <c r="HC17" s="47">
        <v>107497</v>
      </c>
      <c r="HD17" s="99">
        <v>25</v>
      </c>
      <c r="HE17" s="151">
        <v>95061</v>
      </c>
      <c r="HF17" s="99">
        <v>25</v>
      </c>
      <c r="HG17" s="151">
        <v>86914</v>
      </c>
      <c r="HH17" s="99">
        <v>19</v>
      </c>
      <c r="HI17" s="151">
        <v>85767</v>
      </c>
      <c r="HJ17" s="99">
        <v>12</v>
      </c>
      <c r="HK17" s="151">
        <v>82616</v>
      </c>
      <c r="HL17" s="47">
        <v>13</v>
      </c>
      <c r="HM17" s="39">
        <v>108227</v>
      </c>
      <c r="HN17" s="33">
        <v>133</v>
      </c>
      <c r="HO17" s="151">
        <v>144374</v>
      </c>
      <c r="HP17" s="99">
        <v>39</v>
      </c>
      <c r="HQ17" s="47">
        <v>111898</v>
      </c>
      <c r="HR17" s="99">
        <v>25</v>
      </c>
      <c r="HS17" s="151">
        <v>96253</v>
      </c>
      <c r="HT17" s="99">
        <v>31</v>
      </c>
      <c r="HU17" s="151">
        <v>87410</v>
      </c>
      <c r="HV17" s="99">
        <v>16</v>
      </c>
      <c r="HW17" s="151">
        <v>83024</v>
      </c>
      <c r="HX17" s="99">
        <v>12</v>
      </c>
      <c r="HY17" s="151">
        <v>81441</v>
      </c>
      <c r="HZ17" s="47">
        <v>10</v>
      </c>
      <c r="IA17" s="39">
        <v>108379</v>
      </c>
      <c r="IB17" s="33">
        <v>116</v>
      </c>
      <c r="IC17" s="151">
        <v>140851</v>
      </c>
      <c r="ID17" s="99">
        <v>32</v>
      </c>
      <c r="IE17" s="47">
        <v>114593</v>
      </c>
      <c r="IF17" s="99">
        <v>23</v>
      </c>
      <c r="IG17" s="151">
        <v>101238</v>
      </c>
      <c r="IH17" s="99">
        <v>27</v>
      </c>
      <c r="II17" s="151">
        <v>85976</v>
      </c>
      <c r="IJ17" s="99">
        <v>16</v>
      </c>
      <c r="IK17" s="151">
        <v>83268</v>
      </c>
      <c r="IL17" s="99">
        <v>9</v>
      </c>
      <c r="IM17" s="151">
        <v>84791</v>
      </c>
      <c r="IN17" s="47">
        <v>9</v>
      </c>
      <c r="IO17" s="51">
        <v>114933</v>
      </c>
      <c r="IP17" s="51">
        <v>91</v>
      </c>
      <c r="IQ17" s="51">
        <v>141626</v>
      </c>
      <c r="IR17" s="51">
        <v>26</v>
      </c>
      <c r="IS17" s="51">
        <v>122816</v>
      </c>
      <c r="IT17" s="51">
        <v>12</v>
      </c>
      <c r="IU17" s="51">
        <v>109727</v>
      </c>
      <c r="IV17" s="51">
        <v>24</v>
      </c>
      <c r="IW17" s="51">
        <v>100944</v>
      </c>
      <c r="IX17" s="51">
        <v>10</v>
      </c>
      <c r="IY17" s="51">
        <v>92563</v>
      </c>
      <c r="IZ17" s="51">
        <v>8</v>
      </c>
      <c r="JA17" s="51">
        <v>74195</v>
      </c>
      <c r="JB17" s="51">
        <v>6</v>
      </c>
    </row>
    <row r="18" spans="1:262">
      <c r="A18" s="66">
        <v>14</v>
      </c>
      <c r="B18" s="2" t="s">
        <v>114</v>
      </c>
      <c r="C18" s="39">
        <v>63411</v>
      </c>
      <c r="D18" s="33">
        <v>45</v>
      </c>
      <c r="E18" s="19">
        <v>57140</v>
      </c>
      <c r="F18" s="33">
        <v>25</v>
      </c>
      <c r="G18" s="39">
        <v>55231</v>
      </c>
      <c r="H18" s="33">
        <v>64</v>
      </c>
      <c r="I18" s="39">
        <v>51208</v>
      </c>
      <c r="J18" s="33">
        <v>31</v>
      </c>
      <c r="K18" s="39">
        <v>52515</v>
      </c>
      <c r="L18" s="33">
        <v>26</v>
      </c>
      <c r="M18" s="39">
        <v>42837</v>
      </c>
      <c r="N18" s="19">
        <v>17</v>
      </c>
      <c r="O18" s="39">
        <v>64211</v>
      </c>
      <c r="P18" s="33">
        <v>43</v>
      </c>
      <c r="Q18" s="19">
        <v>59016</v>
      </c>
      <c r="R18" s="33">
        <v>34</v>
      </c>
      <c r="S18" s="39">
        <v>54614</v>
      </c>
      <c r="T18" s="33">
        <v>58</v>
      </c>
      <c r="U18" s="39">
        <v>54241</v>
      </c>
      <c r="V18" s="33">
        <v>38</v>
      </c>
      <c r="W18" s="39">
        <v>52430</v>
      </c>
      <c r="X18" s="33">
        <v>17</v>
      </c>
      <c r="Y18" s="39">
        <v>46939</v>
      </c>
      <c r="Z18" s="19">
        <v>15</v>
      </c>
      <c r="AA18" s="39">
        <v>68808</v>
      </c>
      <c r="AB18" s="33">
        <v>47</v>
      </c>
      <c r="AC18" s="19">
        <v>60984</v>
      </c>
      <c r="AD18" s="33">
        <v>33</v>
      </c>
      <c r="AE18" s="39">
        <v>55740</v>
      </c>
      <c r="AF18" s="33">
        <v>61</v>
      </c>
      <c r="AG18" s="39">
        <v>51176</v>
      </c>
      <c r="AH18" s="33">
        <v>45</v>
      </c>
      <c r="AI18" s="39">
        <v>57107</v>
      </c>
      <c r="AJ18" s="33">
        <v>24</v>
      </c>
      <c r="AK18" s="39">
        <v>48514</v>
      </c>
      <c r="AL18" s="19">
        <v>17</v>
      </c>
      <c r="AM18" s="39">
        <v>69767</v>
      </c>
      <c r="AN18" s="33">
        <v>21</v>
      </c>
      <c r="AO18" s="19">
        <v>62425</v>
      </c>
      <c r="AP18" s="33">
        <v>28</v>
      </c>
      <c r="AQ18" s="39">
        <v>58453</v>
      </c>
      <c r="AR18" s="33">
        <v>59</v>
      </c>
      <c r="AS18" s="39">
        <v>54874</v>
      </c>
      <c r="AT18" s="33">
        <v>40</v>
      </c>
      <c r="AU18" s="39">
        <v>53544</v>
      </c>
      <c r="AV18" s="33">
        <v>27</v>
      </c>
      <c r="AW18" s="39">
        <v>50143</v>
      </c>
      <c r="AX18" s="19">
        <v>22</v>
      </c>
      <c r="AY18" s="39">
        <v>75054</v>
      </c>
      <c r="AZ18" s="33">
        <v>57</v>
      </c>
      <c r="BA18" s="19">
        <v>64116</v>
      </c>
      <c r="BB18" s="33">
        <v>32</v>
      </c>
      <c r="BC18" s="39">
        <v>61956</v>
      </c>
      <c r="BD18" s="33">
        <v>74</v>
      </c>
      <c r="BE18" s="39">
        <v>56900</v>
      </c>
      <c r="BF18" s="33">
        <v>45</v>
      </c>
      <c r="BG18" s="39">
        <v>52069</v>
      </c>
      <c r="BH18" s="33">
        <v>31</v>
      </c>
      <c r="BI18" s="39">
        <v>50774</v>
      </c>
      <c r="BJ18" s="19">
        <v>11</v>
      </c>
      <c r="BK18" s="39">
        <v>76994</v>
      </c>
      <c r="BL18" s="33">
        <v>53</v>
      </c>
      <c r="BM18" s="19">
        <v>69513</v>
      </c>
      <c r="BN18" s="33">
        <v>37</v>
      </c>
      <c r="BO18" s="39">
        <v>62926</v>
      </c>
      <c r="BP18" s="33">
        <v>71</v>
      </c>
      <c r="BQ18" s="39">
        <v>57707</v>
      </c>
      <c r="BR18" s="33">
        <v>41</v>
      </c>
      <c r="BS18" s="39">
        <v>55657</v>
      </c>
      <c r="BT18" s="33">
        <v>38</v>
      </c>
      <c r="BU18" s="39">
        <v>50370</v>
      </c>
      <c r="BV18" s="19">
        <v>16</v>
      </c>
      <c r="BW18" s="39">
        <v>82418</v>
      </c>
      <c r="BX18" s="33">
        <v>47</v>
      </c>
      <c r="BY18" s="19">
        <v>71760</v>
      </c>
      <c r="BZ18" s="33">
        <v>44</v>
      </c>
      <c r="CA18" s="39">
        <v>64001</v>
      </c>
      <c r="CB18" s="33">
        <v>66</v>
      </c>
      <c r="CC18" s="39">
        <v>61747</v>
      </c>
      <c r="CD18" s="33">
        <v>53</v>
      </c>
      <c r="CE18" s="39">
        <v>55174</v>
      </c>
      <c r="CF18" s="33">
        <v>31</v>
      </c>
      <c r="CG18" s="39">
        <v>56130</v>
      </c>
      <c r="CH18" s="19">
        <v>30</v>
      </c>
      <c r="CI18" s="39">
        <v>85746</v>
      </c>
      <c r="CJ18" s="33">
        <v>44</v>
      </c>
      <c r="CK18" s="19">
        <v>76054</v>
      </c>
      <c r="CL18" s="33">
        <v>40</v>
      </c>
      <c r="CM18" s="39">
        <v>68130</v>
      </c>
      <c r="CN18" s="33">
        <v>64</v>
      </c>
      <c r="CO18" s="39">
        <v>62652</v>
      </c>
      <c r="CP18" s="33">
        <v>50</v>
      </c>
      <c r="CQ18" s="39">
        <v>56619</v>
      </c>
      <c r="CR18" s="33">
        <v>31</v>
      </c>
      <c r="CS18" s="39">
        <v>58325</v>
      </c>
      <c r="CT18" s="19">
        <v>27</v>
      </c>
      <c r="CU18" s="39">
        <v>88499</v>
      </c>
      <c r="CV18" s="33">
        <v>48</v>
      </c>
      <c r="CW18" s="19">
        <v>77401</v>
      </c>
      <c r="CX18" s="33">
        <v>41</v>
      </c>
      <c r="CY18" s="39">
        <v>71510</v>
      </c>
      <c r="CZ18" s="33">
        <v>65</v>
      </c>
      <c r="DA18" s="39">
        <v>64135</v>
      </c>
      <c r="DB18" s="33">
        <v>49</v>
      </c>
      <c r="DC18" s="39">
        <v>58376</v>
      </c>
      <c r="DD18" s="33">
        <v>34</v>
      </c>
      <c r="DE18" s="39">
        <v>60728</v>
      </c>
      <c r="DF18" s="19">
        <v>32</v>
      </c>
      <c r="DG18" s="39">
        <v>93444</v>
      </c>
      <c r="DH18" s="33">
        <v>54</v>
      </c>
      <c r="DI18" s="19">
        <v>81580</v>
      </c>
      <c r="DJ18" s="33">
        <v>37</v>
      </c>
      <c r="DK18" s="39">
        <v>73217</v>
      </c>
      <c r="DL18" s="33">
        <v>61</v>
      </c>
      <c r="DM18" s="39">
        <v>65440</v>
      </c>
      <c r="DN18" s="33">
        <v>53</v>
      </c>
      <c r="DO18" s="39">
        <v>61528</v>
      </c>
      <c r="DP18" s="33">
        <v>40</v>
      </c>
      <c r="DQ18" s="39">
        <v>59689</v>
      </c>
      <c r="DR18" s="19">
        <v>26</v>
      </c>
      <c r="DS18" s="39">
        <v>94817</v>
      </c>
      <c r="DT18" s="33">
        <v>53</v>
      </c>
      <c r="DU18" s="19">
        <v>83413</v>
      </c>
      <c r="DV18" s="33">
        <v>44</v>
      </c>
      <c r="DW18" s="39">
        <v>76596</v>
      </c>
      <c r="DX18" s="33">
        <v>62</v>
      </c>
      <c r="DY18" s="39">
        <v>69731</v>
      </c>
      <c r="DZ18" s="33">
        <v>50</v>
      </c>
      <c r="EA18" s="39">
        <v>62728</v>
      </c>
      <c r="EB18" s="33">
        <v>37</v>
      </c>
      <c r="EC18" s="39">
        <v>60005</v>
      </c>
      <c r="ED18" s="19">
        <v>24</v>
      </c>
      <c r="EE18" s="39">
        <v>98719</v>
      </c>
      <c r="EF18" s="33">
        <v>55</v>
      </c>
      <c r="EG18" s="19">
        <v>88074</v>
      </c>
      <c r="EH18" s="33">
        <v>40</v>
      </c>
      <c r="EI18" s="39">
        <v>78532</v>
      </c>
      <c r="EJ18" s="33">
        <v>56</v>
      </c>
      <c r="EK18" s="39">
        <v>70414</v>
      </c>
      <c r="EL18" s="33">
        <v>54</v>
      </c>
      <c r="EM18" s="39">
        <v>65892</v>
      </c>
      <c r="EN18" s="33">
        <v>36</v>
      </c>
      <c r="EO18" s="39">
        <v>63184</v>
      </c>
      <c r="EP18" s="19">
        <v>27</v>
      </c>
      <c r="EQ18" s="39">
        <v>98430</v>
      </c>
      <c r="ER18" s="33">
        <v>56</v>
      </c>
      <c r="ES18" s="19">
        <v>91285</v>
      </c>
      <c r="ET18" s="33">
        <v>43</v>
      </c>
      <c r="EU18" s="39">
        <v>80390</v>
      </c>
      <c r="EV18" s="33">
        <v>69</v>
      </c>
      <c r="EW18" s="39">
        <v>68846</v>
      </c>
      <c r="EX18" s="33">
        <v>46</v>
      </c>
      <c r="EY18" s="39">
        <v>68352</v>
      </c>
      <c r="EZ18" s="33">
        <v>38</v>
      </c>
      <c r="FA18" s="39">
        <v>62126</v>
      </c>
      <c r="FB18" s="19">
        <v>28</v>
      </c>
      <c r="FC18" s="39">
        <v>104817</v>
      </c>
      <c r="FD18" s="33">
        <v>56</v>
      </c>
      <c r="FE18" s="19">
        <v>95423</v>
      </c>
      <c r="FF18" s="33">
        <v>43</v>
      </c>
      <c r="FG18" s="39">
        <v>81149</v>
      </c>
      <c r="FH18" s="33">
        <v>68</v>
      </c>
      <c r="FI18" s="39">
        <v>68147</v>
      </c>
      <c r="FJ18" s="33">
        <v>44</v>
      </c>
      <c r="FK18" s="39">
        <v>69513</v>
      </c>
      <c r="FL18" s="33">
        <v>36</v>
      </c>
      <c r="FM18" s="39">
        <v>67676</v>
      </c>
      <c r="FN18" s="19">
        <v>24</v>
      </c>
      <c r="FO18" s="39">
        <v>110348</v>
      </c>
      <c r="FP18" s="33">
        <v>60</v>
      </c>
      <c r="FQ18" s="19">
        <v>96923</v>
      </c>
      <c r="FR18" s="33">
        <v>39</v>
      </c>
      <c r="FS18" s="39">
        <v>84269</v>
      </c>
      <c r="FT18" s="33">
        <v>67</v>
      </c>
      <c r="FU18" s="39">
        <v>71828</v>
      </c>
      <c r="FV18" s="33">
        <v>51</v>
      </c>
      <c r="FW18" s="39">
        <v>73290</v>
      </c>
      <c r="FX18" s="33">
        <v>35</v>
      </c>
      <c r="FY18" s="39">
        <v>70223</v>
      </c>
      <c r="FZ18" s="19">
        <v>23</v>
      </c>
      <c r="GA18" s="151">
        <v>117203</v>
      </c>
      <c r="GB18" s="99">
        <v>59</v>
      </c>
      <c r="GC18" s="47">
        <v>100138</v>
      </c>
      <c r="GD18" s="99">
        <v>42</v>
      </c>
      <c r="GE18" s="151">
        <v>88002</v>
      </c>
      <c r="GF18" s="99">
        <v>63</v>
      </c>
      <c r="GG18" s="151">
        <v>78405</v>
      </c>
      <c r="GH18" s="99">
        <v>44</v>
      </c>
      <c r="GI18" s="151">
        <v>75185</v>
      </c>
      <c r="GJ18" s="99">
        <v>37</v>
      </c>
      <c r="GK18" s="151">
        <v>70252</v>
      </c>
      <c r="GL18" s="47">
        <v>25</v>
      </c>
      <c r="GM18" s="151">
        <v>121566</v>
      </c>
      <c r="GN18" s="99">
        <v>67</v>
      </c>
      <c r="GO18" s="47">
        <v>104401</v>
      </c>
      <c r="GP18" s="99">
        <v>42</v>
      </c>
      <c r="GQ18" s="151">
        <v>89830</v>
      </c>
      <c r="GR18" s="99">
        <v>69</v>
      </c>
      <c r="GS18" s="151">
        <v>79841</v>
      </c>
      <c r="GT18" s="99">
        <v>48</v>
      </c>
      <c r="GU18" s="151">
        <v>79496</v>
      </c>
      <c r="GV18" s="99">
        <v>39</v>
      </c>
      <c r="GW18" s="151">
        <v>72022</v>
      </c>
      <c r="GX18" s="47">
        <v>18</v>
      </c>
      <c r="GY18" s="39">
        <v>94570</v>
      </c>
      <c r="GZ18" s="33">
        <v>265</v>
      </c>
      <c r="HA18" s="151">
        <v>121345</v>
      </c>
      <c r="HB18" s="99">
        <v>63</v>
      </c>
      <c r="HC18" s="47">
        <v>103521</v>
      </c>
      <c r="HD18" s="99">
        <v>40</v>
      </c>
      <c r="HE18" s="151">
        <v>89603</v>
      </c>
      <c r="HF18" s="99">
        <v>59</v>
      </c>
      <c r="HG18" s="151">
        <v>79184</v>
      </c>
      <c r="HH18" s="99">
        <v>48</v>
      </c>
      <c r="HI18" s="151">
        <v>79166</v>
      </c>
      <c r="HJ18" s="99">
        <v>37</v>
      </c>
      <c r="HK18" s="151">
        <v>69587</v>
      </c>
      <c r="HL18" s="47">
        <v>18</v>
      </c>
      <c r="HM18" s="39">
        <v>93900</v>
      </c>
      <c r="HN18" s="33">
        <v>259</v>
      </c>
      <c r="HO18" s="151">
        <v>122873</v>
      </c>
      <c r="HP18" s="99">
        <v>61</v>
      </c>
      <c r="HQ18" s="47">
        <v>99855</v>
      </c>
      <c r="HR18" s="99">
        <v>33</v>
      </c>
      <c r="HS18" s="151">
        <v>88057</v>
      </c>
      <c r="HT18" s="99">
        <v>71</v>
      </c>
      <c r="HU18" s="151">
        <v>82938</v>
      </c>
      <c r="HV18" s="99">
        <v>46</v>
      </c>
      <c r="HW18" s="151">
        <v>77021</v>
      </c>
      <c r="HX18" s="99">
        <v>30</v>
      </c>
      <c r="HY18" s="151">
        <v>66601</v>
      </c>
      <c r="HZ18" s="47">
        <v>18</v>
      </c>
      <c r="IA18" s="39">
        <v>97496</v>
      </c>
      <c r="IB18" s="33">
        <v>259</v>
      </c>
      <c r="IC18" s="151">
        <v>123793</v>
      </c>
      <c r="ID18" s="99">
        <v>63</v>
      </c>
      <c r="IE18" s="47">
        <v>105419</v>
      </c>
      <c r="IF18" s="99">
        <v>41</v>
      </c>
      <c r="IG18" s="151">
        <v>91178</v>
      </c>
      <c r="IH18" s="99">
        <v>63</v>
      </c>
      <c r="II18" s="151">
        <v>84121</v>
      </c>
      <c r="IJ18" s="99">
        <v>44</v>
      </c>
      <c r="IK18" s="151">
        <v>80689</v>
      </c>
      <c r="IL18" s="99">
        <v>29</v>
      </c>
      <c r="IM18" s="151">
        <v>73265</v>
      </c>
      <c r="IN18" s="47">
        <v>19</v>
      </c>
      <c r="IO18" s="51">
        <v>109486</v>
      </c>
      <c r="IP18" s="232">
        <v>264</v>
      </c>
      <c r="IQ18" s="232">
        <v>141242</v>
      </c>
      <c r="IR18" s="232">
        <v>72</v>
      </c>
      <c r="IS18" s="240">
        <v>113177</v>
      </c>
      <c r="IT18" s="240">
        <v>38</v>
      </c>
      <c r="IU18" s="238">
        <v>101239</v>
      </c>
      <c r="IV18" s="238">
        <v>73</v>
      </c>
      <c r="IW18" s="238">
        <v>84748</v>
      </c>
      <c r="IX18" s="238">
        <v>37</v>
      </c>
      <c r="IY18" s="238">
        <v>95809</v>
      </c>
      <c r="IZ18" s="238">
        <v>25</v>
      </c>
      <c r="JA18" s="238">
        <v>79725</v>
      </c>
      <c r="JB18" s="238">
        <v>19</v>
      </c>
    </row>
    <row r="19" spans="1:262">
      <c r="A19" s="66">
        <v>15</v>
      </c>
      <c r="B19" s="2" t="s">
        <v>113</v>
      </c>
      <c r="C19" s="39">
        <v>91739</v>
      </c>
      <c r="D19" s="33">
        <v>58</v>
      </c>
      <c r="E19" s="19">
        <v>76684</v>
      </c>
      <c r="F19" s="33">
        <v>30</v>
      </c>
      <c r="G19" s="39">
        <v>67803</v>
      </c>
      <c r="H19" s="33">
        <v>76</v>
      </c>
      <c r="I19" s="39">
        <v>58764</v>
      </c>
      <c r="J19" s="33">
        <v>58</v>
      </c>
      <c r="K19" s="39">
        <v>54866</v>
      </c>
      <c r="L19" s="33">
        <v>49</v>
      </c>
      <c r="M19" s="39">
        <v>49946</v>
      </c>
      <c r="N19" s="19">
        <v>29</v>
      </c>
      <c r="O19" s="39">
        <v>94938</v>
      </c>
      <c r="P19" s="33">
        <v>57</v>
      </c>
      <c r="Q19" s="19">
        <v>78962</v>
      </c>
      <c r="R19" s="33">
        <v>37</v>
      </c>
      <c r="S19" s="39">
        <v>68668</v>
      </c>
      <c r="T19" s="33">
        <v>69</v>
      </c>
      <c r="U19" s="39">
        <v>61922</v>
      </c>
      <c r="V19" s="33">
        <v>55</v>
      </c>
      <c r="W19" s="39">
        <v>57299</v>
      </c>
      <c r="X19" s="33">
        <v>48</v>
      </c>
      <c r="Y19" s="39">
        <v>54070</v>
      </c>
      <c r="Z19" s="19">
        <v>28</v>
      </c>
      <c r="AA19" s="39">
        <v>98785</v>
      </c>
      <c r="AB19" s="33">
        <v>61</v>
      </c>
      <c r="AC19" s="19">
        <v>82417</v>
      </c>
      <c r="AD19" s="33">
        <v>37</v>
      </c>
      <c r="AE19" s="39">
        <v>70491</v>
      </c>
      <c r="AF19" s="33">
        <v>71</v>
      </c>
      <c r="AG19" s="39">
        <v>64060</v>
      </c>
      <c r="AH19" s="33">
        <v>54</v>
      </c>
      <c r="AI19" s="39">
        <v>58000</v>
      </c>
      <c r="AJ19" s="33">
        <v>48</v>
      </c>
      <c r="AK19" s="39">
        <v>52882</v>
      </c>
      <c r="AL19" s="19">
        <v>33</v>
      </c>
      <c r="AM19" s="39">
        <v>103184</v>
      </c>
      <c r="AN19" s="33">
        <v>64</v>
      </c>
      <c r="AO19" s="19">
        <v>87084</v>
      </c>
      <c r="AP19" s="33">
        <v>34</v>
      </c>
      <c r="AQ19" s="39">
        <v>72611</v>
      </c>
      <c r="AR19" s="33">
        <v>67</v>
      </c>
      <c r="AS19" s="39">
        <v>66167</v>
      </c>
      <c r="AT19" s="33">
        <v>54</v>
      </c>
      <c r="AU19" s="39">
        <v>61612</v>
      </c>
      <c r="AV19" s="33">
        <v>52</v>
      </c>
      <c r="AW19" s="39">
        <v>54485</v>
      </c>
      <c r="AX19" s="19">
        <v>45</v>
      </c>
      <c r="AY19" s="39">
        <v>106068</v>
      </c>
      <c r="AZ19" s="33">
        <v>70</v>
      </c>
      <c r="BA19" s="19">
        <v>87661</v>
      </c>
      <c r="BB19" s="33">
        <v>35</v>
      </c>
      <c r="BC19" s="39">
        <v>75032</v>
      </c>
      <c r="BD19" s="33">
        <v>83</v>
      </c>
      <c r="BE19" s="39">
        <v>67731</v>
      </c>
      <c r="BF19" s="33">
        <v>55</v>
      </c>
      <c r="BG19" s="39">
        <v>62523</v>
      </c>
      <c r="BH19" s="33">
        <v>62</v>
      </c>
      <c r="BI19" s="39">
        <v>58266</v>
      </c>
      <c r="BJ19" s="19">
        <v>16</v>
      </c>
      <c r="BK19" s="39">
        <v>112347</v>
      </c>
      <c r="BL19" s="33">
        <v>68</v>
      </c>
      <c r="BM19" s="19">
        <v>91432</v>
      </c>
      <c r="BN19" s="33">
        <v>40</v>
      </c>
      <c r="BO19" s="39">
        <v>77279</v>
      </c>
      <c r="BP19" s="33">
        <v>80</v>
      </c>
      <c r="BQ19" s="39">
        <v>68946</v>
      </c>
      <c r="BR19" s="33">
        <v>53</v>
      </c>
      <c r="BS19" s="39">
        <v>64862</v>
      </c>
      <c r="BT19" s="33">
        <v>63</v>
      </c>
      <c r="BU19" s="39">
        <v>56657</v>
      </c>
      <c r="BV19" s="19">
        <v>18</v>
      </c>
      <c r="BW19" s="39">
        <v>120742</v>
      </c>
      <c r="BX19" s="33">
        <v>63</v>
      </c>
      <c r="BY19" s="19">
        <v>99327</v>
      </c>
      <c r="BZ19" s="33">
        <v>45</v>
      </c>
      <c r="CA19" s="39">
        <v>81834</v>
      </c>
      <c r="CB19" s="33">
        <v>74</v>
      </c>
      <c r="CC19" s="39">
        <v>72246</v>
      </c>
      <c r="CD19" s="33">
        <v>58</v>
      </c>
      <c r="CE19" s="39">
        <v>66390</v>
      </c>
      <c r="CF19" s="33">
        <v>48</v>
      </c>
      <c r="CG19" s="39">
        <v>58207</v>
      </c>
      <c r="CH19" s="19">
        <v>42</v>
      </c>
      <c r="CI19" s="39">
        <v>126078</v>
      </c>
      <c r="CJ19" s="33">
        <v>62</v>
      </c>
      <c r="CK19" s="19">
        <v>103443</v>
      </c>
      <c r="CL19" s="33">
        <v>45</v>
      </c>
      <c r="CM19" s="39">
        <v>87462</v>
      </c>
      <c r="CN19" s="33">
        <v>68</v>
      </c>
      <c r="CO19" s="39">
        <v>74305</v>
      </c>
      <c r="CP19" s="33">
        <v>57</v>
      </c>
      <c r="CQ19" s="39">
        <v>67847</v>
      </c>
      <c r="CR19" s="33">
        <v>50</v>
      </c>
      <c r="CS19" s="39">
        <v>58332</v>
      </c>
      <c r="CT19" s="19">
        <v>42</v>
      </c>
      <c r="CU19" s="39">
        <v>131228</v>
      </c>
      <c r="CV19" s="33">
        <v>64</v>
      </c>
      <c r="CW19" s="19">
        <v>108848</v>
      </c>
      <c r="CX19" s="33">
        <v>42</v>
      </c>
      <c r="CY19" s="39">
        <v>91265</v>
      </c>
      <c r="CZ19" s="33">
        <v>70</v>
      </c>
      <c r="DA19" s="39">
        <v>79280</v>
      </c>
      <c r="DB19" s="33">
        <v>59</v>
      </c>
      <c r="DC19" s="39">
        <v>70462</v>
      </c>
      <c r="DD19" s="33">
        <v>51</v>
      </c>
      <c r="DE19" s="39">
        <v>61013</v>
      </c>
      <c r="DF19" s="19">
        <v>46</v>
      </c>
      <c r="DG19" s="39">
        <v>138522</v>
      </c>
      <c r="DH19" s="33">
        <v>67</v>
      </c>
      <c r="DI19" s="19">
        <v>109201</v>
      </c>
      <c r="DJ19" s="33">
        <v>39</v>
      </c>
      <c r="DK19" s="39">
        <v>90861</v>
      </c>
      <c r="DL19" s="33">
        <v>65</v>
      </c>
      <c r="DM19" s="39">
        <v>80690</v>
      </c>
      <c r="DN19" s="33">
        <v>57</v>
      </c>
      <c r="DO19" s="39">
        <v>70323</v>
      </c>
      <c r="DP19" s="33">
        <v>48</v>
      </c>
      <c r="DQ19" s="39">
        <v>59565</v>
      </c>
      <c r="DR19" s="19">
        <v>44</v>
      </c>
      <c r="DS19" s="39">
        <v>144782</v>
      </c>
      <c r="DT19" s="33">
        <v>68</v>
      </c>
      <c r="DU19" s="19">
        <v>112283</v>
      </c>
      <c r="DV19" s="33">
        <v>40</v>
      </c>
      <c r="DW19" s="39">
        <v>92751</v>
      </c>
      <c r="DX19" s="33">
        <v>67</v>
      </c>
      <c r="DY19" s="39">
        <v>83089</v>
      </c>
      <c r="DZ19" s="33">
        <v>55</v>
      </c>
      <c r="EA19" s="39">
        <v>72788</v>
      </c>
      <c r="EB19" s="33">
        <v>48</v>
      </c>
      <c r="EC19" s="39">
        <v>63220</v>
      </c>
      <c r="ED19" s="19">
        <v>45</v>
      </c>
      <c r="EE19" s="39">
        <v>148934</v>
      </c>
      <c r="EF19" s="33">
        <v>67</v>
      </c>
      <c r="EG19" s="19">
        <v>115572</v>
      </c>
      <c r="EH19" s="33">
        <v>38</v>
      </c>
      <c r="EI19" s="39">
        <v>95207</v>
      </c>
      <c r="EJ19" s="33">
        <v>59</v>
      </c>
      <c r="EK19" s="39">
        <v>85176</v>
      </c>
      <c r="EL19" s="33">
        <v>60</v>
      </c>
      <c r="EM19" s="39">
        <v>72233</v>
      </c>
      <c r="EN19" s="33">
        <v>46</v>
      </c>
      <c r="EO19" s="39">
        <v>64299</v>
      </c>
      <c r="EP19" s="19">
        <v>43</v>
      </c>
      <c r="EQ19" s="39">
        <v>152153</v>
      </c>
      <c r="ER19" s="33">
        <v>67</v>
      </c>
      <c r="ES19" s="19">
        <v>115959</v>
      </c>
      <c r="ET19" s="33">
        <v>39</v>
      </c>
      <c r="EU19" s="39">
        <v>96786</v>
      </c>
      <c r="EV19" s="33">
        <v>74</v>
      </c>
      <c r="EW19" s="39">
        <v>82495</v>
      </c>
      <c r="EX19" s="33">
        <v>54</v>
      </c>
      <c r="EY19" s="39">
        <v>75238</v>
      </c>
      <c r="EZ19" s="33">
        <v>48</v>
      </c>
      <c r="FA19" s="39">
        <v>64301</v>
      </c>
      <c r="FB19" s="19">
        <v>39</v>
      </c>
      <c r="FC19" s="39">
        <v>159765</v>
      </c>
      <c r="FD19" s="33">
        <v>63</v>
      </c>
      <c r="FE19" s="19">
        <v>121863</v>
      </c>
      <c r="FF19" s="33">
        <v>38</v>
      </c>
      <c r="FG19" s="39">
        <v>98624</v>
      </c>
      <c r="FH19" s="33">
        <v>64</v>
      </c>
      <c r="FI19" s="39">
        <v>86802</v>
      </c>
      <c r="FJ19" s="33">
        <v>46</v>
      </c>
      <c r="FK19" s="39">
        <v>78376</v>
      </c>
      <c r="FL19" s="33">
        <v>45</v>
      </c>
      <c r="FM19" s="39">
        <v>69447</v>
      </c>
      <c r="FN19" s="19">
        <v>36</v>
      </c>
      <c r="FO19" s="39">
        <v>164184</v>
      </c>
      <c r="FP19" s="33">
        <v>63</v>
      </c>
      <c r="FQ19" s="19">
        <v>127287</v>
      </c>
      <c r="FR19" s="33">
        <v>41</v>
      </c>
      <c r="FS19" s="39">
        <v>101877</v>
      </c>
      <c r="FT19" s="33">
        <v>65</v>
      </c>
      <c r="FU19" s="39">
        <v>91717</v>
      </c>
      <c r="FV19" s="33">
        <v>44</v>
      </c>
      <c r="FW19" s="39">
        <v>83114</v>
      </c>
      <c r="FX19" s="33">
        <v>42</v>
      </c>
      <c r="FY19" s="39">
        <v>71782</v>
      </c>
      <c r="FZ19" s="19">
        <v>34</v>
      </c>
      <c r="GA19" s="151">
        <v>178416</v>
      </c>
      <c r="GB19" s="99">
        <v>59</v>
      </c>
      <c r="GC19" s="47">
        <v>136232</v>
      </c>
      <c r="GD19" s="99">
        <v>39</v>
      </c>
      <c r="GE19" s="151">
        <v>107688</v>
      </c>
      <c r="GF19" s="99">
        <v>57</v>
      </c>
      <c r="GG19" s="151">
        <v>94210</v>
      </c>
      <c r="GH19" s="99">
        <v>37</v>
      </c>
      <c r="GI19" s="151">
        <v>84321</v>
      </c>
      <c r="GJ19" s="99">
        <v>45</v>
      </c>
      <c r="GK19" s="151">
        <v>73887</v>
      </c>
      <c r="GL19" s="47">
        <v>33</v>
      </c>
      <c r="GM19" s="151">
        <v>185908</v>
      </c>
      <c r="GN19" s="99">
        <v>57</v>
      </c>
      <c r="GO19" s="47">
        <v>136659</v>
      </c>
      <c r="GP19" s="99">
        <v>28</v>
      </c>
      <c r="GQ19" s="151">
        <v>109671</v>
      </c>
      <c r="GR19" s="99">
        <v>50</v>
      </c>
      <c r="GS19" s="151">
        <v>96894</v>
      </c>
      <c r="GT19" s="99">
        <v>47</v>
      </c>
      <c r="GU19" s="151">
        <v>84423</v>
      </c>
      <c r="GV19" s="99">
        <v>41</v>
      </c>
      <c r="GW19" s="151">
        <v>73525</v>
      </c>
      <c r="GX19" s="47">
        <v>31</v>
      </c>
      <c r="GY19" s="39">
        <v>117177</v>
      </c>
      <c r="GZ19" s="33">
        <v>225</v>
      </c>
      <c r="HA19" s="151">
        <v>185738</v>
      </c>
      <c r="HB19" s="99">
        <v>53</v>
      </c>
      <c r="HC19" s="47">
        <v>127447</v>
      </c>
      <c r="HD19" s="99">
        <v>23</v>
      </c>
      <c r="HE19" s="151">
        <v>108456</v>
      </c>
      <c r="HF19" s="99">
        <v>46</v>
      </c>
      <c r="HG19" s="151">
        <v>93798</v>
      </c>
      <c r="HH19" s="99">
        <v>40</v>
      </c>
      <c r="HI19" s="151">
        <v>84136</v>
      </c>
      <c r="HJ19" s="99">
        <v>33</v>
      </c>
      <c r="HK19" s="151">
        <v>74365</v>
      </c>
      <c r="HL19" s="47">
        <v>30</v>
      </c>
      <c r="HM19" s="39">
        <v>116458</v>
      </c>
      <c r="HN19" s="33">
        <v>217</v>
      </c>
      <c r="HO19" s="151">
        <v>188249</v>
      </c>
      <c r="HP19" s="99">
        <v>46</v>
      </c>
      <c r="HQ19" s="47">
        <v>130767</v>
      </c>
      <c r="HR19" s="99">
        <v>22</v>
      </c>
      <c r="HS19" s="151">
        <v>107722</v>
      </c>
      <c r="HT19" s="99">
        <v>49</v>
      </c>
      <c r="HU19" s="151">
        <v>94694</v>
      </c>
      <c r="HV19" s="99">
        <v>43</v>
      </c>
      <c r="HW19" s="151">
        <v>81681</v>
      </c>
      <c r="HX19" s="99">
        <v>31</v>
      </c>
      <c r="HY19" s="151">
        <v>72337</v>
      </c>
      <c r="HZ19" s="47">
        <v>26</v>
      </c>
      <c r="IA19" s="39">
        <v>121402</v>
      </c>
      <c r="IB19" s="33">
        <v>199</v>
      </c>
      <c r="IC19" s="151">
        <v>196094</v>
      </c>
      <c r="ID19" s="99">
        <v>45</v>
      </c>
      <c r="IE19" s="47">
        <v>140589</v>
      </c>
      <c r="IF19" s="99">
        <v>22</v>
      </c>
      <c r="IG19" s="151">
        <v>106994</v>
      </c>
      <c r="IH19" s="99">
        <v>43</v>
      </c>
      <c r="II19" s="151">
        <v>98561</v>
      </c>
      <c r="IJ19" s="99">
        <v>35</v>
      </c>
      <c r="IK19" s="151">
        <v>82898</v>
      </c>
      <c r="IL19" s="99">
        <v>30</v>
      </c>
      <c r="IM19" s="151">
        <v>72231</v>
      </c>
      <c r="IN19" s="47">
        <v>24</v>
      </c>
      <c r="IO19" s="232">
        <v>136587</v>
      </c>
      <c r="IP19" s="232">
        <v>247</v>
      </c>
      <c r="IQ19" s="232">
        <v>214096</v>
      </c>
      <c r="IR19" s="232">
        <v>60</v>
      </c>
      <c r="IS19" s="240">
        <v>143620</v>
      </c>
      <c r="IT19" s="240">
        <v>23</v>
      </c>
      <c r="IU19" s="238">
        <v>118920</v>
      </c>
      <c r="IV19" s="238">
        <v>67</v>
      </c>
      <c r="IW19" s="238">
        <v>105369</v>
      </c>
      <c r="IX19" s="238">
        <v>48</v>
      </c>
      <c r="IY19" s="238">
        <v>100495</v>
      </c>
      <c r="IZ19" s="238">
        <v>25</v>
      </c>
      <c r="JA19" s="238">
        <v>81080</v>
      </c>
      <c r="JB19" s="238">
        <v>24</v>
      </c>
    </row>
    <row r="20" spans="1:262">
      <c r="A20" s="66">
        <v>16</v>
      </c>
      <c r="B20" s="3" t="s">
        <v>18</v>
      </c>
      <c r="C20" s="39"/>
      <c r="D20" s="33"/>
      <c r="E20" s="19"/>
      <c r="F20" s="33"/>
      <c r="G20" s="39"/>
      <c r="H20" s="33"/>
      <c r="I20" s="39"/>
      <c r="J20" s="33"/>
      <c r="K20" s="39"/>
      <c r="L20" s="33"/>
      <c r="M20" s="39"/>
      <c r="N20" s="19"/>
      <c r="O20" s="39"/>
      <c r="P20" s="33"/>
      <c r="Q20" s="19"/>
      <c r="R20" s="33"/>
      <c r="S20" s="39"/>
      <c r="T20" s="33"/>
      <c r="U20" s="39"/>
      <c r="V20" s="33"/>
      <c r="W20" s="39"/>
      <c r="X20" s="33"/>
      <c r="Y20" s="39"/>
      <c r="Z20" s="19"/>
      <c r="AA20" s="39"/>
      <c r="AB20" s="33"/>
      <c r="AC20" s="19"/>
      <c r="AD20" s="33"/>
      <c r="AE20" s="39"/>
      <c r="AF20" s="33"/>
      <c r="AG20" s="39"/>
      <c r="AH20" s="33"/>
      <c r="AI20" s="39"/>
      <c r="AJ20" s="33"/>
      <c r="AK20" s="39"/>
      <c r="AL20" s="19"/>
      <c r="AM20" s="39"/>
      <c r="AN20" s="33"/>
      <c r="AO20" s="19"/>
      <c r="AP20" s="33"/>
      <c r="AQ20" s="39"/>
      <c r="AR20" s="33"/>
      <c r="AS20" s="39"/>
      <c r="AT20" s="33"/>
      <c r="AU20" s="39"/>
      <c r="AV20" s="33"/>
      <c r="AW20" s="39"/>
      <c r="AX20" s="19"/>
      <c r="AY20" s="39"/>
      <c r="AZ20" s="33"/>
      <c r="BA20" s="19"/>
      <c r="BB20" s="33"/>
      <c r="BC20" s="39"/>
      <c r="BD20" s="33"/>
      <c r="BE20" s="39"/>
      <c r="BF20" s="33"/>
      <c r="BG20" s="39"/>
      <c r="BH20" s="33"/>
      <c r="BI20" s="39"/>
      <c r="BJ20" s="19"/>
      <c r="BK20" s="39"/>
      <c r="BL20" s="33"/>
      <c r="BM20" s="19"/>
      <c r="BN20" s="33"/>
      <c r="BO20" s="39"/>
      <c r="BP20" s="33"/>
      <c r="BQ20" s="39"/>
      <c r="BR20" s="33"/>
      <c r="BS20" s="39"/>
      <c r="BT20" s="33"/>
      <c r="BU20" s="39"/>
      <c r="BV20" s="19"/>
      <c r="BW20" s="39"/>
      <c r="BX20" s="33"/>
      <c r="BY20" s="19"/>
      <c r="BZ20" s="33"/>
      <c r="CA20" s="39"/>
      <c r="CB20" s="33"/>
      <c r="CC20" s="39"/>
      <c r="CD20" s="33"/>
      <c r="CE20" s="39"/>
      <c r="CF20" s="33"/>
      <c r="CG20" s="39"/>
      <c r="CH20" s="19"/>
      <c r="CI20" s="39"/>
      <c r="CJ20" s="33"/>
      <c r="CK20" s="19"/>
      <c r="CL20" s="33"/>
      <c r="CM20" s="39"/>
      <c r="CN20" s="33"/>
      <c r="CO20" s="39"/>
      <c r="CP20" s="33"/>
      <c r="CQ20" s="39"/>
      <c r="CR20" s="33"/>
      <c r="CS20" s="39"/>
      <c r="CT20" s="19"/>
      <c r="CU20" s="39"/>
      <c r="CV20" s="33"/>
      <c r="CW20" s="19"/>
      <c r="CX20" s="33"/>
      <c r="CY20" s="39"/>
      <c r="CZ20" s="33"/>
      <c r="DA20" s="39"/>
      <c r="DB20" s="33"/>
      <c r="DC20" s="39"/>
      <c r="DD20" s="33"/>
      <c r="DE20" s="39"/>
      <c r="DF20" s="19"/>
      <c r="DG20" s="39"/>
      <c r="DH20" s="33"/>
      <c r="DI20" s="19"/>
      <c r="DJ20" s="33"/>
      <c r="DK20" s="39"/>
      <c r="DL20" s="33"/>
      <c r="DM20" s="39"/>
      <c r="DN20" s="33"/>
      <c r="DO20" s="39"/>
      <c r="DP20" s="33"/>
      <c r="DQ20" s="39"/>
      <c r="DR20" s="19"/>
      <c r="DS20" s="39"/>
      <c r="DT20" s="33"/>
      <c r="DU20" s="19"/>
      <c r="DV20" s="33"/>
      <c r="DW20" s="39"/>
      <c r="DX20" s="33"/>
      <c r="DY20" s="39"/>
      <c r="DZ20" s="33"/>
      <c r="EA20" s="39"/>
      <c r="EB20" s="33"/>
      <c r="EC20" s="39"/>
      <c r="ED20" s="19"/>
      <c r="EE20" s="39"/>
      <c r="EF20" s="33"/>
      <c r="EG20" s="19"/>
      <c r="EH20" s="33"/>
      <c r="EI20" s="39"/>
      <c r="EJ20" s="33"/>
      <c r="EK20" s="39"/>
      <c r="EL20" s="33"/>
      <c r="EM20" s="39"/>
      <c r="EN20" s="33"/>
      <c r="EO20" s="39"/>
      <c r="EP20" s="19"/>
      <c r="EQ20" s="39"/>
      <c r="ER20" s="33"/>
      <c r="ES20" s="19"/>
      <c r="ET20" s="33"/>
      <c r="EU20" s="39"/>
      <c r="EV20" s="33"/>
      <c r="EW20" s="39"/>
      <c r="EX20" s="33"/>
      <c r="EY20" s="39"/>
      <c r="EZ20" s="33"/>
      <c r="FA20" s="39"/>
      <c r="FB20" s="19"/>
      <c r="FC20" s="39"/>
      <c r="FD20" s="33"/>
      <c r="FE20" s="19"/>
      <c r="FF20" s="33"/>
      <c r="FG20" s="39"/>
      <c r="FH20" s="33"/>
      <c r="FI20" s="39"/>
      <c r="FJ20" s="33"/>
      <c r="FK20" s="39"/>
      <c r="FL20" s="33"/>
      <c r="FM20" s="39"/>
      <c r="FN20" s="19"/>
      <c r="FO20" s="39"/>
      <c r="FP20" s="33"/>
      <c r="FQ20" s="19"/>
      <c r="FR20" s="33"/>
      <c r="FS20" s="39"/>
      <c r="FT20" s="33"/>
      <c r="FU20" s="39"/>
      <c r="FV20" s="33"/>
      <c r="FW20" s="39"/>
      <c r="FX20" s="33"/>
      <c r="FY20" s="39"/>
      <c r="FZ20" s="19"/>
      <c r="GA20" s="151"/>
      <c r="GB20" s="99"/>
      <c r="GC20" s="47"/>
      <c r="GD20" s="99"/>
      <c r="GE20" s="151"/>
      <c r="GF20" s="99"/>
      <c r="GG20" s="151"/>
      <c r="GH20" s="99"/>
      <c r="GI20" s="151"/>
      <c r="GJ20" s="99"/>
      <c r="GK20" s="151"/>
      <c r="GL20" s="47"/>
      <c r="GM20" s="151"/>
      <c r="GN20" s="99"/>
      <c r="GO20" s="47"/>
      <c r="GP20" s="99"/>
      <c r="GQ20" s="151"/>
      <c r="GR20" s="99"/>
      <c r="GS20" s="151"/>
      <c r="GT20" s="99"/>
      <c r="GU20" s="151"/>
      <c r="GV20" s="99"/>
      <c r="GW20" s="151"/>
      <c r="GX20" s="47"/>
      <c r="GY20" s="39"/>
      <c r="GZ20" s="33"/>
      <c r="HA20" s="151"/>
      <c r="HB20" s="99"/>
      <c r="HC20" s="47"/>
      <c r="HD20" s="99"/>
      <c r="HE20" s="151"/>
      <c r="HF20" s="99"/>
      <c r="HG20" s="151"/>
      <c r="HH20" s="99"/>
      <c r="HI20" s="151"/>
      <c r="HJ20" s="99"/>
      <c r="HK20" s="151"/>
      <c r="HL20" s="47"/>
      <c r="HM20" s="39"/>
      <c r="HN20" s="33"/>
      <c r="HO20" s="151"/>
      <c r="HP20" s="99"/>
      <c r="HQ20" s="47"/>
      <c r="HR20" s="99"/>
      <c r="HS20" s="151"/>
      <c r="HT20" s="99"/>
      <c r="HU20" s="151"/>
      <c r="HV20" s="99"/>
      <c r="HW20" s="151"/>
      <c r="HX20" s="99"/>
      <c r="HY20" s="151"/>
      <c r="HZ20" s="47"/>
      <c r="IA20" s="39"/>
      <c r="IB20" s="33"/>
      <c r="IC20" s="151"/>
      <c r="ID20" s="99"/>
      <c r="IE20" s="47"/>
      <c r="IF20" s="99"/>
      <c r="IG20" s="151"/>
      <c r="IH20" s="99"/>
      <c r="II20" s="151"/>
      <c r="IJ20" s="99"/>
      <c r="IK20" s="151"/>
      <c r="IL20" s="99"/>
      <c r="IM20" s="151"/>
      <c r="IN20" s="47"/>
      <c r="IO20" s="236"/>
      <c r="IP20" s="236"/>
      <c r="IQ20" s="236"/>
      <c r="IR20" s="236"/>
      <c r="IS20" s="236"/>
      <c r="IT20" s="236"/>
      <c r="IU20" s="236"/>
      <c r="IV20" s="236"/>
      <c r="IW20" s="236"/>
      <c r="IX20" s="236"/>
      <c r="IY20" s="236"/>
      <c r="IZ20" s="236"/>
      <c r="JA20" s="236"/>
      <c r="JB20" s="236"/>
    </row>
    <row r="21" spans="1:262">
      <c r="A21" s="66">
        <v>17</v>
      </c>
      <c r="B21" s="72" t="s">
        <v>20</v>
      </c>
      <c r="C21" s="40">
        <v>111668</v>
      </c>
      <c r="D21" s="34">
        <v>31</v>
      </c>
      <c r="E21" s="25">
        <v>91192</v>
      </c>
      <c r="F21" s="34">
        <v>12</v>
      </c>
      <c r="G21" s="40">
        <v>76602</v>
      </c>
      <c r="H21" s="34">
        <v>9</v>
      </c>
      <c r="I21" s="40">
        <v>70380</v>
      </c>
      <c r="J21" s="34">
        <v>3</v>
      </c>
      <c r="K21" s="40">
        <v>63899</v>
      </c>
      <c r="L21" s="34">
        <v>3</v>
      </c>
      <c r="M21" s="40">
        <v>51017</v>
      </c>
      <c r="N21" s="25">
        <v>2</v>
      </c>
      <c r="O21" s="40">
        <v>116290</v>
      </c>
      <c r="P21" s="34">
        <v>29</v>
      </c>
      <c r="Q21" s="25">
        <v>92351</v>
      </c>
      <c r="R21" s="34">
        <v>14</v>
      </c>
      <c r="S21" s="40">
        <v>74416</v>
      </c>
      <c r="T21" s="34">
        <v>7</v>
      </c>
      <c r="U21" s="40">
        <v>76222</v>
      </c>
      <c r="V21" s="34">
        <v>3</v>
      </c>
      <c r="W21" s="40">
        <v>68747</v>
      </c>
      <c r="X21" s="34">
        <v>2</v>
      </c>
      <c r="Y21" s="40">
        <v>56056</v>
      </c>
      <c r="Z21" s="25">
        <v>1</v>
      </c>
      <c r="AA21" s="40">
        <v>120833</v>
      </c>
      <c r="AB21" s="34">
        <v>31</v>
      </c>
      <c r="AC21" s="25">
        <v>96295</v>
      </c>
      <c r="AD21" s="34">
        <v>12</v>
      </c>
      <c r="AE21" s="40">
        <v>78598</v>
      </c>
      <c r="AF21" s="34">
        <v>5</v>
      </c>
      <c r="AG21" s="40">
        <v>74316</v>
      </c>
      <c r="AH21" s="34">
        <v>1</v>
      </c>
      <c r="AI21" s="40">
        <v>72980</v>
      </c>
      <c r="AJ21" s="34">
        <v>2</v>
      </c>
      <c r="AK21" s="40"/>
      <c r="AL21" s="25"/>
      <c r="AM21" s="40">
        <v>122694</v>
      </c>
      <c r="AN21" s="34">
        <v>36</v>
      </c>
      <c r="AO21" s="25">
        <v>95218</v>
      </c>
      <c r="AP21" s="34">
        <v>11</v>
      </c>
      <c r="AQ21" s="40"/>
      <c r="AR21" s="34"/>
      <c r="AS21" s="40"/>
      <c r="AT21" s="34"/>
      <c r="AU21" s="40"/>
      <c r="AV21" s="34"/>
      <c r="AW21" s="40"/>
      <c r="AX21" s="25"/>
      <c r="AY21" s="40">
        <v>131710</v>
      </c>
      <c r="AZ21" s="34">
        <v>40</v>
      </c>
      <c r="BA21" s="25">
        <v>104775</v>
      </c>
      <c r="BB21" s="34">
        <v>10</v>
      </c>
      <c r="BC21" s="40">
        <v>81954</v>
      </c>
      <c r="BD21" s="34">
        <v>6</v>
      </c>
      <c r="BE21" s="40"/>
      <c r="BF21" s="34"/>
      <c r="BG21" s="40"/>
      <c r="BH21" s="34"/>
      <c r="BI21" s="40"/>
      <c r="BJ21" s="25"/>
      <c r="BK21" s="40">
        <v>137396</v>
      </c>
      <c r="BL21" s="34">
        <v>39</v>
      </c>
      <c r="BM21" s="25">
        <v>105122</v>
      </c>
      <c r="BN21" s="34">
        <v>9</v>
      </c>
      <c r="BO21" s="40">
        <v>86742</v>
      </c>
      <c r="BP21" s="34">
        <v>6</v>
      </c>
      <c r="BQ21" s="40"/>
      <c r="BR21" s="34"/>
      <c r="BS21" s="40">
        <v>81017</v>
      </c>
      <c r="BT21" s="34">
        <v>5</v>
      </c>
      <c r="BU21" s="40"/>
      <c r="BV21" s="25"/>
      <c r="BW21" s="40">
        <v>148207</v>
      </c>
      <c r="BX21" s="34">
        <v>35</v>
      </c>
      <c r="BY21" s="25">
        <v>109140</v>
      </c>
      <c r="BZ21" s="34">
        <v>13</v>
      </c>
      <c r="CA21" s="40">
        <v>90356</v>
      </c>
      <c r="CB21" s="34">
        <v>8</v>
      </c>
      <c r="CC21" s="40"/>
      <c r="CD21" s="34"/>
      <c r="CE21" s="40">
        <v>80002</v>
      </c>
      <c r="CF21" s="34">
        <v>4</v>
      </c>
      <c r="CG21" s="40"/>
      <c r="CH21" s="25"/>
      <c r="CI21" s="40">
        <v>152007</v>
      </c>
      <c r="CJ21" s="34">
        <v>35</v>
      </c>
      <c r="CK21" s="25">
        <v>123226</v>
      </c>
      <c r="CL21" s="34">
        <v>15</v>
      </c>
      <c r="CM21" s="40"/>
      <c r="CN21" s="34"/>
      <c r="CO21" s="40"/>
      <c r="CP21" s="34"/>
      <c r="CQ21" s="40">
        <v>84341</v>
      </c>
      <c r="CR21" s="34">
        <v>4</v>
      </c>
      <c r="CS21" s="40"/>
      <c r="CT21" s="25"/>
      <c r="CU21" s="40">
        <v>164352</v>
      </c>
      <c r="CV21" s="34">
        <v>37</v>
      </c>
      <c r="CW21" s="25">
        <v>124578</v>
      </c>
      <c r="CX21" s="34">
        <v>13</v>
      </c>
      <c r="CY21" s="40">
        <v>106665</v>
      </c>
      <c r="CZ21" s="34">
        <v>8</v>
      </c>
      <c r="DA21" s="40">
        <v>90235</v>
      </c>
      <c r="DB21" s="34">
        <v>6</v>
      </c>
      <c r="DC21" s="40">
        <v>87319</v>
      </c>
      <c r="DD21" s="34">
        <v>4</v>
      </c>
      <c r="DE21" s="40"/>
      <c r="DF21" s="25"/>
      <c r="DG21" s="40">
        <v>169414</v>
      </c>
      <c r="DH21" s="34">
        <v>39</v>
      </c>
      <c r="DI21" s="25">
        <v>134582</v>
      </c>
      <c r="DJ21" s="34">
        <v>10</v>
      </c>
      <c r="DK21" s="40">
        <v>104875</v>
      </c>
      <c r="DL21" s="34">
        <v>11</v>
      </c>
      <c r="DM21" s="40">
        <v>103690</v>
      </c>
      <c r="DN21" s="34">
        <v>6</v>
      </c>
      <c r="DO21" s="40"/>
      <c r="DP21" s="34"/>
      <c r="DQ21" s="40">
        <v>92183</v>
      </c>
      <c r="DR21" s="25">
        <v>5</v>
      </c>
      <c r="DS21" s="40">
        <v>172316</v>
      </c>
      <c r="DT21" s="34">
        <v>36</v>
      </c>
      <c r="DU21" s="25">
        <v>140236</v>
      </c>
      <c r="DV21" s="34">
        <v>10</v>
      </c>
      <c r="DW21" s="40">
        <v>107763</v>
      </c>
      <c r="DX21" s="34">
        <v>13</v>
      </c>
      <c r="DY21" s="40">
        <v>123413</v>
      </c>
      <c r="DZ21" s="34">
        <v>4</v>
      </c>
      <c r="EA21" s="40"/>
      <c r="EB21" s="34"/>
      <c r="EC21" s="40">
        <v>92434</v>
      </c>
      <c r="ED21" s="25">
        <v>5</v>
      </c>
      <c r="EE21" s="40">
        <v>178997</v>
      </c>
      <c r="EF21" s="34">
        <v>33</v>
      </c>
      <c r="EG21" s="25">
        <v>140867</v>
      </c>
      <c r="EH21" s="34">
        <v>11</v>
      </c>
      <c r="EI21" s="40">
        <v>114202</v>
      </c>
      <c r="EJ21" s="34">
        <v>12</v>
      </c>
      <c r="EK21" s="40">
        <v>120704</v>
      </c>
      <c r="EL21" s="34">
        <v>5</v>
      </c>
      <c r="EM21" s="40"/>
      <c r="EN21" s="34"/>
      <c r="EO21" s="40">
        <v>94673</v>
      </c>
      <c r="EP21" s="25">
        <v>4</v>
      </c>
      <c r="EQ21" s="40">
        <v>184844</v>
      </c>
      <c r="ER21" s="34">
        <v>35</v>
      </c>
      <c r="ES21" s="25">
        <v>142104</v>
      </c>
      <c r="ET21" s="34">
        <v>11</v>
      </c>
      <c r="EU21" s="40">
        <v>114690</v>
      </c>
      <c r="EV21" s="34">
        <v>16</v>
      </c>
      <c r="EW21" s="40">
        <v>117979</v>
      </c>
      <c r="EX21" s="34">
        <v>4</v>
      </c>
      <c r="EY21" s="40"/>
      <c r="EZ21" s="34"/>
      <c r="FA21" s="40">
        <v>94269</v>
      </c>
      <c r="FB21" s="25">
        <v>5</v>
      </c>
      <c r="FC21" s="40">
        <v>198350</v>
      </c>
      <c r="FD21" s="34">
        <v>36</v>
      </c>
      <c r="FE21" s="25">
        <v>148064</v>
      </c>
      <c r="FF21" s="34">
        <v>9</v>
      </c>
      <c r="FG21" s="40">
        <v>120580</v>
      </c>
      <c r="FH21" s="34">
        <v>14</v>
      </c>
      <c r="FI21" s="40"/>
      <c r="FJ21" s="34"/>
      <c r="FK21" s="40"/>
      <c r="FL21" s="34"/>
      <c r="FM21" s="40">
        <v>101289</v>
      </c>
      <c r="FN21" s="25">
        <v>5</v>
      </c>
      <c r="FO21" s="40">
        <v>206176</v>
      </c>
      <c r="FP21" s="34">
        <v>33</v>
      </c>
      <c r="FQ21" s="25">
        <v>167132</v>
      </c>
      <c r="FR21" s="34">
        <v>9</v>
      </c>
      <c r="FS21" s="40">
        <v>121661</v>
      </c>
      <c r="FT21" s="34">
        <v>13</v>
      </c>
      <c r="FU21" s="40"/>
      <c r="FV21" s="34"/>
      <c r="FW21" s="40"/>
      <c r="FX21" s="34"/>
      <c r="FY21" s="40"/>
      <c r="FZ21" s="25"/>
      <c r="GA21" s="152">
        <v>215637</v>
      </c>
      <c r="GB21" s="153">
        <v>33</v>
      </c>
      <c r="GC21" s="59">
        <v>172602</v>
      </c>
      <c r="GD21" s="153">
        <v>10</v>
      </c>
      <c r="GE21" s="152">
        <v>126598</v>
      </c>
      <c r="GF21" s="153">
        <v>11</v>
      </c>
      <c r="GG21" s="152"/>
      <c r="GH21" s="153"/>
      <c r="GI21" s="152"/>
      <c r="GJ21" s="153"/>
      <c r="GK21" s="152"/>
      <c r="GL21" s="59"/>
      <c r="GM21" s="152">
        <v>227186</v>
      </c>
      <c r="GN21" s="153">
        <v>31</v>
      </c>
      <c r="GO21" s="59">
        <v>173903</v>
      </c>
      <c r="GP21" s="153">
        <v>11</v>
      </c>
      <c r="GQ21" s="152">
        <v>133473</v>
      </c>
      <c r="GR21" s="153">
        <v>11</v>
      </c>
      <c r="GS21" s="152"/>
      <c r="GT21" s="153"/>
      <c r="GU21" s="152"/>
      <c r="GV21" s="153"/>
      <c r="GW21" s="152"/>
      <c r="GX21" s="59"/>
      <c r="GY21" s="40">
        <v>191613</v>
      </c>
      <c r="GZ21" s="34">
        <v>52</v>
      </c>
      <c r="HA21" s="152">
        <v>228578</v>
      </c>
      <c r="HB21" s="153">
        <v>28</v>
      </c>
      <c r="HC21" s="59">
        <v>174482</v>
      </c>
      <c r="HD21" s="153">
        <v>10</v>
      </c>
      <c r="HE21" s="152">
        <v>133044</v>
      </c>
      <c r="HF21" s="153">
        <v>10</v>
      </c>
      <c r="HG21" s="152"/>
      <c r="HH21" s="153"/>
      <c r="HI21" s="152"/>
      <c r="HJ21" s="153"/>
      <c r="HK21" s="152"/>
      <c r="HL21" s="59"/>
      <c r="HM21" s="40">
        <v>195115</v>
      </c>
      <c r="HN21" s="34">
        <v>57</v>
      </c>
      <c r="HO21" s="152">
        <v>229618</v>
      </c>
      <c r="HP21" s="153">
        <v>31</v>
      </c>
      <c r="HQ21" s="59">
        <v>176423</v>
      </c>
      <c r="HR21" s="153">
        <v>14</v>
      </c>
      <c r="HS21" s="152">
        <v>128989</v>
      </c>
      <c r="HT21" s="153">
        <v>10</v>
      </c>
      <c r="HU21" s="152">
        <v>0</v>
      </c>
      <c r="HV21" s="153">
        <v>1</v>
      </c>
      <c r="HW21" s="152">
        <v>0</v>
      </c>
      <c r="HX21" s="153">
        <v>0</v>
      </c>
      <c r="HY21" s="152">
        <v>0</v>
      </c>
      <c r="HZ21" s="59">
        <v>1</v>
      </c>
      <c r="IA21" s="40">
        <v>204321</v>
      </c>
      <c r="IB21" s="34">
        <v>51</v>
      </c>
      <c r="IC21" s="152">
        <v>235578</v>
      </c>
      <c r="ID21" s="153">
        <v>30</v>
      </c>
      <c r="IE21" s="59">
        <v>176712</v>
      </c>
      <c r="IF21" s="153">
        <v>12</v>
      </c>
      <c r="IG21" s="152">
        <v>141447</v>
      </c>
      <c r="IH21" s="153">
        <v>7</v>
      </c>
      <c r="II21" s="152">
        <v>0</v>
      </c>
      <c r="IJ21" s="153">
        <v>1</v>
      </c>
      <c r="IK21" s="152">
        <v>0</v>
      </c>
      <c r="IL21" s="153">
        <v>0</v>
      </c>
      <c r="IM21" s="152">
        <v>0</v>
      </c>
      <c r="IN21" s="59">
        <v>1</v>
      </c>
      <c r="IO21" s="234">
        <v>224628</v>
      </c>
      <c r="IP21" s="234">
        <v>55</v>
      </c>
      <c r="IQ21" s="234">
        <v>259321</v>
      </c>
      <c r="IR21" s="234">
        <v>34</v>
      </c>
      <c r="IS21" s="242">
        <v>198112</v>
      </c>
      <c r="IT21" s="242">
        <v>8</v>
      </c>
      <c r="IU21" s="243">
        <v>147874</v>
      </c>
      <c r="IV21" s="243">
        <v>8</v>
      </c>
      <c r="IW21" s="243">
        <v>0</v>
      </c>
      <c r="IX21" s="243">
        <v>4</v>
      </c>
      <c r="IY21" s="243">
        <v>0</v>
      </c>
      <c r="IZ21" s="243">
        <v>1</v>
      </c>
      <c r="JA21" s="243">
        <v>0</v>
      </c>
      <c r="JB21" s="243">
        <v>0</v>
      </c>
    </row>
    <row r="22" spans="1:262">
      <c r="A22" s="66">
        <v>18</v>
      </c>
      <c r="B22" s="10" t="s">
        <v>19</v>
      </c>
      <c r="C22" s="39">
        <v>96981</v>
      </c>
      <c r="D22" s="33">
        <v>31</v>
      </c>
      <c r="E22" s="19">
        <v>87559</v>
      </c>
      <c r="F22" s="33">
        <v>8</v>
      </c>
      <c r="G22" s="39">
        <v>83793</v>
      </c>
      <c r="H22" s="33">
        <v>5</v>
      </c>
      <c r="I22" s="39">
        <v>92303</v>
      </c>
      <c r="J22" s="33">
        <v>2</v>
      </c>
      <c r="K22" s="39"/>
      <c r="L22" s="33"/>
      <c r="M22" s="39"/>
      <c r="N22" s="19"/>
      <c r="O22" s="39">
        <v>100576</v>
      </c>
      <c r="P22" s="33">
        <v>28</v>
      </c>
      <c r="Q22" s="19">
        <v>93604</v>
      </c>
      <c r="R22" s="33">
        <v>8</v>
      </c>
      <c r="S22" s="39">
        <v>95918</v>
      </c>
      <c r="T22" s="33">
        <v>3</v>
      </c>
      <c r="U22" s="39">
        <v>94803</v>
      </c>
      <c r="V22" s="33">
        <v>2</v>
      </c>
      <c r="W22" s="39"/>
      <c r="X22" s="33"/>
      <c r="Y22" s="39">
        <v>50000</v>
      </c>
      <c r="Z22" s="19">
        <v>1</v>
      </c>
      <c r="AA22" s="39">
        <v>104048</v>
      </c>
      <c r="AB22" s="33">
        <v>29</v>
      </c>
      <c r="AC22" s="19">
        <v>97111</v>
      </c>
      <c r="AD22" s="33">
        <v>7</v>
      </c>
      <c r="AE22" s="39">
        <v>74328</v>
      </c>
      <c r="AF22" s="33">
        <v>2</v>
      </c>
      <c r="AG22" s="39">
        <v>104110</v>
      </c>
      <c r="AH22" s="33">
        <v>2</v>
      </c>
      <c r="AI22" s="39"/>
      <c r="AJ22" s="33"/>
      <c r="AK22" s="39"/>
      <c r="AL22" s="19"/>
      <c r="AM22" s="39">
        <v>106489</v>
      </c>
      <c r="AN22" s="33">
        <v>32</v>
      </c>
      <c r="AO22" s="19">
        <v>97937</v>
      </c>
      <c r="AP22" s="33">
        <v>7</v>
      </c>
      <c r="AQ22" s="39"/>
      <c r="AR22" s="33"/>
      <c r="AS22" s="39"/>
      <c r="AT22" s="33"/>
      <c r="AU22" s="39"/>
      <c r="AV22" s="33"/>
      <c r="AW22" s="39"/>
      <c r="AX22" s="19"/>
      <c r="AY22" s="39">
        <v>112416</v>
      </c>
      <c r="AZ22" s="33">
        <v>35</v>
      </c>
      <c r="BA22" s="19">
        <v>103368</v>
      </c>
      <c r="BB22" s="33">
        <v>6</v>
      </c>
      <c r="BC22" s="39"/>
      <c r="BD22" s="33"/>
      <c r="BE22" s="39"/>
      <c r="BF22" s="33"/>
      <c r="BG22" s="39"/>
      <c r="BH22" s="33"/>
      <c r="BI22" s="39"/>
      <c r="BJ22" s="19"/>
      <c r="BK22" s="39">
        <v>118737</v>
      </c>
      <c r="BL22" s="33">
        <v>35</v>
      </c>
      <c r="BM22" s="19">
        <v>111480</v>
      </c>
      <c r="BN22" s="33">
        <v>7</v>
      </c>
      <c r="BO22" s="39">
        <v>101411</v>
      </c>
      <c r="BP22" s="33">
        <v>4</v>
      </c>
      <c r="BQ22" s="39"/>
      <c r="BR22" s="33"/>
      <c r="BS22" s="39"/>
      <c r="BT22" s="33"/>
      <c r="BU22" s="39"/>
      <c r="BV22" s="19"/>
      <c r="BW22" s="39">
        <v>123062</v>
      </c>
      <c r="BX22" s="33">
        <v>33</v>
      </c>
      <c r="BY22" s="19">
        <v>112475</v>
      </c>
      <c r="BZ22" s="33">
        <v>10</v>
      </c>
      <c r="CA22" s="39">
        <v>99773</v>
      </c>
      <c r="CB22" s="33">
        <v>5</v>
      </c>
      <c r="CC22" s="39"/>
      <c r="CD22" s="33"/>
      <c r="CE22" s="39"/>
      <c r="CF22" s="33"/>
      <c r="CG22" s="39"/>
      <c r="CH22" s="19"/>
      <c r="CI22" s="39">
        <v>129483</v>
      </c>
      <c r="CJ22" s="33">
        <v>33</v>
      </c>
      <c r="CK22" s="19">
        <v>117690</v>
      </c>
      <c r="CL22" s="33">
        <v>9</v>
      </c>
      <c r="CM22" s="39"/>
      <c r="CN22" s="33"/>
      <c r="CO22" s="39"/>
      <c r="CP22" s="33"/>
      <c r="CQ22" s="39"/>
      <c r="CR22" s="33"/>
      <c r="CS22" s="39"/>
      <c r="CT22" s="19"/>
      <c r="CU22" s="39">
        <v>137583</v>
      </c>
      <c r="CV22" s="33">
        <v>36</v>
      </c>
      <c r="CW22" s="19">
        <v>121615</v>
      </c>
      <c r="CX22" s="33">
        <v>8</v>
      </c>
      <c r="CY22" s="39">
        <v>108673</v>
      </c>
      <c r="CZ22" s="33">
        <v>5</v>
      </c>
      <c r="DA22" s="39">
        <v>101478</v>
      </c>
      <c r="DB22" s="33">
        <v>4</v>
      </c>
      <c r="DC22" s="39"/>
      <c r="DD22" s="33"/>
      <c r="DE22" s="39"/>
      <c r="DF22" s="19"/>
      <c r="DG22" s="39">
        <v>143452</v>
      </c>
      <c r="DH22" s="33">
        <v>34</v>
      </c>
      <c r="DI22" s="19">
        <v>129034</v>
      </c>
      <c r="DJ22" s="33">
        <v>9</v>
      </c>
      <c r="DK22" s="39">
        <v>113697</v>
      </c>
      <c r="DL22" s="33">
        <v>5</v>
      </c>
      <c r="DM22" s="39"/>
      <c r="DN22" s="33"/>
      <c r="DO22" s="39"/>
      <c r="DP22" s="33"/>
      <c r="DQ22" s="39"/>
      <c r="DR22" s="19"/>
      <c r="DS22" s="39">
        <v>151231</v>
      </c>
      <c r="DT22" s="33">
        <v>34</v>
      </c>
      <c r="DU22" s="19">
        <v>139389</v>
      </c>
      <c r="DV22" s="33">
        <v>10</v>
      </c>
      <c r="DW22" s="39">
        <v>116229</v>
      </c>
      <c r="DX22" s="33">
        <v>4</v>
      </c>
      <c r="DY22" s="39"/>
      <c r="DZ22" s="33"/>
      <c r="EA22" s="39"/>
      <c r="EB22" s="33"/>
      <c r="EC22" s="39"/>
      <c r="ED22" s="19"/>
      <c r="EE22" s="39">
        <v>154293</v>
      </c>
      <c r="EF22" s="33">
        <v>34</v>
      </c>
      <c r="EG22" s="19">
        <v>146118</v>
      </c>
      <c r="EH22" s="33">
        <v>10</v>
      </c>
      <c r="EI22" s="39">
        <v>117691</v>
      </c>
      <c r="EJ22" s="33">
        <v>4</v>
      </c>
      <c r="EK22" s="39"/>
      <c r="EL22" s="33"/>
      <c r="EM22" s="39"/>
      <c r="EN22" s="33"/>
      <c r="EO22" s="39"/>
      <c r="EP22" s="19"/>
      <c r="EQ22" s="39">
        <v>161833</v>
      </c>
      <c r="ER22" s="33">
        <v>33</v>
      </c>
      <c r="ES22" s="19">
        <v>135894</v>
      </c>
      <c r="ET22" s="33">
        <v>9</v>
      </c>
      <c r="EU22" s="39">
        <v>127680</v>
      </c>
      <c r="EV22" s="33">
        <v>6</v>
      </c>
      <c r="EW22" s="39"/>
      <c r="EX22" s="33"/>
      <c r="EY22" s="39"/>
      <c r="EZ22" s="33"/>
      <c r="FA22" s="39"/>
      <c r="FB22" s="19"/>
      <c r="FC22" s="39">
        <v>171687</v>
      </c>
      <c r="FD22" s="33">
        <v>33</v>
      </c>
      <c r="FE22" s="19">
        <v>150364</v>
      </c>
      <c r="FF22" s="33">
        <v>11</v>
      </c>
      <c r="FG22" s="39">
        <v>137013</v>
      </c>
      <c r="FH22" s="33">
        <v>6</v>
      </c>
      <c r="FI22" s="39"/>
      <c r="FJ22" s="33"/>
      <c r="FK22" s="39"/>
      <c r="FL22" s="33"/>
      <c r="FM22" s="39"/>
      <c r="FN22" s="19"/>
      <c r="FO22" s="39">
        <v>176860</v>
      </c>
      <c r="FP22" s="33">
        <v>34</v>
      </c>
      <c r="FQ22" s="19">
        <v>151383</v>
      </c>
      <c r="FR22" s="33">
        <v>13</v>
      </c>
      <c r="FS22" s="39"/>
      <c r="FT22" s="33"/>
      <c r="FU22" s="39"/>
      <c r="FV22" s="33"/>
      <c r="FW22" s="39"/>
      <c r="FX22" s="33"/>
      <c r="FY22" s="39"/>
      <c r="FZ22" s="19"/>
      <c r="GA22" s="151">
        <v>189576</v>
      </c>
      <c r="GB22" s="99">
        <v>34</v>
      </c>
      <c r="GC22" s="47">
        <v>172098</v>
      </c>
      <c r="GD22" s="99">
        <v>10</v>
      </c>
      <c r="GE22" s="151"/>
      <c r="GF22" s="99"/>
      <c r="GG22" s="151"/>
      <c r="GH22" s="99"/>
      <c r="GI22" s="151"/>
      <c r="GJ22" s="99"/>
      <c r="GK22" s="151"/>
      <c r="GL22" s="47"/>
      <c r="GM22" s="151">
        <v>199468</v>
      </c>
      <c r="GN22" s="99">
        <v>35</v>
      </c>
      <c r="GO22" s="47">
        <v>164897</v>
      </c>
      <c r="GP22" s="99">
        <v>8</v>
      </c>
      <c r="GQ22" s="151"/>
      <c r="GR22" s="99"/>
      <c r="GS22" s="151"/>
      <c r="GT22" s="99"/>
      <c r="GU22" s="151"/>
      <c r="GV22" s="99"/>
      <c r="GW22" s="151"/>
      <c r="GX22" s="47"/>
      <c r="GY22" s="39">
        <v>193891</v>
      </c>
      <c r="GZ22" s="33">
        <v>40</v>
      </c>
      <c r="HA22" s="151">
        <v>203974</v>
      </c>
      <c r="HB22" s="99">
        <v>33</v>
      </c>
      <c r="HC22" s="47">
        <v>158294</v>
      </c>
      <c r="HD22" s="99">
        <v>5</v>
      </c>
      <c r="HE22" s="151"/>
      <c r="HF22" s="99"/>
      <c r="HG22" s="151"/>
      <c r="HH22" s="99"/>
      <c r="HI22" s="151"/>
      <c r="HJ22" s="99"/>
      <c r="HK22" s="151"/>
      <c r="HL22" s="47"/>
      <c r="HM22" s="39">
        <v>193948</v>
      </c>
      <c r="HN22" s="33">
        <v>45</v>
      </c>
      <c r="HO22" s="151">
        <v>203591</v>
      </c>
      <c r="HP22" s="99">
        <v>30</v>
      </c>
      <c r="HQ22" s="47">
        <v>171034</v>
      </c>
      <c r="HR22" s="99">
        <v>12</v>
      </c>
      <c r="HS22" s="151">
        <v>0</v>
      </c>
      <c r="HT22" s="99">
        <v>3</v>
      </c>
      <c r="HU22" s="151">
        <v>0</v>
      </c>
      <c r="HV22" s="99">
        <v>0</v>
      </c>
      <c r="HW22" s="151">
        <v>0</v>
      </c>
      <c r="HX22" s="99">
        <v>0</v>
      </c>
      <c r="HY22" s="151">
        <v>0</v>
      </c>
      <c r="HZ22" s="47">
        <v>0</v>
      </c>
      <c r="IA22" s="39">
        <v>197609</v>
      </c>
      <c r="IB22" s="33">
        <v>45</v>
      </c>
      <c r="IC22" s="151">
        <v>213424</v>
      </c>
      <c r="ID22" s="99">
        <v>34</v>
      </c>
      <c r="IE22" s="47">
        <v>153482</v>
      </c>
      <c r="IF22" s="99">
        <v>8</v>
      </c>
      <c r="IG22" s="151">
        <v>0</v>
      </c>
      <c r="IH22" s="99">
        <v>3</v>
      </c>
      <c r="II22" s="151">
        <v>0</v>
      </c>
      <c r="IJ22" s="99">
        <v>0</v>
      </c>
      <c r="IK22" s="151">
        <v>0</v>
      </c>
      <c r="IL22" s="99">
        <v>0</v>
      </c>
      <c r="IM22" s="151">
        <v>0</v>
      </c>
      <c r="IN22" s="47">
        <v>0</v>
      </c>
      <c r="IO22" s="232">
        <v>216163</v>
      </c>
      <c r="IP22" s="232">
        <v>44</v>
      </c>
      <c r="IQ22" s="232">
        <v>229489</v>
      </c>
      <c r="IR22" s="232">
        <v>34</v>
      </c>
      <c r="IS22" s="240">
        <v>181452</v>
      </c>
      <c r="IT22" s="240">
        <v>7</v>
      </c>
      <c r="IU22" s="238">
        <v>0</v>
      </c>
      <c r="IV22" s="238">
        <v>2</v>
      </c>
      <c r="IW22" s="238">
        <v>0</v>
      </c>
      <c r="IX22" s="238">
        <v>1</v>
      </c>
      <c r="IY22" s="238">
        <v>0</v>
      </c>
      <c r="IZ22" s="238">
        <v>0</v>
      </c>
      <c r="JA22" s="238">
        <v>0</v>
      </c>
      <c r="JB22" s="238">
        <v>0</v>
      </c>
    </row>
    <row r="23" spans="1:262">
      <c r="A23" s="66">
        <v>19</v>
      </c>
      <c r="B23" s="2" t="s">
        <v>21</v>
      </c>
      <c r="C23" s="39">
        <v>103219</v>
      </c>
      <c r="D23" s="33">
        <v>9</v>
      </c>
      <c r="E23" s="19">
        <v>82776</v>
      </c>
      <c r="F23" s="33">
        <v>7</v>
      </c>
      <c r="G23" s="39">
        <v>80264</v>
      </c>
      <c r="H23" s="33">
        <v>21</v>
      </c>
      <c r="I23" s="39">
        <v>71482</v>
      </c>
      <c r="J23" s="33">
        <v>10</v>
      </c>
      <c r="K23" s="39">
        <v>55591</v>
      </c>
      <c r="L23" s="33">
        <v>6</v>
      </c>
      <c r="M23" s="39">
        <v>61866</v>
      </c>
      <c r="N23" s="19">
        <v>9</v>
      </c>
      <c r="O23" s="39">
        <v>109603</v>
      </c>
      <c r="P23" s="33">
        <v>11</v>
      </c>
      <c r="Q23" s="19">
        <v>85154</v>
      </c>
      <c r="R23" s="33">
        <v>9</v>
      </c>
      <c r="S23" s="39">
        <v>79235</v>
      </c>
      <c r="T23" s="33">
        <v>18</v>
      </c>
      <c r="U23" s="39">
        <v>70456</v>
      </c>
      <c r="V23" s="33">
        <v>11</v>
      </c>
      <c r="W23" s="39">
        <v>61001</v>
      </c>
      <c r="X23" s="33">
        <v>7</v>
      </c>
      <c r="Y23" s="39">
        <v>60762</v>
      </c>
      <c r="Z23" s="19">
        <v>7</v>
      </c>
      <c r="AA23" s="39">
        <v>116219</v>
      </c>
      <c r="AB23" s="33">
        <v>12</v>
      </c>
      <c r="AC23" s="19">
        <v>88373</v>
      </c>
      <c r="AD23" s="33">
        <v>8</v>
      </c>
      <c r="AE23" s="39">
        <v>82128</v>
      </c>
      <c r="AF23" s="33">
        <v>21</v>
      </c>
      <c r="AG23" s="39">
        <v>71767</v>
      </c>
      <c r="AH23" s="33">
        <v>9</v>
      </c>
      <c r="AI23" s="39">
        <v>60794</v>
      </c>
      <c r="AJ23" s="33">
        <v>6</v>
      </c>
      <c r="AK23" s="39">
        <v>62781</v>
      </c>
      <c r="AL23" s="19">
        <v>8</v>
      </c>
      <c r="AM23" s="39">
        <v>112022</v>
      </c>
      <c r="AN23" s="33">
        <v>11</v>
      </c>
      <c r="AO23" s="19">
        <v>88474</v>
      </c>
      <c r="AP23" s="33">
        <v>8</v>
      </c>
      <c r="AQ23" s="39">
        <v>84224</v>
      </c>
      <c r="AR23" s="33">
        <v>19</v>
      </c>
      <c r="AS23" s="39">
        <v>76314</v>
      </c>
      <c r="AT23" s="33">
        <v>10</v>
      </c>
      <c r="AU23" s="39">
        <v>64897</v>
      </c>
      <c r="AV23" s="33">
        <v>9</v>
      </c>
      <c r="AW23" s="39">
        <v>70284</v>
      </c>
      <c r="AX23" s="19">
        <v>10</v>
      </c>
      <c r="AY23" s="39">
        <v>124086</v>
      </c>
      <c r="AZ23" s="33">
        <v>15</v>
      </c>
      <c r="BA23" s="19">
        <v>90566</v>
      </c>
      <c r="BB23" s="33">
        <v>8</v>
      </c>
      <c r="BC23" s="39">
        <v>88391</v>
      </c>
      <c r="BD23" s="33">
        <v>22</v>
      </c>
      <c r="BE23" s="39">
        <v>77224</v>
      </c>
      <c r="BF23" s="33">
        <v>11</v>
      </c>
      <c r="BG23" s="39">
        <v>72400</v>
      </c>
      <c r="BH23" s="33">
        <v>11</v>
      </c>
      <c r="BI23" s="39">
        <v>71649</v>
      </c>
      <c r="BJ23" s="19">
        <v>4</v>
      </c>
      <c r="BK23" s="39">
        <v>125298</v>
      </c>
      <c r="BL23" s="33">
        <v>13</v>
      </c>
      <c r="BM23" s="19">
        <v>106538</v>
      </c>
      <c r="BN23" s="33">
        <v>8</v>
      </c>
      <c r="BO23" s="39">
        <v>92853</v>
      </c>
      <c r="BP23" s="33">
        <v>22</v>
      </c>
      <c r="BQ23" s="39">
        <v>79839</v>
      </c>
      <c r="BR23" s="33">
        <v>13</v>
      </c>
      <c r="BS23" s="39">
        <v>70941</v>
      </c>
      <c r="BT23" s="33">
        <v>14</v>
      </c>
      <c r="BU23" s="39">
        <v>68793</v>
      </c>
      <c r="BV23" s="19">
        <v>4</v>
      </c>
      <c r="BW23" s="39">
        <v>126970</v>
      </c>
      <c r="BX23" s="33">
        <v>12</v>
      </c>
      <c r="BY23" s="19">
        <v>110617</v>
      </c>
      <c r="BZ23" s="33">
        <v>8</v>
      </c>
      <c r="CA23" s="39">
        <v>97334</v>
      </c>
      <c r="CB23" s="33">
        <v>22</v>
      </c>
      <c r="CC23" s="39">
        <v>78489</v>
      </c>
      <c r="CD23" s="33">
        <v>13</v>
      </c>
      <c r="CE23" s="39">
        <v>77194</v>
      </c>
      <c r="CF23" s="33">
        <v>8</v>
      </c>
      <c r="CG23" s="39">
        <v>75628</v>
      </c>
      <c r="CH23" s="19">
        <v>11</v>
      </c>
      <c r="CI23" s="39">
        <v>137008</v>
      </c>
      <c r="CJ23" s="33">
        <v>13</v>
      </c>
      <c r="CK23" s="19">
        <v>115907</v>
      </c>
      <c r="CL23" s="33">
        <v>6</v>
      </c>
      <c r="CM23" s="39">
        <v>102321</v>
      </c>
      <c r="CN23" s="33">
        <v>19</v>
      </c>
      <c r="CO23" s="39">
        <v>86714</v>
      </c>
      <c r="CP23" s="33">
        <v>15</v>
      </c>
      <c r="CQ23" s="39">
        <v>79048</v>
      </c>
      <c r="CR23" s="33">
        <v>8</v>
      </c>
      <c r="CS23" s="39">
        <v>78528</v>
      </c>
      <c r="CT23" s="19">
        <v>8</v>
      </c>
      <c r="CU23" s="39">
        <v>143935</v>
      </c>
      <c r="CV23" s="33">
        <v>12</v>
      </c>
      <c r="CW23" s="19">
        <v>120023</v>
      </c>
      <c r="CX23" s="33">
        <v>6</v>
      </c>
      <c r="CY23" s="39">
        <v>108915</v>
      </c>
      <c r="CZ23" s="33">
        <v>20</v>
      </c>
      <c r="DA23" s="39">
        <v>91803</v>
      </c>
      <c r="DB23" s="33">
        <v>15</v>
      </c>
      <c r="DC23" s="39">
        <v>83888</v>
      </c>
      <c r="DD23" s="33">
        <v>8</v>
      </c>
      <c r="DE23" s="39">
        <v>86665</v>
      </c>
      <c r="DF23" s="19">
        <v>9</v>
      </c>
      <c r="DG23" s="39">
        <v>146618</v>
      </c>
      <c r="DH23" s="33">
        <v>12</v>
      </c>
      <c r="DI23" s="19">
        <v>130941</v>
      </c>
      <c r="DJ23" s="33">
        <v>10</v>
      </c>
      <c r="DK23" s="39">
        <v>108781</v>
      </c>
      <c r="DL23" s="33">
        <v>22</v>
      </c>
      <c r="DM23" s="39">
        <v>99388</v>
      </c>
      <c r="DN23" s="33">
        <v>16</v>
      </c>
      <c r="DO23" s="39">
        <v>88083</v>
      </c>
      <c r="DP23" s="33">
        <v>14</v>
      </c>
      <c r="DQ23" s="39">
        <v>81870</v>
      </c>
      <c r="DR23" s="19">
        <v>4</v>
      </c>
      <c r="DS23" s="39">
        <v>156466</v>
      </c>
      <c r="DT23" s="33">
        <v>11</v>
      </c>
      <c r="DU23" s="19">
        <v>133590</v>
      </c>
      <c r="DV23" s="33">
        <v>7</v>
      </c>
      <c r="DW23" s="39">
        <v>115585</v>
      </c>
      <c r="DX23" s="33">
        <v>20</v>
      </c>
      <c r="DY23" s="39">
        <v>99518</v>
      </c>
      <c r="DZ23" s="33">
        <v>14</v>
      </c>
      <c r="EA23" s="39">
        <v>90694</v>
      </c>
      <c r="EB23" s="33">
        <v>10</v>
      </c>
      <c r="EC23" s="39">
        <v>97528</v>
      </c>
      <c r="ED23" s="19">
        <v>4</v>
      </c>
      <c r="EE23" s="39">
        <v>153923</v>
      </c>
      <c r="EF23" s="33">
        <v>10</v>
      </c>
      <c r="EG23" s="19">
        <v>136753</v>
      </c>
      <c r="EH23" s="33">
        <v>7</v>
      </c>
      <c r="EI23" s="39">
        <v>114405</v>
      </c>
      <c r="EJ23" s="33">
        <v>17</v>
      </c>
      <c r="EK23" s="39">
        <v>105474</v>
      </c>
      <c r="EL23" s="33">
        <v>21</v>
      </c>
      <c r="EM23" s="39">
        <v>97911</v>
      </c>
      <c r="EN23" s="33">
        <v>9</v>
      </c>
      <c r="EO23" s="39">
        <v>91800</v>
      </c>
      <c r="EP23" s="19">
        <v>4</v>
      </c>
      <c r="EQ23" s="39">
        <v>157739</v>
      </c>
      <c r="ER23" s="33">
        <v>12</v>
      </c>
      <c r="ES23" s="19">
        <v>137222</v>
      </c>
      <c r="ET23" s="33">
        <v>12</v>
      </c>
      <c r="EU23" s="39">
        <v>119296</v>
      </c>
      <c r="EV23" s="33">
        <v>20</v>
      </c>
      <c r="EW23" s="39">
        <v>102701</v>
      </c>
      <c r="EX23" s="33">
        <v>19</v>
      </c>
      <c r="EY23" s="39">
        <v>98244</v>
      </c>
      <c r="EZ23" s="33">
        <v>10</v>
      </c>
      <c r="FA23" s="39"/>
      <c r="FB23" s="19"/>
      <c r="FC23" s="39">
        <v>166954</v>
      </c>
      <c r="FD23" s="33">
        <v>11</v>
      </c>
      <c r="FE23" s="19">
        <v>144304</v>
      </c>
      <c r="FF23" s="33">
        <v>10</v>
      </c>
      <c r="FG23" s="39">
        <v>122330</v>
      </c>
      <c r="FH23" s="33">
        <v>15</v>
      </c>
      <c r="FI23" s="39">
        <v>103840</v>
      </c>
      <c r="FJ23" s="33">
        <v>17</v>
      </c>
      <c r="FK23" s="39">
        <v>104707</v>
      </c>
      <c r="FL23" s="33">
        <v>10</v>
      </c>
      <c r="FM23" s="39"/>
      <c r="FN23" s="19"/>
      <c r="FO23" s="39">
        <v>172814</v>
      </c>
      <c r="FP23" s="33">
        <v>12</v>
      </c>
      <c r="FQ23" s="19">
        <v>146633</v>
      </c>
      <c r="FR23" s="33">
        <v>8</v>
      </c>
      <c r="FS23" s="39">
        <v>124227</v>
      </c>
      <c r="FT23" s="33">
        <v>18</v>
      </c>
      <c r="FU23" s="39">
        <v>112662</v>
      </c>
      <c r="FV23" s="33">
        <v>17</v>
      </c>
      <c r="FW23" s="39">
        <v>105960</v>
      </c>
      <c r="FX23" s="33">
        <v>10</v>
      </c>
      <c r="FY23" s="39"/>
      <c r="FZ23" s="19"/>
      <c r="GA23" s="151">
        <v>181456</v>
      </c>
      <c r="GB23" s="99">
        <v>10</v>
      </c>
      <c r="GC23" s="47">
        <v>153708</v>
      </c>
      <c r="GD23" s="99">
        <v>8</v>
      </c>
      <c r="GE23" s="151">
        <v>132711</v>
      </c>
      <c r="GF23" s="99">
        <v>18</v>
      </c>
      <c r="GG23" s="151">
        <v>119755</v>
      </c>
      <c r="GH23" s="99">
        <v>12</v>
      </c>
      <c r="GI23" s="151">
        <v>106058</v>
      </c>
      <c r="GJ23" s="99">
        <v>10</v>
      </c>
      <c r="GK23" s="151">
        <v>100249</v>
      </c>
      <c r="GL23" s="47">
        <v>5</v>
      </c>
      <c r="GM23" s="151">
        <v>197234</v>
      </c>
      <c r="GN23" s="99">
        <v>13</v>
      </c>
      <c r="GO23" s="47">
        <v>159501</v>
      </c>
      <c r="GP23" s="99">
        <v>9</v>
      </c>
      <c r="GQ23" s="151">
        <v>132933</v>
      </c>
      <c r="GR23" s="99">
        <v>20</v>
      </c>
      <c r="GS23" s="151">
        <v>121781</v>
      </c>
      <c r="GT23" s="99">
        <v>15</v>
      </c>
      <c r="GU23" s="151">
        <v>106051</v>
      </c>
      <c r="GV23" s="99">
        <v>9</v>
      </c>
      <c r="GW23" s="151"/>
      <c r="GX23" s="47"/>
      <c r="GY23" s="39">
        <v>144816</v>
      </c>
      <c r="GZ23" s="33">
        <v>67</v>
      </c>
      <c r="HA23" s="151">
        <v>203475</v>
      </c>
      <c r="HB23" s="99">
        <v>13</v>
      </c>
      <c r="HC23" s="47">
        <v>169707</v>
      </c>
      <c r="HD23" s="99">
        <v>10</v>
      </c>
      <c r="HE23" s="151">
        <v>128307</v>
      </c>
      <c r="HF23" s="99">
        <v>20</v>
      </c>
      <c r="HG23" s="151">
        <v>122247</v>
      </c>
      <c r="HH23" s="99">
        <v>13</v>
      </c>
      <c r="HI23" s="151">
        <v>108295</v>
      </c>
      <c r="HJ23" s="99">
        <v>8</v>
      </c>
      <c r="HK23" s="151"/>
      <c r="HL23" s="47"/>
      <c r="HM23" s="39">
        <v>145108</v>
      </c>
      <c r="HN23" s="33">
        <v>68</v>
      </c>
      <c r="HO23" s="151">
        <v>202446</v>
      </c>
      <c r="HP23" s="99">
        <v>14</v>
      </c>
      <c r="HQ23" s="47">
        <v>164204</v>
      </c>
      <c r="HR23" s="99">
        <v>9</v>
      </c>
      <c r="HS23" s="151">
        <v>132010</v>
      </c>
      <c r="HT23" s="99">
        <v>21</v>
      </c>
      <c r="HU23" s="151">
        <v>124237</v>
      </c>
      <c r="HV23" s="99">
        <v>12</v>
      </c>
      <c r="HW23" s="151">
        <v>109213</v>
      </c>
      <c r="HX23" s="99">
        <v>10</v>
      </c>
      <c r="HY23" s="151">
        <v>0</v>
      </c>
      <c r="HZ23" s="47">
        <v>2</v>
      </c>
      <c r="IA23" s="39">
        <v>147709</v>
      </c>
      <c r="IB23" s="33">
        <v>67</v>
      </c>
      <c r="IC23" s="151">
        <v>208044</v>
      </c>
      <c r="ID23" s="99">
        <v>14</v>
      </c>
      <c r="IE23" s="47">
        <v>161500</v>
      </c>
      <c r="IF23" s="99">
        <v>9</v>
      </c>
      <c r="IG23" s="151">
        <v>132734</v>
      </c>
      <c r="IH23" s="99">
        <v>21</v>
      </c>
      <c r="II23" s="151">
        <v>126773</v>
      </c>
      <c r="IJ23" s="99">
        <v>11</v>
      </c>
      <c r="IK23" s="151">
        <v>111089</v>
      </c>
      <c r="IL23" s="99">
        <v>10</v>
      </c>
      <c r="IM23" s="151">
        <v>0</v>
      </c>
      <c r="IN23" s="47">
        <v>2</v>
      </c>
      <c r="IO23" s="232">
        <v>162701</v>
      </c>
      <c r="IP23" s="232">
        <v>64</v>
      </c>
      <c r="IQ23" s="232">
        <v>216163</v>
      </c>
      <c r="IR23" s="232">
        <v>15</v>
      </c>
      <c r="IS23" s="240">
        <v>174297</v>
      </c>
      <c r="IT23" s="240">
        <v>10</v>
      </c>
      <c r="IU23" s="238">
        <v>149082</v>
      </c>
      <c r="IV23" s="238">
        <v>22</v>
      </c>
      <c r="IW23" s="238">
        <v>136093</v>
      </c>
      <c r="IX23" s="238">
        <v>11</v>
      </c>
      <c r="IY23" s="238">
        <v>0</v>
      </c>
      <c r="IZ23" s="238">
        <v>4</v>
      </c>
      <c r="JA23" s="238">
        <v>0</v>
      </c>
      <c r="JB23" s="238">
        <v>2</v>
      </c>
    </row>
    <row r="24" spans="1:262">
      <c r="A24" s="66">
        <v>20</v>
      </c>
      <c r="B24" s="2" t="s">
        <v>22</v>
      </c>
      <c r="C24" s="39">
        <v>107546</v>
      </c>
      <c r="D24" s="33">
        <v>36</v>
      </c>
      <c r="E24" s="19">
        <v>92302</v>
      </c>
      <c r="F24" s="33">
        <v>23</v>
      </c>
      <c r="G24" s="39">
        <v>79293</v>
      </c>
      <c r="H24" s="33">
        <v>50</v>
      </c>
      <c r="I24" s="39">
        <v>73241</v>
      </c>
      <c r="J24" s="33">
        <v>40</v>
      </c>
      <c r="K24" s="39">
        <v>71039</v>
      </c>
      <c r="L24" s="33">
        <v>20</v>
      </c>
      <c r="M24" s="39">
        <v>63727</v>
      </c>
      <c r="N24" s="19">
        <v>9</v>
      </c>
      <c r="O24" s="39">
        <v>112740</v>
      </c>
      <c r="P24" s="33">
        <v>38</v>
      </c>
      <c r="Q24" s="19">
        <v>99540</v>
      </c>
      <c r="R24" s="33">
        <v>24</v>
      </c>
      <c r="S24" s="39">
        <v>82459</v>
      </c>
      <c r="T24" s="33">
        <v>49</v>
      </c>
      <c r="U24" s="39">
        <v>78979</v>
      </c>
      <c r="V24" s="33">
        <v>40</v>
      </c>
      <c r="W24" s="39">
        <v>73003</v>
      </c>
      <c r="X24" s="33">
        <v>20</v>
      </c>
      <c r="Y24" s="39">
        <v>67289</v>
      </c>
      <c r="Z24" s="19">
        <v>12</v>
      </c>
      <c r="AA24" s="39">
        <v>116752</v>
      </c>
      <c r="AB24" s="33">
        <v>39</v>
      </c>
      <c r="AC24" s="19">
        <v>102048</v>
      </c>
      <c r="AD24" s="33">
        <v>26</v>
      </c>
      <c r="AE24" s="39">
        <v>85460</v>
      </c>
      <c r="AF24" s="33">
        <v>48</v>
      </c>
      <c r="AG24" s="39">
        <v>80786</v>
      </c>
      <c r="AH24" s="33">
        <v>39</v>
      </c>
      <c r="AI24" s="39">
        <v>75517</v>
      </c>
      <c r="AJ24" s="33">
        <v>21</v>
      </c>
      <c r="AK24" s="39">
        <v>69590</v>
      </c>
      <c r="AL24" s="19">
        <v>11</v>
      </c>
      <c r="AM24" s="39">
        <v>121486</v>
      </c>
      <c r="AN24" s="33">
        <v>43</v>
      </c>
      <c r="AO24" s="19">
        <v>106315</v>
      </c>
      <c r="AP24" s="33">
        <v>24</v>
      </c>
      <c r="AQ24" s="39">
        <v>89411</v>
      </c>
      <c r="AR24" s="33">
        <v>42</v>
      </c>
      <c r="AS24" s="39">
        <v>82489</v>
      </c>
      <c r="AT24" s="33">
        <v>31</v>
      </c>
      <c r="AU24" s="39">
        <v>79528</v>
      </c>
      <c r="AV24" s="33">
        <v>26</v>
      </c>
      <c r="AW24" s="39">
        <v>67250</v>
      </c>
      <c r="AX24" s="19">
        <v>17</v>
      </c>
      <c r="AY24" s="39">
        <v>127296</v>
      </c>
      <c r="AZ24" s="33">
        <v>46</v>
      </c>
      <c r="BA24" s="19">
        <v>103407</v>
      </c>
      <c r="BB24" s="33">
        <v>29</v>
      </c>
      <c r="BC24" s="39">
        <v>88907</v>
      </c>
      <c r="BD24" s="33">
        <v>50</v>
      </c>
      <c r="BE24" s="39">
        <v>84056</v>
      </c>
      <c r="BF24" s="33">
        <v>34</v>
      </c>
      <c r="BG24" s="39">
        <v>78041</v>
      </c>
      <c r="BH24" s="33">
        <v>35</v>
      </c>
      <c r="BI24" s="39">
        <v>66355</v>
      </c>
      <c r="BJ24" s="19">
        <v>7</v>
      </c>
      <c r="BK24" s="39">
        <v>135893</v>
      </c>
      <c r="BL24" s="33">
        <v>47</v>
      </c>
      <c r="BM24" s="19">
        <v>110786</v>
      </c>
      <c r="BN24" s="33">
        <v>33</v>
      </c>
      <c r="BO24" s="39">
        <v>93205</v>
      </c>
      <c r="BP24" s="33">
        <v>50</v>
      </c>
      <c r="BQ24" s="39">
        <v>89975</v>
      </c>
      <c r="BR24" s="33">
        <v>31</v>
      </c>
      <c r="BS24" s="39">
        <v>82472</v>
      </c>
      <c r="BT24" s="33">
        <v>34</v>
      </c>
      <c r="BU24" s="39">
        <v>72918</v>
      </c>
      <c r="BV24" s="19">
        <v>9</v>
      </c>
      <c r="BW24" s="39">
        <v>149372</v>
      </c>
      <c r="BX24" s="33">
        <v>41</v>
      </c>
      <c r="BY24" s="19">
        <v>120631</v>
      </c>
      <c r="BZ24" s="33">
        <v>40</v>
      </c>
      <c r="CA24" s="39">
        <v>100871</v>
      </c>
      <c r="CB24" s="33">
        <v>44</v>
      </c>
      <c r="CC24" s="39">
        <v>92892</v>
      </c>
      <c r="CD24" s="33">
        <v>38</v>
      </c>
      <c r="CE24" s="39">
        <v>85345</v>
      </c>
      <c r="CF24" s="33">
        <v>30</v>
      </c>
      <c r="CG24" s="39">
        <v>80226</v>
      </c>
      <c r="CH24" s="19">
        <v>14</v>
      </c>
      <c r="CI24" s="39">
        <v>158141</v>
      </c>
      <c r="CJ24" s="33">
        <v>41</v>
      </c>
      <c r="CK24" s="19">
        <v>128421</v>
      </c>
      <c r="CL24" s="33">
        <v>40</v>
      </c>
      <c r="CM24" s="39">
        <v>105913</v>
      </c>
      <c r="CN24" s="33">
        <v>43</v>
      </c>
      <c r="CO24" s="39">
        <v>98073</v>
      </c>
      <c r="CP24" s="33">
        <v>39</v>
      </c>
      <c r="CQ24" s="39">
        <v>88813</v>
      </c>
      <c r="CR24" s="33">
        <v>28</v>
      </c>
      <c r="CS24" s="39">
        <v>78710</v>
      </c>
      <c r="CT24" s="19">
        <v>13</v>
      </c>
      <c r="CU24" s="39">
        <v>167490</v>
      </c>
      <c r="CV24" s="33">
        <v>41</v>
      </c>
      <c r="CW24" s="19">
        <v>132909</v>
      </c>
      <c r="CX24" s="33">
        <v>37</v>
      </c>
      <c r="CY24" s="39">
        <v>110953</v>
      </c>
      <c r="CZ24" s="33">
        <v>46</v>
      </c>
      <c r="DA24" s="39">
        <v>100927</v>
      </c>
      <c r="DB24" s="33">
        <v>42</v>
      </c>
      <c r="DC24" s="39">
        <v>91363</v>
      </c>
      <c r="DD24" s="33">
        <v>32</v>
      </c>
      <c r="DE24" s="39">
        <v>81571</v>
      </c>
      <c r="DF24" s="19">
        <v>16</v>
      </c>
      <c r="DG24" s="39">
        <v>172909</v>
      </c>
      <c r="DH24" s="33">
        <v>44</v>
      </c>
      <c r="DI24" s="19">
        <v>135752</v>
      </c>
      <c r="DJ24" s="33">
        <v>34</v>
      </c>
      <c r="DK24" s="39">
        <v>110323</v>
      </c>
      <c r="DL24" s="33">
        <v>45</v>
      </c>
      <c r="DM24" s="39">
        <v>103244</v>
      </c>
      <c r="DN24" s="33">
        <v>42</v>
      </c>
      <c r="DO24" s="39">
        <v>92643</v>
      </c>
      <c r="DP24" s="33">
        <v>30</v>
      </c>
      <c r="DQ24" s="39">
        <v>85631</v>
      </c>
      <c r="DR24" s="19">
        <v>17</v>
      </c>
      <c r="DS24" s="39">
        <v>177881</v>
      </c>
      <c r="DT24" s="33">
        <v>46</v>
      </c>
      <c r="DU24" s="19">
        <v>141730</v>
      </c>
      <c r="DV24" s="33">
        <v>39</v>
      </c>
      <c r="DW24" s="39">
        <v>110255</v>
      </c>
      <c r="DX24" s="33">
        <v>67</v>
      </c>
      <c r="DY24" s="39">
        <v>107810</v>
      </c>
      <c r="DZ24" s="33">
        <v>43</v>
      </c>
      <c r="EA24" s="39">
        <v>93294</v>
      </c>
      <c r="EB24" s="33">
        <v>28</v>
      </c>
      <c r="EC24" s="39">
        <v>92432</v>
      </c>
      <c r="ED24" s="19">
        <v>17</v>
      </c>
      <c r="EE24" s="39">
        <v>186094</v>
      </c>
      <c r="EF24" s="33">
        <v>43</v>
      </c>
      <c r="EG24" s="19">
        <v>140051</v>
      </c>
      <c r="EH24" s="33">
        <v>41</v>
      </c>
      <c r="EI24" s="39">
        <v>118518</v>
      </c>
      <c r="EJ24" s="33">
        <v>47</v>
      </c>
      <c r="EK24" s="39">
        <v>107826</v>
      </c>
      <c r="EL24" s="33">
        <v>38</v>
      </c>
      <c r="EM24" s="39">
        <v>96321</v>
      </c>
      <c r="EN24" s="33">
        <v>28</v>
      </c>
      <c r="EO24" s="39">
        <v>91439</v>
      </c>
      <c r="EP24" s="19">
        <v>21</v>
      </c>
      <c r="EQ24" s="39">
        <v>192514</v>
      </c>
      <c r="ER24" s="33">
        <v>45</v>
      </c>
      <c r="ES24" s="19">
        <v>146033</v>
      </c>
      <c r="ET24" s="33">
        <v>37</v>
      </c>
      <c r="EU24" s="39">
        <v>122189</v>
      </c>
      <c r="EV24" s="33">
        <v>51</v>
      </c>
      <c r="EW24" s="39">
        <v>108325</v>
      </c>
      <c r="EX24" s="33">
        <v>40</v>
      </c>
      <c r="EY24" s="39">
        <v>96370</v>
      </c>
      <c r="EZ24" s="33">
        <v>26</v>
      </c>
      <c r="FA24" s="39">
        <v>92987</v>
      </c>
      <c r="FB24" s="19">
        <v>18</v>
      </c>
      <c r="FC24" s="39">
        <v>206332</v>
      </c>
      <c r="FD24" s="33">
        <v>43</v>
      </c>
      <c r="FE24" s="19">
        <v>154602</v>
      </c>
      <c r="FF24" s="33">
        <v>37</v>
      </c>
      <c r="FG24" s="39">
        <v>126187</v>
      </c>
      <c r="FH24" s="33">
        <v>45</v>
      </c>
      <c r="FI24" s="39">
        <v>116235</v>
      </c>
      <c r="FJ24" s="33">
        <v>33</v>
      </c>
      <c r="FK24" s="39">
        <v>102291</v>
      </c>
      <c r="FL24" s="33">
        <v>23</v>
      </c>
      <c r="FM24" s="39">
        <v>98985</v>
      </c>
      <c r="FN24" s="19">
        <v>15</v>
      </c>
      <c r="FO24" s="39">
        <v>216360</v>
      </c>
      <c r="FP24" s="33">
        <v>43</v>
      </c>
      <c r="FQ24" s="19">
        <v>160949</v>
      </c>
      <c r="FR24" s="33">
        <v>35</v>
      </c>
      <c r="FS24" s="39">
        <v>131348</v>
      </c>
      <c r="FT24" s="33">
        <v>43</v>
      </c>
      <c r="FU24" s="39">
        <v>121646</v>
      </c>
      <c r="FV24" s="33">
        <v>37</v>
      </c>
      <c r="FW24" s="39">
        <v>104107</v>
      </c>
      <c r="FX24" s="33">
        <v>20</v>
      </c>
      <c r="FY24" s="39">
        <v>110267</v>
      </c>
      <c r="FZ24" s="19">
        <v>10</v>
      </c>
      <c r="GA24" s="151">
        <v>225985</v>
      </c>
      <c r="GB24" s="99">
        <v>43</v>
      </c>
      <c r="GC24" s="47">
        <v>168198</v>
      </c>
      <c r="GD24" s="99">
        <v>39</v>
      </c>
      <c r="GE24" s="151">
        <v>136970</v>
      </c>
      <c r="GF24" s="99">
        <v>45</v>
      </c>
      <c r="GG24" s="151">
        <v>123999</v>
      </c>
      <c r="GH24" s="99">
        <v>34</v>
      </c>
      <c r="GI24" s="151">
        <v>109524</v>
      </c>
      <c r="GJ24" s="99">
        <v>24</v>
      </c>
      <c r="GK24" s="151">
        <v>106775</v>
      </c>
      <c r="GL24" s="47">
        <v>12</v>
      </c>
      <c r="GM24" s="151">
        <v>231857</v>
      </c>
      <c r="GN24" s="99">
        <v>47</v>
      </c>
      <c r="GO24" s="47">
        <v>169644</v>
      </c>
      <c r="GP24" s="99">
        <v>31</v>
      </c>
      <c r="GQ24" s="151">
        <v>142478</v>
      </c>
      <c r="GR24" s="99">
        <v>50</v>
      </c>
      <c r="GS24" s="151">
        <v>127068</v>
      </c>
      <c r="GT24" s="99">
        <v>30</v>
      </c>
      <c r="GU24" s="151">
        <v>115050</v>
      </c>
      <c r="GV24" s="99">
        <v>22</v>
      </c>
      <c r="GW24" s="151">
        <v>109177</v>
      </c>
      <c r="GX24" s="47">
        <v>10</v>
      </c>
      <c r="GY24" s="39">
        <v>164766</v>
      </c>
      <c r="GZ24" s="33">
        <v>178</v>
      </c>
      <c r="HA24" s="151">
        <v>234074</v>
      </c>
      <c r="HB24" s="99">
        <v>43</v>
      </c>
      <c r="HC24" s="47">
        <v>175855</v>
      </c>
      <c r="HD24" s="99">
        <v>31</v>
      </c>
      <c r="HE24" s="151">
        <v>145153</v>
      </c>
      <c r="HF24" s="99">
        <v>45</v>
      </c>
      <c r="HG24" s="151">
        <v>128936</v>
      </c>
      <c r="HH24" s="99">
        <v>29</v>
      </c>
      <c r="HI24" s="151">
        <v>120392</v>
      </c>
      <c r="HJ24" s="99">
        <v>22</v>
      </c>
      <c r="HK24" s="151">
        <v>111493</v>
      </c>
      <c r="HL24" s="47">
        <v>8</v>
      </c>
      <c r="HM24" s="39">
        <v>168224</v>
      </c>
      <c r="HN24" s="33">
        <v>186</v>
      </c>
      <c r="HO24" s="151">
        <v>238787</v>
      </c>
      <c r="HP24" s="99">
        <v>49</v>
      </c>
      <c r="HQ24" s="47">
        <v>177633</v>
      </c>
      <c r="HR24" s="99">
        <v>30</v>
      </c>
      <c r="HS24" s="151">
        <v>149915</v>
      </c>
      <c r="HT24" s="99">
        <v>50</v>
      </c>
      <c r="HU24" s="151">
        <v>129561</v>
      </c>
      <c r="HV24" s="99">
        <v>31</v>
      </c>
      <c r="HW24" s="151">
        <v>120428</v>
      </c>
      <c r="HX24" s="99">
        <v>17</v>
      </c>
      <c r="HY24" s="151">
        <v>101381</v>
      </c>
      <c r="HZ24" s="47">
        <v>9</v>
      </c>
      <c r="IA24" s="39">
        <v>175185</v>
      </c>
      <c r="IB24" s="33">
        <v>169</v>
      </c>
      <c r="IC24" s="151">
        <v>250899</v>
      </c>
      <c r="ID24" s="99">
        <v>43</v>
      </c>
      <c r="IE24" s="47">
        <v>187310</v>
      </c>
      <c r="IF24" s="99">
        <v>28</v>
      </c>
      <c r="IG24" s="151">
        <v>152483</v>
      </c>
      <c r="IH24" s="99">
        <v>47</v>
      </c>
      <c r="II24" s="151">
        <v>131902</v>
      </c>
      <c r="IJ24" s="99">
        <v>29</v>
      </c>
      <c r="IK24" s="151">
        <v>123554</v>
      </c>
      <c r="IL24" s="99">
        <v>13</v>
      </c>
      <c r="IM24" s="151">
        <v>105789</v>
      </c>
      <c r="IN24" s="47">
        <v>9</v>
      </c>
      <c r="IO24" s="232">
        <v>188045</v>
      </c>
      <c r="IP24" s="232">
        <v>200</v>
      </c>
      <c r="IQ24" s="232">
        <v>269581</v>
      </c>
      <c r="IR24" s="232">
        <v>53</v>
      </c>
      <c r="IS24" s="240">
        <v>209513</v>
      </c>
      <c r="IT24" s="240">
        <v>30</v>
      </c>
      <c r="IU24" s="238">
        <v>160732</v>
      </c>
      <c r="IV24" s="238">
        <v>57</v>
      </c>
      <c r="IW24" s="238">
        <v>139625</v>
      </c>
      <c r="IX24" s="238">
        <v>33</v>
      </c>
      <c r="IY24" s="238">
        <v>127935</v>
      </c>
      <c r="IZ24" s="238">
        <v>16</v>
      </c>
      <c r="JA24" s="238">
        <v>112819</v>
      </c>
      <c r="JB24" s="238">
        <v>11</v>
      </c>
    </row>
    <row r="25" spans="1:262">
      <c r="A25" s="66">
        <v>21</v>
      </c>
      <c r="B25" s="2" t="s">
        <v>23</v>
      </c>
      <c r="C25" s="39">
        <v>122830</v>
      </c>
      <c r="D25" s="33">
        <v>57</v>
      </c>
      <c r="E25" s="19">
        <v>99457</v>
      </c>
      <c r="F25" s="33">
        <v>33</v>
      </c>
      <c r="G25" s="39">
        <v>86354</v>
      </c>
      <c r="H25" s="33">
        <v>78</v>
      </c>
      <c r="I25" s="39">
        <v>76755</v>
      </c>
      <c r="J25" s="33">
        <v>47</v>
      </c>
      <c r="K25" s="39">
        <v>69859</v>
      </c>
      <c r="L25" s="33">
        <v>32</v>
      </c>
      <c r="M25" s="39">
        <v>64590</v>
      </c>
      <c r="N25" s="19">
        <v>19</v>
      </c>
      <c r="O25" s="39">
        <v>128599</v>
      </c>
      <c r="P25" s="33">
        <v>55</v>
      </c>
      <c r="Q25" s="19">
        <v>106660</v>
      </c>
      <c r="R25" s="33">
        <v>41</v>
      </c>
      <c r="S25" s="39">
        <v>88935</v>
      </c>
      <c r="T25" s="33">
        <v>77</v>
      </c>
      <c r="U25" s="39">
        <v>79851</v>
      </c>
      <c r="V25" s="33">
        <v>49</v>
      </c>
      <c r="W25" s="39">
        <v>73578</v>
      </c>
      <c r="X25" s="33">
        <v>31</v>
      </c>
      <c r="Y25" s="39">
        <v>69364</v>
      </c>
      <c r="Z25" s="19">
        <v>18</v>
      </c>
      <c r="AA25" s="39">
        <v>134618</v>
      </c>
      <c r="AB25" s="33">
        <v>59</v>
      </c>
      <c r="AC25" s="19">
        <v>110588</v>
      </c>
      <c r="AD25" s="33">
        <v>37</v>
      </c>
      <c r="AE25" s="39">
        <v>92065</v>
      </c>
      <c r="AF25" s="33">
        <v>77</v>
      </c>
      <c r="AG25" s="39">
        <v>82439</v>
      </c>
      <c r="AH25" s="33">
        <v>45</v>
      </c>
      <c r="AI25" s="39">
        <v>77774</v>
      </c>
      <c r="AJ25" s="33">
        <v>31</v>
      </c>
      <c r="AK25" s="39">
        <v>68441</v>
      </c>
      <c r="AL25" s="19">
        <v>22</v>
      </c>
      <c r="AM25" s="39">
        <v>137594</v>
      </c>
      <c r="AN25" s="33">
        <v>65</v>
      </c>
      <c r="AO25" s="19">
        <v>115043</v>
      </c>
      <c r="AP25" s="33">
        <v>35</v>
      </c>
      <c r="AQ25" s="39">
        <v>94544</v>
      </c>
      <c r="AR25" s="33">
        <v>66</v>
      </c>
      <c r="AS25" s="39">
        <v>87591</v>
      </c>
      <c r="AT25" s="33">
        <v>49</v>
      </c>
      <c r="AU25" s="39">
        <v>78141</v>
      </c>
      <c r="AV25" s="33">
        <v>32</v>
      </c>
      <c r="AW25" s="39">
        <v>70324</v>
      </c>
      <c r="AX25" s="19">
        <v>26</v>
      </c>
      <c r="AY25" s="39">
        <v>145457</v>
      </c>
      <c r="AZ25" s="33">
        <v>71</v>
      </c>
      <c r="BA25" s="19">
        <v>122786</v>
      </c>
      <c r="BB25" s="33">
        <v>39</v>
      </c>
      <c r="BC25" s="39">
        <v>97071</v>
      </c>
      <c r="BD25" s="33">
        <v>83</v>
      </c>
      <c r="BE25" s="39">
        <v>91685</v>
      </c>
      <c r="BF25" s="33">
        <v>50</v>
      </c>
      <c r="BG25" s="39">
        <v>81069</v>
      </c>
      <c r="BH25" s="33">
        <v>41</v>
      </c>
      <c r="BI25" s="39">
        <v>71578</v>
      </c>
      <c r="BJ25" s="19">
        <v>7</v>
      </c>
      <c r="BK25" s="39">
        <v>154366</v>
      </c>
      <c r="BL25" s="33">
        <v>72</v>
      </c>
      <c r="BM25" s="19">
        <v>127211</v>
      </c>
      <c r="BN25" s="33">
        <v>42</v>
      </c>
      <c r="BO25" s="39">
        <v>101836</v>
      </c>
      <c r="BP25" s="33">
        <v>80</v>
      </c>
      <c r="BQ25" s="39">
        <v>95262</v>
      </c>
      <c r="BR25" s="33">
        <v>47</v>
      </c>
      <c r="BS25" s="39">
        <v>83257</v>
      </c>
      <c r="BT25" s="33">
        <v>41</v>
      </c>
      <c r="BU25" s="39">
        <v>78061</v>
      </c>
      <c r="BV25" s="19">
        <v>11</v>
      </c>
      <c r="BW25" s="39">
        <v>172202</v>
      </c>
      <c r="BX25" s="33">
        <v>61</v>
      </c>
      <c r="BY25" s="19">
        <v>131827</v>
      </c>
      <c r="BZ25" s="33">
        <v>48</v>
      </c>
      <c r="CA25" s="39">
        <v>107868</v>
      </c>
      <c r="CB25" s="33">
        <v>77</v>
      </c>
      <c r="CC25" s="39">
        <v>99691</v>
      </c>
      <c r="CD25" s="33">
        <v>54</v>
      </c>
      <c r="CE25" s="39">
        <v>85471</v>
      </c>
      <c r="CF25" s="33">
        <v>35</v>
      </c>
      <c r="CG25" s="39">
        <v>77898</v>
      </c>
      <c r="CH25" s="19">
        <v>28</v>
      </c>
      <c r="CI25" s="39">
        <v>182466</v>
      </c>
      <c r="CJ25" s="33">
        <v>60</v>
      </c>
      <c r="CK25" s="19">
        <v>140186</v>
      </c>
      <c r="CL25" s="33">
        <v>47</v>
      </c>
      <c r="CM25" s="39">
        <v>113238</v>
      </c>
      <c r="CN25" s="33">
        <v>75</v>
      </c>
      <c r="CO25" s="39">
        <v>103962</v>
      </c>
      <c r="CP25" s="33">
        <v>55</v>
      </c>
      <c r="CQ25" s="39">
        <v>89212</v>
      </c>
      <c r="CR25" s="33">
        <v>36</v>
      </c>
      <c r="CS25" s="39">
        <v>81989</v>
      </c>
      <c r="CT25" s="19">
        <v>24</v>
      </c>
      <c r="CU25" s="39">
        <v>190737</v>
      </c>
      <c r="CV25" s="33">
        <v>63</v>
      </c>
      <c r="CW25" s="19">
        <v>145058</v>
      </c>
      <c r="CX25" s="33">
        <v>47</v>
      </c>
      <c r="CY25" s="39">
        <v>121525</v>
      </c>
      <c r="CZ25" s="33">
        <v>76</v>
      </c>
      <c r="DA25" s="39">
        <v>108429</v>
      </c>
      <c r="DB25" s="33">
        <v>57</v>
      </c>
      <c r="DC25" s="39">
        <v>92048</v>
      </c>
      <c r="DD25" s="33">
        <v>37</v>
      </c>
      <c r="DE25" s="39">
        <v>85230</v>
      </c>
      <c r="DF25" s="19">
        <v>24</v>
      </c>
      <c r="DG25" s="39">
        <v>203085</v>
      </c>
      <c r="DH25" s="33">
        <v>67</v>
      </c>
      <c r="DI25" s="19">
        <v>150992</v>
      </c>
      <c r="DJ25" s="33">
        <v>47</v>
      </c>
      <c r="DK25" s="39">
        <v>124014</v>
      </c>
      <c r="DL25" s="33">
        <v>73</v>
      </c>
      <c r="DM25" s="39">
        <v>111930</v>
      </c>
      <c r="DN25" s="33">
        <v>56</v>
      </c>
      <c r="DO25" s="39">
        <v>96520</v>
      </c>
      <c r="DP25" s="33">
        <v>36</v>
      </c>
      <c r="DQ25" s="39">
        <v>84694</v>
      </c>
      <c r="DR25" s="19">
        <v>23</v>
      </c>
      <c r="DS25" s="39">
        <v>215203</v>
      </c>
      <c r="DT25" s="33">
        <v>70</v>
      </c>
      <c r="DU25" s="19">
        <v>165999</v>
      </c>
      <c r="DV25" s="33">
        <v>47</v>
      </c>
      <c r="DW25" s="39">
        <v>129041</v>
      </c>
      <c r="DX25" s="33">
        <v>73</v>
      </c>
      <c r="DY25" s="39">
        <v>117243</v>
      </c>
      <c r="DZ25" s="33">
        <v>58</v>
      </c>
      <c r="EA25" s="39">
        <v>102013</v>
      </c>
      <c r="EB25" s="33">
        <v>34</v>
      </c>
      <c r="EC25" s="39">
        <v>93509</v>
      </c>
      <c r="ED25" s="19">
        <v>23</v>
      </c>
      <c r="EE25" s="39">
        <v>222104</v>
      </c>
      <c r="EF25" s="33">
        <v>65</v>
      </c>
      <c r="EG25" s="19">
        <v>165165</v>
      </c>
      <c r="EH25" s="33">
        <v>47</v>
      </c>
      <c r="EI25" s="39">
        <v>132494</v>
      </c>
      <c r="EJ25" s="33">
        <v>69</v>
      </c>
      <c r="EK25" s="39">
        <v>119130</v>
      </c>
      <c r="EL25" s="33">
        <v>62</v>
      </c>
      <c r="EM25" s="39">
        <v>105080</v>
      </c>
      <c r="EN25" s="33">
        <v>35</v>
      </c>
      <c r="EO25" s="39">
        <v>97724</v>
      </c>
      <c r="EP25" s="19">
        <v>21</v>
      </c>
      <c r="EQ25" s="39">
        <v>230898</v>
      </c>
      <c r="ER25" s="33">
        <v>67</v>
      </c>
      <c r="ES25" s="19">
        <v>162357</v>
      </c>
      <c r="ET25" s="33">
        <v>49</v>
      </c>
      <c r="EU25" s="39">
        <v>133900</v>
      </c>
      <c r="EV25" s="33">
        <v>82</v>
      </c>
      <c r="EW25" s="39">
        <v>121088</v>
      </c>
      <c r="EX25" s="33">
        <v>57</v>
      </c>
      <c r="EY25" s="39">
        <v>106488</v>
      </c>
      <c r="EZ25" s="33">
        <v>34</v>
      </c>
      <c r="FA25" s="39">
        <v>95475</v>
      </c>
      <c r="FB25" s="19">
        <v>19</v>
      </c>
      <c r="FC25" s="39">
        <v>257386</v>
      </c>
      <c r="FD25" s="33">
        <v>62</v>
      </c>
      <c r="FE25" s="19">
        <v>177278</v>
      </c>
      <c r="FF25" s="33">
        <v>47</v>
      </c>
      <c r="FG25" s="39">
        <v>140664</v>
      </c>
      <c r="FH25" s="33">
        <v>78</v>
      </c>
      <c r="FI25" s="39">
        <v>129172</v>
      </c>
      <c r="FJ25" s="33">
        <v>50</v>
      </c>
      <c r="FK25" s="39">
        <v>113061</v>
      </c>
      <c r="FL25" s="33">
        <v>33</v>
      </c>
      <c r="FM25" s="39">
        <v>99407</v>
      </c>
      <c r="FN25" s="19">
        <v>19</v>
      </c>
      <c r="FO25" s="39">
        <v>273668</v>
      </c>
      <c r="FP25" s="33">
        <v>66</v>
      </c>
      <c r="FQ25" s="19">
        <v>192863</v>
      </c>
      <c r="FR25" s="33">
        <v>44</v>
      </c>
      <c r="FS25" s="39">
        <v>147309</v>
      </c>
      <c r="FT25" s="33">
        <v>76</v>
      </c>
      <c r="FU25" s="39">
        <v>135081</v>
      </c>
      <c r="FV25" s="33">
        <v>52</v>
      </c>
      <c r="FW25" s="39">
        <v>118828</v>
      </c>
      <c r="FX25" s="33">
        <v>29</v>
      </c>
      <c r="FY25" s="39">
        <v>112740</v>
      </c>
      <c r="FZ25" s="19">
        <v>14</v>
      </c>
      <c r="GA25" s="151">
        <v>294170</v>
      </c>
      <c r="GB25" s="99">
        <v>67</v>
      </c>
      <c r="GC25" s="47">
        <v>212732</v>
      </c>
      <c r="GD25" s="99">
        <v>50</v>
      </c>
      <c r="GE25" s="151">
        <v>155552</v>
      </c>
      <c r="GF25" s="99">
        <v>77</v>
      </c>
      <c r="GG25" s="151">
        <v>140291</v>
      </c>
      <c r="GH25" s="99">
        <v>45</v>
      </c>
      <c r="GI25" s="151">
        <v>125548</v>
      </c>
      <c r="GJ25" s="99">
        <v>33</v>
      </c>
      <c r="GK25" s="151">
        <v>110125</v>
      </c>
      <c r="GL25" s="47">
        <v>17</v>
      </c>
      <c r="GM25" s="151">
        <v>309071</v>
      </c>
      <c r="GN25" s="99">
        <v>73</v>
      </c>
      <c r="GO25" s="47">
        <v>213694</v>
      </c>
      <c r="GP25" s="99">
        <v>46</v>
      </c>
      <c r="GQ25" s="151">
        <v>164073</v>
      </c>
      <c r="GR25" s="99">
        <v>82</v>
      </c>
      <c r="GS25" s="151">
        <v>151188</v>
      </c>
      <c r="GT25" s="99">
        <v>48</v>
      </c>
      <c r="GU25" s="151">
        <v>128019</v>
      </c>
      <c r="GV25" s="99">
        <v>31</v>
      </c>
      <c r="GW25" s="151">
        <v>115949</v>
      </c>
      <c r="GX25" s="47">
        <v>15</v>
      </c>
      <c r="GY25" s="39">
        <v>202243</v>
      </c>
      <c r="GZ25" s="33">
        <v>281</v>
      </c>
      <c r="HA25" s="151">
        <v>310887</v>
      </c>
      <c r="HB25" s="99">
        <v>71</v>
      </c>
      <c r="HC25" s="47">
        <v>206133</v>
      </c>
      <c r="HD25" s="99">
        <v>44</v>
      </c>
      <c r="HE25" s="151">
        <v>171078</v>
      </c>
      <c r="HF25" s="99">
        <v>78</v>
      </c>
      <c r="HG25" s="151">
        <v>149691</v>
      </c>
      <c r="HH25" s="99">
        <v>45</v>
      </c>
      <c r="HI25" s="151">
        <v>134136</v>
      </c>
      <c r="HJ25" s="99">
        <v>30</v>
      </c>
      <c r="HK25" s="151">
        <v>119379</v>
      </c>
      <c r="HL25" s="47">
        <v>13</v>
      </c>
      <c r="HM25" s="39">
        <v>204582</v>
      </c>
      <c r="HN25" s="33">
        <v>285</v>
      </c>
      <c r="HO25" s="151">
        <v>316117</v>
      </c>
      <c r="HP25" s="99">
        <v>74</v>
      </c>
      <c r="HQ25" s="47">
        <v>211878</v>
      </c>
      <c r="HR25" s="99">
        <v>40</v>
      </c>
      <c r="HS25" s="151">
        <v>171484</v>
      </c>
      <c r="HT25" s="99">
        <v>83</v>
      </c>
      <c r="HU25" s="151">
        <v>147787</v>
      </c>
      <c r="HV25" s="99">
        <v>49</v>
      </c>
      <c r="HW25" s="151">
        <v>130776</v>
      </c>
      <c r="HX25" s="99">
        <v>27</v>
      </c>
      <c r="HY25" s="151">
        <v>119358</v>
      </c>
      <c r="HZ25" s="47">
        <v>12</v>
      </c>
      <c r="IA25" s="39">
        <v>215076</v>
      </c>
      <c r="IB25" s="33">
        <v>275</v>
      </c>
      <c r="IC25" s="151">
        <v>338594</v>
      </c>
      <c r="ID25" s="99">
        <v>71</v>
      </c>
      <c r="IE25" s="47">
        <v>225527</v>
      </c>
      <c r="IF25" s="99">
        <v>38</v>
      </c>
      <c r="IG25" s="151">
        <v>173254</v>
      </c>
      <c r="IH25" s="99">
        <v>85</v>
      </c>
      <c r="II25" s="151">
        <v>151788</v>
      </c>
      <c r="IJ25" s="99">
        <v>47</v>
      </c>
      <c r="IK25" s="151">
        <v>142997</v>
      </c>
      <c r="IL25" s="99">
        <v>24</v>
      </c>
      <c r="IM25" s="151">
        <v>124107</v>
      </c>
      <c r="IN25" s="47">
        <v>10</v>
      </c>
      <c r="IO25" s="232">
        <v>239587</v>
      </c>
      <c r="IP25" s="232">
        <v>277</v>
      </c>
      <c r="IQ25" s="232">
        <v>361834</v>
      </c>
      <c r="IR25" s="232">
        <v>79</v>
      </c>
      <c r="IS25" s="240">
        <v>247117</v>
      </c>
      <c r="IT25" s="240">
        <v>41</v>
      </c>
      <c r="IU25" s="238">
        <v>189497</v>
      </c>
      <c r="IV25" s="238">
        <v>89</v>
      </c>
      <c r="IW25" s="238">
        <v>168794</v>
      </c>
      <c r="IX25" s="238">
        <v>40</v>
      </c>
      <c r="IY25" s="238">
        <v>153728</v>
      </c>
      <c r="IZ25" s="238">
        <v>19</v>
      </c>
      <c r="JA25" s="238">
        <v>123467</v>
      </c>
      <c r="JB25" s="238">
        <v>9</v>
      </c>
    </row>
    <row r="26" spans="1:262">
      <c r="A26" s="66">
        <v>22</v>
      </c>
      <c r="B26" s="2" t="s">
        <v>78</v>
      </c>
      <c r="C26" s="39">
        <v>93833</v>
      </c>
      <c r="D26" s="33">
        <v>20</v>
      </c>
      <c r="E26" s="19">
        <v>75969</v>
      </c>
      <c r="F26" s="33">
        <v>3</v>
      </c>
      <c r="G26" s="39">
        <v>71711</v>
      </c>
      <c r="H26" s="33">
        <v>4</v>
      </c>
      <c r="I26" s="39">
        <v>60898</v>
      </c>
      <c r="J26" s="33">
        <v>4</v>
      </c>
      <c r="K26" s="39">
        <v>52821</v>
      </c>
      <c r="L26" s="33">
        <v>1</v>
      </c>
      <c r="M26" s="39"/>
      <c r="N26" s="19"/>
      <c r="O26" s="39">
        <v>98644</v>
      </c>
      <c r="P26" s="33">
        <v>19</v>
      </c>
      <c r="Q26" s="19">
        <v>82158</v>
      </c>
      <c r="R26" s="33">
        <v>2</v>
      </c>
      <c r="S26" s="39">
        <v>74611</v>
      </c>
      <c r="T26" s="33">
        <v>7</v>
      </c>
      <c r="U26" s="39">
        <v>67731</v>
      </c>
      <c r="V26" s="33">
        <v>4</v>
      </c>
      <c r="W26" s="39">
        <v>55198</v>
      </c>
      <c r="X26" s="33">
        <v>1</v>
      </c>
      <c r="Y26" s="39"/>
      <c r="Z26" s="19"/>
      <c r="AA26" s="39">
        <v>103781</v>
      </c>
      <c r="AB26" s="33">
        <v>19</v>
      </c>
      <c r="AC26" s="19">
        <v>85895</v>
      </c>
      <c r="AD26" s="33">
        <v>2</v>
      </c>
      <c r="AE26" s="39">
        <v>74557</v>
      </c>
      <c r="AF26" s="33">
        <v>6</v>
      </c>
      <c r="AG26" s="39">
        <v>69485</v>
      </c>
      <c r="AH26" s="33">
        <v>3</v>
      </c>
      <c r="AI26" s="39">
        <v>58787</v>
      </c>
      <c r="AJ26" s="33">
        <v>1</v>
      </c>
      <c r="AK26" s="39">
        <v>54225</v>
      </c>
      <c r="AL26" s="19">
        <v>1</v>
      </c>
      <c r="AM26" s="39">
        <v>105266</v>
      </c>
      <c r="AN26" s="33">
        <v>24</v>
      </c>
      <c r="AO26" s="19"/>
      <c r="AP26" s="33"/>
      <c r="AQ26" s="39">
        <v>83150</v>
      </c>
      <c r="AR26" s="33">
        <v>6</v>
      </c>
      <c r="AS26" s="39">
        <v>68295</v>
      </c>
      <c r="AT26" s="33">
        <v>5</v>
      </c>
      <c r="AU26" s="39"/>
      <c r="AV26" s="33"/>
      <c r="AW26" s="39"/>
      <c r="AX26" s="19"/>
      <c r="AY26" s="39">
        <v>108961</v>
      </c>
      <c r="AZ26" s="33">
        <v>25</v>
      </c>
      <c r="BA26" s="19"/>
      <c r="BB26" s="33"/>
      <c r="BC26" s="39">
        <v>83371</v>
      </c>
      <c r="BD26" s="33">
        <v>10</v>
      </c>
      <c r="BE26" s="39"/>
      <c r="BF26" s="33"/>
      <c r="BG26" s="39"/>
      <c r="BH26" s="33"/>
      <c r="BI26" s="39"/>
      <c r="BJ26" s="19"/>
      <c r="BK26" s="39">
        <v>113266</v>
      </c>
      <c r="BL26" s="33">
        <v>23</v>
      </c>
      <c r="BM26" s="19"/>
      <c r="BN26" s="33"/>
      <c r="BO26" s="39">
        <v>85048</v>
      </c>
      <c r="BP26" s="33">
        <v>8</v>
      </c>
      <c r="BQ26" s="39"/>
      <c r="BR26" s="33"/>
      <c r="BS26" s="39"/>
      <c r="BT26" s="33"/>
      <c r="BU26" s="39"/>
      <c r="BV26" s="19"/>
      <c r="BW26" s="39">
        <v>118757</v>
      </c>
      <c r="BX26" s="33">
        <v>23</v>
      </c>
      <c r="BY26" s="19">
        <v>108356</v>
      </c>
      <c r="BZ26" s="33">
        <v>4</v>
      </c>
      <c r="CA26" s="39">
        <v>94830</v>
      </c>
      <c r="CB26" s="33">
        <v>7</v>
      </c>
      <c r="CC26" s="39">
        <v>65256</v>
      </c>
      <c r="CD26" s="33">
        <v>5</v>
      </c>
      <c r="CE26" s="39"/>
      <c r="CF26" s="33"/>
      <c r="CG26" s="39"/>
      <c r="CH26" s="19"/>
      <c r="CI26" s="39">
        <v>125267</v>
      </c>
      <c r="CJ26" s="33">
        <v>22</v>
      </c>
      <c r="CK26" s="19">
        <v>124624</v>
      </c>
      <c r="CL26" s="33">
        <v>4</v>
      </c>
      <c r="CM26" s="39">
        <v>92068</v>
      </c>
      <c r="CN26" s="33">
        <v>6</v>
      </c>
      <c r="CO26" s="39">
        <v>74451</v>
      </c>
      <c r="CP26" s="33">
        <v>5</v>
      </c>
      <c r="CQ26" s="39"/>
      <c r="CR26" s="33"/>
      <c r="CS26" s="39"/>
      <c r="CT26" s="19"/>
      <c r="CU26" s="39">
        <v>135201</v>
      </c>
      <c r="CV26" s="33">
        <v>22</v>
      </c>
      <c r="CW26" s="19"/>
      <c r="CX26" s="33"/>
      <c r="CY26" s="39">
        <v>94639</v>
      </c>
      <c r="CZ26" s="33">
        <v>8</v>
      </c>
      <c r="DA26" s="39"/>
      <c r="DB26" s="33"/>
      <c r="DC26" s="39"/>
      <c r="DD26" s="33"/>
      <c r="DE26" s="39"/>
      <c r="DF26" s="19"/>
      <c r="DG26" s="39">
        <v>143287</v>
      </c>
      <c r="DH26" s="33">
        <v>23</v>
      </c>
      <c r="DI26" s="19">
        <v>112543</v>
      </c>
      <c r="DJ26" s="33">
        <v>4</v>
      </c>
      <c r="DK26" s="39">
        <v>89414</v>
      </c>
      <c r="DL26" s="33">
        <v>6</v>
      </c>
      <c r="DM26" s="39">
        <v>94670</v>
      </c>
      <c r="DN26" s="33">
        <v>4</v>
      </c>
      <c r="DO26" s="39"/>
      <c r="DP26" s="33"/>
      <c r="DQ26" s="39"/>
      <c r="DR26" s="19"/>
      <c r="DS26" s="39">
        <v>148363</v>
      </c>
      <c r="DT26" s="33">
        <v>25</v>
      </c>
      <c r="DU26" s="19">
        <v>122485</v>
      </c>
      <c r="DV26" s="33">
        <v>6</v>
      </c>
      <c r="DW26" s="39">
        <v>97108</v>
      </c>
      <c r="DX26" s="33">
        <v>5</v>
      </c>
      <c r="DY26" s="39"/>
      <c r="DZ26" s="33"/>
      <c r="EA26" s="39"/>
      <c r="EB26" s="33"/>
      <c r="EC26" s="39"/>
      <c r="ED26" s="19"/>
      <c r="EE26" s="39">
        <v>151149</v>
      </c>
      <c r="EF26" s="33">
        <v>24</v>
      </c>
      <c r="EG26" s="19">
        <v>117204</v>
      </c>
      <c r="EH26" s="33">
        <v>7</v>
      </c>
      <c r="EI26" s="39">
        <v>108672</v>
      </c>
      <c r="EJ26" s="33">
        <v>4</v>
      </c>
      <c r="EK26" s="39"/>
      <c r="EL26" s="33"/>
      <c r="EM26" s="39"/>
      <c r="EN26" s="33"/>
      <c r="EO26" s="39"/>
      <c r="EP26" s="19"/>
      <c r="EQ26" s="39">
        <v>159720</v>
      </c>
      <c r="ER26" s="33">
        <v>24</v>
      </c>
      <c r="ES26" s="19">
        <v>117014</v>
      </c>
      <c r="ET26" s="33">
        <v>4</v>
      </c>
      <c r="EU26" s="39">
        <v>97472</v>
      </c>
      <c r="EV26" s="33">
        <v>7</v>
      </c>
      <c r="EW26" s="39"/>
      <c r="EX26" s="33"/>
      <c r="EY26" s="39"/>
      <c r="EZ26" s="33"/>
      <c r="FA26" s="39"/>
      <c r="FB26" s="19"/>
      <c r="FC26" s="39">
        <v>166415</v>
      </c>
      <c r="FD26" s="33">
        <v>28</v>
      </c>
      <c r="FE26" s="19"/>
      <c r="FF26" s="33"/>
      <c r="FG26" s="39">
        <v>97358</v>
      </c>
      <c r="FH26" s="33">
        <v>7</v>
      </c>
      <c r="FI26" s="39"/>
      <c r="FJ26" s="33"/>
      <c r="FK26" s="39"/>
      <c r="FL26" s="33"/>
      <c r="FM26" s="39"/>
      <c r="FN26" s="19"/>
      <c r="FO26" s="39">
        <v>175807</v>
      </c>
      <c r="FP26" s="33">
        <v>27</v>
      </c>
      <c r="FQ26" s="19"/>
      <c r="FR26" s="33"/>
      <c r="FS26" s="39">
        <v>106581</v>
      </c>
      <c r="FT26" s="33">
        <v>5</v>
      </c>
      <c r="FU26" s="39"/>
      <c r="FV26" s="33"/>
      <c r="FW26" s="39"/>
      <c r="FX26" s="33"/>
      <c r="FY26" s="39"/>
      <c r="FZ26" s="19"/>
      <c r="GA26" s="151">
        <v>190539</v>
      </c>
      <c r="GB26" s="99">
        <v>28</v>
      </c>
      <c r="GC26" s="47">
        <v>150476</v>
      </c>
      <c r="GD26" s="99">
        <v>6</v>
      </c>
      <c r="GE26" s="151"/>
      <c r="GF26" s="99"/>
      <c r="GG26" s="151"/>
      <c r="GH26" s="99"/>
      <c r="GI26" s="151"/>
      <c r="GJ26" s="99"/>
      <c r="GK26" s="151"/>
      <c r="GL26" s="47"/>
      <c r="GM26" s="151">
        <v>195667</v>
      </c>
      <c r="GN26" s="99">
        <v>31</v>
      </c>
      <c r="GO26" s="47">
        <v>157088</v>
      </c>
      <c r="GP26" s="99">
        <v>5</v>
      </c>
      <c r="GQ26" s="151">
        <v>117663</v>
      </c>
      <c r="GR26" s="99">
        <v>5</v>
      </c>
      <c r="GS26" s="151"/>
      <c r="GT26" s="99"/>
      <c r="GU26" s="151"/>
      <c r="GV26" s="99"/>
      <c r="GW26" s="151"/>
      <c r="GX26" s="47"/>
      <c r="GY26" s="39">
        <v>178249</v>
      </c>
      <c r="GZ26" s="33">
        <v>43</v>
      </c>
      <c r="HA26" s="151">
        <v>195473</v>
      </c>
      <c r="HB26" s="99">
        <v>30</v>
      </c>
      <c r="HC26" s="47">
        <v>161160</v>
      </c>
      <c r="HD26" s="99">
        <v>5</v>
      </c>
      <c r="HE26" s="151">
        <v>129236</v>
      </c>
      <c r="HF26" s="99">
        <v>7</v>
      </c>
      <c r="HG26" s="151"/>
      <c r="HH26" s="99"/>
      <c r="HI26" s="151"/>
      <c r="HJ26" s="99"/>
      <c r="HK26" s="151"/>
      <c r="HL26" s="47"/>
      <c r="HM26" s="39">
        <v>178283</v>
      </c>
      <c r="HN26" s="33">
        <v>45</v>
      </c>
      <c r="HO26" s="151">
        <v>194813</v>
      </c>
      <c r="HP26" s="99">
        <v>31</v>
      </c>
      <c r="HQ26" s="47">
        <v>162743</v>
      </c>
      <c r="HR26" s="99">
        <v>5</v>
      </c>
      <c r="HS26" s="151">
        <v>134968</v>
      </c>
      <c r="HT26" s="99">
        <v>8</v>
      </c>
      <c r="HU26" s="151">
        <v>0</v>
      </c>
      <c r="HV26" s="99">
        <v>1</v>
      </c>
      <c r="HW26" s="151">
        <v>0</v>
      </c>
      <c r="HX26" s="99">
        <v>0</v>
      </c>
      <c r="HY26" s="151">
        <v>0</v>
      </c>
      <c r="HZ26" s="47">
        <v>0</v>
      </c>
      <c r="IA26" s="39">
        <v>188940</v>
      </c>
      <c r="IB26" s="33">
        <v>41</v>
      </c>
      <c r="IC26" s="151">
        <v>204112</v>
      </c>
      <c r="ID26" s="99">
        <v>31</v>
      </c>
      <c r="IE26" s="47">
        <v>0</v>
      </c>
      <c r="IF26" s="99">
        <v>3</v>
      </c>
      <c r="IG26" s="151">
        <v>135612</v>
      </c>
      <c r="IH26" s="99">
        <v>7</v>
      </c>
      <c r="II26" s="151">
        <v>0</v>
      </c>
      <c r="IJ26" s="99">
        <v>0</v>
      </c>
      <c r="IK26" s="151">
        <v>0</v>
      </c>
      <c r="IL26" s="99">
        <v>0</v>
      </c>
      <c r="IM26" s="151">
        <v>0</v>
      </c>
      <c r="IN26" s="47">
        <v>0</v>
      </c>
      <c r="IO26" s="232">
        <v>207444</v>
      </c>
      <c r="IP26" s="232">
        <v>40</v>
      </c>
      <c r="IQ26" s="232">
        <v>218630</v>
      </c>
      <c r="IR26" s="232">
        <v>32</v>
      </c>
      <c r="IS26" s="51"/>
      <c r="IT26" s="240">
        <v>3</v>
      </c>
      <c r="IU26" s="238">
        <v>168801</v>
      </c>
      <c r="IV26" s="238">
        <v>5</v>
      </c>
      <c r="IW26" s="238">
        <v>0</v>
      </c>
      <c r="IX26" s="238">
        <v>0</v>
      </c>
      <c r="IY26" s="238">
        <v>0</v>
      </c>
      <c r="IZ26" s="238">
        <v>0</v>
      </c>
      <c r="JA26" s="238">
        <v>0</v>
      </c>
      <c r="JB26" s="238">
        <v>0</v>
      </c>
    </row>
    <row r="27" spans="1:262">
      <c r="A27" s="66">
        <v>23</v>
      </c>
      <c r="B27" s="2" t="s">
        <v>25</v>
      </c>
      <c r="C27" s="39">
        <v>84508</v>
      </c>
      <c r="D27" s="33">
        <v>36</v>
      </c>
      <c r="E27" s="19">
        <v>76820</v>
      </c>
      <c r="F27" s="33">
        <v>23</v>
      </c>
      <c r="G27" s="39">
        <v>67440</v>
      </c>
      <c r="H27" s="33">
        <v>40</v>
      </c>
      <c r="I27" s="39">
        <v>62140</v>
      </c>
      <c r="J27" s="33">
        <v>28</v>
      </c>
      <c r="K27" s="39">
        <v>60415</v>
      </c>
      <c r="L27" s="33">
        <v>23</v>
      </c>
      <c r="M27" s="39">
        <v>57090</v>
      </c>
      <c r="N27" s="19">
        <v>10</v>
      </c>
      <c r="O27" s="39">
        <v>86723</v>
      </c>
      <c r="P27" s="33">
        <v>25</v>
      </c>
      <c r="Q27" s="19">
        <v>76529</v>
      </c>
      <c r="R27" s="33">
        <v>20</v>
      </c>
      <c r="S27" s="39">
        <v>71769</v>
      </c>
      <c r="T27" s="33">
        <v>34</v>
      </c>
      <c r="U27" s="39">
        <v>63198</v>
      </c>
      <c r="V27" s="33">
        <v>22</v>
      </c>
      <c r="W27" s="39">
        <v>64396</v>
      </c>
      <c r="X27" s="33">
        <v>20</v>
      </c>
      <c r="Y27" s="39">
        <v>57718</v>
      </c>
      <c r="Z27" s="19">
        <v>7</v>
      </c>
      <c r="AA27" s="39">
        <v>92309</v>
      </c>
      <c r="AB27" s="33">
        <v>28</v>
      </c>
      <c r="AC27" s="19">
        <v>81093</v>
      </c>
      <c r="AD27" s="33">
        <v>19</v>
      </c>
      <c r="AE27" s="39">
        <v>75640</v>
      </c>
      <c r="AF27" s="33">
        <v>38</v>
      </c>
      <c r="AG27" s="39">
        <v>67625</v>
      </c>
      <c r="AH27" s="33">
        <v>19</v>
      </c>
      <c r="AI27" s="39">
        <v>68479</v>
      </c>
      <c r="AJ27" s="33">
        <v>13</v>
      </c>
      <c r="AK27" s="39">
        <v>60648</v>
      </c>
      <c r="AL27" s="19">
        <v>7</v>
      </c>
      <c r="AM27" s="39">
        <v>95442</v>
      </c>
      <c r="AN27" s="33">
        <v>34</v>
      </c>
      <c r="AO27" s="19">
        <v>88884</v>
      </c>
      <c r="AP27" s="33">
        <v>16</v>
      </c>
      <c r="AQ27" s="39">
        <v>76500</v>
      </c>
      <c r="AR27" s="33">
        <v>34</v>
      </c>
      <c r="AS27" s="39">
        <v>72863</v>
      </c>
      <c r="AT27" s="33">
        <v>15</v>
      </c>
      <c r="AU27" s="39">
        <v>74213</v>
      </c>
      <c r="AV27" s="33">
        <v>12</v>
      </c>
      <c r="AW27" s="39">
        <v>63563</v>
      </c>
      <c r="AX27" s="19">
        <v>8</v>
      </c>
      <c r="AY27" s="39">
        <v>101018</v>
      </c>
      <c r="AZ27" s="33">
        <v>37</v>
      </c>
      <c r="BA27" s="19">
        <v>88314</v>
      </c>
      <c r="BB27" s="33">
        <v>18</v>
      </c>
      <c r="BC27" s="39">
        <v>80013</v>
      </c>
      <c r="BD27" s="33">
        <v>34</v>
      </c>
      <c r="BE27" s="39">
        <v>71385</v>
      </c>
      <c r="BF27" s="33">
        <v>16</v>
      </c>
      <c r="BG27" s="39">
        <v>77168</v>
      </c>
      <c r="BH27" s="33">
        <v>13</v>
      </c>
      <c r="BI27" s="39"/>
      <c r="BJ27" s="19"/>
      <c r="BK27" s="39">
        <v>104441</v>
      </c>
      <c r="BL27" s="33">
        <v>35</v>
      </c>
      <c r="BM27" s="19">
        <v>95039</v>
      </c>
      <c r="BN27" s="33">
        <v>22</v>
      </c>
      <c r="BO27" s="39">
        <v>83587</v>
      </c>
      <c r="BP27" s="33">
        <v>31</v>
      </c>
      <c r="BQ27" s="39">
        <v>74182</v>
      </c>
      <c r="BR27" s="33">
        <v>15</v>
      </c>
      <c r="BS27" s="39">
        <v>78365</v>
      </c>
      <c r="BT27" s="33">
        <v>20</v>
      </c>
      <c r="BU27" s="39">
        <v>73475</v>
      </c>
      <c r="BV27" s="19">
        <v>5</v>
      </c>
      <c r="BW27" s="39">
        <v>113362</v>
      </c>
      <c r="BX27" s="33">
        <v>35</v>
      </c>
      <c r="BY27" s="19">
        <v>102462</v>
      </c>
      <c r="BZ27" s="33">
        <v>21</v>
      </c>
      <c r="CA27" s="39">
        <v>88814</v>
      </c>
      <c r="CB27" s="33">
        <v>29</v>
      </c>
      <c r="CC27" s="39">
        <v>80326</v>
      </c>
      <c r="CD27" s="33">
        <v>15</v>
      </c>
      <c r="CE27" s="39">
        <v>77631</v>
      </c>
      <c r="CF27" s="33">
        <v>10</v>
      </c>
      <c r="CG27" s="39">
        <v>68398</v>
      </c>
      <c r="CH27" s="19">
        <v>7</v>
      </c>
      <c r="CI27" s="39">
        <v>122188</v>
      </c>
      <c r="CJ27" s="33">
        <v>30</v>
      </c>
      <c r="CK27" s="19">
        <v>104525</v>
      </c>
      <c r="CL27" s="33">
        <v>19</v>
      </c>
      <c r="CM27" s="39">
        <v>91828</v>
      </c>
      <c r="CN27" s="33">
        <v>31</v>
      </c>
      <c r="CO27" s="39">
        <v>84892</v>
      </c>
      <c r="CP27" s="33">
        <v>16</v>
      </c>
      <c r="CQ27" s="39">
        <v>82525</v>
      </c>
      <c r="CR27" s="33">
        <v>12</v>
      </c>
      <c r="CS27" s="39">
        <v>78682</v>
      </c>
      <c r="CT27" s="19">
        <v>4</v>
      </c>
      <c r="CU27" s="39">
        <v>126499</v>
      </c>
      <c r="CV27" s="33">
        <v>31</v>
      </c>
      <c r="CW27" s="19">
        <v>105223</v>
      </c>
      <c r="CX27" s="33">
        <v>23</v>
      </c>
      <c r="CY27" s="39">
        <v>96863</v>
      </c>
      <c r="CZ27" s="33">
        <v>36</v>
      </c>
      <c r="DA27" s="39">
        <v>88985</v>
      </c>
      <c r="DB27" s="33">
        <v>17</v>
      </c>
      <c r="DC27" s="39">
        <v>84095</v>
      </c>
      <c r="DD27" s="33">
        <v>14</v>
      </c>
      <c r="DE27" s="39">
        <v>81986</v>
      </c>
      <c r="DF27" s="19">
        <v>6</v>
      </c>
      <c r="DG27" s="39">
        <v>132643</v>
      </c>
      <c r="DH27" s="33">
        <v>31</v>
      </c>
      <c r="DI27" s="19">
        <v>111347</v>
      </c>
      <c r="DJ27" s="33">
        <v>27</v>
      </c>
      <c r="DK27" s="39">
        <v>100739</v>
      </c>
      <c r="DL27" s="33">
        <v>27</v>
      </c>
      <c r="DM27" s="39">
        <v>91181</v>
      </c>
      <c r="DN27" s="33">
        <v>22</v>
      </c>
      <c r="DO27" s="39">
        <v>90032</v>
      </c>
      <c r="DP27" s="33">
        <v>9</v>
      </c>
      <c r="DQ27" s="39">
        <v>79462</v>
      </c>
      <c r="DR27" s="19">
        <v>9</v>
      </c>
      <c r="DS27" s="39">
        <v>135738</v>
      </c>
      <c r="DT27" s="33">
        <v>35</v>
      </c>
      <c r="DU27" s="19">
        <v>116665</v>
      </c>
      <c r="DV27" s="33">
        <v>27</v>
      </c>
      <c r="DW27" s="39">
        <v>101855</v>
      </c>
      <c r="DX27" s="33">
        <v>28</v>
      </c>
      <c r="DY27" s="39">
        <v>95523</v>
      </c>
      <c r="DZ27" s="33">
        <v>22</v>
      </c>
      <c r="EA27" s="39">
        <v>88045</v>
      </c>
      <c r="EB27" s="33">
        <v>11</v>
      </c>
      <c r="EC27" s="39">
        <v>87238</v>
      </c>
      <c r="ED27" s="19">
        <v>9</v>
      </c>
      <c r="EE27" s="39">
        <v>140714</v>
      </c>
      <c r="EF27" s="33">
        <v>34</v>
      </c>
      <c r="EG27" s="19">
        <v>118466</v>
      </c>
      <c r="EH27" s="33">
        <v>24</v>
      </c>
      <c r="EI27" s="39">
        <v>99611</v>
      </c>
      <c r="EJ27" s="33">
        <v>28</v>
      </c>
      <c r="EK27" s="39">
        <v>97715</v>
      </c>
      <c r="EL27" s="33">
        <v>26</v>
      </c>
      <c r="EM27" s="39">
        <v>91904</v>
      </c>
      <c r="EN27" s="33">
        <v>10</v>
      </c>
      <c r="EO27" s="39">
        <v>91643</v>
      </c>
      <c r="EP27" s="19">
        <v>9</v>
      </c>
      <c r="EQ27" s="39">
        <v>146921</v>
      </c>
      <c r="ER27" s="33">
        <v>33</v>
      </c>
      <c r="ES27" s="19">
        <v>121257</v>
      </c>
      <c r="ET27" s="33">
        <v>24</v>
      </c>
      <c r="EU27" s="39">
        <v>101762</v>
      </c>
      <c r="EV27" s="33">
        <v>34</v>
      </c>
      <c r="EW27" s="39">
        <v>96121</v>
      </c>
      <c r="EX27" s="33">
        <v>19</v>
      </c>
      <c r="EY27" s="39">
        <v>96062</v>
      </c>
      <c r="EZ27" s="33">
        <v>13</v>
      </c>
      <c r="FA27" s="39">
        <v>89570</v>
      </c>
      <c r="FB27" s="19">
        <v>11</v>
      </c>
      <c r="FC27" s="39">
        <v>149102</v>
      </c>
      <c r="FD27" s="33">
        <v>34</v>
      </c>
      <c r="FE27" s="19">
        <v>128141</v>
      </c>
      <c r="FF27" s="33">
        <v>24</v>
      </c>
      <c r="FG27" s="39">
        <v>104778</v>
      </c>
      <c r="FH27" s="33">
        <v>31</v>
      </c>
      <c r="FI27" s="39">
        <v>99477</v>
      </c>
      <c r="FJ27" s="33">
        <v>19</v>
      </c>
      <c r="FK27" s="39">
        <v>101454</v>
      </c>
      <c r="FL27" s="33">
        <v>13</v>
      </c>
      <c r="FM27" s="39">
        <v>90862</v>
      </c>
      <c r="FN27" s="19">
        <v>11</v>
      </c>
      <c r="FO27" s="39">
        <v>152320</v>
      </c>
      <c r="FP27" s="33">
        <v>32</v>
      </c>
      <c r="FQ27" s="19">
        <v>137131</v>
      </c>
      <c r="FR27" s="33">
        <v>20</v>
      </c>
      <c r="FS27" s="39">
        <v>109325</v>
      </c>
      <c r="FT27" s="33">
        <v>31</v>
      </c>
      <c r="FU27" s="39">
        <v>102741</v>
      </c>
      <c r="FV27" s="33">
        <v>16</v>
      </c>
      <c r="FW27" s="39">
        <v>97411</v>
      </c>
      <c r="FX27" s="33">
        <v>12</v>
      </c>
      <c r="FY27" s="39">
        <v>94751</v>
      </c>
      <c r="FZ27" s="19">
        <v>11</v>
      </c>
      <c r="GA27" s="151">
        <v>161898</v>
      </c>
      <c r="GB27" s="99">
        <v>28</v>
      </c>
      <c r="GC27" s="47">
        <v>141472</v>
      </c>
      <c r="GD27" s="99">
        <v>17</v>
      </c>
      <c r="GE27" s="151">
        <v>115622</v>
      </c>
      <c r="GF27" s="99">
        <v>31</v>
      </c>
      <c r="GG27" s="151">
        <v>112810</v>
      </c>
      <c r="GH27" s="99">
        <v>13</v>
      </c>
      <c r="GI27" s="151">
        <v>102026</v>
      </c>
      <c r="GJ27" s="99">
        <v>9</v>
      </c>
      <c r="GK27" s="151">
        <v>82574</v>
      </c>
      <c r="GL27" s="47">
        <v>7</v>
      </c>
      <c r="GM27" s="151">
        <v>167202</v>
      </c>
      <c r="GN27" s="99">
        <v>29</v>
      </c>
      <c r="GO27" s="47">
        <v>149535</v>
      </c>
      <c r="GP27" s="99">
        <v>17</v>
      </c>
      <c r="GQ27" s="151">
        <v>121865</v>
      </c>
      <c r="GR27" s="99">
        <v>34</v>
      </c>
      <c r="GS27" s="151">
        <v>119265</v>
      </c>
      <c r="GT27" s="99">
        <v>15</v>
      </c>
      <c r="GU27" s="151"/>
      <c r="GV27" s="99"/>
      <c r="GW27" s="151">
        <v>91042</v>
      </c>
      <c r="GX27" s="47">
        <v>6</v>
      </c>
      <c r="GY27" s="39">
        <v>133468</v>
      </c>
      <c r="GZ27" s="33">
        <v>100</v>
      </c>
      <c r="HA27" s="151">
        <v>162374</v>
      </c>
      <c r="HB27" s="99">
        <v>29</v>
      </c>
      <c r="HC27" s="47">
        <v>147645</v>
      </c>
      <c r="HD27" s="99">
        <v>14</v>
      </c>
      <c r="HE27" s="151">
        <v>120594</v>
      </c>
      <c r="HF27" s="99">
        <v>33</v>
      </c>
      <c r="HG27" s="151">
        <v>118700</v>
      </c>
      <c r="HH27" s="99">
        <v>13</v>
      </c>
      <c r="HI27" s="151">
        <v>112037</v>
      </c>
      <c r="HJ27" s="99">
        <v>5</v>
      </c>
      <c r="HK27" s="151">
        <v>81242</v>
      </c>
      <c r="HL27" s="47">
        <v>6</v>
      </c>
      <c r="HM27" s="39">
        <v>131659</v>
      </c>
      <c r="HN27" s="33">
        <v>97</v>
      </c>
      <c r="HO27" s="151">
        <v>165548</v>
      </c>
      <c r="HP27" s="99">
        <v>28</v>
      </c>
      <c r="HQ27" s="47">
        <v>139389</v>
      </c>
      <c r="HR27" s="99">
        <v>16</v>
      </c>
      <c r="HS27" s="151">
        <v>122673</v>
      </c>
      <c r="HT27" s="99">
        <v>29</v>
      </c>
      <c r="HU27" s="151">
        <v>104994</v>
      </c>
      <c r="HV27" s="99">
        <v>13</v>
      </c>
      <c r="HW27" s="151">
        <v>98125</v>
      </c>
      <c r="HX27" s="99">
        <v>5</v>
      </c>
      <c r="HY27" s="151">
        <v>82047</v>
      </c>
      <c r="HZ27" s="47">
        <v>6</v>
      </c>
      <c r="IA27" s="39">
        <v>139682</v>
      </c>
      <c r="IB27" s="33">
        <v>98</v>
      </c>
      <c r="IC27" s="151">
        <v>180845</v>
      </c>
      <c r="ID27" s="99">
        <v>29</v>
      </c>
      <c r="IE27" s="47">
        <v>143979</v>
      </c>
      <c r="IF27" s="99">
        <v>13</v>
      </c>
      <c r="IG27" s="151">
        <v>125200</v>
      </c>
      <c r="IH27" s="99">
        <v>34</v>
      </c>
      <c r="II27" s="151">
        <v>109186</v>
      </c>
      <c r="IJ27" s="99">
        <v>12</v>
      </c>
      <c r="IK27" s="151">
        <v>0</v>
      </c>
      <c r="IL27" s="99">
        <v>4</v>
      </c>
      <c r="IM27" s="151">
        <v>94157</v>
      </c>
      <c r="IN27" s="47">
        <v>6</v>
      </c>
      <c r="IO27" s="232">
        <v>147292</v>
      </c>
      <c r="IP27" s="232">
        <v>67</v>
      </c>
      <c r="IQ27" s="232">
        <v>198004</v>
      </c>
      <c r="IR27" s="232">
        <v>19</v>
      </c>
      <c r="IS27" s="240">
        <v>142637</v>
      </c>
      <c r="IT27" s="240">
        <v>7</v>
      </c>
      <c r="IU27" s="238">
        <v>131726</v>
      </c>
      <c r="IV27" s="238">
        <v>25</v>
      </c>
      <c r="IW27" s="238">
        <v>115654</v>
      </c>
      <c r="IX27" s="238">
        <v>9</v>
      </c>
      <c r="IY27" s="238">
        <v>0</v>
      </c>
      <c r="IZ27" s="238">
        <v>5</v>
      </c>
      <c r="JA27" s="238">
        <v>0</v>
      </c>
      <c r="JB27" s="238">
        <v>2</v>
      </c>
    </row>
    <row r="28" spans="1:262">
      <c r="A28" s="66">
        <v>24</v>
      </c>
      <c r="B28" s="2" t="s">
        <v>26</v>
      </c>
      <c r="C28" s="39">
        <v>99573</v>
      </c>
      <c r="D28" s="33">
        <v>55</v>
      </c>
      <c r="E28" s="19">
        <v>86012</v>
      </c>
      <c r="F28" s="33">
        <v>30</v>
      </c>
      <c r="G28" s="39">
        <v>76894</v>
      </c>
      <c r="H28" s="33">
        <v>75</v>
      </c>
      <c r="I28" s="39">
        <v>71022</v>
      </c>
      <c r="J28" s="33">
        <v>50</v>
      </c>
      <c r="K28" s="39">
        <v>63418</v>
      </c>
      <c r="L28" s="33">
        <v>27</v>
      </c>
      <c r="M28" s="39">
        <v>55896</v>
      </c>
      <c r="N28" s="19">
        <v>16</v>
      </c>
      <c r="O28" s="39">
        <v>103939</v>
      </c>
      <c r="P28" s="33">
        <v>55</v>
      </c>
      <c r="Q28" s="19">
        <v>87734</v>
      </c>
      <c r="R28" s="33">
        <v>36</v>
      </c>
      <c r="S28" s="39">
        <v>80042</v>
      </c>
      <c r="T28" s="33">
        <v>71</v>
      </c>
      <c r="U28" s="39">
        <v>73431</v>
      </c>
      <c r="V28" s="33">
        <v>54</v>
      </c>
      <c r="W28" s="39">
        <v>66369</v>
      </c>
      <c r="X28" s="33">
        <v>29</v>
      </c>
      <c r="Y28" s="39">
        <v>60208</v>
      </c>
      <c r="Z28" s="19">
        <v>13</v>
      </c>
      <c r="AA28" s="39">
        <v>108105</v>
      </c>
      <c r="AB28" s="33">
        <v>57</v>
      </c>
      <c r="AC28" s="19">
        <v>93253</v>
      </c>
      <c r="AD28" s="33">
        <v>35</v>
      </c>
      <c r="AE28" s="39">
        <v>82374</v>
      </c>
      <c r="AF28" s="33">
        <v>71</v>
      </c>
      <c r="AG28" s="39">
        <v>74906</v>
      </c>
      <c r="AH28" s="33">
        <v>52</v>
      </c>
      <c r="AI28" s="39">
        <v>71594</v>
      </c>
      <c r="AJ28" s="33">
        <v>28</v>
      </c>
      <c r="AK28" s="39">
        <v>61116</v>
      </c>
      <c r="AL28" s="19">
        <v>19</v>
      </c>
      <c r="AM28" s="39">
        <v>112230</v>
      </c>
      <c r="AN28" s="33">
        <v>63</v>
      </c>
      <c r="AO28" s="19">
        <v>99639</v>
      </c>
      <c r="AP28" s="33">
        <v>31</v>
      </c>
      <c r="AQ28" s="39">
        <v>85024</v>
      </c>
      <c r="AR28" s="33">
        <v>67</v>
      </c>
      <c r="AS28" s="39">
        <v>76196</v>
      </c>
      <c r="AT28" s="33">
        <v>46</v>
      </c>
      <c r="AU28" s="39">
        <v>73163</v>
      </c>
      <c r="AV28" s="33">
        <v>31</v>
      </c>
      <c r="AW28" s="39">
        <v>63426</v>
      </c>
      <c r="AX28" s="19">
        <v>20</v>
      </c>
      <c r="AY28" s="39">
        <v>115912</v>
      </c>
      <c r="AZ28" s="33">
        <v>65</v>
      </c>
      <c r="BA28" s="19">
        <v>98651</v>
      </c>
      <c r="BB28" s="33">
        <v>36</v>
      </c>
      <c r="BC28" s="39">
        <v>86490</v>
      </c>
      <c r="BD28" s="33">
        <v>79</v>
      </c>
      <c r="BE28" s="39">
        <v>79802</v>
      </c>
      <c r="BF28" s="33">
        <v>50</v>
      </c>
      <c r="BG28" s="39">
        <v>75381</v>
      </c>
      <c r="BH28" s="33">
        <v>37</v>
      </c>
      <c r="BI28" s="39">
        <v>71306</v>
      </c>
      <c r="BJ28" s="19">
        <v>7</v>
      </c>
      <c r="BK28" s="39">
        <v>121067</v>
      </c>
      <c r="BL28" s="33">
        <v>63</v>
      </c>
      <c r="BM28" s="19">
        <v>101889</v>
      </c>
      <c r="BN28" s="33">
        <v>38</v>
      </c>
      <c r="BO28" s="39">
        <v>90499</v>
      </c>
      <c r="BP28" s="33">
        <v>78</v>
      </c>
      <c r="BQ28" s="39">
        <v>83234</v>
      </c>
      <c r="BR28" s="33">
        <v>46</v>
      </c>
      <c r="BS28" s="39">
        <v>76633</v>
      </c>
      <c r="BT28" s="33">
        <v>39</v>
      </c>
      <c r="BU28" s="39">
        <v>72499</v>
      </c>
      <c r="BV28" s="19">
        <v>8</v>
      </c>
      <c r="BW28" s="39">
        <v>128669</v>
      </c>
      <c r="BX28" s="33">
        <v>59</v>
      </c>
      <c r="BY28" s="19">
        <v>109602</v>
      </c>
      <c r="BZ28" s="33">
        <v>44</v>
      </c>
      <c r="CA28" s="39">
        <v>95802</v>
      </c>
      <c r="CB28" s="33">
        <v>72</v>
      </c>
      <c r="CC28" s="39">
        <v>87204</v>
      </c>
      <c r="CD28" s="33">
        <v>52</v>
      </c>
      <c r="CE28" s="39">
        <v>81009</v>
      </c>
      <c r="CF28" s="33">
        <v>34</v>
      </c>
      <c r="CG28" s="39">
        <v>69628</v>
      </c>
      <c r="CH28" s="19">
        <v>19</v>
      </c>
      <c r="CI28" s="39">
        <v>134148</v>
      </c>
      <c r="CJ28" s="33">
        <v>55</v>
      </c>
      <c r="CK28" s="19">
        <v>115484</v>
      </c>
      <c r="CL28" s="33">
        <v>42</v>
      </c>
      <c r="CM28" s="39">
        <v>101398</v>
      </c>
      <c r="CN28" s="33">
        <v>71</v>
      </c>
      <c r="CO28" s="39">
        <v>90528</v>
      </c>
      <c r="CP28" s="33">
        <v>51</v>
      </c>
      <c r="CQ28" s="39">
        <v>84052</v>
      </c>
      <c r="CR28" s="33">
        <v>38</v>
      </c>
      <c r="CS28" s="39">
        <v>74136</v>
      </c>
      <c r="CT28" s="19">
        <v>20</v>
      </c>
      <c r="CU28" s="39">
        <v>144759</v>
      </c>
      <c r="CV28" s="33">
        <v>57</v>
      </c>
      <c r="CW28" s="19">
        <v>117068</v>
      </c>
      <c r="CX28" s="33">
        <v>42</v>
      </c>
      <c r="CY28" s="39">
        <v>105401</v>
      </c>
      <c r="CZ28" s="33">
        <v>75</v>
      </c>
      <c r="DA28" s="39">
        <v>92853</v>
      </c>
      <c r="DB28" s="33">
        <v>53</v>
      </c>
      <c r="DC28" s="39">
        <v>83910</v>
      </c>
      <c r="DD28" s="33">
        <v>37</v>
      </c>
      <c r="DE28" s="39">
        <v>76219</v>
      </c>
      <c r="DF28" s="19">
        <v>24</v>
      </c>
      <c r="DG28" s="39">
        <v>147879</v>
      </c>
      <c r="DH28" s="33">
        <v>59</v>
      </c>
      <c r="DI28" s="19">
        <v>121905</v>
      </c>
      <c r="DJ28" s="33">
        <v>40</v>
      </c>
      <c r="DK28" s="39">
        <v>108146</v>
      </c>
      <c r="DL28" s="33">
        <v>72</v>
      </c>
      <c r="DM28" s="39">
        <v>97067</v>
      </c>
      <c r="DN28" s="33">
        <v>50</v>
      </c>
      <c r="DO28" s="39">
        <v>87025</v>
      </c>
      <c r="DP28" s="33">
        <v>39</v>
      </c>
      <c r="DQ28" s="39">
        <v>79359</v>
      </c>
      <c r="DR28" s="19">
        <v>16</v>
      </c>
      <c r="DS28" s="39">
        <v>154175</v>
      </c>
      <c r="DT28" s="33">
        <v>62</v>
      </c>
      <c r="DU28" s="19">
        <v>128604</v>
      </c>
      <c r="DV28" s="33">
        <v>43</v>
      </c>
      <c r="DW28" s="39">
        <v>110973</v>
      </c>
      <c r="DX28" s="33">
        <v>73</v>
      </c>
      <c r="DY28" s="39">
        <v>99392</v>
      </c>
      <c r="DZ28" s="33">
        <v>53</v>
      </c>
      <c r="EA28" s="39">
        <v>89642</v>
      </c>
      <c r="EB28" s="33">
        <v>36</v>
      </c>
      <c r="EC28" s="39">
        <v>84970</v>
      </c>
      <c r="ED28" s="19">
        <v>18</v>
      </c>
      <c r="EE28" s="39">
        <v>159669</v>
      </c>
      <c r="EF28" s="33">
        <v>60</v>
      </c>
      <c r="EG28" s="19">
        <v>133194</v>
      </c>
      <c r="EH28" s="33">
        <v>40</v>
      </c>
      <c r="EI28" s="39">
        <v>113318</v>
      </c>
      <c r="EJ28" s="33">
        <v>70</v>
      </c>
      <c r="EK28" s="39">
        <v>102625</v>
      </c>
      <c r="EL28" s="33">
        <v>59</v>
      </c>
      <c r="EM28" s="39">
        <v>93111</v>
      </c>
      <c r="EN28" s="33">
        <v>37</v>
      </c>
      <c r="EO28" s="39">
        <v>89065</v>
      </c>
      <c r="EP28" s="19">
        <v>18</v>
      </c>
      <c r="EQ28" s="39">
        <v>164646</v>
      </c>
      <c r="ER28" s="33">
        <v>63</v>
      </c>
      <c r="ES28" s="19">
        <v>135871</v>
      </c>
      <c r="ET28" s="33">
        <v>41</v>
      </c>
      <c r="EU28" s="39">
        <v>118410</v>
      </c>
      <c r="EV28" s="33">
        <v>82</v>
      </c>
      <c r="EW28" s="39">
        <v>102355</v>
      </c>
      <c r="EX28" s="33">
        <v>52</v>
      </c>
      <c r="EY28" s="39">
        <v>94747</v>
      </c>
      <c r="EZ28" s="33">
        <v>37</v>
      </c>
      <c r="FA28" s="39">
        <v>87241</v>
      </c>
      <c r="FB28" s="19">
        <v>13</v>
      </c>
      <c r="FC28" s="39">
        <v>174479</v>
      </c>
      <c r="FD28" s="33">
        <v>62</v>
      </c>
      <c r="FE28" s="19">
        <v>141951</v>
      </c>
      <c r="FF28" s="33">
        <v>42</v>
      </c>
      <c r="FG28" s="39">
        <v>123048</v>
      </c>
      <c r="FH28" s="33">
        <v>78</v>
      </c>
      <c r="FI28" s="39">
        <v>108468</v>
      </c>
      <c r="FJ28" s="33">
        <v>48</v>
      </c>
      <c r="FK28" s="39">
        <v>102776</v>
      </c>
      <c r="FL28" s="33">
        <v>34</v>
      </c>
      <c r="FM28" s="39">
        <v>93367</v>
      </c>
      <c r="FN28" s="19">
        <v>11</v>
      </c>
      <c r="FO28" s="39">
        <v>188275</v>
      </c>
      <c r="FP28" s="33">
        <v>64</v>
      </c>
      <c r="FQ28" s="19">
        <v>149571</v>
      </c>
      <c r="FR28" s="33">
        <v>39</v>
      </c>
      <c r="FS28" s="39">
        <v>125426</v>
      </c>
      <c r="FT28" s="33">
        <v>75</v>
      </c>
      <c r="FU28" s="39">
        <v>112723</v>
      </c>
      <c r="FV28" s="33">
        <v>49</v>
      </c>
      <c r="FW28" s="39">
        <v>102126</v>
      </c>
      <c r="FX28" s="33">
        <v>34</v>
      </c>
      <c r="FY28" s="39">
        <v>95413</v>
      </c>
      <c r="FZ28" s="19">
        <v>8</v>
      </c>
      <c r="GA28" s="151">
        <v>200354</v>
      </c>
      <c r="GB28" s="99">
        <v>64</v>
      </c>
      <c r="GC28" s="47">
        <v>159212</v>
      </c>
      <c r="GD28" s="99">
        <v>42</v>
      </c>
      <c r="GE28" s="151">
        <v>131282</v>
      </c>
      <c r="GF28" s="99">
        <v>74</v>
      </c>
      <c r="GG28" s="151">
        <v>120170</v>
      </c>
      <c r="GH28" s="99">
        <v>41</v>
      </c>
      <c r="GI28" s="151">
        <v>107827</v>
      </c>
      <c r="GJ28" s="99">
        <v>37</v>
      </c>
      <c r="GK28" s="151">
        <v>95142</v>
      </c>
      <c r="GL28" s="47">
        <v>13</v>
      </c>
      <c r="GM28" s="151">
        <v>204628</v>
      </c>
      <c r="GN28" s="99">
        <v>64</v>
      </c>
      <c r="GO28" s="47">
        <v>155287</v>
      </c>
      <c r="GP28" s="99">
        <v>42</v>
      </c>
      <c r="GQ28" s="151">
        <v>136572</v>
      </c>
      <c r="GR28" s="99">
        <v>76</v>
      </c>
      <c r="GS28" s="151">
        <v>125639</v>
      </c>
      <c r="GT28" s="99">
        <v>47</v>
      </c>
      <c r="GU28" s="151">
        <v>111516</v>
      </c>
      <c r="GV28" s="99">
        <v>30</v>
      </c>
      <c r="GW28" s="151">
        <v>105186</v>
      </c>
      <c r="GX28" s="47">
        <v>13</v>
      </c>
      <c r="GY28" s="39">
        <v>152046</v>
      </c>
      <c r="GZ28" s="33">
        <v>262</v>
      </c>
      <c r="HA28" s="151">
        <v>204853</v>
      </c>
      <c r="HB28" s="99">
        <v>64</v>
      </c>
      <c r="HC28" s="47">
        <v>160505</v>
      </c>
      <c r="HD28" s="99">
        <v>38</v>
      </c>
      <c r="HE28" s="151">
        <v>138519</v>
      </c>
      <c r="HF28" s="99">
        <v>78</v>
      </c>
      <c r="HG28" s="151">
        <v>125833</v>
      </c>
      <c r="HH28" s="99">
        <v>44</v>
      </c>
      <c r="HI28" s="151">
        <v>114298</v>
      </c>
      <c r="HJ28" s="99">
        <v>26</v>
      </c>
      <c r="HK28" s="151">
        <v>107199</v>
      </c>
      <c r="HL28" s="47">
        <v>12</v>
      </c>
      <c r="HM28" s="39">
        <v>151478</v>
      </c>
      <c r="HN28" s="33">
        <v>260</v>
      </c>
      <c r="HO28" s="151">
        <v>208906</v>
      </c>
      <c r="HP28" s="99">
        <v>61</v>
      </c>
      <c r="HQ28" s="47">
        <v>159347</v>
      </c>
      <c r="HR28" s="99">
        <v>36</v>
      </c>
      <c r="HS28" s="151">
        <v>137870</v>
      </c>
      <c r="HT28" s="99">
        <v>79</v>
      </c>
      <c r="HU28" s="151">
        <v>125288</v>
      </c>
      <c r="HV28" s="99">
        <v>42</v>
      </c>
      <c r="HW28" s="151">
        <v>114509</v>
      </c>
      <c r="HX28" s="99">
        <v>31</v>
      </c>
      <c r="HY28" s="151">
        <v>104569</v>
      </c>
      <c r="HZ28" s="47">
        <v>11</v>
      </c>
      <c r="IA28" s="39">
        <v>158750</v>
      </c>
      <c r="IB28" s="33">
        <v>254</v>
      </c>
      <c r="IC28" s="151">
        <v>219479</v>
      </c>
      <c r="ID28" s="99">
        <v>66</v>
      </c>
      <c r="IE28" s="47">
        <v>165681</v>
      </c>
      <c r="IF28" s="99">
        <v>34</v>
      </c>
      <c r="IG28" s="151">
        <v>142480</v>
      </c>
      <c r="IH28" s="99">
        <v>79</v>
      </c>
      <c r="II28" s="151">
        <v>125763</v>
      </c>
      <c r="IJ28" s="99">
        <v>38</v>
      </c>
      <c r="IK28" s="151">
        <v>114568</v>
      </c>
      <c r="IL28" s="99">
        <v>27</v>
      </c>
      <c r="IM28" s="151">
        <v>102682</v>
      </c>
      <c r="IN28" s="47">
        <v>10</v>
      </c>
      <c r="IO28" s="232">
        <v>172623</v>
      </c>
      <c r="IP28" s="232">
        <v>257</v>
      </c>
      <c r="IQ28" s="232">
        <v>229988</v>
      </c>
      <c r="IR28" s="232">
        <v>78</v>
      </c>
      <c r="IS28" s="240">
        <v>178180</v>
      </c>
      <c r="IT28" s="240">
        <v>36</v>
      </c>
      <c r="IU28" s="238">
        <v>149570</v>
      </c>
      <c r="IV28" s="238">
        <v>82</v>
      </c>
      <c r="IW28" s="238">
        <v>135274</v>
      </c>
      <c r="IX28" s="238">
        <v>32</v>
      </c>
      <c r="IY28" s="238">
        <v>125528</v>
      </c>
      <c r="IZ28" s="238">
        <v>19</v>
      </c>
      <c r="JA28" s="238">
        <v>103198</v>
      </c>
      <c r="JB28" s="238">
        <v>10</v>
      </c>
    </row>
    <row r="29" spans="1:262">
      <c r="A29" s="66">
        <v>25</v>
      </c>
      <c r="B29" s="2" t="s">
        <v>27</v>
      </c>
      <c r="C29" s="39">
        <v>125100</v>
      </c>
      <c r="D29" s="33">
        <v>51</v>
      </c>
      <c r="E29" s="19">
        <v>105036</v>
      </c>
      <c r="F29" s="33">
        <v>29</v>
      </c>
      <c r="G29" s="39">
        <v>92990</v>
      </c>
      <c r="H29" s="33">
        <v>31</v>
      </c>
      <c r="I29" s="39">
        <v>85320</v>
      </c>
      <c r="J29" s="33">
        <v>7</v>
      </c>
      <c r="K29" s="39">
        <v>75417</v>
      </c>
      <c r="L29" s="33">
        <v>6</v>
      </c>
      <c r="M29" s="39">
        <v>81345</v>
      </c>
      <c r="N29" s="19">
        <v>1</v>
      </c>
      <c r="O29" s="39">
        <v>130235</v>
      </c>
      <c r="P29" s="33">
        <v>50</v>
      </c>
      <c r="Q29" s="19">
        <v>108777</v>
      </c>
      <c r="R29" s="33">
        <v>32</v>
      </c>
      <c r="S29" s="39">
        <v>96727</v>
      </c>
      <c r="T29" s="33">
        <v>27</v>
      </c>
      <c r="U29" s="39">
        <v>88879</v>
      </c>
      <c r="V29" s="33">
        <v>10</v>
      </c>
      <c r="W29" s="39">
        <v>77609</v>
      </c>
      <c r="X29" s="33">
        <v>5</v>
      </c>
      <c r="Y29" s="39">
        <v>84084</v>
      </c>
      <c r="Z29" s="19">
        <v>1</v>
      </c>
      <c r="AA29" s="39">
        <v>136230</v>
      </c>
      <c r="AB29" s="33">
        <v>52</v>
      </c>
      <c r="AC29" s="19">
        <v>111755</v>
      </c>
      <c r="AD29" s="33">
        <v>30</v>
      </c>
      <c r="AE29" s="39">
        <v>101039</v>
      </c>
      <c r="AF29" s="33">
        <v>28</v>
      </c>
      <c r="AG29" s="39">
        <v>91505</v>
      </c>
      <c r="AH29" s="33">
        <v>11</v>
      </c>
      <c r="AI29" s="39">
        <v>86043</v>
      </c>
      <c r="AJ29" s="33">
        <v>5</v>
      </c>
      <c r="AK29" s="39">
        <v>66000</v>
      </c>
      <c r="AL29" s="19">
        <v>1</v>
      </c>
      <c r="AM29" s="39">
        <v>140401</v>
      </c>
      <c r="AN29" s="33">
        <v>61</v>
      </c>
      <c r="AO29" s="19">
        <v>119405</v>
      </c>
      <c r="AP29" s="33">
        <v>28</v>
      </c>
      <c r="AQ29" s="39">
        <v>110716</v>
      </c>
      <c r="AR29" s="33">
        <v>19</v>
      </c>
      <c r="AS29" s="39">
        <v>88607</v>
      </c>
      <c r="AT29" s="33">
        <v>12</v>
      </c>
      <c r="AU29" s="39">
        <v>88916</v>
      </c>
      <c r="AV29" s="33">
        <v>5</v>
      </c>
      <c r="AW29" s="39"/>
      <c r="AX29" s="19"/>
      <c r="AY29" s="39">
        <v>145631</v>
      </c>
      <c r="AZ29" s="33">
        <v>65</v>
      </c>
      <c r="BA29" s="19">
        <v>122833</v>
      </c>
      <c r="BB29" s="33">
        <v>35</v>
      </c>
      <c r="BC29" s="39">
        <v>106013</v>
      </c>
      <c r="BD29" s="33">
        <v>24</v>
      </c>
      <c r="BE29" s="39">
        <v>93829</v>
      </c>
      <c r="BF29" s="33">
        <v>8</v>
      </c>
      <c r="BG29" s="39">
        <v>85873</v>
      </c>
      <c r="BH29" s="33">
        <v>7</v>
      </c>
      <c r="BI29" s="39"/>
      <c r="BJ29" s="19"/>
      <c r="BK29" s="39">
        <v>151349</v>
      </c>
      <c r="BL29" s="33">
        <v>66</v>
      </c>
      <c r="BM29" s="19">
        <v>130126</v>
      </c>
      <c r="BN29" s="33">
        <v>34</v>
      </c>
      <c r="BO29" s="39">
        <v>107058</v>
      </c>
      <c r="BP29" s="33">
        <v>27</v>
      </c>
      <c r="BQ29" s="39">
        <v>108814</v>
      </c>
      <c r="BR29" s="33">
        <v>6</v>
      </c>
      <c r="BS29" s="39">
        <v>84556</v>
      </c>
      <c r="BT29" s="33">
        <v>8</v>
      </c>
      <c r="BU29" s="39"/>
      <c r="BV29" s="19"/>
      <c r="BW29" s="39">
        <v>163755</v>
      </c>
      <c r="BX29" s="33">
        <v>60</v>
      </c>
      <c r="BY29" s="19">
        <v>135485</v>
      </c>
      <c r="BZ29" s="33">
        <v>40</v>
      </c>
      <c r="CA29" s="39">
        <v>117272</v>
      </c>
      <c r="CB29" s="33">
        <v>24</v>
      </c>
      <c r="CC29" s="39">
        <v>92211</v>
      </c>
      <c r="CD29" s="33">
        <v>11</v>
      </c>
      <c r="CE29" s="39">
        <v>98742</v>
      </c>
      <c r="CF29" s="33">
        <v>6</v>
      </c>
      <c r="CG29" s="39"/>
      <c r="CH29" s="19"/>
      <c r="CI29" s="39">
        <v>171956</v>
      </c>
      <c r="CJ29" s="33">
        <v>58</v>
      </c>
      <c r="CK29" s="19">
        <v>140874</v>
      </c>
      <c r="CL29" s="33">
        <v>38</v>
      </c>
      <c r="CM29" s="39">
        <v>124480</v>
      </c>
      <c r="CN29" s="33">
        <v>24</v>
      </c>
      <c r="CO29" s="39">
        <v>111996</v>
      </c>
      <c r="CP29" s="33">
        <v>13</v>
      </c>
      <c r="CQ29" s="39">
        <v>102716</v>
      </c>
      <c r="CR29" s="33">
        <v>7</v>
      </c>
      <c r="CS29" s="39"/>
      <c r="CT29" s="19"/>
      <c r="CU29" s="39">
        <v>183500</v>
      </c>
      <c r="CV29" s="33">
        <v>60</v>
      </c>
      <c r="CW29" s="19">
        <v>146752</v>
      </c>
      <c r="CX29" s="33">
        <v>38</v>
      </c>
      <c r="CY29" s="39">
        <v>133215</v>
      </c>
      <c r="CZ29" s="33">
        <v>26</v>
      </c>
      <c r="DA29" s="39">
        <v>113377</v>
      </c>
      <c r="DB29" s="33">
        <v>14</v>
      </c>
      <c r="DC29" s="39">
        <v>103909</v>
      </c>
      <c r="DD29" s="33">
        <v>7</v>
      </c>
      <c r="DE29" s="39"/>
      <c r="DF29" s="19"/>
      <c r="DG29" s="39">
        <v>189539</v>
      </c>
      <c r="DH29" s="33">
        <v>59</v>
      </c>
      <c r="DI29" s="19">
        <v>152599</v>
      </c>
      <c r="DJ29" s="33">
        <v>39</v>
      </c>
      <c r="DK29" s="39">
        <v>129330</v>
      </c>
      <c r="DL29" s="33">
        <v>29</v>
      </c>
      <c r="DM29" s="39">
        <v>119350</v>
      </c>
      <c r="DN29" s="33">
        <v>12</v>
      </c>
      <c r="DO29" s="39">
        <v>113348</v>
      </c>
      <c r="DP29" s="33">
        <v>5</v>
      </c>
      <c r="DQ29" s="39">
        <v>84323</v>
      </c>
      <c r="DR29" s="19">
        <v>6</v>
      </c>
      <c r="DS29" s="39">
        <v>196267</v>
      </c>
      <c r="DT29" s="33">
        <v>62</v>
      </c>
      <c r="DU29" s="19">
        <v>157358</v>
      </c>
      <c r="DV29" s="33">
        <v>40</v>
      </c>
      <c r="DW29" s="39">
        <v>135305</v>
      </c>
      <c r="DX29" s="33">
        <v>28</v>
      </c>
      <c r="DY29" s="39">
        <v>124802</v>
      </c>
      <c r="DZ29" s="33">
        <v>13</v>
      </c>
      <c r="EA29" s="39"/>
      <c r="EB29" s="33"/>
      <c r="EC29" s="39">
        <v>85959</v>
      </c>
      <c r="ED29" s="19">
        <v>5</v>
      </c>
      <c r="EE29" s="39">
        <v>201287</v>
      </c>
      <c r="EF29" s="33">
        <v>62</v>
      </c>
      <c r="EG29" s="19">
        <v>169909</v>
      </c>
      <c r="EH29" s="33">
        <v>38</v>
      </c>
      <c r="EI29" s="39">
        <v>137190</v>
      </c>
      <c r="EJ29" s="33">
        <v>26</v>
      </c>
      <c r="EK29" s="39">
        <v>134680</v>
      </c>
      <c r="EL29" s="33">
        <v>14</v>
      </c>
      <c r="EM29" s="39"/>
      <c r="EN29" s="33"/>
      <c r="EO29" s="39"/>
      <c r="EP29" s="19"/>
      <c r="EQ29" s="39">
        <v>212123</v>
      </c>
      <c r="ER29" s="33">
        <v>63</v>
      </c>
      <c r="ES29" s="19">
        <v>170644</v>
      </c>
      <c r="ET29" s="33">
        <v>40</v>
      </c>
      <c r="EU29" s="39">
        <v>143971</v>
      </c>
      <c r="EV29" s="33">
        <v>31</v>
      </c>
      <c r="EW29" s="39">
        <v>129470</v>
      </c>
      <c r="EX29" s="33">
        <v>11</v>
      </c>
      <c r="EY29" s="39"/>
      <c r="EZ29" s="33"/>
      <c r="FA29" s="39"/>
      <c r="FB29" s="19"/>
      <c r="FC29" s="39">
        <v>227187</v>
      </c>
      <c r="FD29" s="33">
        <v>63</v>
      </c>
      <c r="FE29" s="19">
        <v>182002</v>
      </c>
      <c r="FF29" s="33">
        <v>40</v>
      </c>
      <c r="FG29" s="39">
        <v>150853</v>
      </c>
      <c r="FH29" s="33">
        <v>30</v>
      </c>
      <c r="FI29" s="39">
        <v>134283</v>
      </c>
      <c r="FJ29" s="33">
        <v>10</v>
      </c>
      <c r="FK29" s="39">
        <v>126896</v>
      </c>
      <c r="FL29" s="33">
        <v>7</v>
      </c>
      <c r="FM29" s="39"/>
      <c r="FN29" s="19"/>
      <c r="FO29" s="39">
        <v>238018</v>
      </c>
      <c r="FP29" s="33">
        <v>64</v>
      </c>
      <c r="FQ29" s="19">
        <v>198097</v>
      </c>
      <c r="FR29" s="33">
        <v>39</v>
      </c>
      <c r="FS29" s="39">
        <v>156846</v>
      </c>
      <c r="FT29" s="33">
        <v>22</v>
      </c>
      <c r="FU29" s="39">
        <v>144141</v>
      </c>
      <c r="FV29" s="33">
        <v>11</v>
      </c>
      <c r="FW29" s="39">
        <v>128796</v>
      </c>
      <c r="FX29" s="33">
        <v>7</v>
      </c>
      <c r="FY29" s="39"/>
      <c r="FZ29" s="19"/>
      <c r="GA29" s="151">
        <v>252138</v>
      </c>
      <c r="GB29" s="99">
        <v>60</v>
      </c>
      <c r="GC29" s="47">
        <v>204326</v>
      </c>
      <c r="GD29" s="99">
        <v>42</v>
      </c>
      <c r="GE29" s="151">
        <v>169479</v>
      </c>
      <c r="GF29" s="99">
        <v>25</v>
      </c>
      <c r="GG29" s="151">
        <v>151363</v>
      </c>
      <c r="GH29" s="99">
        <v>10</v>
      </c>
      <c r="GI29" s="151">
        <v>127886</v>
      </c>
      <c r="GJ29" s="99">
        <v>8</v>
      </c>
      <c r="GK29" s="151"/>
      <c r="GL29" s="47"/>
      <c r="GM29" s="151">
        <v>265952</v>
      </c>
      <c r="GN29" s="99">
        <v>65</v>
      </c>
      <c r="GO29" s="47">
        <v>203312</v>
      </c>
      <c r="GP29" s="99">
        <v>38</v>
      </c>
      <c r="GQ29" s="151">
        <v>174511</v>
      </c>
      <c r="GR29" s="99">
        <v>26</v>
      </c>
      <c r="GS29" s="151">
        <v>143066</v>
      </c>
      <c r="GT29" s="99">
        <v>11</v>
      </c>
      <c r="GU29" s="151"/>
      <c r="GV29" s="99"/>
      <c r="GW29" s="151"/>
      <c r="GX29" s="47"/>
      <c r="GY29" s="39">
        <v>220009</v>
      </c>
      <c r="GZ29" s="33">
        <v>143</v>
      </c>
      <c r="HA29" s="151">
        <v>269077</v>
      </c>
      <c r="HB29" s="99">
        <v>64</v>
      </c>
      <c r="HC29" s="47">
        <v>201854</v>
      </c>
      <c r="HD29" s="99">
        <v>35</v>
      </c>
      <c r="HE29" s="151">
        <v>170218</v>
      </c>
      <c r="HF29" s="99">
        <v>27</v>
      </c>
      <c r="HG29" s="151">
        <v>148105</v>
      </c>
      <c r="HH29" s="99">
        <v>10</v>
      </c>
      <c r="HI29" s="151"/>
      <c r="HJ29" s="99"/>
      <c r="HK29" s="151"/>
      <c r="HL29" s="47"/>
      <c r="HM29" s="39">
        <v>224775</v>
      </c>
      <c r="HN29" s="33">
        <v>137</v>
      </c>
      <c r="HO29" s="151">
        <v>270468</v>
      </c>
      <c r="HP29" s="99">
        <v>65</v>
      </c>
      <c r="HQ29" s="47">
        <v>205272</v>
      </c>
      <c r="HR29" s="99">
        <v>37</v>
      </c>
      <c r="HS29" s="151">
        <v>171818</v>
      </c>
      <c r="HT29" s="99">
        <v>24</v>
      </c>
      <c r="HU29" s="151">
        <v>137219</v>
      </c>
      <c r="HV29" s="99">
        <v>7</v>
      </c>
      <c r="HW29" s="151">
        <v>0</v>
      </c>
      <c r="HX29" s="99">
        <v>1</v>
      </c>
      <c r="HY29" s="151">
        <v>0</v>
      </c>
      <c r="HZ29" s="47">
        <v>3</v>
      </c>
      <c r="IA29" s="39">
        <v>230564</v>
      </c>
      <c r="IB29" s="33">
        <v>139</v>
      </c>
      <c r="IC29" s="151">
        <v>276421</v>
      </c>
      <c r="ID29" s="99">
        <v>66</v>
      </c>
      <c r="IE29" s="47">
        <v>212560</v>
      </c>
      <c r="IF29" s="99">
        <v>35</v>
      </c>
      <c r="IG29" s="151">
        <v>180441</v>
      </c>
      <c r="IH29" s="99">
        <v>27</v>
      </c>
      <c r="II29" s="151">
        <v>146329</v>
      </c>
      <c r="IJ29" s="99">
        <v>7</v>
      </c>
      <c r="IK29" s="151">
        <v>0</v>
      </c>
      <c r="IL29" s="99">
        <v>1</v>
      </c>
      <c r="IM29" s="151">
        <v>0</v>
      </c>
      <c r="IN29" s="47">
        <v>3</v>
      </c>
      <c r="IO29" s="232">
        <v>256320</v>
      </c>
      <c r="IP29" s="232">
        <v>151</v>
      </c>
      <c r="IQ29" s="232">
        <v>307727</v>
      </c>
      <c r="IR29" s="232">
        <v>74</v>
      </c>
      <c r="IS29" s="240">
        <v>235558</v>
      </c>
      <c r="IT29" s="240">
        <v>36</v>
      </c>
      <c r="IU29" s="238">
        <v>198543</v>
      </c>
      <c r="IV29" s="238">
        <v>28</v>
      </c>
      <c r="IW29" s="238">
        <v>151443</v>
      </c>
      <c r="IX29" s="238">
        <v>6</v>
      </c>
      <c r="IY29" s="238">
        <v>0</v>
      </c>
      <c r="IZ29" s="238">
        <v>3</v>
      </c>
      <c r="JA29" s="238">
        <v>0</v>
      </c>
      <c r="JB29" s="238">
        <v>4</v>
      </c>
    </row>
    <row r="30" spans="1:262">
      <c r="A30" s="66">
        <v>26</v>
      </c>
      <c r="B30" s="2" t="s">
        <v>28</v>
      </c>
      <c r="C30" s="39">
        <v>95972</v>
      </c>
      <c r="D30" s="33">
        <v>19</v>
      </c>
      <c r="E30" s="19">
        <v>82369</v>
      </c>
      <c r="F30" s="33">
        <v>14</v>
      </c>
      <c r="G30" s="39">
        <v>74962</v>
      </c>
      <c r="H30" s="33">
        <v>29</v>
      </c>
      <c r="I30" s="39">
        <v>70853</v>
      </c>
      <c r="J30" s="33">
        <v>12</v>
      </c>
      <c r="K30" s="39">
        <v>49632</v>
      </c>
      <c r="L30" s="33">
        <v>6</v>
      </c>
      <c r="M30" s="39">
        <v>49168</v>
      </c>
      <c r="N30" s="19">
        <v>5</v>
      </c>
      <c r="O30" s="39">
        <v>98780</v>
      </c>
      <c r="P30" s="33">
        <v>20</v>
      </c>
      <c r="Q30" s="19">
        <v>85497</v>
      </c>
      <c r="R30" s="33">
        <v>13</v>
      </c>
      <c r="S30" s="39">
        <v>79134</v>
      </c>
      <c r="T30" s="33">
        <v>31</v>
      </c>
      <c r="U30" s="39">
        <v>71424</v>
      </c>
      <c r="V30" s="33">
        <v>9</v>
      </c>
      <c r="W30" s="39">
        <v>54563</v>
      </c>
      <c r="X30" s="33">
        <v>5</v>
      </c>
      <c r="Y30" s="39">
        <v>54185</v>
      </c>
      <c r="Z30" s="19">
        <v>3</v>
      </c>
      <c r="AA30" s="39">
        <v>100759</v>
      </c>
      <c r="AB30" s="33">
        <v>19</v>
      </c>
      <c r="AC30" s="19">
        <v>91646</v>
      </c>
      <c r="AD30" s="33">
        <v>16</v>
      </c>
      <c r="AE30" s="39">
        <v>80535</v>
      </c>
      <c r="AF30" s="33">
        <v>30</v>
      </c>
      <c r="AG30" s="39">
        <v>71948</v>
      </c>
      <c r="AH30" s="33">
        <v>13</v>
      </c>
      <c r="AI30" s="39">
        <v>60660</v>
      </c>
      <c r="AJ30" s="33">
        <v>5</v>
      </c>
      <c r="AK30" s="39">
        <v>54143</v>
      </c>
      <c r="AL30" s="19">
        <v>5</v>
      </c>
      <c r="AM30" s="39">
        <v>105332</v>
      </c>
      <c r="AN30" s="33">
        <v>26</v>
      </c>
      <c r="AO30" s="19">
        <v>92022</v>
      </c>
      <c r="AP30" s="33">
        <v>10</v>
      </c>
      <c r="AQ30" s="39">
        <v>82592</v>
      </c>
      <c r="AR30" s="33">
        <v>23</v>
      </c>
      <c r="AS30" s="39">
        <v>70740</v>
      </c>
      <c r="AT30" s="33">
        <v>12</v>
      </c>
      <c r="AU30" s="39">
        <v>59678</v>
      </c>
      <c r="AV30" s="33">
        <v>5</v>
      </c>
      <c r="AW30" s="39">
        <v>54706</v>
      </c>
      <c r="AX30" s="19">
        <v>7</v>
      </c>
      <c r="AY30" s="39">
        <v>107031</v>
      </c>
      <c r="AZ30" s="33">
        <v>25</v>
      </c>
      <c r="BA30" s="19">
        <v>93070</v>
      </c>
      <c r="BB30" s="33">
        <v>14</v>
      </c>
      <c r="BC30" s="39">
        <v>88140</v>
      </c>
      <c r="BD30" s="33">
        <v>30</v>
      </c>
      <c r="BE30" s="39">
        <v>74011</v>
      </c>
      <c r="BF30" s="33">
        <v>9</v>
      </c>
      <c r="BG30" s="39">
        <v>67099</v>
      </c>
      <c r="BH30" s="33">
        <v>4</v>
      </c>
      <c r="BI30" s="39"/>
      <c r="BJ30" s="19"/>
      <c r="BK30" s="39">
        <v>113002</v>
      </c>
      <c r="BL30" s="33">
        <v>28</v>
      </c>
      <c r="BM30" s="19">
        <v>96925</v>
      </c>
      <c r="BN30" s="33">
        <v>15</v>
      </c>
      <c r="BO30" s="39">
        <v>91000</v>
      </c>
      <c r="BP30" s="33">
        <v>30</v>
      </c>
      <c r="BQ30" s="39">
        <v>81110</v>
      </c>
      <c r="BR30" s="33">
        <v>7</v>
      </c>
      <c r="BS30" s="39">
        <v>62423</v>
      </c>
      <c r="BT30" s="33">
        <v>6</v>
      </c>
      <c r="BU30" s="39"/>
      <c r="BV30" s="19"/>
      <c r="BW30" s="39">
        <v>121759</v>
      </c>
      <c r="BX30" s="33">
        <v>20</v>
      </c>
      <c r="BY30" s="19">
        <v>105022</v>
      </c>
      <c r="BZ30" s="33">
        <v>18</v>
      </c>
      <c r="CA30" s="39">
        <v>96368</v>
      </c>
      <c r="CB30" s="33">
        <v>23</v>
      </c>
      <c r="CC30" s="39">
        <v>81426</v>
      </c>
      <c r="CD30" s="33">
        <v>14</v>
      </c>
      <c r="CE30" s="39">
        <v>71734</v>
      </c>
      <c r="CF30" s="33">
        <v>4</v>
      </c>
      <c r="CG30" s="39">
        <v>67271</v>
      </c>
      <c r="CH30" s="19">
        <v>4</v>
      </c>
      <c r="CI30" s="39">
        <v>126646</v>
      </c>
      <c r="CJ30" s="33">
        <v>19</v>
      </c>
      <c r="CK30" s="19">
        <v>106825</v>
      </c>
      <c r="CL30" s="33">
        <v>18</v>
      </c>
      <c r="CM30" s="39">
        <v>102526</v>
      </c>
      <c r="CN30" s="33">
        <v>30</v>
      </c>
      <c r="CO30" s="39">
        <v>85314</v>
      </c>
      <c r="CP30" s="33">
        <v>17</v>
      </c>
      <c r="CQ30" s="39"/>
      <c r="CR30" s="33"/>
      <c r="CS30" s="39">
        <v>70262</v>
      </c>
      <c r="CT30" s="19">
        <v>4</v>
      </c>
      <c r="CU30" s="39">
        <v>142243</v>
      </c>
      <c r="CV30" s="33">
        <v>20</v>
      </c>
      <c r="CW30" s="19">
        <v>110816</v>
      </c>
      <c r="CX30" s="33">
        <v>19</v>
      </c>
      <c r="CY30" s="39">
        <v>105734</v>
      </c>
      <c r="CZ30" s="33">
        <v>29</v>
      </c>
      <c r="DA30" s="39">
        <v>92474</v>
      </c>
      <c r="DB30" s="33">
        <v>16</v>
      </c>
      <c r="DC30" s="39"/>
      <c r="DD30" s="33"/>
      <c r="DE30" s="39"/>
      <c r="DF30" s="19"/>
      <c r="DG30" s="39">
        <v>146176</v>
      </c>
      <c r="DH30" s="33">
        <v>23</v>
      </c>
      <c r="DI30" s="19">
        <v>121791</v>
      </c>
      <c r="DJ30" s="33">
        <v>17</v>
      </c>
      <c r="DK30" s="39">
        <v>109332</v>
      </c>
      <c r="DL30" s="33">
        <v>28</v>
      </c>
      <c r="DM30" s="39">
        <v>98267</v>
      </c>
      <c r="DN30" s="33">
        <v>12</v>
      </c>
      <c r="DO30" s="39">
        <v>75869</v>
      </c>
      <c r="DP30" s="33">
        <v>4</v>
      </c>
      <c r="DQ30" s="39"/>
      <c r="DR30" s="19"/>
      <c r="DS30" s="39">
        <v>148551</v>
      </c>
      <c r="DT30" s="33">
        <v>24</v>
      </c>
      <c r="DU30" s="19">
        <v>125850</v>
      </c>
      <c r="DV30" s="33">
        <v>17</v>
      </c>
      <c r="DW30" s="39">
        <v>109902</v>
      </c>
      <c r="DX30" s="33">
        <v>27</v>
      </c>
      <c r="DY30" s="39">
        <v>100210</v>
      </c>
      <c r="DZ30" s="33">
        <v>11</v>
      </c>
      <c r="EA30" s="39">
        <v>96250</v>
      </c>
      <c r="EB30" s="33">
        <v>4</v>
      </c>
      <c r="EC30" s="39"/>
      <c r="ED30" s="19"/>
      <c r="EE30" s="39">
        <v>153915</v>
      </c>
      <c r="EF30" s="33">
        <v>23</v>
      </c>
      <c r="EG30" s="19">
        <v>126093</v>
      </c>
      <c r="EH30" s="33">
        <v>17</v>
      </c>
      <c r="EI30" s="39">
        <v>112180</v>
      </c>
      <c r="EJ30" s="33">
        <v>28</v>
      </c>
      <c r="EK30" s="39">
        <v>102666</v>
      </c>
      <c r="EL30" s="33">
        <v>13</v>
      </c>
      <c r="EM30" s="39"/>
      <c r="EN30" s="33"/>
      <c r="EO30" s="39"/>
      <c r="EP30" s="19"/>
      <c r="EQ30" s="39">
        <v>156183</v>
      </c>
      <c r="ER30" s="33">
        <v>23</v>
      </c>
      <c r="ES30" s="19">
        <v>141359</v>
      </c>
      <c r="ET30" s="33">
        <v>14</v>
      </c>
      <c r="EU30" s="39">
        <v>116227</v>
      </c>
      <c r="EV30" s="33">
        <v>30</v>
      </c>
      <c r="EW30" s="39">
        <v>97067</v>
      </c>
      <c r="EX30" s="33">
        <v>9</v>
      </c>
      <c r="EY30" s="39">
        <v>92926</v>
      </c>
      <c r="EZ30" s="33">
        <v>7</v>
      </c>
      <c r="FA30" s="39"/>
      <c r="FB30" s="19"/>
      <c r="FC30" s="39">
        <v>168039</v>
      </c>
      <c r="FD30" s="33">
        <v>24</v>
      </c>
      <c r="FE30" s="19">
        <v>144793</v>
      </c>
      <c r="FF30" s="33">
        <v>16</v>
      </c>
      <c r="FG30" s="39">
        <v>121468</v>
      </c>
      <c r="FH30" s="33">
        <v>32</v>
      </c>
      <c r="FI30" s="39">
        <v>98149</v>
      </c>
      <c r="FJ30" s="33">
        <v>8</v>
      </c>
      <c r="FK30" s="39">
        <v>99882</v>
      </c>
      <c r="FL30" s="33">
        <v>8</v>
      </c>
      <c r="FM30" s="39"/>
      <c r="FN30" s="19"/>
      <c r="FO30" s="39">
        <v>178358</v>
      </c>
      <c r="FP30" s="33">
        <v>22</v>
      </c>
      <c r="FQ30" s="19">
        <v>155347</v>
      </c>
      <c r="FR30" s="33">
        <v>13</v>
      </c>
      <c r="FS30" s="39">
        <v>125354</v>
      </c>
      <c r="FT30" s="33">
        <v>31</v>
      </c>
      <c r="FU30" s="39">
        <v>108231</v>
      </c>
      <c r="FV30" s="33">
        <v>8</v>
      </c>
      <c r="FW30" s="39">
        <v>95363</v>
      </c>
      <c r="FX30" s="33">
        <v>7</v>
      </c>
      <c r="FY30" s="39"/>
      <c r="FZ30" s="19"/>
      <c r="GA30" s="151">
        <v>188552</v>
      </c>
      <c r="GB30" s="99">
        <v>23</v>
      </c>
      <c r="GC30" s="47">
        <v>156817</v>
      </c>
      <c r="GD30" s="99">
        <v>13</v>
      </c>
      <c r="GE30" s="151">
        <v>136271</v>
      </c>
      <c r="GF30" s="99">
        <v>29</v>
      </c>
      <c r="GG30" s="151">
        <v>113167</v>
      </c>
      <c r="GH30" s="99">
        <v>7</v>
      </c>
      <c r="GI30" s="151"/>
      <c r="GJ30" s="99"/>
      <c r="GK30" s="151"/>
      <c r="GL30" s="47"/>
      <c r="GM30" s="151">
        <v>197525</v>
      </c>
      <c r="GN30" s="99">
        <v>23</v>
      </c>
      <c r="GO30" s="47">
        <v>155778</v>
      </c>
      <c r="GP30" s="99">
        <v>14</v>
      </c>
      <c r="GQ30" s="151">
        <v>136510</v>
      </c>
      <c r="GR30" s="99">
        <v>31</v>
      </c>
      <c r="GS30" s="151">
        <v>127494</v>
      </c>
      <c r="GT30" s="99">
        <v>7</v>
      </c>
      <c r="GU30" s="151"/>
      <c r="GV30" s="99"/>
      <c r="GW30" s="151"/>
      <c r="GX30" s="47"/>
      <c r="GY30" s="39">
        <v>160317</v>
      </c>
      <c r="GZ30" s="33">
        <v>74</v>
      </c>
      <c r="HA30" s="151">
        <v>200345</v>
      </c>
      <c r="HB30" s="99">
        <v>24</v>
      </c>
      <c r="HC30" s="47">
        <v>163011</v>
      </c>
      <c r="HD30" s="99">
        <v>13</v>
      </c>
      <c r="HE30" s="151">
        <v>138723</v>
      </c>
      <c r="HF30" s="99">
        <v>26</v>
      </c>
      <c r="HG30" s="151">
        <v>128190</v>
      </c>
      <c r="HH30" s="99">
        <v>5</v>
      </c>
      <c r="HI30" s="151">
        <v>123658</v>
      </c>
      <c r="HJ30" s="99">
        <v>5</v>
      </c>
      <c r="HK30" s="151"/>
      <c r="HL30" s="47"/>
      <c r="HM30" s="39">
        <v>157591</v>
      </c>
      <c r="HN30" s="33">
        <v>72</v>
      </c>
      <c r="HO30" s="151">
        <v>204740</v>
      </c>
      <c r="HP30" s="99">
        <v>21</v>
      </c>
      <c r="HQ30" s="47">
        <v>157059</v>
      </c>
      <c r="HR30" s="99">
        <v>11</v>
      </c>
      <c r="HS30" s="151">
        <v>138536</v>
      </c>
      <c r="HT30" s="99">
        <v>29</v>
      </c>
      <c r="HU30" s="151">
        <v>120252</v>
      </c>
      <c r="HV30" s="99">
        <v>6</v>
      </c>
      <c r="HW30" s="151">
        <v>0</v>
      </c>
      <c r="HX30" s="99">
        <v>4</v>
      </c>
      <c r="HY30" s="151">
        <v>0</v>
      </c>
      <c r="HZ30" s="47">
        <v>1</v>
      </c>
      <c r="IA30" s="39">
        <v>160581</v>
      </c>
      <c r="IB30" s="33">
        <v>70</v>
      </c>
      <c r="IC30" s="151">
        <v>215862</v>
      </c>
      <c r="ID30" s="99">
        <v>21</v>
      </c>
      <c r="IE30" s="47">
        <v>156558</v>
      </c>
      <c r="IF30" s="99">
        <v>11</v>
      </c>
      <c r="IG30" s="151">
        <v>135344</v>
      </c>
      <c r="IH30" s="99">
        <v>27</v>
      </c>
      <c r="II30" s="151">
        <v>122356</v>
      </c>
      <c r="IJ30" s="99">
        <v>6</v>
      </c>
      <c r="IK30" s="151">
        <v>0</v>
      </c>
      <c r="IL30" s="99">
        <v>4</v>
      </c>
      <c r="IM30" s="151">
        <v>0</v>
      </c>
      <c r="IN30" s="47">
        <v>1</v>
      </c>
      <c r="IO30" s="232">
        <v>176207</v>
      </c>
      <c r="IP30" s="232">
        <v>70</v>
      </c>
      <c r="IQ30" s="232">
        <v>228241</v>
      </c>
      <c r="IR30" s="232">
        <v>22</v>
      </c>
      <c r="IS30" s="240">
        <v>177046</v>
      </c>
      <c r="IT30" s="240">
        <v>16</v>
      </c>
      <c r="IU30" s="238">
        <v>147274</v>
      </c>
      <c r="IV30" s="238">
        <v>22</v>
      </c>
      <c r="IW30" s="238">
        <v>0</v>
      </c>
      <c r="IX30" s="238">
        <v>4</v>
      </c>
      <c r="IY30" s="238">
        <v>126615</v>
      </c>
      <c r="IZ30" s="238">
        <v>5</v>
      </c>
      <c r="JA30" s="238">
        <v>0</v>
      </c>
      <c r="JB30" s="238">
        <v>1</v>
      </c>
    </row>
    <row r="31" spans="1:262">
      <c r="A31" s="66">
        <v>27</v>
      </c>
      <c r="B31" s="2" t="s">
        <v>48</v>
      </c>
      <c r="C31" s="39">
        <v>99828</v>
      </c>
      <c r="D31" s="33">
        <v>49</v>
      </c>
      <c r="E31" s="19">
        <v>85463</v>
      </c>
      <c r="F31" s="33">
        <v>29</v>
      </c>
      <c r="G31" s="39">
        <v>73049</v>
      </c>
      <c r="H31" s="33">
        <v>64</v>
      </c>
      <c r="I31" s="39">
        <v>67356</v>
      </c>
      <c r="J31" s="33">
        <v>42</v>
      </c>
      <c r="K31" s="39">
        <v>70759</v>
      </c>
      <c r="L31" s="33">
        <v>18</v>
      </c>
      <c r="M31" s="39">
        <v>65225</v>
      </c>
      <c r="N31" s="19">
        <v>10</v>
      </c>
      <c r="O31" s="39">
        <v>102519</v>
      </c>
      <c r="P31" s="33">
        <v>50</v>
      </c>
      <c r="Q31" s="19">
        <v>86087</v>
      </c>
      <c r="R31" s="33">
        <v>34</v>
      </c>
      <c r="S31" s="39">
        <v>74748</v>
      </c>
      <c r="T31" s="33">
        <v>54</v>
      </c>
      <c r="U31" s="39">
        <v>70912</v>
      </c>
      <c r="V31" s="33">
        <v>41</v>
      </c>
      <c r="W31" s="39">
        <v>77178</v>
      </c>
      <c r="X31" s="33">
        <v>18</v>
      </c>
      <c r="Y31" s="39">
        <v>69762</v>
      </c>
      <c r="Z31" s="19">
        <v>9</v>
      </c>
      <c r="AA31" s="39">
        <v>106676</v>
      </c>
      <c r="AB31" s="33">
        <v>48</v>
      </c>
      <c r="AC31" s="19">
        <v>91103</v>
      </c>
      <c r="AD31" s="33">
        <v>35</v>
      </c>
      <c r="AE31" s="39">
        <v>79324</v>
      </c>
      <c r="AF31" s="33">
        <v>58</v>
      </c>
      <c r="AG31" s="39">
        <v>73089</v>
      </c>
      <c r="AH31" s="33">
        <v>40</v>
      </c>
      <c r="AI31" s="39">
        <v>69246</v>
      </c>
      <c r="AJ31" s="33">
        <v>14</v>
      </c>
      <c r="AK31" s="39">
        <v>71962</v>
      </c>
      <c r="AL31" s="19">
        <v>6</v>
      </c>
      <c r="AM31" s="39">
        <v>110336</v>
      </c>
      <c r="AN31" s="33">
        <v>47</v>
      </c>
      <c r="AO31" s="19">
        <v>97505</v>
      </c>
      <c r="AP31" s="33">
        <v>27</v>
      </c>
      <c r="AQ31" s="39">
        <v>79176</v>
      </c>
      <c r="AR31" s="33">
        <v>50</v>
      </c>
      <c r="AS31" s="39">
        <v>76121</v>
      </c>
      <c r="AT31" s="33">
        <v>31</v>
      </c>
      <c r="AU31" s="39">
        <v>78282</v>
      </c>
      <c r="AV31" s="33">
        <v>18</v>
      </c>
      <c r="AW31" s="39">
        <v>76034</v>
      </c>
      <c r="AX31" s="19">
        <v>5</v>
      </c>
      <c r="AY31" s="39">
        <v>115014</v>
      </c>
      <c r="AZ31" s="33">
        <v>52</v>
      </c>
      <c r="BA31" s="19">
        <v>95909</v>
      </c>
      <c r="BB31" s="33">
        <v>33</v>
      </c>
      <c r="BC31" s="39">
        <v>82831</v>
      </c>
      <c r="BD31" s="33">
        <v>60</v>
      </c>
      <c r="BE31" s="39">
        <v>77742</v>
      </c>
      <c r="BF31" s="33">
        <v>33</v>
      </c>
      <c r="BG31" s="39">
        <v>87268</v>
      </c>
      <c r="BH31" s="33">
        <v>13</v>
      </c>
      <c r="BI31" s="39"/>
      <c r="BJ31" s="19"/>
      <c r="BK31" s="39">
        <v>119826</v>
      </c>
      <c r="BL31" s="33">
        <v>50</v>
      </c>
      <c r="BM31" s="19">
        <v>94680</v>
      </c>
      <c r="BN31" s="33">
        <v>31</v>
      </c>
      <c r="BO31" s="39">
        <v>85644</v>
      </c>
      <c r="BP31" s="33">
        <v>60</v>
      </c>
      <c r="BQ31" s="39">
        <v>81795</v>
      </c>
      <c r="BR31" s="33">
        <v>31</v>
      </c>
      <c r="BS31" s="39">
        <v>81277</v>
      </c>
      <c r="BT31" s="33">
        <v>17</v>
      </c>
      <c r="BU31" s="39"/>
      <c r="BV31" s="19"/>
      <c r="BW31" s="39">
        <v>127224</v>
      </c>
      <c r="BX31" s="33">
        <v>45</v>
      </c>
      <c r="BY31" s="19">
        <v>106233</v>
      </c>
      <c r="BZ31" s="33">
        <v>34</v>
      </c>
      <c r="CA31" s="39">
        <v>89362</v>
      </c>
      <c r="CB31" s="33">
        <v>62</v>
      </c>
      <c r="CC31" s="39">
        <v>84314</v>
      </c>
      <c r="CD31" s="33">
        <v>34</v>
      </c>
      <c r="CE31" s="39">
        <v>76235</v>
      </c>
      <c r="CF31" s="33">
        <v>10</v>
      </c>
      <c r="CG31" s="39">
        <v>60693</v>
      </c>
      <c r="CH31" s="19">
        <v>4</v>
      </c>
      <c r="CI31" s="39">
        <v>132492</v>
      </c>
      <c r="CJ31" s="33">
        <v>43</v>
      </c>
      <c r="CK31" s="19">
        <v>108987</v>
      </c>
      <c r="CL31" s="33">
        <v>34</v>
      </c>
      <c r="CM31" s="39">
        <v>94584</v>
      </c>
      <c r="CN31" s="33">
        <v>55</v>
      </c>
      <c r="CO31" s="39">
        <v>85623</v>
      </c>
      <c r="CP31" s="33">
        <v>36</v>
      </c>
      <c r="CQ31" s="39">
        <v>85510</v>
      </c>
      <c r="CR31" s="33">
        <v>12</v>
      </c>
      <c r="CS31" s="39">
        <v>57735</v>
      </c>
      <c r="CT31" s="19">
        <v>4</v>
      </c>
      <c r="CU31" s="39">
        <v>140382</v>
      </c>
      <c r="CV31" s="33">
        <v>46</v>
      </c>
      <c r="CW31" s="19">
        <v>111165</v>
      </c>
      <c r="CX31" s="33">
        <v>37</v>
      </c>
      <c r="CY31" s="39">
        <v>99100</v>
      </c>
      <c r="CZ31" s="33">
        <v>58</v>
      </c>
      <c r="DA31" s="39">
        <v>85623</v>
      </c>
      <c r="DB31" s="33">
        <v>34</v>
      </c>
      <c r="DC31" s="39">
        <v>89182</v>
      </c>
      <c r="DD31" s="33">
        <v>15</v>
      </c>
      <c r="DE31" s="39">
        <v>68071</v>
      </c>
      <c r="DF31" s="19">
        <v>4</v>
      </c>
      <c r="DG31" s="39">
        <v>141815</v>
      </c>
      <c r="DH31" s="33">
        <v>42</v>
      </c>
      <c r="DI31" s="19">
        <v>116550</v>
      </c>
      <c r="DJ31" s="33">
        <v>34</v>
      </c>
      <c r="DK31" s="39">
        <v>101812</v>
      </c>
      <c r="DL31" s="33">
        <v>54</v>
      </c>
      <c r="DM31" s="39">
        <v>87584</v>
      </c>
      <c r="DN31" s="33">
        <v>31</v>
      </c>
      <c r="DO31" s="39">
        <v>81606</v>
      </c>
      <c r="DP31" s="33">
        <v>15</v>
      </c>
      <c r="DQ31" s="39"/>
      <c r="DR31" s="19"/>
      <c r="DS31" s="39">
        <v>148149</v>
      </c>
      <c r="DT31" s="33">
        <v>44</v>
      </c>
      <c r="DU31" s="19">
        <v>121491</v>
      </c>
      <c r="DV31" s="33">
        <v>36</v>
      </c>
      <c r="DW31" s="39">
        <v>106817</v>
      </c>
      <c r="DX31" s="33">
        <v>55</v>
      </c>
      <c r="DY31" s="39">
        <v>93702</v>
      </c>
      <c r="DZ31" s="33">
        <v>35</v>
      </c>
      <c r="EA31" s="39">
        <v>88611</v>
      </c>
      <c r="EB31" s="33">
        <v>14</v>
      </c>
      <c r="EC31" s="39"/>
      <c r="ED31" s="19"/>
      <c r="EE31" s="39">
        <v>150584</v>
      </c>
      <c r="EF31" s="33">
        <v>48</v>
      </c>
      <c r="EG31" s="19">
        <v>127154</v>
      </c>
      <c r="EH31" s="33">
        <v>34</v>
      </c>
      <c r="EI31" s="39">
        <v>108712</v>
      </c>
      <c r="EJ31" s="33">
        <v>55</v>
      </c>
      <c r="EK31" s="39">
        <v>97679</v>
      </c>
      <c r="EL31" s="33">
        <v>33</v>
      </c>
      <c r="EM31" s="39">
        <v>83179</v>
      </c>
      <c r="EN31" s="33">
        <v>13</v>
      </c>
      <c r="EO31" s="39"/>
      <c r="EP31" s="19"/>
      <c r="EQ31" s="39">
        <v>156047</v>
      </c>
      <c r="ER31" s="33">
        <v>52</v>
      </c>
      <c r="ES31" s="19">
        <v>127467</v>
      </c>
      <c r="ET31" s="33">
        <v>37</v>
      </c>
      <c r="EU31" s="39">
        <v>111863</v>
      </c>
      <c r="EV31" s="33">
        <v>56</v>
      </c>
      <c r="EW31" s="39">
        <v>92708</v>
      </c>
      <c r="EX31" s="33">
        <v>29</v>
      </c>
      <c r="EY31" s="39">
        <v>92681</v>
      </c>
      <c r="EZ31" s="33">
        <v>18</v>
      </c>
      <c r="FA31" s="39">
        <v>81342</v>
      </c>
      <c r="FB31" s="19">
        <v>4</v>
      </c>
      <c r="FC31" s="39">
        <v>168266</v>
      </c>
      <c r="FD31" s="33">
        <v>51</v>
      </c>
      <c r="FE31" s="19">
        <v>134564</v>
      </c>
      <c r="FF31" s="33">
        <v>39</v>
      </c>
      <c r="FG31" s="39">
        <v>115300</v>
      </c>
      <c r="FH31" s="33">
        <v>51</v>
      </c>
      <c r="FI31" s="39">
        <v>93635</v>
      </c>
      <c r="FJ31" s="33">
        <v>26</v>
      </c>
      <c r="FK31" s="39">
        <v>92883</v>
      </c>
      <c r="FL31" s="33">
        <v>15</v>
      </c>
      <c r="FM31" s="39">
        <v>78159</v>
      </c>
      <c r="FN31" s="19">
        <v>4</v>
      </c>
      <c r="FO31" s="39">
        <v>175607</v>
      </c>
      <c r="FP31" s="33">
        <v>58</v>
      </c>
      <c r="FQ31" s="19">
        <v>143439</v>
      </c>
      <c r="FR31" s="33">
        <v>37</v>
      </c>
      <c r="FS31" s="39">
        <v>117064</v>
      </c>
      <c r="FT31" s="33">
        <v>57</v>
      </c>
      <c r="FU31" s="39">
        <v>102770</v>
      </c>
      <c r="FV31" s="33">
        <v>25</v>
      </c>
      <c r="FW31" s="39">
        <v>101024</v>
      </c>
      <c r="FX31" s="33">
        <v>15</v>
      </c>
      <c r="FY31" s="39"/>
      <c r="FZ31" s="19"/>
      <c r="GA31" s="151">
        <v>181653</v>
      </c>
      <c r="GB31" s="99">
        <v>55</v>
      </c>
      <c r="GC31" s="47">
        <v>148762</v>
      </c>
      <c r="GD31" s="99">
        <v>36</v>
      </c>
      <c r="GE31" s="151">
        <v>120892</v>
      </c>
      <c r="GF31" s="99">
        <v>47</v>
      </c>
      <c r="GG31" s="151">
        <v>106866</v>
      </c>
      <c r="GH31" s="99">
        <v>24</v>
      </c>
      <c r="GI31" s="151">
        <v>108102</v>
      </c>
      <c r="GJ31" s="99">
        <v>18</v>
      </c>
      <c r="GK31" s="151"/>
      <c r="GL31" s="47"/>
      <c r="GM31" s="151">
        <v>186721</v>
      </c>
      <c r="GN31" s="99">
        <v>53</v>
      </c>
      <c r="GO31" s="47">
        <v>148914</v>
      </c>
      <c r="GP31" s="99">
        <v>33</v>
      </c>
      <c r="GQ31" s="151">
        <v>126434</v>
      </c>
      <c r="GR31" s="99">
        <v>52</v>
      </c>
      <c r="GS31" s="151">
        <v>111153</v>
      </c>
      <c r="GT31" s="99">
        <v>28</v>
      </c>
      <c r="GU31" s="151">
        <v>107649</v>
      </c>
      <c r="GV31" s="99">
        <v>11</v>
      </c>
      <c r="GW31" s="151"/>
      <c r="GX31" s="47"/>
      <c r="GY31" s="39">
        <v>148280</v>
      </c>
      <c r="GZ31" s="33">
        <v>163</v>
      </c>
      <c r="HA31" s="151">
        <v>191376</v>
      </c>
      <c r="HB31" s="99">
        <v>51</v>
      </c>
      <c r="HC31" s="47">
        <v>147670</v>
      </c>
      <c r="HD31" s="99">
        <v>29</v>
      </c>
      <c r="HE31" s="151">
        <v>131583</v>
      </c>
      <c r="HF31" s="99">
        <v>44</v>
      </c>
      <c r="HG31" s="151">
        <v>113401</v>
      </c>
      <c r="HH31" s="99">
        <v>28</v>
      </c>
      <c r="HI31" s="151">
        <v>112889</v>
      </c>
      <c r="HJ31" s="99">
        <v>9</v>
      </c>
      <c r="HK31" s="151"/>
      <c r="HL31" s="47"/>
      <c r="HM31" s="39">
        <v>148297</v>
      </c>
      <c r="HN31" s="33">
        <v>163</v>
      </c>
      <c r="HO31" s="151">
        <v>188358</v>
      </c>
      <c r="HP31" s="99">
        <v>51</v>
      </c>
      <c r="HQ31" s="47">
        <v>151702</v>
      </c>
      <c r="HR31" s="99">
        <v>29</v>
      </c>
      <c r="HS31" s="151">
        <v>133852</v>
      </c>
      <c r="HT31" s="99">
        <v>50</v>
      </c>
      <c r="HU31" s="151">
        <v>108353</v>
      </c>
      <c r="HV31" s="99">
        <v>24</v>
      </c>
      <c r="HW31" s="151">
        <v>102075</v>
      </c>
      <c r="HX31" s="99">
        <v>8</v>
      </c>
      <c r="HY31" s="151">
        <v>0</v>
      </c>
      <c r="HZ31" s="47">
        <v>1</v>
      </c>
      <c r="IA31" s="39">
        <v>156191</v>
      </c>
      <c r="IB31" s="33">
        <v>156</v>
      </c>
      <c r="IC31" s="151">
        <v>196309</v>
      </c>
      <c r="ID31" s="99">
        <v>54</v>
      </c>
      <c r="IE31" s="47">
        <v>155986</v>
      </c>
      <c r="IF31" s="99">
        <v>29</v>
      </c>
      <c r="IG31" s="151">
        <v>138385</v>
      </c>
      <c r="IH31" s="99">
        <v>42</v>
      </c>
      <c r="II31" s="151">
        <v>116320</v>
      </c>
      <c r="IJ31" s="99">
        <v>22</v>
      </c>
      <c r="IK31" s="151">
        <v>103318</v>
      </c>
      <c r="IL31" s="99">
        <v>7</v>
      </c>
      <c r="IM31" s="151">
        <v>0</v>
      </c>
      <c r="IN31" s="47">
        <v>2</v>
      </c>
      <c r="IO31" s="233">
        <v>174588</v>
      </c>
      <c r="IP31" s="232">
        <v>151</v>
      </c>
      <c r="IQ31" s="232">
        <v>218186</v>
      </c>
      <c r="IR31" s="232">
        <v>58</v>
      </c>
      <c r="IS31" s="240">
        <v>169210</v>
      </c>
      <c r="IT31" s="240">
        <v>30</v>
      </c>
      <c r="IU31" s="238">
        <v>139417</v>
      </c>
      <c r="IV31" s="238">
        <v>43</v>
      </c>
      <c r="IW31" s="238">
        <v>138228</v>
      </c>
      <c r="IX31" s="238">
        <v>13</v>
      </c>
      <c r="IY31" s="238">
        <v>126210</v>
      </c>
      <c r="IZ31" s="238">
        <v>7</v>
      </c>
      <c r="JA31" s="238">
        <v>0</v>
      </c>
      <c r="JB31" s="238">
        <v>0</v>
      </c>
    </row>
    <row r="32" spans="1:262">
      <c r="A32" s="66">
        <v>28</v>
      </c>
      <c r="B32" s="2" t="s">
        <v>77</v>
      </c>
      <c r="C32" s="39">
        <v>93259</v>
      </c>
      <c r="D32" s="33">
        <v>21</v>
      </c>
      <c r="E32" s="19">
        <v>76407</v>
      </c>
      <c r="F32" s="33">
        <v>5</v>
      </c>
      <c r="G32" s="39">
        <v>64371</v>
      </c>
      <c r="H32" s="33">
        <v>4</v>
      </c>
      <c r="I32" s="39">
        <v>69719</v>
      </c>
      <c r="J32" s="33">
        <v>2</v>
      </c>
      <c r="K32" s="39"/>
      <c r="L32" s="33"/>
      <c r="M32" s="39">
        <v>61902</v>
      </c>
      <c r="N32" s="19">
        <v>1</v>
      </c>
      <c r="O32" s="39">
        <v>97380</v>
      </c>
      <c r="P32" s="33">
        <v>16</v>
      </c>
      <c r="Q32" s="19">
        <v>70743</v>
      </c>
      <c r="R32" s="33">
        <v>5</v>
      </c>
      <c r="S32" s="39">
        <v>68581</v>
      </c>
      <c r="T32" s="33">
        <v>4</v>
      </c>
      <c r="U32" s="39">
        <v>75590</v>
      </c>
      <c r="V32" s="33">
        <v>1</v>
      </c>
      <c r="W32" s="39"/>
      <c r="X32" s="33"/>
      <c r="Y32" s="39">
        <v>63250</v>
      </c>
      <c r="Z32" s="19">
        <v>1</v>
      </c>
      <c r="AA32" s="39">
        <v>102578</v>
      </c>
      <c r="AB32" s="33">
        <v>18</v>
      </c>
      <c r="AC32" s="19">
        <v>80078</v>
      </c>
      <c r="AD32" s="33">
        <v>6</v>
      </c>
      <c r="AE32" s="39">
        <v>72535</v>
      </c>
      <c r="AF32" s="33">
        <v>3</v>
      </c>
      <c r="AG32" s="39">
        <v>79414</v>
      </c>
      <c r="AH32" s="33">
        <v>1</v>
      </c>
      <c r="AI32" s="39">
        <v>74747</v>
      </c>
      <c r="AJ32" s="33">
        <v>1</v>
      </c>
      <c r="AK32" s="39">
        <v>50000</v>
      </c>
      <c r="AL32" s="19">
        <v>1</v>
      </c>
      <c r="AM32" s="39">
        <v>103736</v>
      </c>
      <c r="AN32" s="33">
        <v>22</v>
      </c>
      <c r="AO32" s="19"/>
      <c r="AP32" s="33"/>
      <c r="AQ32" s="39"/>
      <c r="AR32" s="33"/>
      <c r="AS32" s="39"/>
      <c r="AT32" s="33"/>
      <c r="AU32" s="39"/>
      <c r="AV32" s="33"/>
      <c r="AW32" s="39"/>
      <c r="AX32" s="19"/>
      <c r="AY32" s="39">
        <v>108754</v>
      </c>
      <c r="AZ32" s="33">
        <v>24</v>
      </c>
      <c r="BA32" s="19"/>
      <c r="BB32" s="33"/>
      <c r="BC32" s="39"/>
      <c r="BD32" s="33"/>
      <c r="BE32" s="39"/>
      <c r="BF32" s="33"/>
      <c r="BG32" s="39"/>
      <c r="BH32" s="33"/>
      <c r="BI32" s="39"/>
      <c r="BJ32" s="19"/>
      <c r="BK32" s="39">
        <v>114902</v>
      </c>
      <c r="BL32" s="33">
        <v>23</v>
      </c>
      <c r="BM32" s="19"/>
      <c r="BN32" s="33"/>
      <c r="BO32" s="39"/>
      <c r="BP32" s="33"/>
      <c r="BQ32" s="39"/>
      <c r="BR32" s="33"/>
      <c r="BS32" s="39"/>
      <c r="BT32" s="33"/>
      <c r="BU32" s="39"/>
      <c r="BV32" s="19"/>
      <c r="BW32" s="39">
        <v>124165</v>
      </c>
      <c r="BX32" s="33">
        <v>20</v>
      </c>
      <c r="BY32" s="19">
        <v>89378</v>
      </c>
      <c r="BZ32" s="33">
        <v>6</v>
      </c>
      <c r="CA32" s="39">
        <v>79557</v>
      </c>
      <c r="CB32" s="33">
        <v>4</v>
      </c>
      <c r="CC32" s="39"/>
      <c r="CD32" s="33"/>
      <c r="CE32" s="39"/>
      <c r="CF32" s="33"/>
      <c r="CG32" s="39"/>
      <c r="CH32" s="19"/>
      <c r="CI32" s="39">
        <v>127417</v>
      </c>
      <c r="CJ32" s="33">
        <v>19</v>
      </c>
      <c r="CK32" s="19">
        <v>102858</v>
      </c>
      <c r="CL32" s="33">
        <v>5</v>
      </c>
      <c r="CM32" s="39"/>
      <c r="CN32" s="33"/>
      <c r="CO32" s="39"/>
      <c r="CP32" s="33"/>
      <c r="CQ32" s="39"/>
      <c r="CR32" s="33"/>
      <c r="CS32" s="39"/>
      <c r="CT32" s="19"/>
      <c r="CU32" s="39">
        <v>132556</v>
      </c>
      <c r="CV32" s="33">
        <v>20</v>
      </c>
      <c r="CW32" s="19">
        <v>108180</v>
      </c>
      <c r="CX32" s="33">
        <v>5</v>
      </c>
      <c r="CY32" s="39"/>
      <c r="CZ32" s="33"/>
      <c r="DA32" s="39"/>
      <c r="DB32" s="33"/>
      <c r="DC32" s="39"/>
      <c r="DD32" s="33"/>
      <c r="DE32" s="39"/>
      <c r="DF32" s="19"/>
      <c r="DG32" s="39">
        <v>144786</v>
      </c>
      <c r="DH32" s="33">
        <v>21</v>
      </c>
      <c r="DI32" s="19"/>
      <c r="DJ32" s="33"/>
      <c r="DK32" s="39"/>
      <c r="DL32" s="33"/>
      <c r="DM32" s="39"/>
      <c r="DN32" s="33"/>
      <c r="DO32" s="39"/>
      <c r="DP32" s="33"/>
      <c r="DQ32" s="39"/>
      <c r="DR32" s="19"/>
      <c r="DS32" s="39">
        <v>147817</v>
      </c>
      <c r="DT32" s="33">
        <v>19</v>
      </c>
      <c r="DU32" s="19"/>
      <c r="DV32" s="33"/>
      <c r="DW32" s="39">
        <v>103351</v>
      </c>
      <c r="DX32" s="33">
        <v>4</v>
      </c>
      <c r="DY32" s="39"/>
      <c r="DZ32" s="33"/>
      <c r="EA32" s="39"/>
      <c r="EB32" s="33"/>
      <c r="EC32" s="39"/>
      <c r="ED32" s="19"/>
      <c r="EE32" s="39">
        <v>152380</v>
      </c>
      <c r="EF32" s="33">
        <v>15</v>
      </c>
      <c r="EG32" s="19"/>
      <c r="EH32" s="33"/>
      <c r="EI32" s="39">
        <v>116980</v>
      </c>
      <c r="EJ32" s="33">
        <v>4</v>
      </c>
      <c r="EK32" s="39"/>
      <c r="EL32" s="33"/>
      <c r="EM32" s="39"/>
      <c r="EN32" s="33"/>
      <c r="EO32" s="39"/>
      <c r="EP32" s="19"/>
      <c r="EQ32" s="39">
        <v>160216</v>
      </c>
      <c r="ER32" s="33">
        <v>13</v>
      </c>
      <c r="ES32" s="19"/>
      <c r="ET32" s="33"/>
      <c r="EU32" s="39">
        <v>103782</v>
      </c>
      <c r="EV32" s="33">
        <v>5</v>
      </c>
      <c r="EW32" s="39"/>
      <c r="EX32" s="33"/>
      <c r="EY32" s="39"/>
      <c r="EZ32" s="33"/>
      <c r="FA32" s="39"/>
      <c r="FB32" s="19"/>
      <c r="FC32" s="39">
        <v>169996</v>
      </c>
      <c r="FD32" s="33">
        <v>14</v>
      </c>
      <c r="FE32" s="19"/>
      <c r="FF32" s="33"/>
      <c r="FG32" s="39">
        <v>107830</v>
      </c>
      <c r="FH32" s="33">
        <v>4</v>
      </c>
      <c r="FI32" s="39"/>
      <c r="FJ32" s="33"/>
      <c r="FK32" s="39"/>
      <c r="FL32" s="33"/>
      <c r="FM32" s="39"/>
      <c r="FN32" s="19"/>
      <c r="FO32" s="39">
        <v>172515</v>
      </c>
      <c r="FP32" s="33">
        <v>10</v>
      </c>
      <c r="FQ32" s="19"/>
      <c r="FR32" s="33"/>
      <c r="FS32" s="39"/>
      <c r="FT32" s="33"/>
      <c r="FU32" s="39"/>
      <c r="FV32" s="33"/>
      <c r="FW32" s="39"/>
      <c r="FX32" s="33"/>
      <c r="FY32" s="39"/>
      <c r="FZ32" s="19"/>
      <c r="GA32" s="151">
        <v>182105</v>
      </c>
      <c r="GB32" s="99">
        <v>9</v>
      </c>
      <c r="GC32" s="47"/>
      <c r="GD32" s="99"/>
      <c r="GE32" s="151"/>
      <c r="GF32" s="99"/>
      <c r="GG32" s="151"/>
      <c r="GH32" s="99"/>
      <c r="GI32" s="151"/>
      <c r="GJ32" s="99"/>
      <c r="GK32" s="151"/>
      <c r="GL32" s="47"/>
      <c r="GM32" s="151">
        <v>187228</v>
      </c>
      <c r="GN32" s="99">
        <v>10</v>
      </c>
      <c r="GO32" s="47"/>
      <c r="GP32" s="99"/>
      <c r="GQ32" s="151"/>
      <c r="GR32" s="99"/>
      <c r="GS32" s="151"/>
      <c r="GT32" s="99"/>
      <c r="GU32" s="151"/>
      <c r="GV32" s="99"/>
      <c r="GW32" s="151"/>
      <c r="GX32" s="47"/>
      <c r="GY32" s="39">
        <v>189571</v>
      </c>
      <c r="GZ32" s="33">
        <v>14</v>
      </c>
      <c r="HA32" s="151">
        <v>193788</v>
      </c>
      <c r="HB32" s="99">
        <v>9</v>
      </c>
      <c r="HC32" s="47"/>
      <c r="HD32" s="99"/>
      <c r="HE32" s="151"/>
      <c r="HF32" s="99"/>
      <c r="HG32" s="151"/>
      <c r="HH32" s="99"/>
      <c r="HI32" s="151"/>
      <c r="HJ32" s="99"/>
      <c r="HK32" s="151"/>
      <c r="HL32" s="47"/>
      <c r="HM32" s="39">
        <v>192299</v>
      </c>
      <c r="HN32" s="33">
        <v>15</v>
      </c>
      <c r="HO32" s="151">
        <v>196232</v>
      </c>
      <c r="HP32" s="99">
        <v>10</v>
      </c>
      <c r="HQ32" s="47">
        <v>0</v>
      </c>
      <c r="HR32" s="99">
        <v>3</v>
      </c>
      <c r="HS32" s="151">
        <v>0</v>
      </c>
      <c r="HT32" s="99">
        <v>2</v>
      </c>
      <c r="HU32" s="151">
        <v>0</v>
      </c>
      <c r="HV32" s="99">
        <v>0</v>
      </c>
      <c r="HW32" s="151">
        <v>0</v>
      </c>
      <c r="HX32" s="99">
        <v>0</v>
      </c>
      <c r="HY32" s="151">
        <v>0</v>
      </c>
      <c r="HZ32" s="47">
        <v>0</v>
      </c>
      <c r="IA32" s="39">
        <v>187897</v>
      </c>
      <c r="IB32" s="33">
        <v>17</v>
      </c>
      <c r="IC32" s="151">
        <v>201915</v>
      </c>
      <c r="ID32" s="99">
        <v>11</v>
      </c>
      <c r="IE32" s="47">
        <v>0</v>
      </c>
      <c r="IF32" s="99">
        <v>4</v>
      </c>
      <c r="IG32" s="151">
        <v>0</v>
      </c>
      <c r="IH32" s="99">
        <v>2</v>
      </c>
      <c r="II32" s="151">
        <v>0</v>
      </c>
      <c r="IJ32" s="99">
        <v>0</v>
      </c>
      <c r="IK32" s="151">
        <v>0</v>
      </c>
      <c r="IL32" s="99">
        <v>0</v>
      </c>
      <c r="IM32" s="151">
        <v>0</v>
      </c>
      <c r="IN32" s="47">
        <v>0</v>
      </c>
      <c r="IO32" s="232">
        <v>206900</v>
      </c>
      <c r="IP32" s="233">
        <v>15</v>
      </c>
      <c r="IQ32" s="233">
        <v>223953</v>
      </c>
      <c r="IR32" s="233">
        <v>10</v>
      </c>
      <c r="IS32" s="241">
        <v>172793</v>
      </c>
      <c r="IT32" s="241">
        <v>5</v>
      </c>
      <c r="IU32" s="239">
        <v>0</v>
      </c>
      <c r="IV32" s="239">
        <v>0</v>
      </c>
      <c r="IW32" s="239">
        <v>0</v>
      </c>
      <c r="IX32" s="239">
        <v>0</v>
      </c>
      <c r="IY32" s="239">
        <v>0</v>
      </c>
      <c r="IZ32" s="239">
        <v>0</v>
      </c>
      <c r="JA32" s="239">
        <v>0</v>
      </c>
      <c r="JB32" s="239">
        <v>0</v>
      </c>
    </row>
    <row r="33" spans="1:262">
      <c r="A33" s="66">
        <v>29</v>
      </c>
      <c r="B33" s="2" t="s">
        <v>31</v>
      </c>
      <c r="C33" s="39">
        <v>98228</v>
      </c>
      <c r="D33" s="33">
        <v>10</v>
      </c>
      <c r="E33" s="19">
        <v>84387</v>
      </c>
      <c r="F33" s="33">
        <v>6</v>
      </c>
      <c r="G33" s="39">
        <v>77065</v>
      </c>
      <c r="H33" s="33">
        <v>11</v>
      </c>
      <c r="I33" s="39">
        <v>72872</v>
      </c>
      <c r="J33" s="33">
        <v>8</v>
      </c>
      <c r="K33" s="39">
        <v>57044</v>
      </c>
      <c r="L33" s="33">
        <v>4</v>
      </c>
      <c r="M33" s="39">
        <v>56480</v>
      </c>
      <c r="N33" s="19">
        <v>7</v>
      </c>
      <c r="O33" s="39">
        <v>102964</v>
      </c>
      <c r="P33" s="33">
        <v>10</v>
      </c>
      <c r="Q33" s="19">
        <v>88055</v>
      </c>
      <c r="R33" s="33">
        <v>7</v>
      </c>
      <c r="S33" s="39">
        <v>76061</v>
      </c>
      <c r="T33" s="33">
        <v>8</v>
      </c>
      <c r="U33" s="39">
        <v>74170</v>
      </c>
      <c r="V33" s="33">
        <v>8</v>
      </c>
      <c r="W33" s="39">
        <v>62766</v>
      </c>
      <c r="X33" s="33">
        <v>5</v>
      </c>
      <c r="Y33" s="39">
        <v>56337</v>
      </c>
      <c r="Z33" s="19">
        <v>6</v>
      </c>
      <c r="AA33" s="39">
        <v>110265</v>
      </c>
      <c r="AB33" s="33">
        <v>12</v>
      </c>
      <c r="AC33" s="19">
        <v>91950</v>
      </c>
      <c r="AD33" s="33">
        <v>7</v>
      </c>
      <c r="AE33" s="39">
        <v>81611</v>
      </c>
      <c r="AF33" s="33">
        <v>11</v>
      </c>
      <c r="AG33" s="39">
        <v>74280</v>
      </c>
      <c r="AH33" s="33">
        <v>8</v>
      </c>
      <c r="AI33" s="39">
        <v>73647</v>
      </c>
      <c r="AJ33" s="33">
        <v>4</v>
      </c>
      <c r="AK33" s="39">
        <v>59767</v>
      </c>
      <c r="AL33" s="19">
        <v>7</v>
      </c>
      <c r="AM33" s="39">
        <v>111511</v>
      </c>
      <c r="AN33" s="33">
        <v>13</v>
      </c>
      <c r="AO33" s="19">
        <v>94048</v>
      </c>
      <c r="AP33" s="33">
        <v>5</v>
      </c>
      <c r="AQ33" s="39">
        <v>82718</v>
      </c>
      <c r="AR33" s="33">
        <v>7</v>
      </c>
      <c r="AS33" s="39">
        <v>84064</v>
      </c>
      <c r="AT33" s="33">
        <v>10</v>
      </c>
      <c r="AU33" s="39"/>
      <c r="AV33" s="33"/>
      <c r="AW33" s="39">
        <v>67778</v>
      </c>
      <c r="AX33" s="19">
        <v>8</v>
      </c>
      <c r="AY33" s="39">
        <v>111473</v>
      </c>
      <c r="AZ33" s="33">
        <v>13</v>
      </c>
      <c r="BA33" s="19">
        <v>95337</v>
      </c>
      <c r="BB33" s="33">
        <v>6</v>
      </c>
      <c r="BC33" s="39">
        <v>82497</v>
      </c>
      <c r="BD33" s="33">
        <v>11</v>
      </c>
      <c r="BE33" s="39">
        <v>85440</v>
      </c>
      <c r="BF33" s="33">
        <v>11</v>
      </c>
      <c r="BG33" s="39">
        <v>62939</v>
      </c>
      <c r="BH33" s="33">
        <v>5</v>
      </c>
      <c r="BI33" s="39"/>
      <c r="BJ33" s="19"/>
      <c r="BK33" s="39">
        <v>117076</v>
      </c>
      <c r="BL33" s="33">
        <v>12</v>
      </c>
      <c r="BM33" s="19">
        <v>100126</v>
      </c>
      <c r="BN33" s="33">
        <v>5</v>
      </c>
      <c r="BO33" s="39">
        <v>83948</v>
      </c>
      <c r="BP33" s="33">
        <v>10</v>
      </c>
      <c r="BQ33" s="39">
        <v>88650</v>
      </c>
      <c r="BR33" s="33">
        <v>9</v>
      </c>
      <c r="BS33" s="39">
        <v>64650</v>
      </c>
      <c r="BT33" s="33">
        <v>5</v>
      </c>
      <c r="BU33" s="39"/>
      <c r="BV33" s="19"/>
      <c r="BW33" s="39">
        <v>125139</v>
      </c>
      <c r="BX33" s="33">
        <v>14</v>
      </c>
      <c r="BY33" s="19">
        <v>106605</v>
      </c>
      <c r="BZ33" s="33">
        <v>5</v>
      </c>
      <c r="CA33" s="39">
        <v>93347</v>
      </c>
      <c r="CB33" s="33">
        <v>8</v>
      </c>
      <c r="CC33" s="39">
        <v>91548</v>
      </c>
      <c r="CD33" s="33">
        <v>12</v>
      </c>
      <c r="CE33" s="39"/>
      <c r="CF33" s="33"/>
      <c r="CG33" s="39">
        <v>70104</v>
      </c>
      <c r="CH33" s="19">
        <v>9</v>
      </c>
      <c r="CI33" s="39">
        <v>131517</v>
      </c>
      <c r="CJ33" s="33">
        <v>13</v>
      </c>
      <c r="CK33" s="19">
        <v>111210</v>
      </c>
      <c r="CL33" s="33">
        <v>5</v>
      </c>
      <c r="CM33" s="39">
        <v>98135</v>
      </c>
      <c r="CN33" s="33">
        <v>10</v>
      </c>
      <c r="CO33" s="39">
        <v>96373</v>
      </c>
      <c r="CP33" s="33">
        <v>7</v>
      </c>
      <c r="CQ33" s="39">
        <v>78721</v>
      </c>
      <c r="CR33" s="33">
        <v>4</v>
      </c>
      <c r="CS33" s="39">
        <v>74835</v>
      </c>
      <c r="CT33" s="19">
        <v>7</v>
      </c>
      <c r="CU33" s="39">
        <v>136347</v>
      </c>
      <c r="CV33" s="33">
        <v>14</v>
      </c>
      <c r="CW33" s="19">
        <v>123327</v>
      </c>
      <c r="CX33" s="33">
        <v>5</v>
      </c>
      <c r="CY33" s="39">
        <v>102897</v>
      </c>
      <c r="CZ33" s="33">
        <v>8</v>
      </c>
      <c r="DA33" s="39">
        <v>100268</v>
      </c>
      <c r="DB33" s="33">
        <v>8</v>
      </c>
      <c r="DC33" s="39">
        <v>78691</v>
      </c>
      <c r="DD33" s="33">
        <v>5</v>
      </c>
      <c r="DE33" s="39">
        <v>78051</v>
      </c>
      <c r="DF33" s="19">
        <v>6</v>
      </c>
      <c r="DG33" s="39">
        <v>147884</v>
      </c>
      <c r="DH33" s="33">
        <v>14</v>
      </c>
      <c r="DI33" s="19">
        <v>126998</v>
      </c>
      <c r="DJ33" s="33">
        <v>5</v>
      </c>
      <c r="DK33" s="39">
        <v>104490</v>
      </c>
      <c r="DL33" s="33">
        <v>7</v>
      </c>
      <c r="DM33" s="39">
        <v>102185</v>
      </c>
      <c r="DN33" s="33">
        <v>7</v>
      </c>
      <c r="DO33" s="39">
        <v>100400</v>
      </c>
      <c r="DP33" s="33">
        <v>5</v>
      </c>
      <c r="DQ33" s="39">
        <v>75307</v>
      </c>
      <c r="DR33" s="19">
        <v>8</v>
      </c>
      <c r="DS33" s="39">
        <v>149647</v>
      </c>
      <c r="DT33" s="33">
        <v>14</v>
      </c>
      <c r="DU33" s="19"/>
      <c r="DV33" s="33"/>
      <c r="DW33" s="39">
        <v>106512</v>
      </c>
      <c r="DX33" s="33">
        <v>5</v>
      </c>
      <c r="DY33" s="39">
        <v>107073</v>
      </c>
      <c r="DZ33" s="33">
        <v>5</v>
      </c>
      <c r="EA33" s="39">
        <v>91362</v>
      </c>
      <c r="EB33" s="33">
        <v>7</v>
      </c>
      <c r="EC33" s="39">
        <v>77652</v>
      </c>
      <c r="ED33" s="19">
        <v>6</v>
      </c>
      <c r="EE33" s="39">
        <v>158320</v>
      </c>
      <c r="EF33" s="33">
        <v>15</v>
      </c>
      <c r="EG33" s="19"/>
      <c r="EH33" s="33"/>
      <c r="EI33" s="39">
        <v>111059</v>
      </c>
      <c r="EJ33" s="33">
        <v>8</v>
      </c>
      <c r="EK33" s="39">
        <v>109834</v>
      </c>
      <c r="EL33" s="33">
        <v>6</v>
      </c>
      <c r="EM33" s="39">
        <v>92169</v>
      </c>
      <c r="EN33" s="33">
        <v>7</v>
      </c>
      <c r="EO33" s="39">
        <v>88122</v>
      </c>
      <c r="EP33" s="19">
        <v>6</v>
      </c>
      <c r="EQ33" s="39">
        <v>173658</v>
      </c>
      <c r="ER33" s="33">
        <v>14</v>
      </c>
      <c r="ES33" s="19"/>
      <c r="ET33" s="33"/>
      <c r="EU33" s="39">
        <v>115505</v>
      </c>
      <c r="EV33" s="33">
        <v>10</v>
      </c>
      <c r="EW33" s="39">
        <v>118329</v>
      </c>
      <c r="EX33" s="33">
        <v>5</v>
      </c>
      <c r="EY33" s="39">
        <v>97800</v>
      </c>
      <c r="EZ33" s="33">
        <v>8</v>
      </c>
      <c r="FA33" s="39">
        <v>87887</v>
      </c>
      <c r="FB33" s="19">
        <v>5</v>
      </c>
      <c r="FC33" s="39">
        <v>174632</v>
      </c>
      <c r="FD33" s="33">
        <v>13</v>
      </c>
      <c r="FE33" s="19"/>
      <c r="FF33" s="33"/>
      <c r="FG33" s="39">
        <v>115431</v>
      </c>
      <c r="FH33" s="33">
        <v>9</v>
      </c>
      <c r="FI33" s="39">
        <v>120389</v>
      </c>
      <c r="FJ33" s="33">
        <v>4</v>
      </c>
      <c r="FK33" s="39">
        <v>94331</v>
      </c>
      <c r="FL33" s="33">
        <v>8</v>
      </c>
      <c r="FM33" s="39"/>
      <c r="FN33" s="19"/>
      <c r="FO33" s="39">
        <v>195599</v>
      </c>
      <c r="FP33" s="33">
        <v>12</v>
      </c>
      <c r="FQ33" s="19">
        <v>159862</v>
      </c>
      <c r="FR33" s="33">
        <v>6</v>
      </c>
      <c r="FS33" s="39">
        <v>121381</v>
      </c>
      <c r="FT33" s="33">
        <v>8</v>
      </c>
      <c r="FU33" s="39"/>
      <c r="FV33" s="33"/>
      <c r="FW33" s="39">
        <v>98364</v>
      </c>
      <c r="FX33" s="33">
        <v>7</v>
      </c>
      <c r="FY33" s="39"/>
      <c r="FZ33" s="19"/>
      <c r="GA33" s="151">
        <v>204945</v>
      </c>
      <c r="GB33" s="99">
        <v>9</v>
      </c>
      <c r="GC33" s="47"/>
      <c r="GD33" s="99"/>
      <c r="GE33" s="151">
        <v>131489</v>
      </c>
      <c r="GF33" s="99">
        <v>7</v>
      </c>
      <c r="GG33" s="151"/>
      <c r="GH33" s="99"/>
      <c r="GI33" s="151">
        <v>119400</v>
      </c>
      <c r="GJ33" s="99">
        <v>6</v>
      </c>
      <c r="GK33" s="151"/>
      <c r="GL33" s="47"/>
      <c r="GM33" s="151">
        <v>212857</v>
      </c>
      <c r="GN33" s="99">
        <v>10</v>
      </c>
      <c r="GO33" s="47"/>
      <c r="GP33" s="99"/>
      <c r="GQ33" s="151">
        <v>138905</v>
      </c>
      <c r="GR33" s="99">
        <v>11</v>
      </c>
      <c r="GS33" s="151">
        <v>125082</v>
      </c>
      <c r="GT33" s="99">
        <v>7</v>
      </c>
      <c r="GU33" s="151">
        <v>114657</v>
      </c>
      <c r="GV33" s="99">
        <v>5</v>
      </c>
      <c r="GW33" s="151"/>
      <c r="GX33" s="47"/>
      <c r="GY33" s="39">
        <v>151488</v>
      </c>
      <c r="GZ33" s="33">
        <v>39</v>
      </c>
      <c r="HA33" s="151">
        <v>212251</v>
      </c>
      <c r="HB33" s="99">
        <v>11</v>
      </c>
      <c r="HC33" s="47"/>
      <c r="HD33" s="99"/>
      <c r="HE33" s="151">
        <v>133044</v>
      </c>
      <c r="HF33" s="99">
        <v>8</v>
      </c>
      <c r="HG33" s="151">
        <v>129633</v>
      </c>
      <c r="HH33" s="99">
        <v>6</v>
      </c>
      <c r="HI33" s="151">
        <v>119034</v>
      </c>
      <c r="HJ33" s="99">
        <v>6</v>
      </c>
      <c r="HK33" s="151"/>
      <c r="HL33" s="47"/>
      <c r="HM33" s="39">
        <v>154250</v>
      </c>
      <c r="HN33" s="33">
        <v>41</v>
      </c>
      <c r="HO33" s="151">
        <v>213492</v>
      </c>
      <c r="HP33" s="99">
        <v>12</v>
      </c>
      <c r="HQ33" s="47">
        <v>160087</v>
      </c>
      <c r="HR33" s="99">
        <v>5</v>
      </c>
      <c r="HS33" s="151">
        <v>133087</v>
      </c>
      <c r="HT33" s="99">
        <v>10</v>
      </c>
      <c r="HU33" s="151">
        <v>125695</v>
      </c>
      <c r="HV33" s="99">
        <v>7</v>
      </c>
      <c r="HW33" s="151">
        <v>0</v>
      </c>
      <c r="HX33" s="99">
        <v>3</v>
      </c>
      <c r="HY33" s="151">
        <v>0</v>
      </c>
      <c r="HZ33" s="47">
        <v>4</v>
      </c>
      <c r="IA33" s="39">
        <v>159828</v>
      </c>
      <c r="IB33" s="33">
        <v>39</v>
      </c>
      <c r="IC33" s="151">
        <v>230804</v>
      </c>
      <c r="ID33" s="99">
        <v>11</v>
      </c>
      <c r="IE33" s="47">
        <v>0</v>
      </c>
      <c r="IF33" s="99">
        <v>4</v>
      </c>
      <c r="IG33" s="151">
        <v>133851</v>
      </c>
      <c r="IH33" s="99">
        <v>13</v>
      </c>
      <c r="II33" s="151">
        <v>128994</v>
      </c>
      <c r="IJ33" s="99">
        <v>5</v>
      </c>
      <c r="IK33" s="151">
        <v>0</v>
      </c>
      <c r="IL33" s="99">
        <v>3</v>
      </c>
      <c r="IM33" s="151">
        <v>0</v>
      </c>
      <c r="IN33" s="47">
        <v>3</v>
      </c>
      <c r="IO33" s="232">
        <v>180820</v>
      </c>
      <c r="IP33" s="232">
        <v>43</v>
      </c>
      <c r="IQ33" s="232">
        <v>245278</v>
      </c>
      <c r="IR33" s="232">
        <v>14</v>
      </c>
      <c r="IS33" s="51"/>
      <c r="IT33" s="240">
        <v>2</v>
      </c>
      <c r="IU33" s="238">
        <v>153416</v>
      </c>
      <c r="IV33" s="238">
        <v>16</v>
      </c>
      <c r="IW33" s="238">
        <v>132853</v>
      </c>
      <c r="IX33" s="238">
        <v>5</v>
      </c>
      <c r="IY33" s="238">
        <v>0</v>
      </c>
      <c r="IZ33" s="238">
        <v>4</v>
      </c>
      <c r="JA33" s="238">
        <v>0</v>
      </c>
      <c r="JB33" s="238">
        <v>2</v>
      </c>
    </row>
    <row r="34" spans="1:262">
      <c r="A34" s="66">
        <v>30</v>
      </c>
      <c r="B34" s="2" t="s">
        <v>32</v>
      </c>
      <c r="C34" s="39">
        <v>87042</v>
      </c>
      <c r="D34" s="33">
        <v>20</v>
      </c>
      <c r="E34" s="19">
        <v>67574</v>
      </c>
      <c r="F34" s="33">
        <v>2</v>
      </c>
      <c r="G34" s="39">
        <v>70439</v>
      </c>
      <c r="H34" s="33">
        <v>12</v>
      </c>
      <c r="I34" s="39">
        <v>67313</v>
      </c>
      <c r="J34" s="33">
        <v>8</v>
      </c>
      <c r="K34" s="39"/>
      <c r="L34" s="33"/>
      <c r="M34" s="39">
        <v>72035</v>
      </c>
      <c r="N34" s="19">
        <v>1</v>
      </c>
      <c r="O34" s="39">
        <v>91685</v>
      </c>
      <c r="P34" s="33">
        <v>18</v>
      </c>
      <c r="Q34" s="19">
        <v>83729</v>
      </c>
      <c r="R34" s="33">
        <v>6</v>
      </c>
      <c r="S34" s="39">
        <v>73192</v>
      </c>
      <c r="T34" s="33">
        <v>13</v>
      </c>
      <c r="U34" s="39">
        <v>67624</v>
      </c>
      <c r="V34" s="33">
        <v>7</v>
      </c>
      <c r="W34" s="39">
        <v>67896</v>
      </c>
      <c r="X34" s="33">
        <v>1</v>
      </c>
      <c r="Y34" s="39"/>
      <c r="Z34" s="19"/>
      <c r="AA34" s="39">
        <v>95965</v>
      </c>
      <c r="AB34" s="33">
        <v>21</v>
      </c>
      <c r="AC34" s="19">
        <v>87687</v>
      </c>
      <c r="AD34" s="33">
        <v>7</v>
      </c>
      <c r="AE34" s="39">
        <v>71636</v>
      </c>
      <c r="AF34" s="33">
        <v>13</v>
      </c>
      <c r="AG34" s="39">
        <v>72614</v>
      </c>
      <c r="AH34" s="33">
        <v>5</v>
      </c>
      <c r="AI34" s="39"/>
      <c r="AJ34" s="33"/>
      <c r="AK34" s="39">
        <v>70000</v>
      </c>
      <c r="AL34" s="19">
        <v>1</v>
      </c>
      <c r="AM34" s="39">
        <v>101549</v>
      </c>
      <c r="AN34" s="33">
        <v>24</v>
      </c>
      <c r="AO34" s="19">
        <v>89785</v>
      </c>
      <c r="AP34" s="33">
        <v>6</v>
      </c>
      <c r="AQ34" s="39">
        <v>74974</v>
      </c>
      <c r="AR34" s="33">
        <v>10</v>
      </c>
      <c r="AS34" s="39">
        <v>69883</v>
      </c>
      <c r="AT34" s="33">
        <v>5</v>
      </c>
      <c r="AU34" s="39"/>
      <c r="AV34" s="33"/>
      <c r="AW34" s="39"/>
      <c r="AX34" s="19"/>
      <c r="AY34" s="39">
        <v>107167</v>
      </c>
      <c r="AZ34" s="33">
        <v>24</v>
      </c>
      <c r="BA34" s="19">
        <v>85108</v>
      </c>
      <c r="BB34" s="33">
        <v>9</v>
      </c>
      <c r="BC34" s="39">
        <v>78677</v>
      </c>
      <c r="BD34" s="33">
        <v>11</v>
      </c>
      <c r="BE34" s="39">
        <v>82945</v>
      </c>
      <c r="BF34" s="33">
        <v>4</v>
      </c>
      <c r="BG34" s="39"/>
      <c r="BH34" s="33"/>
      <c r="BI34" s="39"/>
      <c r="BJ34" s="19"/>
      <c r="BK34" s="39">
        <v>116163</v>
      </c>
      <c r="BL34" s="33">
        <v>23</v>
      </c>
      <c r="BM34" s="19">
        <v>88418</v>
      </c>
      <c r="BN34" s="33">
        <v>5</v>
      </c>
      <c r="BO34" s="39">
        <v>87534</v>
      </c>
      <c r="BP34" s="33">
        <v>13</v>
      </c>
      <c r="BQ34" s="39">
        <v>77937</v>
      </c>
      <c r="BR34" s="33">
        <v>4</v>
      </c>
      <c r="BS34" s="39">
        <v>71766</v>
      </c>
      <c r="BT34" s="33">
        <v>4</v>
      </c>
      <c r="BU34" s="39"/>
      <c r="BV34" s="19"/>
      <c r="BW34" s="39">
        <v>126585</v>
      </c>
      <c r="BX34" s="33">
        <v>17</v>
      </c>
      <c r="BY34" s="19">
        <v>96632</v>
      </c>
      <c r="BZ34" s="33">
        <v>10</v>
      </c>
      <c r="CA34" s="39">
        <v>88727</v>
      </c>
      <c r="CB34" s="33">
        <v>10</v>
      </c>
      <c r="CC34" s="39">
        <v>79423</v>
      </c>
      <c r="CD34" s="33">
        <v>7</v>
      </c>
      <c r="CE34" s="39"/>
      <c r="CF34" s="33"/>
      <c r="CG34" s="39"/>
      <c r="CH34" s="19"/>
      <c r="CI34" s="39">
        <v>126620</v>
      </c>
      <c r="CJ34" s="33">
        <v>18</v>
      </c>
      <c r="CK34" s="19">
        <v>107533</v>
      </c>
      <c r="CL34" s="33">
        <v>8</v>
      </c>
      <c r="CM34" s="39">
        <v>94660</v>
      </c>
      <c r="CN34" s="33">
        <v>15</v>
      </c>
      <c r="CO34" s="39">
        <v>80809</v>
      </c>
      <c r="CP34" s="33">
        <v>6</v>
      </c>
      <c r="CQ34" s="39">
        <v>84992</v>
      </c>
      <c r="CR34" s="33">
        <v>4</v>
      </c>
      <c r="CS34" s="39">
        <v>66444</v>
      </c>
      <c r="CT34" s="19">
        <v>4</v>
      </c>
      <c r="CU34" s="39">
        <v>140231</v>
      </c>
      <c r="CV34" s="33">
        <v>16</v>
      </c>
      <c r="CW34" s="19">
        <v>114285</v>
      </c>
      <c r="CX34" s="33">
        <v>10</v>
      </c>
      <c r="CY34" s="39">
        <v>100380</v>
      </c>
      <c r="CZ34" s="33">
        <v>15</v>
      </c>
      <c r="DA34" s="39">
        <v>87996</v>
      </c>
      <c r="DB34" s="33">
        <v>7</v>
      </c>
      <c r="DC34" s="39"/>
      <c r="DD34" s="33"/>
      <c r="DE34" s="39"/>
      <c r="DF34" s="19"/>
      <c r="DG34" s="39">
        <v>139822</v>
      </c>
      <c r="DH34" s="33">
        <v>19</v>
      </c>
      <c r="DI34" s="19">
        <v>115600</v>
      </c>
      <c r="DJ34" s="33">
        <v>11</v>
      </c>
      <c r="DK34" s="39">
        <v>101452</v>
      </c>
      <c r="DL34" s="33">
        <v>10</v>
      </c>
      <c r="DM34" s="39">
        <v>90981</v>
      </c>
      <c r="DN34" s="33">
        <v>9</v>
      </c>
      <c r="DO34" s="39">
        <v>88299</v>
      </c>
      <c r="DP34" s="33">
        <v>4</v>
      </c>
      <c r="DQ34" s="39"/>
      <c r="DR34" s="19"/>
      <c r="DS34" s="39">
        <v>150163</v>
      </c>
      <c r="DT34" s="33">
        <v>17</v>
      </c>
      <c r="DU34" s="19">
        <v>126930</v>
      </c>
      <c r="DV34" s="33">
        <v>14</v>
      </c>
      <c r="DW34" s="39">
        <v>102378</v>
      </c>
      <c r="DX34" s="33">
        <v>8</v>
      </c>
      <c r="DY34" s="39">
        <v>104653</v>
      </c>
      <c r="DZ34" s="33">
        <v>9</v>
      </c>
      <c r="EA34" s="39"/>
      <c r="EB34" s="33"/>
      <c r="EC34" s="39"/>
      <c r="ED34" s="19"/>
      <c r="EE34" s="39">
        <v>158740</v>
      </c>
      <c r="EF34" s="33">
        <v>18</v>
      </c>
      <c r="EG34" s="19">
        <v>128372</v>
      </c>
      <c r="EH34" s="33">
        <v>14</v>
      </c>
      <c r="EI34" s="39">
        <v>104509</v>
      </c>
      <c r="EJ34" s="33">
        <v>9</v>
      </c>
      <c r="EK34" s="39">
        <v>97754</v>
      </c>
      <c r="EL34" s="33">
        <v>10</v>
      </c>
      <c r="EM34" s="39">
        <v>89340</v>
      </c>
      <c r="EN34" s="33">
        <v>4</v>
      </c>
      <c r="EO34" s="39"/>
      <c r="EP34" s="19"/>
      <c r="EQ34" s="39">
        <v>160828</v>
      </c>
      <c r="ER34" s="33">
        <v>17</v>
      </c>
      <c r="ES34" s="19">
        <v>135213</v>
      </c>
      <c r="ET34" s="33">
        <v>15</v>
      </c>
      <c r="EU34" s="39">
        <v>110637</v>
      </c>
      <c r="EV34" s="33">
        <v>10</v>
      </c>
      <c r="EW34" s="39">
        <v>102179</v>
      </c>
      <c r="EX34" s="33">
        <v>9</v>
      </c>
      <c r="EY34" s="39"/>
      <c r="EZ34" s="33"/>
      <c r="FA34" s="39"/>
      <c r="FB34" s="19"/>
      <c r="FC34" s="39">
        <v>166599</v>
      </c>
      <c r="FD34" s="33">
        <v>21</v>
      </c>
      <c r="FE34" s="19">
        <v>133931</v>
      </c>
      <c r="FF34" s="33">
        <v>15</v>
      </c>
      <c r="FG34" s="39">
        <v>113923</v>
      </c>
      <c r="FH34" s="33">
        <v>11</v>
      </c>
      <c r="FI34" s="39">
        <v>107360</v>
      </c>
      <c r="FJ34" s="33">
        <v>9</v>
      </c>
      <c r="FK34" s="39"/>
      <c r="FL34" s="33"/>
      <c r="FM34" s="39"/>
      <c r="FN34" s="19"/>
      <c r="FO34" s="39">
        <v>170487</v>
      </c>
      <c r="FP34" s="33">
        <v>21</v>
      </c>
      <c r="FQ34" s="19">
        <v>137739</v>
      </c>
      <c r="FR34" s="33">
        <v>11</v>
      </c>
      <c r="FS34" s="39">
        <v>118173</v>
      </c>
      <c r="FT34" s="33">
        <v>13</v>
      </c>
      <c r="FU34" s="39">
        <v>110788</v>
      </c>
      <c r="FV34" s="33">
        <v>11</v>
      </c>
      <c r="FW34" s="39"/>
      <c r="FX34" s="33"/>
      <c r="FY34" s="39"/>
      <c r="FZ34" s="19"/>
      <c r="GA34" s="151">
        <v>175312</v>
      </c>
      <c r="GB34" s="99">
        <v>21</v>
      </c>
      <c r="GC34" s="47">
        <v>136974</v>
      </c>
      <c r="GD34" s="99">
        <v>16</v>
      </c>
      <c r="GE34" s="151">
        <v>120419</v>
      </c>
      <c r="GF34" s="99">
        <v>17</v>
      </c>
      <c r="GG34" s="151">
        <v>115265</v>
      </c>
      <c r="GH34" s="99">
        <v>10</v>
      </c>
      <c r="GI34" s="151">
        <v>94654</v>
      </c>
      <c r="GJ34" s="99">
        <v>5</v>
      </c>
      <c r="GK34" s="151"/>
      <c r="GL34" s="47"/>
      <c r="GM34" s="151">
        <v>176264</v>
      </c>
      <c r="GN34" s="99">
        <v>36</v>
      </c>
      <c r="GO34" s="47">
        <v>140274</v>
      </c>
      <c r="GP34" s="99">
        <v>23</v>
      </c>
      <c r="GQ34" s="151">
        <v>121408</v>
      </c>
      <c r="GR34" s="99">
        <v>34</v>
      </c>
      <c r="GS34" s="151">
        <v>105626</v>
      </c>
      <c r="GT34" s="99">
        <v>13</v>
      </c>
      <c r="GU34" s="151">
        <v>91597</v>
      </c>
      <c r="GV34" s="99">
        <v>6</v>
      </c>
      <c r="GW34" s="151"/>
      <c r="GX34" s="47"/>
      <c r="GY34" s="39">
        <v>141438</v>
      </c>
      <c r="GZ34" s="33">
        <v>121</v>
      </c>
      <c r="HA34" s="151">
        <v>175928</v>
      </c>
      <c r="HB34" s="99">
        <v>41</v>
      </c>
      <c r="HC34" s="47">
        <v>143583</v>
      </c>
      <c r="HD34" s="99">
        <v>25</v>
      </c>
      <c r="HE34" s="151">
        <v>125114</v>
      </c>
      <c r="HF34" s="99">
        <v>31</v>
      </c>
      <c r="HG34" s="151">
        <v>106449</v>
      </c>
      <c r="HH34" s="99">
        <v>13</v>
      </c>
      <c r="HI34" s="151">
        <v>97461</v>
      </c>
      <c r="HJ34" s="99">
        <v>9</v>
      </c>
      <c r="HK34" s="151"/>
      <c r="HL34" s="47"/>
      <c r="HM34" s="39">
        <v>139908</v>
      </c>
      <c r="HN34" s="33">
        <v>135</v>
      </c>
      <c r="HO34" s="151">
        <v>181524</v>
      </c>
      <c r="HP34" s="99">
        <v>42</v>
      </c>
      <c r="HQ34" s="47">
        <v>140298</v>
      </c>
      <c r="HR34" s="99">
        <v>29</v>
      </c>
      <c r="HS34" s="151">
        <v>121328</v>
      </c>
      <c r="HT34" s="99">
        <v>40</v>
      </c>
      <c r="HU34" s="151">
        <v>99650</v>
      </c>
      <c r="HV34" s="99">
        <v>15</v>
      </c>
      <c r="HW34" s="151">
        <v>101173</v>
      </c>
      <c r="HX34" s="99">
        <v>8</v>
      </c>
      <c r="HY34" s="151">
        <v>0</v>
      </c>
      <c r="HZ34" s="47">
        <v>1</v>
      </c>
      <c r="IA34" s="39">
        <v>139768</v>
      </c>
      <c r="IB34" s="33">
        <v>123</v>
      </c>
      <c r="IC34" s="151">
        <v>180867</v>
      </c>
      <c r="ID34" s="99">
        <v>34</v>
      </c>
      <c r="IE34" s="47">
        <v>141003</v>
      </c>
      <c r="IF34" s="99">
        <v>25</v>
      </c>
      <c r="IG34" s="151">
        <v>127514</v>
      </c>
      <c r="IH34" s="99">
        <v>39</v>
      </c>
      <c r="II34" s="151">
        <v>104945</v>
      </c>
      <c r="IJ34" s="99">
        <v>16</v>
      </c>
      <c r="IK34" s="151">
        <v>98482</v>
      </c>
      <c r="IL34" s="99">
        <v>7</v>
      </c>
      <c r="IM34" s="151">
        <v>0</v>
      </c>
      <c r="IN34" s="47">
        <v>2</v>
      </c>
      <c r="IO34" s="232">
        <v>158481</v>
      </c>
      <c r="IP34" s="232">
        <v>81</v>
      </c>
      <c r="IQ34" s="232">
        <v>207697</v>
      </c>
      <c r="IR34" s="232">
        <v>29</v>
      </c>
      <c r="IS34" s="240">
        <v>156285</v>
      </c>
      <c r="IT34" s="240">
        <v>18</v>
      </c>
      <c r="IU34" s="238">
        <v>123565</v>
      </c>
      <c r="IV34" s="238">
        <v>24</v>
      </c>
      <c r="IW34" s="238">
        <v>103667</v>
      </c>
      <c r="IX34" s="238">
        <v>8</v>
      </c>
      <c r="IY34" s="238">
        <v>0</v>
      </c>
      <c r="IZ34" s="238">
        <v>1</v>
      </c>
      <c r="JA34" s="238">
        <v>0</v>
      </c>
      <c r="JB34" s="238">
        <v>1</v>
      </c>
    </row>
    <row r="35" spans="1:262">
      <c r="A35" s="66">
        <v>31</v>
      </c>
      <c r="B35" s="2" t="s">
        <v>33</v>
      </c>
      <c r="C35" s="39">
        <v>105260</v>
      </c>
      <c r="D35" s="33">
        <v>3</v>
      </c>
      <c r="E35" s="19">
        <v>88415</v>
      </c>
      <c r="F35" s="33">
        <v>2</v>
      </c>
      <c r="G35" s="39">
        <v>75977</v>
      </c>
      <c r="H35" s="33">
        <v>5</v>
      </c>
      <c r="I35" s="39">
        <v>60043</v>
      </c>
      <c r="J35" s="33">
        <v>3</v>
      </c>
      <c r="K35" s="39">
        <v>55567</v>
      </c>
      <c r="L35" s="33">
        <v>5</v>
      </c>
      <c r="M35" s="39">
        <v>55255</v>
      </c>
      <c r="N35" s="19">
        <v>2</v>
      </c>
      <c r="O35" s="39">
        <v>89972</v>
      </c>
      <c r="P35" s="33">
        <v>2</v>
      </c>
      <c r="Q35" s="19">
        <v>106031</v>
      </c>
      <c r="R35" s="33">
        <v>3</v>
      </c>
      <c r="S35" s="39">
        <v>71073</v>
      </c>
      <c r="T35" s="33">
        <v>5</v>
      </c>
      <c r="U35" s="39">
        <v>70673</v>
      </c>
      <c r="V35" s="33">
        <v>4</v>
      </c>
      <c r="W35" s="39">
        <v>61991</v>
      </c>
      <c r="X35" s="33">
        <v>2</v>
      </c>
      <c r="Y35" s="39">
        <v>52173</v>
      </c>
      <c r="Z35" s="19">
        <v>3</v>
      </c>
      <c r="AA35" s="39">
        <v>76863</v>
      </c>
      <c r="AB35" s="33">
        <v>2</v>
      </c>
      <c r="AC35" s="19">
        <v>96882</v>
      </c>
      <c r="AD35" s="33">
        <v>2</v>
      </c>
      <c r="AE35" s="39">
        <v>72972</v>
      </c>
      <c r="AF35" s="33">
        <v>4</v>
      </c>
      <c r="AG35" s="39">
        <v>70619</v>
      </c>
      <c r="AH35" s="33">
        <v>5</v>
      </c>
      <c r="AI35" s="39">
        <v>66288</v>
      </c>
      <c r="AJ35" s="33">
        <v>3</v>
      </c>
      <c r="AK35" s="39">
        <v>53196</v>
      </c>
      <c r="AL35" s="19">
        <v>2</v>
      </c>
      <c r="AM35" s="39"/>
      <c r="AN35" s="33"/>
      <c r="AO35" s="19"/>
      <c r="AP35" s="33"/>
      <c r="AQ35" s="39">
        <v>79001</v>
      </c>
      <c r="AR35" s="33">
        <v>5</v>
      </c>
      <c r="AS35" s="39">
        <v>73449</v>
      </c>
      <c r="AT35" s="33">
        <v>6</v>
      </c>
      <c r="AU35" s="39"/>
      <c r="AV35" s="33"/>
      <c r="AW35" s="39">
        <v>57808</v>
      </c>
      <c r="AX35" s="19">
        <v>6</v>
      </c>
      <c r="AY35" s="39">
        <v>119164</v>
      </c>
      <c r="AZ35" s="33">
        <v>4</v>
      </c>
      <c r="BA35" s="19"/>
      <c r="BB35" s="33"/>
      <c r="BC35" s="39">
        <v>81280</v>
      </c>
      <c r="BD35" s="33">
        <v>6</v>
      </c>
      <c r="BE35" s="39">
        <v>75251</v>
      </c>
      <c r="BF35" s="33">
        <v>6</v>
      </c>
      <c r="BG35" s="39"/>
      <c r="BH35" s="33"/>
      <c r="BI35" s="39"/>
      <c r="BJ35" s="19"/>
      <c r="BK35" s="39"/>
      <c r="BL35" s="33"/>
      <c r="BM35" s="19"/>
      <c r="BN35" s="33"/>
      <c r="BO35" s="39">
        <v>79399</v>
      </c>
      <c r="BP35" s="33">
        <v>7</v>
      </c>
      <c r="BQ35" s="39">
        <v>62196</v>
      </c>
      <c r="BR35" s="33">
        <v>4</v>
      </c>
      <c r="BS35" s="39">
        <v>67058</v>
      </c>
      <c r="BT35" s="33">
        <v>4</v>
      </c>
      <c r="BU35" s="39"/>
      <c r="BV35" s="19"/>
      <c r="BW35" s="39"/>
      <c r="BX35" s="33"/>
      <c r="BY35" s="19"/>
      <c r="BZ35" s="33"/>
      <c r="CA35" s="39">
        <v>79391</v>
      </c>
      <c r="CB35" s="33">
        <v>7</v>
      </c>
      <c r="CC35" s="39">
        <v>76538</v>
      </c>
      <c r="CD35" s="33">
        <v>6</v>
      </c>
      <c r="CE35" s="39"/>
      <c r="CF35" s="33"/>
      <c r="CG35" s="39"/>
      <c r="CH35" s="19"/>
      <c r="CI35" s="39"/>
      <c r="CJ35" s="33"/>
      <c r="CK35" s="19"/>
      <c r="CL35" s="33"/>
      <c r="CM35" s="39">
        <v>94740</v>
      </c>
      <c r="CN35" s="33">
        <v>6</v>
      </c>
      <c r="CO35" s="39">
        <v>77054</v>
      </c>
      <c r="CP35" s="33">
        <v>7</v>
      </c>
      <c r="CQ35" s="39"/>
      <c r="CR35" s="33"/>
      <c r="CS35" s="39">
        <v>63346</v>
      </c>
      <c r="CT35" s="19">
        <v>4</v>
      </c>
      <c r="CU35" s="39"/>
      <c r="CV35" s="33"/>
      <c r="CW35" s="19"/>
      <c r="CX35" s="33"/>
      <c r="CY35" s="39">
        <v>89915</v>
      </c>
      <c r="CZ35" s="33">
        <v>5</v>
      </c>
      <c r="DA35" s="39">
        <v>92610</v>
      </c>
      <c r="DB35" s="33">
        <v>5</v>
      </c>
      <c r="DC35" s="39"/>
      <c r="DD35" s="33"/>
      <c r="DE35" s="39">
        <v>69758</v>
      </c>
      <c r="DF35" s="19">
        <v>5</v>
      </c>
      <c r="DG35" s="39"/>
      <c r="DH35" s="33"/>
      <c r="DI35" s="19"/>
      <c r="DJ35" s="33"/>
      <c r="DK35" s="39">
        <v>93615</v>
      </c>
      <c r="DL35" s="33">
        <v>5</v>
      </c>
      <c r="DM35" s="39"/>
      <c r="DN35" s="33"/>
      <c r="DO35" s="39"/>
      <c r="DP35" s="33"/>
      <c r="DQ35" s="39">
        <v>64390</v>
      </c>
      <c r="DR35" s="19">
        <v>4</v>
      </c>
      <c r="DS35" s="39">
        <v>137183</v>
      </c>
      <c r="DT35" s="33">
        <v>4</v>
      </c>
      <c r="DU35" s="19"/>
      <c r="DV35" s="33"/>
      <c r="DW35" s="39"/>
      <c r="DX35" s="33"/>
      <c r="DY35" s="39">
        <v>92175</v>
      </c>
      <c r="DZ35" s="33">
        <v>4</v>
      </c>
      <c r="EA35" s="39"/>
      <c r="EB35" s="33"/>
      <c r="EC35" s="39"/>
      <c r="ED35" s="19"/>
      <c r="EE35" s="39">
        <v>153690</v>
      </c>
      <c r="EF35" s="33">
        <v>5</v>
      </c>
      <c r="EG35" s="19"/>
      <c r="EH35" s="33"/>
      <c r="EI35" s="39"/>
      <c r="EJ35" s="33"/>
      <c r="EK35" s="39">
        <v>95353</v>
      </c>
      <c r="EL35" s="33">
        <v>4</v>
      </c>
      <c r="EM35" s="39"/>
      <c r="EN35" s="33"/>
      <c r="EO35" s="39"/>
      <c r="EP35" s="19"/>
      <c r="EQ35" s="39">
        <v>168085</v>
      </c>
      <c r="ER35" s="33">
        <v>6</v>
      </c>
      <c r="ES35" s="19"/>
      <c r="ET35" s="33"/>
      <c r="EU35" s="39">
        <v>99273</v>
      </c>
      <c r="EV35" s="33">
        <v>4</v>
      </c>
      <c r="EW35" s="39"/>
      <c r="EX35" s="33"/>
      <c r="EY35" s="39">
        <v>85177</v>
      </c>
      <c r="EZ35" s="33">
        <v>5</v>
      </c>
      <c r="FA35" s="39"/>
      <c r="FB35" s="19"/>
      <c r="FC35" s="39"/>
      <c r="FD35" s="33"/>
      <c r="FE35" s="19"/>
      <c r="FF35" s="33"/>
      <c r="FG35" s="39">
        <v>116769</v>
      </c>
      <c r="FH35" s="33">
        <v>5</v>
      </c>
      <c r="FI35" s="39"/>
      <c r="FJ35" s="33"/>
      <c r="FK35" s="39">
        <v>93251</v>
      </c>
      <c r="FL35" s="33">
        <v>5</v>
      </c>
      <c r="FM35" s="39"/>
      <c r="FN35" s="19"/>
      <c r="FO35" s="39"/>
      <c r="FP35" s="33"/>
      <c r="FQ35" s="19"/>
      <c r="FR35" s="33"/>
      <c r="FS35" s="39">
        <v>117007</v>
      </c>
      <c r="FT35" s="33">
        <v>7</v>
      </c>
      <c r="FU35" s="39"/>
      <c r="FV35" s="33"/>
      <c r="FW35" s="39">
        <v>98423</v>
      </c>
      <c r="FX35" s="33">
        <v>5</v>
      </c>
      <c r="FY35" s="39"/>
      <c r="FZ35" s="19"/>
      <c r="GA35" s="151"/>
      <c r="GB35" s="99"/>
      <c r="GC35" s="47"/>
      <c r="GD35" s="99"/>
      <c r="GE35" s="151">
        <v>133441</v>
      </c>
      <c r="GF35" s="99">
        <v>5</v>
      </c>
      <c r="GG35" s="151"/>
      <c r="GH35" s="99"/>
      <c r="GI35" s="151"/>
      <c r="GJ35" s="99"/>
      <c r="GK35" s="151"/>
      <c r="GL35" s="47"/>
      <c r="GM35" s="151"/>
      <c r="GN35" s="99"/>
      <c r="GO35" s="47"/>
      <c r="GP35" s="99"/>
      <c r="GQ35" s="151">
        <v>123329</v>
      </c>
      <c r="GR35" s="99">
        <v>7</v>
      </c>
      <c r="GS35" s="151"/>
      <c r="GT35" s="99"/>
      <c r="GU35" s="151"/>
      <c r="GV35" s="99"/>
      <c r="GW35" s="151"/>
      <c r="GX35" s="47"/>
      <c r="GY35" s="39">
        <v>126506</v>
      </c>
      <c r="GZ35" s="33">
        <v>11</v>
      </c>
      <c r="HA35" s="151"/>
      <c r="HB35" s="99"/>
      <c r="HC35" s="47"/>
      <c r="HD35" s="99"/>
      <c r="HE35" s="151">
        <v>127240</v>
      </c>
      <c r="HF35" s="99">
        <v>7</v>
      </c>
      <c r="HG35" s="151"/>
      <c r="HH35" s="99"/>
      <c r="HI35" s="151"/>
      <c r="HJ35" s="99"/>
      <c r="HK35" s="151"/>
      <c r="HL35" s="47"/>
      <c r="HM35" s="39">
        <v>135343</v>
      </c>
      <c r="HN35" s="33">
        <v>15</v>
      </c>
      <c r="HO35" s="151">
        <v>0</v>
      </c>
      <c r="HP35" s="99">
        <v>3</v>
      </c>
      <c r="HQ35" s="47">
        <v>0</v>
      </c>
      <c r="HR35" s="99">
        <v>1</v>
      </c>
      <c r="HS35" s="151">
        <v>130762</v>
      </c>
      <c r="HT35" s="99">
        <v>9</v>
      </c>
      <c r="HU35" s="151">
        <v>0</v>
      </c>
      <c r="HV35" s="99">
        <v>1</v>
      </c>
      <c r="HW35" s="151">
        <v>0</v>
      </c>
      <c r="HX35" s="99">
        <v>1</v>
      </c>
      <c r="HY35" s="151">
        <v>0</v>
      </c>
      <c r="HZ35" s="47">
        <v>0</v>
      </c>
      <c r="IA35" s="39">
        <v>141411</v>
      </c>
      <c r="IB35" s="33">
        <v>14</v>
      </c>
      <c r="IC35" s="151">
        <v>0</v>
      </c>
      <c r="ID35" s="99">
        <v>3</v>
      </c>
      <c r="IE35" s="47">
        <v>0</v>
      </c>
      <c r="IF35" s="99">
        <v>1</v>
      </c>
      <c r="IG35" s="151">
        <v>123283</v>
      </c>
      <c r="IH35" s="99">
        <v>7</v>
      </c>
      <c r="II35" s="151">
        <v>0</v>
      </c>
      <c r="IJ35" s="99">
        <v>1</v>
      </c>
      <c r="IK35" s="151">
        <v>0</v>
      </c>
      <c r="IL35" s="99">
        <v>2</v>
      </c>
      <c r="IM35" s="151">
        <v>0</v>
      </c>
      <c r="IN35" s="47">
        <v>0</v>
      </c>
      <c r="IO35" s="232">
        <v>184309</v>
      </c>
      <c r="IP35" s="232">
        <v>9</v>
      </c>
      <c r="IQ35" s="51"/>
      <c r="IR35" s="51"/>
      <c r="IS35" s="51"/>
      <c r="IT35" s="240">
        <v>1</v>
      </c>
      <c r="IU35" s="238">
        <v>176072</v>
      </c>
      <c r="IV35" s="238">
        <v>6</v>
      </c>
      <c r="IW35" s="238">
        <v>0</v>
      </c>
      <c r="IX35" s="238">
        <v>0</v>
      </c>
      <c r="IY35" s="238">
        <v>0</v>
      </c>
      <c r="IZ35" s="238">
        <v>0</v>
      </c>
      <c r="JA35" s="238">
        <v>0</v>
      </c>
      <c r="JB35" s="238">
        <v>0</v>
      </c>
    </row>
    <row r="36" spans="1:262">
      <c r="A36" s="66">
        <v>32</v>
      </c>
      <c r="B36" s="2" t="s">
        <v>34</v>
      </c>
      <c r="C36" s="39">
        <v>95857</v>
      </c>
      <c r="D36" s="33">
        <v>14</v>
      </c>
      <c r="E36" s="19">
        <v>82752</v>
      </c>
      <c r="F36" s="33">
        <v>4</v>
      </c>
      <c r="G36" s="39">
        <v>74102</v>
      </c>
      <c r="H36" s="33">
        <v>2</v>
      </c>
      <c r="I36" s="39"/>
      <c r="J36" s="33"/>
      <c r="K36" s="39">
        <v>56978</v>
      </c>
      <c r="L36" s="33">
        <v>1</v>
      </c>
      <c r="M36" s="39"/>
      <c r="N36" s="19"/>
      <c r="O36" s="39">
        <v>101236</v>
      </c>
      <c r="P36" s="33">
        <v>13</v>
      </c>
      <c r="Q36" s="19">
        <v>75774</v>
      </c>
      <c r="R36" s="33">
        <v>5</v>
      </c>
      <c r="S36" s="39">
        <v>72928</v>
      </c>
      <c r="T36" s="33">
        <v>4</v>
      </c>
      <c r="U36" s="39"/>
      <c r="V36" s="33"/>
      <c r="W36" s="39">
        <v>70972</v>
      </c>
      <c r="X36" s="33">
        <v>2</v>
      </c>
      <c r="Y36" s="39"/>
      <c r="Z36" s="19"/>
      <c r="AA36" s="39">
        <v>99828</v>
      </c>
      <c r="AB36" s="33">
        <v>14</v>
      </c>
      <c r="AC36" s="19">
        <v>88471</v>
      </c>
      <c r="AD36" s="33">
        <v>5</v>
      </c>
      <c r="AE36" s="39">
        <v>69224</v>
      </c>
      <c r="AF36" s="33">
        <v>4</v>
      </c>
      <c r="AG36" s="39">
        <v>38223</v>
      </c>
      <c r="AH36" s="33">
        <v>1</v>
      </c>
      <c r="AI36" s="39">
        <v>75203</v>
      </c>
      <c r="AJ36" s="33">
        <v>2</v>
      </c>
      <c r="AK36" s="39"/>
      <c r="AL36" s="19"/>
      <c r="AM36" s="39">
        <v>104461</v>
      </c>
      <c r="AN36" s="33">
        <v>15</v>
      </c>
      <c r="AO36" s="19">
        <v>90524</v>
      </c>
      <c r="AP36" s="33">
        <v>4</v>
      </c>
      <c r="AQ36" s="39"/>
      <c r="AR36" s="33"/>
      <c r="AS36" s="39"/>
      <c r="AT36" s="33"/>
      <c r="AU36" s="39"/>
      <c r="AV36" s="33"/>
      <c r="AW36" s="39"/>
      <c r="AX36" s="19"/>
      <c r="AY36" s="39">
        <v>109154</v>
      </c>
      <c r="AZ36" s="33">
        <v>14</v>
      </c>
      <c r="BA36" s="19"/>
      <c r="BB36" s="33"/>
      <c r="BC36" s="39"/>
      <c r="BD36" s="33"/>
      <c r="BE36" s="39"/>
      <c r="BF36" s="33"/>
      <c r="BG36" s="39"/>
      <c r="BH36" s="33"/>
      <c r="BI36" s="39"/>
      <c r="BJ36" s="19"/>
      <c r="BK36" s="39">
        <v>114426</v>
      </c>
      <c r="BL36" s="33">
        <v>13</v>
      </c>
      <c r="BM36" s="19">
        <v>89382</v>
      </c>
      <c r="BN36" s="33">
        <v>4</v>
      </c>
      <c r="BO36" s="39">
        <v>74641</v>
      </c>
      <c r="BP36" s="33">
        <v>4</v>
      </c>
      <c r="BQ36" s="39"/>
      <c r="BR36" s="33"/>
      <c r="BS36" s="39"/>
      <c r="BT36" s="33"/>
      <c r="BU36" s="39"/>
      <c r="BV36" s="19"/>
      <c r="BW36" s="39">
        <v>115959</v>
      </c>
      <c r="BX36" s="33">
        <v>10</v>
      </c>
      <c r="BY36" s="19">
        <v>96701</v>
      </c>
      <c r="BZ36" s="33">
        <v>6</v>
      </c>
      <c r="CA36" s="39">
        <v>86832</v>
      </c>
      <c r="CB36" s="33">
        <v>5</v>
      </c>
      <c r="CC36" s="39"/>
      <c r="CD36" s="33"/>
      <c r="CE36" s="39"/>
      <c r="CF36" s="33"/>
      <c r="CG36" s="39"/>
      <c r="CH36" s="19"/>
      <c r="CI36" s="39">
        <v>131786</v>
      </c>
      <c r="CJ36" s="33">
        <v>10</v>
      </c>
      <c r="CK36" s="19">
        <v>101695</v>
      </c>
      <c r="CL36" s="33">
        <v>7</v>
      </c>
      <c r="CM36" s="39">
        <v>84557</v>
      </c>
      <c r="CN36" s="33">
        <v>4</v>
      </c>
      <c r="CO36" s="39"/>
      <c r="CP36" s="33"/>
      <c r="CQ36" s="39"/>
      <c r="CR36" s="33"/>
      <c r="CS36" s="39"/>
      <c r="CT36" s="19"/>
      <c r="CU36" s="39">
        <v>139960</v>
      </c>
      <c r="CV36" s="33">
        <v>11</v>
      </c>
      <c r="CW36" s="19">
        <v>103680</v>
      </c>
      <c r="CX36" s="33">
        <v>7</v>
      </c>
      <c r="CY36" s="39">
        <v>100737</v>
      </c>
      <c r="CZ36" s="33">
        <v>4</v>
      </c>
      <c r="DA36" s="39"/>
      <c r="DB36" s="33"/>
      <c r="DC36" s="39"/>
      <c r="DD36" s="33"/>
      <c r="DE36" s="39"/>
      <c r="DF36" s="19"/>
      <c r="DG36" s="39">
        <v>143547</v>
      </c>
      <c r="DH36" s="33">
        <v>12</v>
      </c>
      <c r="DI36" s="19">
        <v>107635</v>
      </c>
      <c r="DJ36" s="33">
        <v>5</v>
      </c>
      <c r="DK36" s="39"/>
      <c r="DL36" s="33"/>
      <c r="DM36" s="39"/>
      <c r="DN36" s="33"/>
      <c r="DO36" s="39"/>
      <c r="DP36" s="33"/>
      <c r="DQ36" s="39"/>
      <c r="DR36" s="19"/>
      <c r="DS36" s="39">
        <v>145440</v>
      </c>
      <c r="DT36" s="33">
        <v>15</v>
      </c>
      <c r="DU36" s="19">
        <v>114775</v>
      </c>
      <c r="DV36" s="33">
        <v>5</v>
      </c>
      <c r="DW36" s="39"/>
      <c r="DX36" s="33"/>
      <c r="DY36" s="39"/>
      <c r="DZ36" s="33"/>
      <c r="EA36" s="39"/>
      <c r="EB36" s="33"/>
      <c r="EC36" s="39"/>
      <c r="ED36" s="19"/>
      <c r="EE36" s="39">
        <v>150701</v>
      </c>
      <c r="EF36" s="33">
        <v>14</v>
      </c>
      <c r="EG36" s="19">
        <v>107264</v>
      </c>
      <c r="EH36" s="33">
        <v>6</v>
      </c>
      <c r="EI36" s="39">
        <v>86616</v>
      </c>
      <c r="EJ36" s="33">
        <v>4</v>
      </c>
      <c r="EK36" s="39"/>
      <c r="EL36" s="33"/>
      <c r="EM36" s="39"/>
      <c r="EN36" s="33"/>
      <c r="EO36" s="39"/>
      <c r="EP36" s="19"/>
      <c r="EQ36" s="39">
        <v>157100</v>
      </c>
      <c r="ER36" s="33">
        <v>13</v>
      </c>
      <c r="ES36" s="19">
        <v>105639</v>
      </c>
      <c r="ET36" s="33">
        <v>6</v>
      </c>
      <c r="EU36" s="39">
        <v>95764</v>
      </c>
      <c r="EV36" s="33">
        <v>5</v>
      </c>
      <c r="EW36" s="39">
        <v>79684</v>
      </c>
      <c r="EX36" s="33">
        <v>4</v>
      </c>
      <c r="EY36" s="39"/>
      <c r="EZ36" s="33"/>
      <c r="FA36" s="39"/>
      <c r="FB36" s="19"/>
      <c r="FC36" s="39">
        <v>170836</v>
      </c>
      <c r="FD36" s="33">
        <v>12</v>
      </c>
      <c r="FE36" s="19">
        <v>116399</v>
      </c>
      <c r="FF36" s="33">
        <v>6</v>
      </c>
      <c r="FG36" s="39">
        <v>97346</v>
      </c>
      <c r="FH36" s="33">
        <v>4</v>
      </c>
      <c r="FI36" s="39"/>
      <c r="FJ36" s="33"/>
      <c r="FK36" s="39"/>
      <c r="FL36" s="33"/>
      <c r="FM36" s="39"/>
      <c r="FN36" s="19"/>
      <c r="FO36" s="39">
        <v>163248</v>
      </c>
      <c r="FP36" s="33">
        <v>13</v>
      </c>
      <c r="FQ36" s="19"/>
      <c r="FR36" s="33"/>
      <c r="FS36" s="39"/>
      <c r="FT36" s="33"/>
      <c r="FU36" s="39"/>
      <c r="FV36" s="33"/>
      <c r="FW36" s="39"/>
      <c r="FX36" s="33"/>
      <c r="FY36" s="39"/>
      <c r="FZ36" s="19"/>
      <c r="GA36" s="151">
        <v>181370</v>
      </c>
      <c r="GB36" s="99">
        <v>12</v>
      </c>
      <c r="GC36" s="47"/>
      <c r="GD36" s="99"/>
      <c r="GE36" s="151"/>
      <c r="GF36" s="99"/>
      <c r="GG36" s="151"/>
      <c r="GH36" s="99"/>
      <c r="GI36" s="151"/>
      <c r="GJ36" s="99"/>
      <c r="GK36" s="151"/>
      <c r="GL36" s="47"/>
      <c r="GM36" s="151">
        <v>188705</v>
      </c>
      <c r="GN36" s="99">
        <v>11</v>
      </c>
      <c r="GO36" s="47"/>
      <c r="GP36" s="99"/>
      <c r="GQ36" s="151"/>
      <c r="GR36" s="99"/>
      <c r="GS36" s="151"/>
      <c r="GT36" s="99"/>
      <c r="GU36" s="151"/>
      <c r="GV36" s="99"/>
      <c r="GW36" s="151"/>
      <c r="GX36" s="47"/>
      <c r="GY36" s="39">
        <v>167456</v>
      </c>
      <c r="GZ36" s="33">
        <v>18</v>
      </c>
      <c r="HA36" s="151">
        <v>191562</v>
      </c>
      <c r="HB36" s="99">
        <v>11</v>
      </c>
      <c r="HC36" s="47"/>
      <c r="HD36" s="99"/>
      <c r="HE36" s="151"/>
      <c r="HF36" s="99"/>
      <c r="HG36" s="151"/>
      <c r="HH36" s="99"/>
      <c r="HI36" s="151"/>
      <c r="HJ36" s="99"/>
      <c r="HK36" s="151"/>
      <c r="HL36" s="47"/>
      <c r="HM36" s="39">
        <v>174575</v>
      </c>
      <c r="HN36" s="33">
        <v>22</v>
      </c>
      <c r="HO36" s="151">
        <v>197362</v>
      </c>
      <c r="HP36" s="99">
        <v>14</v>
      </c>
      <c r="HQ36" s="47">
        <v>0</v>
      </c>
      <c r="HR36" s="99">
        <v>3</v>
      </c>
      <c r="HS36" s="151">
        <v>109659</v>
      </c>
      <c r="HT36" s="99">
        <v>5</v>
      </c>
      <c r="HU36" s="151">
        <v>0</v>
      </c>
      <c r="HV36" s="99">
        <v>0</v>
      </c>
      <c r="HW36" s="151">
        <v>0</v>
      </c>
      <c r="HX36" s="99">
        <v>0</v>
      </c>
      <c r="HY36" s="151">
        <v>0</v>
      </c>
      <c r="HZ36" s="47">
        <v>0</v>
      </c>
      <c r="IA36" s="39">
        <v>174501</v>
      </c>
      <c r="IB36" s="33">
        <v>20</v>
      </c>
      <c r="IC36" s="151">
        <v>198685</v>
      </c>
      <c r="ID36" s="99">
        <v>13</v>
      </c>
      <c r="IE36" s="47">
        <v>0</v>
      </c>
      <c r="IF36" s="99">
        <v>2</v>
      </c>
      <c r="IG36" s="151">
        <v>109820</v>
      </c>
      <c r="IH36" s="99">
        <v>5</v>
      </c>
      <c r="II36" s="151">
        <v>0</v>
      </c>
      <c r="IJ36" s="99">
        <v>0</v>
      </c>
      <c r="IK36" s="151">
        <v>0</v>
      </c>
      <c r="IL36" s="99">
        <v>0</v>
      </c>
      <c r="IM36" s="151">
        <v>0</v>
      </c>
      <c r="IN36" s="47">
        <v>0</v>
      </c>
      <c r="IO36" s="232">
        <v>212911</v>
      </c>
      <c r="IP36" s="232">
        <v>15</v>
      </c>
      <c r="IQ36" s="232">
        <v>219621</v>
      </c>
      <c r="IR36" s="232">
        <v>13</v>
      </c>
      <c r="IS36" s="51"/>
      <c r="IT36" s="240">
        <v>1</v>
      </c>
      <c r="IU36" s="238">
        <v>0</v>
      </c>
      <c r="IV36" s="238">
        <v>1</v>
      </c>
      <c r="IW36" s="238">
        <v>0</v>
      </c>
      <c r="IX36" s="238">
        <v>0</v>
      </c>
      <c r="IY36" s="238">
        <v>0</v>
      </c>
      <c r="IZ36" s="238">
        <v>0</v>
      </c>
      <c r="JA36" s="238">
        <v>0</v>
      </c>
      <c r="JB36" s="238">
        <v>0</v>
      </c>
    </row>
    <row r="37" spans="1:262">
      <c r="A37" s="66">
        <v>33</v>
      </c>
      <c r="B37" s="2" t="s">
        <v>35</v>
      </c>
      <c r="C37" s="39">
        <v>113942</v>
      </c>
      <c r="D37" s="33">
        <v>21</v>
      </c>
      <c r="E37" s="19">
        <v>97331</v>
      </c>
      <c r="F37" s="33">
        <v>12</v>
      </c>
      <c r="G37" s="39">
        <v>82409</v>
      </c>
      <c r="H37" s="33">
        <v>28</v>
      </c>
      <c r="I37" s="39">
        <v>73578</v>
      </c>
      <c r="J37" s="33">
        <v>15</v>
      </c>
      <c r="K37" s="39">
        <v>60867</v>
      </c>
      <c r="L37" s="33">
        <v>10</v>
      </c>
      <c r="M37" s="39">
        <v>57217</v>
      </c>
      <c r="N37" s="19">
        <v>11</v>
      </c>
      <c r="O37" s="39">
        <v>118538</v>
      </c>
      <c r="P37" s="33">
        <v>17</v>
      </c>
      <c r="Q37" s="19">
        <v>101091</v>
      </c>
      <c r="R37" s="33">
        <v>14</v>
      </c>
      <c r="S37" s="39">
        <v>86247</v>
      </c>
      <c r="T37" s="33">
        <v>23</v>
      </c>
      <c r="U37" s="39">
        <v>76379</v>
      </c>
      <c r="V37" s="33">
        <v>17</v>
      </c>
      <c r="W37" s="39">
        <v>66468</v>
      </c>
      <c r="X37" s="33">
        <v>14</v>
      </c>
      <c r="Y37" s="39">
        <v>62284</v>
      </c>
      <c r="Z37" s="19">
        <v>9</v>
      </c>
      <c r="AA37" s="39">
        <v>117575</v>
      </c>
      <c r="AB37" s="33">
        <v>20</v>
      </c>
      <c r="AC37" s="19">
        <v>109201</v>
      </c>
      <c r="AD37" s="33">
        <v>14</v>
      </c>
      <c r="AE37" s="39">
        <v>87106</v>
      </c>
      <c r="AF37" s="33">
        <v>28</v>
      </c>
      <c r="AG37" s="39">
        <v>77612</v>
      </c>
      <c r="AH37" s="33">
        <v>19</v>
      </c>
      <c r="AI37" s="39">
        <v>62299</v>
      </c>
      <c r="AJ37" s="33">
        <v>11</v>
      </c>
      <c r="AK37" s="39">
        <v>61930</v>
      </c>
      <c r="AL37" s="19">
        <v>12</v>
      </c>
      <c r="AM37" s="39">
        <v>123664</v>
      </c>
      <c r="AN37" s="33">
        <v>22</v>
      </c>
      <c r="AO37" s="19">
        <v>109233</v>
      </c>
      <c r="AP37" s="33">
        <v>9</v>
      </c>
      <c r="AQ37" s="39">
        <v>89091</v>
      </c>
      <c r="AR37" s="33">
        <v>25</v>
      </c>
      <c r="AS37" s="39">
        <v>75254</v>
      </c>
      <c r="AT37" s="33">
        <v>16</v>
      </c>
      <c r="AU37" s="39">
        <v>71853</v>
      </c>
      <c r="AV37" s="33">
        <v>11</v>
      </c>
      <c r="AW37" s="39">
        <v>63827</v>
      </c>
      <c r="AX37" s="19">
        <v>14</v>
      </c>
      <c r="AY37" s="39">
        <v>129210</v>
      </c>
      <c r="AZ37" s="33">
        <v>21</v>
      </c>
      <c r="BA37" s="19">
        <v>112744</v>
      </c>
      <c r="BB37" s="33">
        <v>13</v>
      </c>
      <c r="BC37" s="39">
        <v>91936</v>
      </c>
      <c r="BD37" s="33">
        <v>33</v>
      </c>
      <c r="BE37" s="39">
        <v>80953</v>
      </c>
      <c r="BF37" s="33">
        <v>14</v>
      </c>
      <c r="BG37" s="39">
        <v>71399</v>
      </c>
      <c r="BH37" s="33">
        <v>16</v>
      </c>
      <c r="BI37" s="39">
        <v>85293</v>
      </c>
      <c r="BJ37" s="19">
        <v>4</v>
      </c>
      <c r="BK37" s="39">
        <v>136208</v>
      </c>
      <c r="BL37" s="33">
        <v>23</v>
      </c>
      <c r="BM37" s="19">
        <v>126080</v>
      </c>
      <c r="BN37" s="33">
        <v>11</v>
      </c>
      <c r="BO37" s="39">
        <v>94423</v>
      </c>
      <c r="BP37" s="33">
        <v>33</v>
      </c>
      <c r="BQ37" s="39">
        <v>84982</v>
      </c>
      <c r="BR37" s="33">
        <v>18</v>
      </c>
      <c r="BS37" s="39">
        <v>74389</v>
      </c>
      <c r="BT37" s="33">
        <v>18</v>
      </c>
      <c r="BU37" s="39">
        <v>72573</v>
      </c>
      <c r="BV37" s="19">
        <v>4</v>
      </c>
      <c r="BW37" s="39">
        <v>150173</v>
      </c>
      <c r="BX37" s="33">
        <v>22</v>
      </c>
      <c r="BY37" s="19">
        <v>121909</v>
      </c>
      <c r="BZ37" s="33">
        <v>10</v>
      </c>
      <c r="CA37" s="39">
        <v>103391</v>
      </c>
      <c r="CB37" s="33">
        <v>30</v>
      </c>
      <c r="CC37" s="39">
        <v>88469</v>
      </c>
      <c r="CD37" s="33">
        <v>22</v>
      </c>
      <c r="CE37" s="39">
        <v>74898</v>
      </c>
      <c r="CF37" s="33">
        <v>12</v>
      </c>
      <c r="CG37" s="39">
        <v>75120</v>
      </c>
      <c r="CH37" s="19">
        <v>13</v>
      </c>
      <c r="CI37" s="39">
        <v>155305</v>
      </c>
      <c r="CJ37" s="33">
        <v>22</v>
      </c>
      <c r="CK37" s="19">
        <v>137027</v>
      </c>
      <c r="CL37" s="33">
        <v>11</v>
      </c>
      <c r="CM37" s="39">
        <v>106924</v>
      </c>
      <c r="CN37" s="33">
        <v>31</v>
      </c>
      <c r="CO37" s="39">
        <v>89492</v>
      </c>
      <c r="CP37" s="33">
        <v>20</v>
      </c>
      <c r="CQ37" s="39">
        <v>79210</v>
      </c>
      <c r="CR37" s="33">
        <v>14</v>
      </c>
      <c r="CS37" s="39">
        <v>75506</v>
      </c>
      <c r="CT37" s="19">
        <v>12</v>
      </c>
      <c r="CU37" s="39">
        <v>157330</v>
      </c>
      <c r="CV37" s="33">
        <v>23</v>
      </c>
      <c r="CW37" s="19">
        <v>133847</v>
      </c>
      <c r="CX37" s="33">
        <v>12</v>
      </c>
      <c r="CY37" s="39">
        <v>113766</v>
      </c>
      <c r="CZ37" s="33">
        <v>32</v>
      </c>
      <c r="DA37" s="39">
        <v>92119</v>
      </c>
      <c r="DB37" s="33">
        <v>21</v>
      </c>
      <c r="DC37" s="39">
        <v>77929</v>
      </c>
      <c r="DD37" s="33">
        <v>13</v>
      </c>
      <c r="DE37" s="39">
        <v>84942</v>
      </c>
      <c r="DF37" s="19">
        <v>15</v>
      </c>
      <c r="DG37" s="39">
        <v>160753</v>
      </c>
      <c r="DH37" s="33">
        <v>22</v>
      </c>
      <c r="DI37" s="19">
        <v>138567</v>
      </c>
      <c r="DJ37" s="33">
        <v>14</v>
      </c>
      <c r="DK37" s="39">
        <v>115450</v>
      </c>
      <c r="DL37" s="33">
        <v>28</v>
      </c>
      <c r="DM37" s="39">
        <v>96813</v>
      </c>
      <c r="DN37" s="33">
        <v>21</v>
      </c>
      <c r="DO37" s="39">
        <v>87155</v>
      </c>
      <c r="DP37" s="33">
        <v>15</v>
      </c>
      <c r="DQ37" s="39">
        <v>76978</v>
      </c>
      <c r="DR37" s="19">
        <v>10</v>
      </c>
      <c r="DS37" s="39">
        <v>171908</v>
      </c>
      <c r="DT37" s="33">
        <v>24</v>
      </c>
      <c r="DU37" s="19">
        <v>147578</v>
      </c>
      <c r="DV37" s="33">
        <v>11</v>
      </c>
      <c r="DW37" s="39">
        <v>123184</v>
      </c>
      <c r="DX37" s="33">
        <v>26</v>
      </c>
      <c r="DY37" s="39">
        <v>100269</v>
      </c>
      <c r="DZ37" s="33">
        <v>21</v>
      </c>
      <c r="EA37" s="39">
        <v>91910</v>
      </c>
      <c r="EB37" s="33">
        <v>14</v>
      </c>
      <c r="EC37" s="39">
        <v>77954</v>
      </c>
      <c r="ED37" s="19">
        <v>12</v>
      </c>
      <c r="EE37" s="39">
        <v>181619</v>
      </c>
      <c r="EF37" s="33">
        <v>26</v>
      </c>
      <c r="EG37" s="19">
        <v>146925</v>
      </c>
      <c r="EH37" s="33">
        <v>12</v>
      </c>
      <c r="EI37" s="39">
        <v>121986</v>
      </c>
      <c r="EJ37" s="33">
        <v>28</v>
      </c>
      <c r="EK37" s="39">
        <v>107378</v>
      </c>
      <c r="EL37" s="33">
        <v>22</v>
      </c>
      <c r="EM37" s="39">
        <v>93322</v>
      </c>
      <c r="EN37" s="33">
        <v>14</v>
      </c>
      <c r="EO37" s="39">
        <v>82957</v>
      </c>
      <c r="EP37" s="19">
        <v>10</v>
      </c>
      <c r="EQ37" s="39">
        <v>190265</v>
      </c>
      <c r="ER37" s="33">
        <v>26</v>
      </c>
      <c r="ES37" s="19">
        <v>153812</v>
      </c>
      <c r="ET37" s="33">
        <v>20</v>
      </c>
      <c r="EU37" s="39">
        <v>125641</v>
      </c>
      <c r="EV37" s="33">
        <v>34</v>
      </c>
      <c r="EW37" s="39">
        <v>104792</v>
      </c>
      <c r="EX37" s="33">
        <v>20</v>
      </c>
      <c r="EY37" s="39">
        <v>97201</v>
      </c>
      <c r="EZ37" s="33">
        <v>16</v>
      </c>
      <c r="FA37" s="39">
        <v>84869</v>
      </c>
      <c r="FB37" s="19">
        <v>10</v>
      </c>
      <c r="FC37" s="39">
        <v>196329</v>
      </c>
      <c r="FD37" s="33">
        <v>27</v>
      </c>
      <c r="FE37" s="19">
        <v>166537</v>
      </c>
      <c r="FF37" s="33">
        <v>16</v>
      </c>
      <c r="FG37" s="39">
        <v>134533</v>
      </c>
      <c r="FH37" s="33">
        <v>29</v>
      </c>
      <c r="FI37" s="39">
        <v>111176</v>
      </c>
      <c r="FJ37" s="33">
        <v>19</v>
      </c>
      <c r="FK37" s="39">
        <v>101014</v>
      </c>
      <c r="FL37" s="33">
        <v>15</v>
      </c>
      <c r="FM37" s="39">
        <v>88291</v>
      </c>
      <c r="FN37" s="19">
        <v>5</v>
      </c>
      <c r="FO37" s="39">
        <v>205783</v>
      </c>
      <c r="FP37" s="33">
        <v>27</v>
      </c>
      <c r="FQ37" s="19">
        <v>168180</v>
      </c>
      <c r="FR37" s="33">
        <v>18</v>
      </c>
      <c r="FS37" s="39">
        <v>135921</v>
      </c>
      <c r="FT37" s="33">
        <v>36</v>
      </c>
      <c r="FU37" s="39">
        <v>114189</v>
      </c>
      <c r="FV37" s="33">
        <v>18</v>
      </c>
      <c r="FW37" s="39">
        <v>102038</v>
      </c>
      <c r="FX37" s="33">
        <v>13</v>
      </c>
      <c r="FY37" s="39"/>
      <c r="FZ37" s="19"/>
      <c r="GA37" s="151">
        <v>229561</v>
      </c>
      <c r="GB37" s="99">
        <v>26</v>
      </c>
      <c r="GC37" s="47">
        <v>187957</v>
      </c>
      <c r="GD37" s="99">
        <v>29</v>
      </c>
      <c r="GE37" s="151">
        <v>147289</v>
      </c>
      <c r="GF37" s="99">
        <v>31</v>
      </c>
      <c r="GG37" s="151">
        <v>126562</v>
      </c>
      <c r="GH37" s="99">
        <v>12</v>
      </c>
      <c r="GI37" s="151">
        <v>112212</v>
      </c>
      <c r="GJ37" s="99">
        <v>13</v>
      </c>
      <c r="GK37" s="151">
        <v>109586</v>
      </c>
      <c r="GL37" s="47">
        <v>6</v>
      </c>
      <c r="GM37" s="151">
        <v>236379</v>
      </c>
      <c r="GN37" s="99">
        <v>27</v>
      </c>
      <c r="GO37" s="47">
        <v>185402</v>
      </c>
      <c r="GP37" s="99">
        <v>16</v>
      </c>
      <c r="GQ37" s="151">
        <v>145737</v>
      </c>
      <c r="GR37" s="99">
        <v>33</v>
      </c>
      <c r="GS37" s="151">
        <v>127328</v>
      </c>
      <c r="GT37" s="99">
        <v>14</v>
      </c>
      <c r="GU37" s="151">
        <v>117547</v>
      </c>
      <c r="GV37" s="99">
        <v>11</v>
      </c>
      <c r="GW37" s="151">
        <v>115006</v>
      </c>
      <c r="GX37" s="47">
        <v>7</v>
      </c>
      <c r="GY37" s="39">
        <v>164670</v>
      </c>
      <c r="GZ37" s="33">
        <v>105</v>
      </c>
      <c r="HA37" s="151">
        <v>236036</v>
      </c>
      <c r="HB37" s="99">
        <v>26</v>
      </c>
      <c r="HC37" s="47">
        <v>176837</v>
      </c>
      <c r="HD37" s="99">
        <v>14</v>
      </c>
      <c r="HE37" s="151">
        <v>144951</v>
      </c>
      <c r="HF37" s="99">
        <v>34</v>
      </c>
      <c r="HG37" s="151">
        <v>123358</v>
      </c>
      <c r="HH37" s="99">
        <v>14</v>
      </c>
      <c r="HI37" s="151">
        <v>118656</v>
      </c>
      <c r="HJ37" s="99">
        <v>11</v>
      </c>
      <c r="HK37" s="151">
        <v>118271</v>
      </c>
      <c r="HL37" s="47">
        <v>6</v>
      </c>
      <c r="HM37" s="39">
        <v>165080</v>
      </c>
      <c r="HN37" s="33">
        <v>109</v>
      </c>
      <c r="HO37" s="151">
        <v>232781</v>
      </c>
      <c r="HP37" s="99">
        <v>26</v>
      </c>
      <c r="HQ37" s="47">
        <v>179855</v>
      </c>
      <c r="HR37" s="99">
        <v>25</v>
      </c>
      <c r="HS37" s="151">
        <v>143110</v>
      </c>
      <c r="HT37" s="99">
        <v>31</v>
      </c>
      <c r="HU37" s="151">
        <v>123445</v>
      </c>
      <c r="HV37" s="99">
        <v>14</v>
      </c>
      <c r="HW37" s="151">
        <v>122160</v>
      </c>
      <c r="HX37" s="99">
        <v>8</v>
      </c>
      <c r="HY37" s="151">
        <v>106663</v>
      </c>
      <c r="HZ37" s="47">
        <v>5</v>
      </c>
      <c r="IA37" s="39">
        <v>174764</v>
      </c>
      <c r="IB37" s="33">
        <v>109</v>
      </c>
      <c r="IC37" s="151">
        <v>247025</v>
      </c>
      <c r="ID37" s="99">
        <v>26</v>
      </c>
      <c r="IE37" s="47">
        <v>191322</v>
      </c>
      <c r="IF37" s="99">
        <v>25</v>
      </c>
      <c r="IG37" s="151">
        <v>149455</v>
      </c>
      <c r="IH37" s="99">
        <v>33</v>
      </c>
      <c r="II37" s="151">
        <v>122945</v>
      </c>
      <c r="IJ37" s="99">
        <v>12</v>
      </c>
      <c r="IK37" s="151">
        <v>130276</v>
      </c>
      <c r="IL37" s="99">
        <v>9</v>
      </c>
      <c r="IM37" s="151">
        <v>0</v>
      </c>
      <c r="IN37" s="47">
        <v>4</v>
      </c>
      <c r="IO37" s="232">
        <v>184533</v>
      </c>
      <c r="IP37" s="232">
        <v>108</v>
      </c>
      <c r="IQ37" s="232">
        <v>271425</v>
      </c>
      <c r="IR37" s="232">
        <v>27</v>
      </c>
      <c r="IS37" s="240">
        <v>206700</v>
      </c>
      <c r="IT37" s="240">
        <v>21</v>
      </c>
      <c r="IU37" s="238">
        <v>155369</v>
      </c>
      <c r="IV37" s="238">
        <v>29</v>
      </c>
      <c r="IW37" s="238">
        <v>132598</v>
      </c>
      <c r="IX37" s="238">
        <v>16</v>
      </c>
      <c r="IY37" s="238">
        <v>142519</v>
      </c>
      <c r="IZ37" s="238">
        <v>8</v>
      </c>
      <c r="JA37" s="238">
        <v>108166</v>
      </c>
      <c r="JB37" s="238">
        <v>7</v>
      </c>
    </row>
    <row r="38" spans="1:262">
      <c r="A38" s="66">
        <v>34</v>
      </c>
      <c r="B38" s="2" t="s">
        <v>36</v>
      </c>
      <c r="C38" s="39">
        <v>107754</v>
      </c>
      <c r="D38" s="33">
        <v>11</v>
      </c>
      <c r="E38" s="19">
        <v>86894</v>
      </c>
      <c r="F38" s="33">
        <v>5</v>
      </c>
      <c r="G38" s="39">
        <v>82159</v>
      </c>
      <c r="H38" s="33">
        <v>13</v>
      </c>
      <c r="I38" s="39">
        <v>66710</v>
      </c>
      <c r="J38" s="33">
        <v>7</v>
      </c>
      <c r="K38" s="39">
        <v>63894</v>
      </c>
      <c r="L38" s="33">
        <v>8</v>
      </c>
      <c r="M38" s="39">
        <v>54489</v>
      </c>
      <c r="N38" s="19">
        <v>5</v>
      </c>
      <c r="O38" s="39">
        <v>115831</v>
      </c>
      <c r="P38" s="33">
        <v>11</v>
      </c>
      <c r="Q38" s="19">
        <v>87398</v>
      </c>
      <c r="R38" s="33">
        <v>6</v>
      </c>
      <c r="S38" s="39">
        <v>83767</v>
      </c>
      <c r="T38" s="33">
        <v>12</v>
      </c>
      <c r="U38" s="39">
        <v>69992</v>
      </c>
      <c r="V38" s="33">
        <v>6</v>
      </c>
      <c r="W38" s="39">
        <v>68713</v>
      </c>
      <c r="X38" s="33">
        <v>8</v>
      </c>
      <c r="Y38" s="39">
        <v>54140</v>
      </c>
      <c r="Z38" s="19">
        <v>6</v>
      </c>
      <c r="AA38" s="39">
        <v>113854</v>
      </c>
      <c r="AB38" s="33">
        <v>13</v>
      </c>
      <c r="AC38" s="19">
        <v>91152</v>
      </c>
      <c r="AD38" s="33">
        <v>5</v>
      </c>
      <c r="AE38" s="39">
        <v>88956</v>
      </c>
      <c r="AF38" s="33">
        <v>11</v>
      </c>
      <c r="AG38" s="39">
        <v>71712</v>
      </c>
      <c r="AH38" s="33">
        <v>8</v>
      </c>
      <c r="AI38" s="39">
        <v>72495</v>
      </c>
      <c r="AJ38" s="33">
        <v>6</v>
      </c>
      <c r="AK38" s="39">
        <v>57024</v>
      </c>
      <c r="AL38" s="19">
        <v>6</v>
      </c>
      <c r="AM38" s="39">
        <v>115645</v>
      </c>
      <c r="AN38" s="33">
        <v>17</v>
      </c>
      <c r="AO38" s="19">
        <v>99355</v>
      </c>
      <c r="AP38" s="33">
        <v>5</v>
      </c>
      <c r="AQ38" s="39">
        <v>93161</v>
      </c>
      <c r="AR38" s="33">
        <v>6</v>
      </c>
      <c r="AS38" s="39">
        <v>70449</v>
      </c>
      <c r="AT38" s="33">
        <v>7</v>
      </c>
      <c r="AU38" s="39">
        <v>73682</v>
      </c>
      <c r="AV38" s="33">
        <v>4</v>
      </c>
      <c r="AW38" s="39">
        <v>60269</v>
      </c>
      <c r="AX38" s="19">
        <v>8</v>
      </c>
      <c r="AY38" s="39">
        <v>117463</v>
      </c>
      <c r="AZ38" s="33">
        <v>16</v>
      </c>
      <c r="BA38" s="19">
        <v>97735</v>
      </c>
      <c r="BB38" s="33">
        <v>5</v>
      </c>
      <c r="BC38" s="39">
        <v>91601</v>
      </c>
      <c r="BD38" s="33">
        <v>11</v>
      </c>
      <c r="BE38" s="39">
        <v>79513</v>
      </c>
      <c r="BF38" s="33">
        <v>6</v>
      </c>
      <c r="BG38" s="39">
        <v>78058</v>
      </c>
      <c r="BH38" s="33">
        <v>5</v>
      </c>
      <c r="BI38" s="39"/>
      <c r="BJ38" s="19"/>
      <c r="BK38" s="39">
        <v>124117</v>
      </c>
      <c r="BL38" s="33">
        <v>16</v>
      </c>
      <c r="BM38" s="19">
        <v>115021</v>
      </c>
      <c r="BN38" s="33">
        <v>4</v>
      </c>
      <c r="BO38" s="39">
        <v>95370</v>
      </c>
      <c r="BP38" s="33">
        <v>10</v>
      </c>
      <c r="BQ38" s="39">
        <v>77014</v>
      </c>
      <c r="BR38" s="33">
        <v>5</v>
      </c>
      <c r="BS38" s="39">
        <v>72654</v>
      </c>
      <c r="BT38" s="33">
        <v>8</v>
      </c>
      <c r="BU38" s="39"/>
      <c r="BV38" s="19"/>
      <c r="BW38" s="39">
        <v>132746</v>
      </c>
      <c r="BX38" s="33">
        <v>15</v>
      </c>
      <c r="BY38" s="19">
        <v>109590</v>
      </c>
      <c r="BZ38" s="33">
        <v>5</v>
      </c>
      <c r="CA38" s="39">
        <v>99319</v>
      </c>
      <c r="CB38" s="33">
        <v>9</v>
      </c>
      <c r="CC38" s="39">
        <v>84654</v>
      </c>
      <c r="CD38" s="33">
        <v>9</v>
      </c>
      <c r="CE38" s="39">
        <v>72864</v>
      </c>
      <c r="CF38" s="33">
        <v>5</v>
      </c>
      <c r="CG38" s="39">
        <v>69909</v>
      </c>
      <c r="CH38" s="19">
        <v>8</v>
      </c>
      <c r="CI38" s="39">
        <v>138023</v>
      </c>
      <c r="CJ38" s="33">
        <v>12</v>
      </c>
      <c r="CK38" s="19">
        <v>112263</v>
      </c>
      <c r="CL38" s="33">
        <v>4</v>
      </c>
      <c r="CM38" s="39">
        <v>102996</v>
      </c>
      <c r="CN38" s="33">
        <v>11</v>
      </c>
      <c r="CO38" s="39">
        <v>82716</v>
      </c>
      <c r="CP38" s="33">
        <v>6</v>
      </c>
      <c r="CQ38" s="39">
        <v>74664</v>
      </c>
      <c r="CR38" s="33">
        <v>4</v>
      </c>
      <c r="CS38" s="39">
        <v>76221</v>
      </c>
      <c r="CT38" s="19">
        <v>9</v>
      </c>
      <c r="CU38" s="39">
        <v>150352</v>
      </c>
      <c r="CV38" s="33">
        <v>12</v>
      </c>
      <c r="CW38" s="19">
        <v>115500</v>
      </c>
      <c r="CX38" s="33">
        <v>4</v>
      </c>
      <c r="CY38" s="39">
        <v>103900</v>
      </c>
      <c r="CZ38" s="33">
        <v>12</v>
      </c>
      <c r="DA38" s="39">
        <v>88017</v>
      </c>
      <c r="DB38" s="33">
        <v>8</v>
      </c>
      <c r="DC38" s="39"/>
      <c r="DD38" s="33"/>
      <c r="DE38" s="39">
        <v>78625</v>
      </c>
      <c r="DF38" s="19">
        <v>10</v>
      </c>
      <c r="DG38" s="39">
        <v>152426</v>
      </c>
      <c r="DH38" s="33">
        <v>13</v>
      </c>
      <c r="DI38" s="19">
        <v>99984</v>
      </c>
      <c r="DJ38" s="33">
        <v>4</v>
      </c>
      <c r="DK38" s="39">
        <v>114506</v>
      </c>
      <c r="DL38" s="33">
        <v>8</v>
      </c>
      <c r="DM38" s="39">
        <v>100108</v>
      </c>
      <c r="DN38" s="33">
        <v>10</v>
      </c>
      <c r="DO38" s="39">
        <v>85474</v>
      </c>
      <c r="DP38" s="33">
        <v>5</v>
      </c>
      <c r="DQ38" s="39">
        <v>68383</v>
      </c>
      <c r="DR38" s="19">
        <v>8</v>
      </c>
      <c r="DS38" s="39">
        <v>156327</v>
      </c>
      <c r="DT38" s="33">
        <v>13</v>
      </c>
      <c r="DU38" s="19"/>
      <c r="DV38" s="33"/>
      <c r="DW38" s="39">
        <v>119616</v>
      </c>
      <c r="DX38" s="33">
        <v>8</v>
      </c>
      <c r="DY38" s="39">
        <v>96393</v>
      </c>
      <c r="DZ38" s="33">
        <v>11</v>
      </c>
      <c r="EA38" s="39">
        <v>89330</v>
      </c>
      <c r="EB38" s="33">
        <v>5</v>
      </c>
      <c r="EC38" s="39">
        <v>75447</v>
      </c>
      <c r="ED38" s="19">
        <v>5</v>
      </c>
      <c r="EE38" s="39">
        <v>161988</v>
      </c>
      <c r="EF38" s="33">
        <v>14</v>
      </c>
      <c r="EG38" s="19"/>
      <c r="EH38" s="33"/>
      <c r="EI38" s="39">
        <v>113276</v>
      </c>
      <c r="EJ38" s="33">
        <v>9</v>
      </c>
      <c r="EK38" s="39">
        <v>101952</v>
      </c>
      <c r="EL38" s="33">
        <v>14</v>
      </c>
      <c r="EM38" s="39">
        <v>86087</v>
      </c>
      <c r="EN38" s="33">
        <v>6</v>
      </c>
      <c r="EO38" s="39">
        <v>69361</v>
      </c>
      <c r="EP38" s="19">
        <v>5</v>
      </c>
      <c r="EQ38" s="39">
        <v>168393</v>
      </c>
      <c r="ER38" s="33">
        <v>15</v>
      </c>
      <c r="ES38" s="19"/>
      <c r="ET38" s="33"/>
      <c r="EU38" s="39">
        <v>120756</v>
      </c>
      <c r="EV38" s="33">
        <v>12</v>
      </c>
      <c r="EW38" s="39">
        <v>92510</v>
      </c>
      <c r="EX38" s="33">
        <v>7</v>
      </c>
      <c r="EY38" s="39">
        <v>85897</v>
      </c>
      <c r="EZ38" s="33">
        <v>10</v>
      </c>
      <c r="FA38" s="39">
        <v>81407</v>
      </c>
      <c r="FB38" s="19">
        <v>5</v>
      </c>
      <c r="FC38" s="39">
        <v>177823</v>
      </c>
      <c r="FD38" s="33">
        <v>16</v>
      </c>
      <c r="FE38" s="19"/>
      <c r="FF38" s="33"/>
      <c r="FG38" s="39">
        <v>124705</v>
      </c>
      <c r="FH38" s="33">
        <v>13</v>
      </c>
      <c r="FI38" s="39">
        <v>100029</v>
      </c>
      <c r="FJ38" s="33">
        <v>8</v>
      </c>
      <c r="FK38" s="39">
        <v>91163</v>
      </c>
      <c r="FL38" s="33">
        <v>10</v>
      </c>
      <c r="FM38" s="39"/>
      <c r="FN38" s="19"/>
      <c r="FO38" s="39">
        <v>184314</v>
      </c>
      <c r="FP38" s="33">
        <v>15</v>
      </c>
      <c r="FQ38" s="19">
        <v>177349</v>
      </c>
      <c r="FR38" s="33">
        <v>5</v>
      </c>
      <c r="FS38" s="39">
        <v>124044</v>
      </c>
      <c r="FT38" s="33">
        <v>14</v>
      </c>
      <c r="FU38" s="39">
        <v>97205</v>
      </c>
      <c r="FV38" s="33">
        <v>5</v>
      </c>
      <c r="FW38" s="39">
        <v>92596</v>
      </c>
      <c r="FX38" s="33">
        <v>9</v>
      </c>
      <c r="FY38" s="39"/>
      <c r="FZ38" s="19"/>
      <c r="GA38" s="151">
        <v>205104</v>
      </c>
      <c r="GB38" s="99">
        <v>14</v>
      </c>
      <c r="GC38" s="47"/>
      <c r="GD38" s="99"/>
      <c r="GE38" s="151">
        <v>131960</v>
      </c>
      <c r="GF38" s="99">
        <v>11</v>
      </c>
      <c r="GG38" s="151"/>
      <c r="GH38" s="99"/>
      <c r="GI38" s="151">
        <v>112729</v>
      </c>
      <c r="GJ38" s="99">
        <v>7</v>
      </c>
      <c r="GK38" s="151"/>
      <c r="GL38" s="47"/>
      <c r="GM38" s="151">
        <v>219682</v>
      </c>
      <c r="GN38" s="99">
        <v>15</v>
      </c>
      <c r="GO38" s="47"/>
      <c r="GP38" s="99"/>
      <c r="GQ38" s="151">
        <v>143605</v>
      </c>
      <c r="GR38" s="99">
        <v>9</v>
      </c>
      <c r="GS38" s="151"/>
      <c r="GT38" s="99"/>
      <c r="GU38" s="151"/>
      <c r="GV38" s="99"/>
      <c r="GW38" s="151"/>
      <c r="GX38" s="47"/>
      <c r="GY38" s="39">
        <v>170867</v>
      </c>
      <c r="GZ38" s="33">
        <v>33</v>
      </c>
      <c r="HA38" s="151">
        <v>226717</v>
      </c>
      <c r="HB38" s="99">
        <v>13</v>
      </c>
      <c r="HC38" s="47"/>
      <c r="HD38" s="99">
        <v>3</v>
      </c>
      <c r="HE38" s="151">
        <v>148001</v>
      </c>
      <c r="HF38" s="99">
        <v>8</v>
      </c>
      <c r="HG38" s="151">
        <v>129599</v>
      </c>
      <c r="HH38" s="99">
        <v>5</v>
      </c>
      <c r="HI38" s="151"/>
      <c r="HJ38" s="99"/>
      <c r="HK38" s="151"/>
      <c r="HL38" s="47"/>
      <c r="HM38" s="39">
        <v>166996</v>
      </c>
      <c r="HN38" s="33">
        <v>28</v>
      </c>
      <c r="HO38" s="151">
        <v>223844</v>
      </c>
      <c r="HP38" s="99">
        <v>10</v>
      </c>
      <c r="HQ38" s="47">
        <v>0</v>
      </c>
      <c r="HR38" s="99">
        <v>3</v>
      </c>
      <c r="HS38" s="151">
        <v>145872</v>
      </c>
      <c r="HT38" s="99">
        <v>7</v>
      </c>
      <c r="HU38" s="151">
        <v>0</v>
      </c>
      <c r="HV38" s="99">
        <v>4</v>
      </c>
      <c r="HW38" s="151">
        <v>0</v>
      </c>
      <c r="HX38" s="99">
        <v>3</v>
      </c>
      <c r="HY38" s="151">
        <v>0</v>
      </c>
      <c r="HZ38" s="47">
        <v>1</v>
      </c>
      <c r="IA38" s="39">
        <v>168112</v>
      </c>
      <c r="IB38" s="33">
        <v>34</v>
      </c>
      <c r="IC38" s="151">
        <v>236117</v>
      </c>
      <c r="ID38" s="99">
        <v>11</v>
      </c>
      <c r="IE38" s="47">
        <v>0</v>
      </c>
      <c r="IF38" s="99">
        <v>4</v>
      </c>
      <c r="IG38" s="151">
        <v>141918</v>
      </c>
      <c r="IH38" s="99">
        <v>10</v>
      </c>
      <c r="II38" s="151">
        <v>0</v>
      </c>
      <c r="IJ38" s="99">
        <v>4</v>
      </c>
      <c r="IK38" s="151">
        <v>110494</v>
      </c>
      <c r="IL38" s="99">
        <v>5</v>
      </c>
      <c r="IM38" s="151">
        <v>0</v>
      </c>
      <c r="IN38" s="47">
        <v>0</v>
      </c>
      <c r="IO38" s="232">
        <v>187092</v>
      </c>
      <c r="IP38" s="232">
        <v>27</v>
      </c>
      <c r="IQ38" s="232">
        <v>262738</v>
      </c>
      <c r="IR38" s="232">
        <v>10</v>
      </c>
      <c r="IS38" s="51"/>
      <c r="IT38" s="240">
        <v>3</v>
      </c>
      <c r="IU38" s="238">
        <v>147684</v>
      </c>
      <c r="IV38" s="238">
        <v>7</v>
      </c>
      <c r="IW38" s="238">
        <v>0</v>
      </c>
      <c r="IX38" s="238">
        <v>3</v>
      </c>
      <c r="IY38" s="238">
        <v>0</v>
      </c>
      <c r="IZ38" s="238">
        <v>4</v>
      </c>
      <c r="JA38" s="238">
        <v>0</v>
      </c>
      <c r="JB38" s="238">
        <v>0</v>
      </c>
    </row>
    <row r="39" spans="1:262">
      <c r="A39" s="66">
        <v>35</v>
      </c>
      <c r="B39" s="2" t="s">
        <v>37</v>
      </c>
      <c r="C39" s="39">
        <v>96411</v>
      </c>
      <c r="D39" s="33">
        <v>28</v>
      </c>
      <c r="E39" s="19">
        <v>83587</v>
      </c>
      <c r="F39" s="33">
        <v>3</v>
      </c>
      <c r="G39" s="39">
        <v>83616</v>
      </c>
      <c r="H39" s="33">
        <v>6</v>
      </c>
      <c r="I39" s="39">
        <v>75003</v>
      </c>
      <c r="J39" s="33">
        <v>2</v>
      </c>
      <c r="K39" s="39">
        <v>50838</v>
      </c>
      <c r="L39" s="33">
        <v>2</v>
      </c>
      <c r="M39" s="39"/>
      <c r="N39" s="19"/>
      <c r="O39" s="39">
        <v>97684</v>
      </c>
      <c r="P39" s="33">
        <v>24</v>
      </c>
      <c r="Q39" s="19">
        <v>86034</v>
      </c>
      <c r="R39" s="33">
        <v>4</v>
      </c>
      <c r="S39" s="39">
        <v>72950</v>
      </c>
      <c r="T39" s="33">
        <v>7</v>
      </c>
      <c r="U39" s="39">
        <v>73083</v>
      </c>
      <c r="V39" s="33">
        <v>4</v>
      </c>
      <c r="W39" s="39">
        <v>79136</v>
      </c>
      <c r="X39" s="33">
        <v>3</v>
      </c>
      <c r="Y39" s="39"/>
      <c r="Z39" s="19"/>
      <c r="AA39" s="39">
        <v>104084</v>
      </c>
      <c r="AB39" s="33">
        <v>26</v>
      </c>
      <c r="AC39" s="19">
        <v>87754</v>
      </c>
      <c r="AD39" s="33">
        <v>4</v>
      </c>
      <c r="AE39" s="39">
        <v>80609</v>
      </c>
      <c r="AF39" s="33">
        <v>6</v>
      </c>
      <c r="AG39" s="39">
        <v>71982</v>
      </c>
      <c r="AH39" s="33">
        <v>3</v>
      </c>
      <c r="AI39" s="39">
        <v>60526</v>
      </c>
      <c r="AJ39" s="33">
        <v>2</v>
      </c>
      <c r="AK39" s="39"/>
      <c r="AL39" s="19"/>
      <c r="AM39" s="39">
        <v>111235</v>
      </c>
      <c r="AN39" s="33">
        <v>26</v>
      </c>
      <c r="AO39" s="19">
        <v>91735</v>
      </c>
      <c r="AP39" s="33">
        <v>4</v>
      </c>
      <c r="AQ39" s="39">
        <v>83936</v>
      </c>
      <c r="AR39" s="33">
        <v>6</v>
      </c>
      <c r="AS39" s="39">
        <v>68831</v>
      </c>
      <c r="AT39" s="33">
        <v>7</v>
      </c>
      <c r="AU39" s="39"/>
      <c r="AV39" s="33"/>
      <c r="AW39" s="39"/>
      <c r="AX39" s="19"/>
      <c r="AY39" s="39">
        <v>111085</v>
      </c>
      <c r="AZ39" s="33">
        <v>29</v>
      </c>
      <c r="BA39" s="19">
        <v>89250</v>
      </c>
      <c r="BB39" s="33">
        <v>4</v>
      </c>
      <c r="BC39" s="39">
        <v>87676</v>
      </c>
      <c r="BD39" s="33">
        <v>5</v>
      </c>
      <c r="BE39" s="39">
        <v>71305</v>
      </c>
      <c r="BF39" s="33">
        <v>4</v>
      </c>
      <c r="BG39" s="39"/>
      <c r="BH39" s="33"/>
      <c r="BI39" s="39"/>
      <c r="BJ39" s="19"/>
      <c r="BK39" s="39">
        <v>116451</v>
      </c>
      <c r="BL39" s="33">
        <v>29</v>
      </c>
      <c r="BM39" s="19"/>
      <c r="BN39" s="33"/>
      <c r="BO39" s="39">
        <v>91229</v>
      </c>
      <c r="BP39" s="33">
        <v>5</v>
      </c>
      <c r="BQ39" s="39">
        <v>77591</v>
      </c>
      <c r="BR39" s="33">
        <v>6</v>
      </c>
      <c r="BS39" s="39"/>
      <c r="BT39" s="33"/>
      <c r="BU39" s="39"/>
      <c r="BV39" s="19"/>
      <c r="BW39" s="39">
        <v>122699</v>
      </c>
      <c r="BX39" s="33">
        <v>28</v>
      </c>
      <c r="BY39" s="19">
        <v>110710</v>
      </c>
      <c r="BZ39" s="33">
        <v>5</v>
      </c>
      <c r="CA39" s="39">
        <v>80700</v>
      </c>
      <c r="CB39" s="33">
        <v>8</v>
      </c>
      <c r="CC39" s="39">
        <v>80724</v>
      </c>
      <c r="CD39" s="33">
        <v>4</v>
      </c>
      <c r="CE39" s="39"/>
      <c r="CF39" s="33"/>
      <c r="CG39" s="39"/>
      <c r="CH39" s="19"/>
      <c r="CI39" s="39">
        <v>130063</v>
      </c>
      <c r="CJ39" s="33">
        <v>24</v>
      </c>
      <c r="CK39" s="19">
        <v>115065</v>
      </c>
      <c r="CL39" s="33">
        <v>6</v>
      </c>
      <c r="CM39" s="39">
        <v>87996</v>
      </c>
      <c r="CN39" s="33">
        <v>5</v>
      </c>
      <c r="CO39" s="39">
        <v>87670</v>
      </c>
      <c r="CP39" s="33">
        <v>4</v>
      </c>
      <c r="CQ39" s="39"/>
      <c r="CR39" s="33"/>
      <c r="CS39" s="39"/>
      <c r="CT39" s="19"/>
      <c r="CU39" s="39">
        <v>132613</v>
      </c>
      <c r="CV39" s="33">
        <v>26</v>
      </c>
      <c r="CW39" s="19">
        <v>119291</v>
      </c>
      <c r="CX39" s="33">
        <v>6</v>
      </c>
      <c r="CY39" s="39">
        <v>102608</v>
      </c>
      <c r="CZ39" s="33">
        <v>4</v>
      </c>
      <c r="DA39" s="39"/>
      <c r="DB39" s="33"/>
      <c r="DC39" s="39"/>
      <c r="DD39" s="33"/>
      <c r="DE39" s="39"/>
      <c r="DF39" s="19"/>
      <c r="DG39" s="39">
        <v>147439</v>
      </c>
      <c r="DH39" s="33">
        <v>23</v>
      </c>
      <c r="DI39" s="19">
        <v>125151</v>
      </c>
      <c r="DJ39" s="33">
        <v>6</v>
      </c>
      <c r="DK39" s="39">
        <v>104588</v>
      </c>
      <c r="DL39" s="33">
        <v>5</v>
      </c>
      <c r="DM39" s="39"/>
      <c r="DN39" s="33"/>
      <c r="DO39" s="39"/>
      <c r="DP39" s="33"/>
      <c r="DQ39" s="39"/>
      <c r="DR39" s="19"/>
      <c r="DS39" s="39">
        <v>151028</v>
      </c>
      <c r="DT39" s="33">
        <v>27</v>
      </c>
      <c r="DU39" s="19">
        <v>132481</v>
      </c>
      <c r="DV39" s="33">
        <v>9</v>
      </c>
      <c r="DW39" s="39">
        <v>111378</v>
      </c>
      <c r="DX39" s="33">
        <v>5</v>
      </c>
      <c r="DY39" s="39">
        <v>96939</v>
      </c>
      <c r="DZ39" s="33">
        <v>4</v>
      </c>
      <c r="EA39" s="39"/>
      <c r="EB39" s="33"/>
      <c r="EC39" s="39"/>
      <c r="ED39" s="19"/>
      <c r="EE39" s="39">
        <v>153845</v>
      </c>
      <c r="EF39" s="33">
        <v>25</v>
      </c>
      <c r="EG39" s="19">
        <v>136509</v>
      </c>
      <c r="EH39" s="33">
        <v>10</v>
      </c>
      <c r="EI39" s="39">
        <v>113430</v>
      </c>
      <c r="EJ39" s="33">
        <v>6</v>
      </c>
      <c r="EK39" s="39">
        <v>98033</v>
      </c>
      <c r="EL39" s="33">
        <v>4</v>
      </c>
      <c r="EM39" s="39"/>
      <c r="EN39" s="33"/>
      <c r="EO39" s="39"/>
      <c r="EP39" s="19"/>
      <c r="EQ39" s="39">
        <v>159008</v>
      </c>
      <c r="ER39" s="33">
        <v>27</v>
      </c>
      <c r="ES39" s="19">
        <v>132853</v>
      </c>
      <c r="ET39" s="33">
        <v>7</v>
      </c>
      <c r="EU39" s="39">
        <v>122779</v>
      </c>
      <c r="EV39" s="33">
        <v>4</v>
      </c>
      <c r="EW39" s="39">
        <v>91899</v>
      </c>
      <c r="EX39" s="33">
        <v>4</v>
      </c>
      <c r="EY39" s="39">
        <v>74392</v>
      </c>
      <c r="EZ39" s="33">
        <v>4</v>
      </c>
      <c r="FA39" s="39"/>
      <c r="FB39" s="19"/>
      <c r="FC39" s="39">
        <v>171327</v>
      </c>
      <c r="FD39" s="33">
        <v>26</v>
      </c>
      <c r="FE39" s="19">
        <v>141958</v>
      </c>
      <c r="FF39" s="33">
        <v>9</v>
      </c>
      <c r="FG39" s="39">
        <v>111770</v>
      </c>
      <c r="FH39" s="33">
        <v>4</v>
      </c>
      <c r="FI39" s="39"/>
      <c r="FJ39" s="33"/>
      <c r="FK39" s="39"/>
      <c r="FL39" s="33"/>
      <c r="FM39" s="39"/>
      <c r="FN39" s="19"/>
      <c r="FO39" s="39">
        <v>185446</v>
      </c>
      <c r="FP39" s="33">
        <v>24</v>
      </c>
      <c r="FQ39" s="19">
        <v>138573</v>
      </c>
      <c r="FR39" s="33">
        <v>7</v>
      </c>
      <c r="FS39" s="39">
        <v>100847</v>
      </c>
      <c r="FT39" s="33">
        <v>5</v>
      </c>
      <c r="FU39" s="39"/>
      <c r="FV39" s="33"/>
      <c r="FW39" s="39"/>
      <c r="FX39" s="33"/>
      <c r="FY39" s="39"/>
      <c r="FZ39" s="19"/>
      <c r="GA39" s="151">
        <v>192383</v>
      </c>
      <c r="GB39" s="99">
        <v>23</v>
      </c>
      <c r="GC39" s="47">
        <v>141436</v>
      </c>
      <c r="GD39" s="99">
        <v>8</v>
      </c>
      <c r="GE39" s="151"/>
      <c r="GF39" s="99"/>
      <c r="GG39" s="151"/>
      <c r="GH39" s="99"/>
      <c r="GI39" s="151"/>
      <c r="GJ39" s="99"/>
      <c r="GK39" s="151"/>
      <c r="GL39" s="47"/>
      <c r="GM39" s="151">
        <v>185696</v>
      </c>
      <c r="GN39" s="99">
        <v>27</v>
      </c>
      <c r="GO39" s="47"/>
      <c r="GP39" s="99"/>
      <c r="GQ39" s="151"/>
      <c r="GR39" s="99"/>
      <c r="GS39" s="151"/>
      <c r="GT39" s="99"/>
      <c r="GU39" s="151"/>
      <c r="GV39" s="99"/>
      <c r="GW39" s="151"/>
      <c r="GX39" s="47"/>
      <c r="GY39" s="39">
        <v>184874</v>
      </c>
      <c r="GZ39" s="33">
        <v>34</v>
      </c>
      <c r="HA39" s="151">
        <v>198255</v>
      </c>
      <c r="HB39" s="99">
        <v>28</v>
      </c>
      <c r="HC39" s="47"/>
      <c r="HD39" s="99"/>
      <c r="HE39" s="151"/>
      <c r="HF39" s="99"/>
      <c r="HG39" s="151"/>
      <c r="HH39" s="99"/>
      <c r="HI39" s="151"/>
      <c r="HJ39" s="99"/>
      <c r="HK39" s="151"/>
      <c r="HL39" s="47"/>
      <c r="HM39" s="39">
        <v>183040</v>
      </c>
      <c r="HN39" s="33">
        <v>33</v>
      </c>
      <c r="HO39" s="151">
        <v>197203</v>
      </c>
      <c r="HP39" s="99">
        <v>26</v>
      </c>
      <c r="HQ39" s="47">
        <v>0</v>
      </c>
      <c r="HR39" s="99">
        <v>4</v>
      </c>
      <c r="HS39" s="151">
        <v>0</v>
      </c>
      <c r="HT39" s="99">
        <v>3</v>
      </c>
      <c r="HU39" s="151">
        <v>0</v>
      </c>
      <c r="HV39" s="99">
        <v>0</v>
      </c>
      <c r="HW39" s="151">
        <v>0</v>
      </c>
      <c r="HX39" s="99">
        <v>0</v>
      </c>
      <c r="HY39" s="151">
        <v>0</v>
      </c>
      <c r="HZ39" s="47">
        <v>0</v>
      </c>
      <c r="IA39" s="39">
        <v>190523</v>
      </c>
      <c r="IB39" s="33">
        <v>31</v>
      </c>
      <c r="IC39" s="151">
        <v>203145</v>
      </c>
      <c r="ID39" s="99">
        <v>25</v>
      </c>
      <c r="IE39" s="47">
        <v>0</v>
      </c>
      <c r="IF39" s="99">
        <v>3</v>
      </c>
      <c r="IG39" s="151">
        <v>0</v>
      </c>
      <c r="IH39" s="99">
        <v>3</v>
      </c>
      <c r="II39" s="151">
        <v>0</v>
      </c>
      <c r="IJ39" s="99">
        <v>0</v>
      </c>
      <c r="IK39" s="151">
        <v>0</v>
      </c>
      <c r="IL39" s="99">
        <v>0</v>
      </c>
      <c r="IM39" s="151">
        <v>0</v>
      </c>
      <c r="IN39" s="47">
        <v>0</v>
      </c>
      <c r="IO39" s="232">
        <v>207896</v>
      </c>
      <c r="IP39" s="232">
        <v>33</v>
      </c>
      <c r="IQ39" s="232">
        <v>229564</v>
      </c>
      <c r="IR39" s="232">
        <v>24</v>
      </c>
      <c r="IS39" s="51"/>
      <c r="IT39" s="240">
        <v>4</v>
      </c>
      <c r="IU39" s="238">
        <v>0</v>
      </c>
      <c r="IV39" s="238">
        <v>3</v>
      </c>
      <c r="IW39" s="238">
        <v>0</v>
      </c>
      <c r="IX39" s="238">
        <v>1</v>
      </c>
      <c r="IY39" s="238">
        <v>0</v>
      </c>
      <c r="IZ39" s="238">
        <v>1</v>
      </c>
      <c r="JA39" s="238">
        <v>0</v>
      </c>
      <c r="JB39" s="238">
        <v>0</v>
      </c>
    </row>
    <row r="40" spans="1:262">
      <c r="A40" s="66">
        <v>36</v>
      </c>
      <c r="B40" s="2" t="s">
        <v>38</v>
      </c>
      <c r="C40" s="39">
        <v>87550</v>
      </c>
      <c r="D40" s="33">
        <v>13</v>
      </c>
      <c r="E40" s="19">
        <v>78458</v>
      </c>
      <c r="F40" s="33">
        <v>7</v>
      </c>
      <c r="G40" s="39">
        <v>70438</v>
      </c>
      <c r="H40" s="33">
        <v>12</v>
      </c>
      <c r="I40" s="39">
        <v>74436</v>
      </c>
      <c r="J40" s="33">
        <v>5</v>
      </c>
      <c r="K40" s="39">
        <v>60991</v>
      </c>
      <c r="L40" s="33">
        <v>2</v>
      </c>
      <c r="M40" s="39">
        <v>48000</v>
      </c>
      <c r="N40" s="19">
        <v>1</v>
      </c>
      <c r="O40" s="39">
        <v>89091</v>
      </c>
      <c r="P40" s="33">
        <v>14</v>
      </c>
      <c r="Q40" s="19">
        <v>71599</v>
      </c>
      <c r="R40" s="33">
        <v>9</v>
      </c>
      <c r="S40" s="39">
        <v>70295</v>
      </c>
      <c r="T40" s="33">
        <v>10</v>
      </c>
      <c r="U40" s="39">
        <v>73716</v>
      </c>
      <c r="V40" s="33">
        <v>3</v>
      </c>
      <c r="W40" s="39">
        <v>62016</v>
      </c>
      <c r="X40" s="33">
        <v>2</v>
      </c>
      <c r="Y40" s="39"/>
      <c r="Z40" s="19"/>
      <c r="AA40" s="39">
        <v>94900</v>
      </c>
      <c r="AB40" s="33">
        <v>15</v>
      </c>
      <c r="AC40" s="19">
        <v>74837</v>
      </c>
      <c r="AD40" s="33">
        <v>6</v>
      </c>
      <c r="AE40" s="39">
        <v>78060</v>
      </c>
      <c r="AF40" s="33">
        <v>10</v>
      </c>
      <c r="AG40" s="39">
        <v>76799</v>
      </c>
      <c r="AH40" s="33">
        <v>3</v>
      </c>
      <c r="AI40" s="39">
        <v>62266</v>
      </c>
      <c r="AJ40" s="33">
        <v>4</v>
      </c>
      <c r="AK40" s="39"/>
      <c r="AL40" s="19"/>
      <c r="AM40" s="39">
        <v>99197</v>
      </c>
      <c r="AN40" s="33">
        <v>17</v>
      </c>
      <c r="AO40" s="19">
        <v>79717</v>
      </c>
      <c r="AP40" s="33">
        <v>7</v>
      </c>
      <c r="AQ40" s="39">
        <v>76219</v>
      </c>
      <c r="AR40" s="33">
        <v>10</v>
      </c>
      <c r="AS40" s="39"/>
      <c r="AT40" s="33"/>
      <c r="AU40" s="39">
        <v>66380</v>
      </c>
      <c r="AV40" s="33">
        <v>4</v>
      </c>
      <c r="AW40" s="39"/>
      <c r="AX40" s="19"/>
      <c r="AY40" s="39">
        <v>91622</v>
      </c>
      <c r="AZ40" s="33">
        <v>15</v>
      </c>
      <c r="BA40" s="19">
        <v>65644</v>
      </c>
      <c r="BB40" s="33">
        <v>7</v>
      </c>
      <c r="BC40" s="39">
        <v>83039</v>
      </c>
      <c r="BD40" s="33">
        <v>12</v>
      </c>
      <c r="BE40" s="39"/>
      <c r="BF40" s="33"/>
      <c r="BG40" s="39">
        <v>70126</v>
      </c>
      <c r="BH40" s="33">
        <v>5</v>
      </c>
      <c r="BI40" s="39"/>
      <c r="BJ40" s="19"/>
      <c r="BK40" s="39">
        <v>99516</v>
      </c>
      <c r="BL40" s="33">
        <v>18</v>
      </c>
      <c r="BM40" s="19">
        <v>77119</v>
      </c>
      <c r="BN40" s="33">
        <v>8</v>
      </c>
      <c r="BO40" s="39">
        <v>86071</v>
      </c>
      <c r="BP40" s="33">
        <v>9</v>
      </c>
      <c r="BQ40" s="39"/>
      <c r="BR40" s="33"/>
      <c r="BS40" s="39">
        <v>69059</v>
      </c>
      <c r="BT40" s="33">
        <v>5</v>
      </c>
      <c r="BU40" s="39"/>
      <c r="BV40" s="19"/>
      <c r="BW40" s="39">
        <v>106869</v>
      </c>
      <c r="BX40" s="33">
        <v>16</v>
      </c>
      <c r="BY40" s="19">
        <v>85294</v>
      </c>
      <c r="BZ40" s="33">
        <v>11</v>
      </c>
      <c r="CA40" s="39">
        <v>87314</v>
      </c>
      <c r="CB40" s="33">
        <v>10</v>
      </c>
      <c r="CC40" s="39"/>
      <c r="CD40" s="33"/>
      <c r="CE40" s="39">
        <v>69811</v>
      </c>
      <c r="CF40" s="33">
        <v>4</v>
      </c>
      <c r="CG40" s="39"/>
      <c r="CH40" s="19"/>
      <c r="CI40" s="39">
        <v>112779</v>
      </c>
      <c r="CJ40" s="33">
        <v>17</v>
      </c>
      <c r="CK40" s="19">
        <v>89980</v>
      </c>
      <c r="CL40" s="33">
        <v>9</v>
      </c>
      <c r="CM40" s="39">
        <v>95374</v>
      </c>
      <c r="CN40" s="33">
        <v>11</v>
      </c>
      <c r="CO40" s="39"/>
      <c r="CP40" s="33"/>
      <c r="CQ40" s="39">
        <v>73495</v>
      </c>
      <c r="CR40" s="33">
        <v>5</v>
      </c>
      <c r="CS40" s="39"/>
      <c r="CT40" s="19"/>
      <c r="CU40" s="39">
        <v>121875</v>
      </c>
      <c r="CV40" s="33">
        <v>17</v>
      </c>
      <c r="CW40" s="19">
        <v>92521</v>
      </c>
      <c r="CX40" s="33">
        <v>8</v>
      </c>
      <c r="CY40" s="39">
        <v>105260</v>
      </c>
      <c r="CZ40" s="33">
        <v>11</v>
      </c>
      <c r="DA40" s="39"/>
      <c r="DB40" s="33"/>
      <c r="DC40" s="39">
        <v>83143</v>
      </c>
      <c r="DD40" s="33">
        <v>6</v>
      </c>
      <c r="DE40" s="39"/>
      <c r="DF40" s="19"/>
      <c r="DG40" s="39">
        <v>125920</v>
      </c>
      <c r="DH40" s="33">
        <v>15</v>
      </c>
      <c r="DI40" s="19">
        <v>97826</v>
      </c>
      <c r="DJ40" s="33">
        <v>9</v>
      </c>
      <c r="DK40" s="39">
        <v>105190</v>
      </c>
      <c r="DL40" s="33">
        <v>8</v>
      </c>
      <c r="DM40" s="39"/>
      <c r="DN40" s="33"/>
      <c r="DO40" s="39">
        <v>71245</v>
      </c>
      <c r="DP40" s="33">
        <v>4</v>
      </c>
      <c r="DQ40" s="39"/>
      <c r="DR40" s="19"/>
      <c r="DS40" s="39">
        <v>133943</v>
      </c>
      <c r="DT40" s="33">
        <v>15</v>
      </c>
      <c r="DU40" s="19">
        <v>107821</v>
      </c>
      <c r="DV40" s="33">
        <v>12</v>
      </c>
      <c r="DW40" s="39">
        <v>110650</v>
      </c>
      <c r="DX40" s="33">
        <v>6</v>
      </c>
      <c r="DY40" s="39"/>
      <c r="DZ40" s="33"/>
      <c r="EA40" s="39">
        <v>76137</v>
      </c>
      <c r="EB40" s="33">
        <v>4</v>
      </c>
      <c r="EC40" s="39"/>
      <c r="ED40" s="19"/>
      <c r="EE40" s="39">
        <v>139692</v>
      </c>
      <c r="EF40" s="33">
        <v>13</v>
      </c>
      <c r="EG40" s="19">
        <v>108015</v>
      </c>
      <c r="EH40" s="33">
        <v>13</v>
      </c>
      <c r="EI40" s="39">
        <v>96591</v>
      </c>
      <c r="EJ40" s="33">
        <v>7</v>
      </c>
      <c r="EK40" s="39"/>
      <c r="EL40" s="33"/>
      <c r="EM40" s="39">
        <v>90923</v>
      </c>
      <c r="EN40" s="33">
        <v>4</v>
      </c>
      <c r="EO40" s="39"/>
      <c r="EP40" s="19"/>
      <c r="EQ40" s="39">
        <v>139233</v>
      </c>
      <c r="ER40" s="33">
        <v>16</v>
      </c>
      <c r="ES40" s="19">
        <v>115434</v>
      </c>
      <c r="ET40" s="33">
        <v>13</v>
      </c>
      <c r="EU40" s="39">
        <v>108627</v>
      </c>
      <c r="EV40" s="33">
        <v>11</v>
      </c>
      <c r="EW40" s="39"/>
      <c r="EX40" s="33"/>
      <c r="EY40" s="39"/>
      <c r="EZ40" s="33"/>
      <c r="FA40" s="39"/>
      <c r="FB40" s="19"/>
      <c r="FC40" s="39">
        <v>144555</v>
      </c>
      <c r="FD40" s="33">
        <v>17</v>
      </c>
      <c r="FE40" s="19">
        <v>119486</v>
      </c>
      <c r="FF40" s="33">
        <v>13</v>
      </c>
      <c r="FG40" s="39">
        <v>112928</v>
      </c>
      <c r="FH40" s="33">
        <v>9</v>
      </c>
      <c r="FI40" s="39"/>
      <c r="FJ40" s="33"/>
      <c r="FK40" s="39"/>
      <c r="FL40" s="33"/>
      <c r="FM40" s="39"/>
      <c r="FN40" s="19"/>
      <c r="FO40" s="39">
        <v>152656</v>
      </c>
      <c r="FP40" s="33">
        <v>21</v>
      </c>
      <c r="FQ40" s="19">
        <v>123601</v>
      </c>
      <c r="FR40" s="33">
        <v>10</v>
      </c>
      <c r="FS40" s="39">
        <v>119143</v>
      </c>
      <c r="FT40" s="33">
        <v>7</v>
      </c>
      <c r="FU40" s="39"/>
      <c r="FV40" s="33"/>
      <c r="FW40" s="39"/>
      <c r="FX40" s="33"/>
      <c r="FY40" s="39"/>
      <c r="FZ40" s="19"/>
      <c r="GA40" s="151">
        <v>170534</v>
      </c>
      <c r="GB40" s="99">
        <v>22</v>
      </c>
      <c r="GC40" s="47">
        <v>119598</v>
      </c>
      <c r="GD40" s="99">
        <v>11</v>
      </c>
      <c r="GE40" s="151">
        <v>120781</v>
      </c>
      <c r="GF40" s="99">
        <v>8</v>
      </c>
      <c r="GG40" s="151">
        <v>102242</v>
      </c>
      <c r="GH40" s="99">
        <v>5</v>
      </c>
      <c r="GI40" s="151"/>
      <c r="GJ40" s="99"/>
      <c r="GK40" s="151"/>
      <c r="GL40" s="47"/>
      <c r="GM40" s="151">
        <v>178581</v>
      </c>
      <c r="GN40" s="99">
        <v>18</v>
      </c>
      <c r="GO40" s="47">
        <v>126270</v>
      </c>
      <c r="GP40" s="99">
        <v>10</v>
      </c>
      <c r="GQ40" s="151">
        <v>122307</v>
      </c>
      <c r="GR40" s="99">
        <v>10</v>
      </c>
      <c r="GS40" s="151">
        <v>120956</v>
      </c>
      <c r="GT40" s="99">
        <v>5</v>
      </c>
      <c r="GU40" s="151"/>
      <c r="GV40" s="99"/>
      <c r="GW40" s="151"/>
      <c r="GX40" s="47"/>
      <c r="GY40" s="39">
        <v>147375</v>
      </c>
      <c r="GZ40" s="33">
        <v>50</v>
      </c>
      <c r="HA40" s="151">
        <v>176768</v>
      </c>
      <c r="HB40" s="99">
        <v>22</v>
      </c>
      <c r="HC40" s="47">
        <v>131405</v>
      </c>
      <c r="HD40" s="99">
        <v>11</v>
      </c>
      <c r="HE40" s="151">
        <v>123125</v>
      </c>
      <c r="HF40" s="99">
        <v>8</v>
      </c>
      <c r="HG40" s="151">
        <v>121463</v>
      </c>
      <c r="HH40" s="99">
        <v>6</v>
      </c>
      <c r="HI40" s="151"/>
      <c r="HJ40" s="99"/>
      <c r="HK40" s="151"/>
      <c r="HL40" s="47"/>
      <c r="HM40" s="39">
        <v>148105</v>
      </c>
      <c r="HN40" s="33">
        <v>42</v>
      </c>
      <c r="HO40" s="151">
        <v>179599</v>
      </c>
      <c r="HP40" s="99">
        <v>19</v>
      </c>
      <c r="HQ40" s="47">
        <v>131474</v>
      </c>
      <c r="HR40" s="99">
        <v>11</v>
      </c>
      <c r="HS40" s="151">
        <v>117074</v>
      </c>
      <c r="HT40" s="99">
        <v>5</v>
      </c>
      <c r="HU40" s="151">
        <v>0</v>
      </c>
      <c r="HV40" s="99">
        <v>3</v>
      </c>
      <c r="HW40" s="151">
        <v>0</v>
      </c>
      <c r="HX40" s="99">
        <v>3</v>
      </c>
      <c r="HY40" s="151">
        <v>0</v>
      </c>
      <c r="HZ40" s="47">
        <v>1</v>
      </c>
      <c r="IA40" s="39">
        <v>145426</v>
      </c>
      <c r="IB40" s="33">
        <v>49</v>
      </c>
      <c r="IC40" s="151">
        <v>183854</v>
      </c>
      <c r="ID40" s="99">
        <v>19</v>
      </c>
      <c r="IE40" s="47">
        <v>131298</v>
      </c>
      <c r="IF40" s="99">
        <v>12</v>
      </c>
      <c r="IG40" s="151">
        <v>123291</v>
      </c>
      <c r="IH40" s="99">
        <v>5</v>
      </c>
      <c r="II40" s="151">
        <v>117757</v>
      </c>
      <c r="IJ40" s="99">
        <v>6</v>
      </c>
      <c r="IK40" s="151">
        <v>0</v>
      </c>
      <c r="IL40" s="99">
        <v>4</v>
      </c>
      <c r="IM40" s="151">
        <v>0</v>
      </c>
      <c r="IN40" s="47">
        <v>3</v>
      </c>
      <c r="IO40" s="232">
        <v>158811</v>
      </c>
      <c r="IP40" s="232">
        <v>44</v>
      </c>
      <c r="IQ40" s="232">
        <v>202239</v>
      </c>
      <c r="IR40" s="232">
        <v>19</v>
      </c>
      <c r="IS40" s="240">
        <v>144417</v>
      </c>
      <c r="IT40" s="240">
        <v>8</v>
      </c>
      <c r="IU40" s="238">
        <v>124219</v>
      </c>
      <c r="IV40" s="238">
        <v>7</v>
      </c>
      <c r="IW40" s="238">
        <v>115483</v>
      </c>
      <c r="IX40" s="238">
        <v>6</v>
      </c>
      <c r="IY40" s="238">
        <v>0</v>
      </c>
      <c r="IZ40" s="238">
        <v>2</v>
      </c>
      <c r="JA40" s="238">
        <v>0</v>
      </c>
      <c r="JB40" s="238">
        <v>2</v>
      </c>
    </row>
    <row r="41" spans="1:262">
      <c r="A41" s="66">
        <v>37</v>
      </c>
      <c r="B41" s="3" t="s">
        <v>39</v>
      </c>
      <c r="C41" s="39"/>
      <c r="D41" s="33"/>
      <c r="E41" s="19"/>
      <c r="F41" s="33"/>
      <c r="G41" s="39"/>
      <c r="H41" s="33"/>
      <c r="I41" s="39"/>
      <c r="J41" s="33"/>
      <c r="K41" s="39"/>
      <c r="L41" s="33"/>
      <c r="M41" s="39"/>
      <c r="N41" s="19"/>
      <c r="O41" s="39"/>
      <c r="P41" s="33"/>
      <c r="Q41" s="19"/>
      <c r="R41" s="33"/>
      <c r="S41" s="39"/>
      <c r="T41" s="33"/>
      <c r="U41" s="39"/>
      <c r="V41" s="33"/>
      <c r="W41" s="39"/>
      <c r="X41" s="33"/>
      <c r="Y41" s="39"/>
      <c r="Z41" s="19"/>
      <c r="AA41" s="39"/>
      <c r="AB41" s="33"/>
      <c r="AC41" s="19"/>
      <c r="AD41" s="33"/>
      <c r="AE41" s="39"/>
      <c r="AF41" s="33"/>
      <c r="AG41" s="39"/>
      <c r="AH41" s="33"/>
      <c r="AI41" s="39"/>
      <c r="AJ41" s="33"/>
      <c r="AK41" s="39"/>
      <c r="AL41" s="19"/>
      <c r="AM41" s="39"/>
      <c r="AN41" s="33"/>
      <c r="AO41" s="19"/>
      <c r="AP41" s="33"/>
      <c r="AQ41" s="39"/>
      <c r="AR41" s="33"/>
      <c r="AS41" s="39"/>
      <c r="AT41" s="33"/>
      <c r="AU41" s="39"/>
      <c r="AV41" s="33"/>
      <c r="AW41" s="39"/>
      <c r="AX41" s="19"/>
      <c r="AY41" s="39"/>
      <c r="AZ41" s="33"/>
      <c r="BA41" s="19"/>
      <c r="BB41" s="33"/>
      <c r="BC41" s="39"/>
      <c r="BD41" s="33"/>
      <c r="BE41" s="39"/>
      <c r="BF41" s="33"/>
      <c r="BG41" s="39"/>
      <c r="BH41" s="33"/>
      <c r="BI41" s="39"/>
      <c r="BJ41" s="19"/>
      <c r="BK41" s="39"/>
      <c r="BL41" s="33"/>
      <c r="BM41" s="19"/>
      <c r="BN41" s="33"/>
      <c r="BO41" s="39"/>
      <c r="BP41" s="33"/>
      <c r="BQ41" s="39"/>
      <c r="BR41" s="33"/>
      <c r="BS41" s="39"/>
      <c r="BT41" s="33"/>
      <c r="BU41" s="39"/>
      <c r="BV41" s="19"/>
      <c r="BW41" s="39"/>
      <c r="BX41" s="33"/>
      <c r="BY41" s="19"/>
      <c r="BZ41" s="33"/>
      <c r="CA41" s="39"/>
      <c r="CB41" s="33"/>
      <c r="CC41" s="39"/>
      <c r="CD41" s="33"/>
      <c r="CE41" s="39"/>
      <c r="CF41" s="33"/>
      <c r="CG41" s="39"/>
      <c r="CH41" s="19"/>
      <c r="CI41" s="39"/>
      <c r="CJ41" s="33"/>
      <c r="CK41" s="19"/>
      <c r="CL41" s="33"/>
      <c r="CM41" s="39"/>
      <c r="CN41" s="33"/>
      <c r="CO41" s="39"/>
      <c r="CP41" s="33"/>
      <c r="CQ41" s="39"/>
      <c r="CR41" s="33"/>
      <c r="CS41" s="39"/>
      <c r="CT41" s="19"/>
      <c r="CU41" s="39"/>
      <c r="CV41" s="33"/>
      <c r="CW41" s="19"/>
      <c r="CX41" s="33"/>
      <c r="CY41" s="39"/>
      <c r="CZ41" s="33"/>
      <c r="DA41" s="39"/>
      <c r="DB41" s="33"/>
      <c r="DC41" s="39"/>
      <c r="DD41" s="33"/>
      <c r="DE41" s="39"/>
      <c r="DF41" s="19"/>
      <c r="DG41" s="39"/>
      <c r="DH41" s="33"/>
      <c r="DI41" s="19"/>
      <c r="DJ41" s="33"/>
      <c r="DK41" s="39"/>
      <c r="DL41" s="33"/>
      <c r="DM41" s="39"/>
      <c r="DN41" s="33"/>
      <c r="DO41" s="39"/>
      <c r="DP41" s="33"/>
      <c r="DQ41" s="39"/>
      <c r="DR41" s="19"/>
      <c r="DS41" s="39"/>
      <c r="DT41" s="33"/>
      <c r="DU41" s="19"/>
      <c r="DV41" s="33"/>
      <c r="DW41" s="39"/>
      <c r="DX41" s="33"/>
      <c r="DY41" s="39"/>
      <c r="DZ41" s="33"/>
      <c r="EA41" s="39"/>
      <c r="EB41" s="33"/>
      <c r="EC41" s="39"/>
      <c r="ED41" s="19"/>
      <c r="EE41" s="39"/>
      <c r="EF41" s="33"/>
      <c r="EG41" s="19"/>
      <c r="EH41" s="33"/>
      <c r="EI41" s="39"/>
      <c r="EJ41" s="33"/>
      <c r="EK41" s="39"/>
      <c r="EL41" s="33"/>
      <c r="EM41" s="39"/>
      <c r="EN41" s="33"/>
      <c r="EO41" s="39"/>
      <c r="EP41" s="19"/>
      <c r="EQ41" s="39"/>
      <c r="ER41" s="33"/>
      <c r="ES41" s="19"/>
      <c r="ET41" s="33"/>
      <c r="EU41" s="39"/>
      <c r="EV41" s="33"/>
      <c r="EW41" s="39"/>
      <c r="EX41" s="33"/>
      <c r="EY41" s="39"/>
      <c r="EZ41" s="33"/>
      <c r="FA41" s="39"/>
      <c r="FB41" s="19"/>
      <c r="FC41" s="39"/>
      <c r="FD41" s="33"/>
      <c r="FE41" s="19"/>
      <c r="FF41" s="33"/>
      <c r="FG41" s="39"/>
      <c r="FH41" s="33"/>
      <c r="FI41" s="39"/>
      <c r="FJ41" s="33"/>
      <c r="FK41" s="39"/>
      <c r="FL41" s="33"/>
      <c r="FM41" s="39"/>
      <c r="FN41" s="19"/>
      <c r="FO41" s="39"/>
      <c r="FP41" s="33"/>
      <c r="FQ41" s="19"/>
      <c r="FR41" s="33"/>
      <c r="FS41" s="39"/>
      <c r="FT41" s="33"/>
      <c r="FU41" s="39"/>
      <c r="FV41" s="33"/>
      <c r="FW41" s="39"/>
      <c r="FX41" s="33"/>
      <c r="FY41" s="39"/>
      <c r="FZ41" s="19"/>
      <c r="GA41" s="151"/>
      <c r="GB41" s="99"/>
      <c r="GC41" s="47"/>
      <c r="GD41" s="99"/>
      <c r="GE41" s="151"/>
      <c r="GF41" s="99"/>
      <c r="GG41" s="151"/>
      <c r="GH41" s="99"/>
      <c r="GI41" s="151"/>
      <c r="GJ41" s="99"/>
      <c r="GK41" s="151"/>
      <c r="GL41" s="47"/>
      <c r="GM41" s="151"/>
      <c r="GN41" s="99"/>
      <c r="GO41" s="47"/>
      <c r="GP41" s="99"/>
      <c r="GQ41" s="151"/>
      <c r="GR41" s="99"/>
      <c r="GS41" s="151"/>
      <c r="GT41" s="99"/>
      <c r="GU41" s="151"/>
      <c r="GV41" s="99"/>
      <c r="GW41" s="151"/>
      <c r="GX41" s="47"/>
      <c r="GY41" s="39"/>
      <c r="GZ41" s="33"/>
      <c r="HA41" s="151"/>
      <c r="HB41" s="99"/>
      <c r="HC41" s="47"/>
      <c r="HD41" s="99"/>
      <c r="HE41" s="151"/>
      <c r="HF41" s="99"/>
      <c r="HG41" s="151"/>
      <c r="HH41" s="99"/>
      <c r="HI41" s="151"/>
      <c r="HJ41" s="99"/>
      <c r="HK41" s="151"/>
      <c r="HL41" s="47"/>
      <c r="HM41" s="39"/>
      <c r="HN41" s="33"/>
      <c r="HO41" s="151"/>
      <c r="HP41" s="99"/>
      <c r="HQ41" s="47"/>
      <c r="HR41" s="99"/>
      <c r="HS41" s="151"/>
      <c r="HT41" s="99"/>
      <c r="HU41" s="151"/>
      <c r="HV41" s="99"/>
      <c r="HW41" s="151"/>
      <c r="HX41" s="99"/>
      <c r="HY41" s="151"/>
      <c r="HZ41" s="47"/>
      <c r="IA41" s="39"/>
      <c r="IB41" s="33"/>
      <c r="IC41" s="151"/>
      <c r="ID41" s="99"/>
      <c r="IE41" s="47"/>
      <c r="IF41" s="99"/>
      <c r="IG41" s="151"/>
      <c r="IH41" s="99"/>
      <c r="II41" s="151"/>
      <c r="IJ41" s="99"/>
      <c r="IK41" s="151"/>
      <c r="IL41" s="99"/>
      <c r="IM41" s="151"/>
      <c r="IN41" s="47"/>
      <c r="IO41" s="236"/>
      <c r="IP41" s="236"/>
      <c r="IQ41" s="236"/>
      <c r="IR41" s="236"/>
      <c r="IS41" s="236"/>
      <c r="IT41" s="236"/>
      <c r="IU41" s="236"/>
      <c r="IV41" s="236"/>
      <c r="IW41" s="236"/>
      <c r="IX41" s="236"/>
      <c r="IY41" s="236"/>
      <c r="IZ41" s="236"/>
      <c r="JA41" s="236"/>
      <c r="JB41" s="236"/>
    </row>
    <row r="42" spans="1:262">
      <c r="A42" s="66">
        <v>38</v>
      </c>
      <c r="B42" s="72" t="s">
        <v>40</v>
      </c>
      <c r="C42" s="40">
        <v>63232</v>
      </c>
      <c r="D42" s="34">
        <v>52</v>
      </c>
      <c r="E42" s="25">
        <v>50408</v>
      </c>
      <c r="F42" s="34">
        <v>24</v>
      </c>
      <c r="G42" s="40">
        <v>51749</v>
      </c>
      <c r="H42" s="34">
        <v>60</v>
      </c>
      <c r="I42" s="40">
        <v>49845</v>
      </c>
      <c r="J42" s="34">
        <v>49</v>
      </c>
      <c r="K42" s="40">
        <v>44612</v>
      </c>
      <c r="L42" s="34">
        <v>36</v>
      </c>
      <c r="M42" s="40">
        <v>43713</v>
      </c>
      <c r="N42" s="25">
        <v>27</v>
      </c>
      <c r="O42" s="40">
        <v>65963</v>
      </c>
      <c r="P42" s="34">
        <v>45</v>
      </c>
      <c r="Q42" s="25">
        <v>55685</v>
      </c>
      <c r="R42" s="34">
        <v>27</v>
      </c>
      <c r="S42" s="40">
        <v>54302</v>
      </c>
      <c r="T42" s="34">
        <v>54</v>
      </c>
      <c r="U42" s="40">
        <v>51966</v>
      </c>
      <c r="V42" s="34">
        <v>50</v>
      </c>
      <c r="W42" s="40">
        <v>48092</v>
      </c>
      <c r="X42" s="34">
        <v>33</v>
      </c>
      <c r="Y42" s="40">
        <v>45842</v>
      </c>
      <c r="Z42" s="25">
        <v>22</v>
      </c>
      <c r="AA42" s="40">
        <v>68932</v>
      </c>
      <c r="AB42" s="34">
        <v>48</v>
      </c>
      <c r="AC42" s="25">
        <v>57376</v>
      </c>
      <c r="AD42" s="34">
        <v>32</v>
      </c>
      <c r="AE42" s="40">
        <v>56211</v>
      </c>
      <c r="AF42" s="34">
        <v>58</v>
      </c>
      <c r="AG42" s="40">
        <v>50609</v>
      </c>
      <c r="AH42" s="34">
        <v>45</v>
      </c>
      <c r="AI42" s="40">
        <v>48250</v>
      </c>
      <c r="AJ42" s="34">
        <v>33</v>
      </c>
      <c r="AK42" s="40">
        <v>45223</v>
      </c>
      <c r="AL42" s="25">
        <v>26</v>
      </c>
      <c r="AM42" s="40">
        <v>70711</v>
      </c>
      <c r="AN42" s="34">
        <v>54</v>
      </c>
      <c r="AO42" s="25">
        <v>59892</v>
      </c>
      <c r="AP42" s="34">
        <v>27</v>
      </c>
      <c r="AQ42" s="40">
        <v>56516</v>
      </c>
      <c r="AR42" s="34">
        <v>56</v>
      </c>
      <c r="AS42" s="40">
        <v>53162</v>
      </c>
      <c r="AT42" s="34">
        <v>42</v>
      </c>
      <c r="AU42" s="40">
        <v>53162</v>
      </c>
      <c r="AV42" s="34">
        <v>42</v>
      </c>
      <c r="AW42" s="40">
        <v>47213</v>
      </c>
      <c r="AX42" s="25">
        <v>36</v>
      </c>
      <c r="AY42" s="40">
        <v>74597</v>
      </c>
      <c r="AZ42" s="34">
        <v>53</v>
      </c>
      <c r="BA42" s="25">
        <v>61223</v>
      </c>
      <c r="BB42" s="34">
        <v>30</v>
      </c>
      <c r="BC42" s="40">
        <v>57829</v>
      </c>
      <c r="BD42" s="34">
        <v>71</v>
      </c>
      <c r="BE42" s="40">
        <v>55549</v>
      </c>
      <c r="BF42" s="34">
        <v>38</v>
      </c>
      <c r="BG42" s="40">
        <v>51154</v>
      </c>
      <c r="BH42" s="34">
        <v>50</v>
      </c>
      <c r="BI42" s="40">
        <v>53412</v>
      </c>
      <c r="BJ42" s="25">
        <v>12</v>
      </c>
      <c r="BK42" s="40">
        <v>75136</v>
      </c>
      <c r="BL42" s="34">
        <v>52</v>
      </c>
      <c r="BM42" s="25">
        <v>62477</v>
      </c>
      <c r="BN42" s="34">
        <v>35</v>
      </c>
      <c r="BO42" s="40">
        <v>60827</v>
      </c>
      <c r="BP42" s="34">
        <v>70</v>
      </c>
      <c r="BQ42" s="40">
        <v>59533</v>
      </c>
      <c r="BR42" s="34">
        <v>41</v>
      </c>
      <c r="BS42" s="40">
        <v>52825</v>
      </c>
      <c r="BT42" s="34">
        <v>46</v>
      </c>
      <c r="BU42" s="40">
        <v>53961</v>
      </c>
      <c r="BV42" s="25">
        <v>15</v>
      </c>
      <c r="BW42" s="40">
        <v>79775</v>
      </c>
      <c r="BX42" s="34">
        <v>49</v>
      </c>
      <c r="BY42" s="25">
        <v>67231</v>
      </c>
      <c r="BZ42" s="34">
        <v>39</v>
      </c>
      <c r="CA42" s="40">
        <v>63753</v>
      </c>
      <c r="CB42" s="34">
        <v>62</v>
      </c>
      <c r="CC42" s="40">
        <v>60021</v>
      </c>
      <c r="CD42" s="34">
        <v>46</v>
      </c>
      <c r="CE42" s="40">
        <v>54944</v>
      </c>
      <c r="CF42" s="34">
        <v>36</v>
      </c>
      <c r="CG42" s="40">
        <v>54012</v>
      </c>
      <c r="CH42" s="25">
        <v>34</v>
      </c>
      <c r="CI42" s="40">
        <v>84445</v>
      </c>
      <c r="CJ42" s="34">
        <v>49</v>
      </c>
      <c r="CK42" s="25">
        <v>71570</v>
      </c>
      <c r="CL42" s="34">
        <v>35</v>
      </c>
      <c r="CM42" s="40">
        <v>66838</v>
      </c>
      <c r="CN42" s="34">
        <v>63</v>
      </c>
      <c r="CO42" s="40">
        <v>61907</v>
      </c>
      <c r="CP42" s="34">
        <v>46</v>
      </c>
      <c r="CQ42" s="40">
        <v>56971</v>
      </c>
      <c r="CR42" s="34">
        <v>34</v>
      </c>
      <c r="CS42" s="40">
        <v>55884</v>
      </c>
      <c r="CT42" s="25">
        <v>35</v>
      </c>
      <c r="CU42" s="40">
        <v>88073</v>
      </c>
      <c r="CV42" s="34">
        <v>54</v>
      </c>
      <c r="CW42" s="25">
        <v>73414</v>
      </c>
      <c r="CX42" s="34">
        <v>37</v>
      </c>
      <c r="CY42" s="40">
        <v>68981</v>
      </c>
      <c r="CZ42" s="34">
        <v>67</v>
      </c>
      <c r="DA42" s="40">
        <v>61748</v>
      </c>
      <c r="DB42" s="34">
        <v>51</v>
      </c>
      <c r="DC42" s="40">
        <v>57786</v>
      </c>
      <c r="DD42" s="34">
        <v>39</v>
      </c>
      <c r="DE42" s="40">
        <v>59834</v>
      </c>
      <c r="DF42" s="25">
        <v>33</v>
      </c>
      <c r="DG42" s="40">
        <v>90979</v>
      </c>
      <c r="DH42" s="34">
        <v>55</v>
      </c>
      <c r="DI42" s="25">
        <v>77197</v>
      </c>
      <c r="DJ42" s="34">
        <v>37</v>
      </c>
      <c r="DK42" s="40">
        <v>67966</v>
      </c>
      <c r="DL42" s="34">
        <v>64</v>
      </c>
      <c r="DM42" s="40">
        <v>65160</v>
      </c>
      <c r="DN42" s="34">
        <v>53</v>
      </c>
      <c r="DO42" s="40">
        <v>62600</v>
      </c>
      <c r="DP42" s="34">
        <v>39</v>
      </c>
      <c r="DQ42" s="40">
        <v>58390</v>
      </c>
      <c r="DR42" s="25">
        <v>35</v>
      </c>
      <c r="DS42" s="40">
        <v>95123</v>
      </c>
      <c r="DT42" s="34">
        <v>55</v>
      </c>
      <c r="DU42" s="25">
        <v>79505</v>
      </c>
      <c r="DV42" s="34">
        <v>41</v>
      </c>
      <c r="DW42" s="40">
        <v>70113</v>
      </c>
      <c r="DX42" s="34">
        <v>64</v>
      </c>
      <c r="DY42" s="40">
        <v>67029</v>
      </c>
      <c r="DZ42" s="34">
        <v>49</v>
      </c>
      <c r="EA42" s="40">
        <v>60889</v>
      </c>
      <c r="EB42" s="34">
        <v>37</v>
      </c>
      <c r="EC42" s="40">
        <v>57590</v>
      </c>
      <c r="ED42" s="25">
        <v>34</v>
      </c>
      <c r="EE42" s="40">
        <v>98449</v>
      </c>
      <c r="EF42" s="34">
        <v>55</v>
      </c>
      <c r="EG42" s="25">
        <v>79878</v>
      </c>
      <c r="EH42" s="34">
        <v>42</v>
      </c>
      <c r="EI42" s="40">
        <v>72022</v>
      </c>
      <c r="EJ42" s="34">
        <v>65</v>
      </c>
      <c r="EK42" s="40">
        <v>67919</v>
      </c>
      <c r="EL42" s="34">
        <v>55</v>
      </c>
      <c r="EM42" s="40">
        <v>63958</v>
      </c>
      <c r="EN42" s="34">
        <v>40</v>
      </c>
      <c r="EO42" s="40">
        <v>59487</v>
      </c>
      <c r="EP42" s="25">
        <v>37</v>
      </c>
      <c r="EQ42" s="40">
        <v>98832</v>
      </c>
      <c r="ER42" s="34">
        <v>56</v>
      </c>
      <c r="ES42" s="25">
        <v>82000</v>
      </c>
      <c r="ET42" s="34">
        <v>44</v>
      </c>
      <c r="EU42" s="40">
        <v>75502</v>
      </c>
      <c r="EV42" s="34">
        <v>73</v>
      </c>
      <c r="EW42" s="40">
        <v>67188</v>
      </c>
      <c r="EX42" s="34">
        <v>48</v>
      </c>
      <c r="EY42" s="40">
        <v>63947</v>
      </c>
      <c r="EZ42" s="34">
        <v>42</v>
      </c>
      <c r="FA42" s="40">
        <v>65284</v>
      </c>
      <c r="FB42" s="25">
        <v>29</v>
      </c>
      <c r="FC42" s="40">
        <v>103966</v>
      </c>
      <c r="FD42" s="34">
        <v>62</v>
      </c>
      <c r="FE42" s="25">
        <v>85164</v>
      </c>
      <c r="FF42" s="34">
        <v>39</v>
      </c>
      <c r="FG42" s="40">
        <v>75612</v>
      </c>
      <c r="FH42" s="34">
        <v>64</v>
      </c>
      <c r="FI42" s="40">
        <v>69729</v>
      </c>
      <c r="FJ42" s="34">
        <v>45</v>
      </c>
      <c r="FK42" s="40">
        <v>66888</v>
      </c>
      <c r="FL42" s="34">
        <v>43</v>
      </c>
      <c r="FM42" s="40">
        <v>68910</v>
      </c>
      <c r="FN42" s="25">
        <v>28</v>
      </c>
      <c r="FO42" s="40">
        <v>112232</v>
      </c>
      <c r="FP42" s="34">
        <v>58</v>
      </c>
      <c r="FQ42" s="25">
        <v>89833</v>
      </c>
      <c r="FR42" s="34">
        <v>41</v>
      </c>
      <c r="FS42" s="40">
        <v>77455</v>
      </c>
      <c r="FT42" s="34">
        <v>67</v>
      </c>
      <c r="FU42" s="40">
        <v>74337</v>
      </c>
      <c r="FV42" s="34">
        <v>42</v>
      </c>
      <c r="FW42" s="40">
        <v>70607</v>
      </c>
      <c r="FX42" s="34">
        <v>40</v>
      </c>
      <c r="FY42" s="40">
        <v>68926</v>
      </c>
      <c r="FZ42" s="25">
        <v>27</v>
      </c>
      <c r="GA42" s="152">
        <v>123323</v>
      </c>
      <c r="GB42" s="153">
        <v>57</v>
      </c>
      <c r="GC42" s="59">
        <v>92041</v>
      </c>
      <c r="GD42" s="153">
        <v>35</v>
      </c>
      <c r="GE42" s="152">
        <v>79394</v>
      </c>
      <c r="GF42" s="153">
        <v>61</v>
      </c>
      <c r="GG42" s="152">
        <v>77684</v>
      </c>
      <c r="GH42" s="153">
        <v>43</v>
      </c>
      <c r="GI42" s="152">
        <v>72193</v>
      </c>
      <c r="GJ42" s="153">
        <v>40</v>
      </c>
      <c r="GK42" s="152">
        <v>71616</v>
      </c>
      <c r="GL42" s="59">
        <v>30</v>
      </c>
      <c r="GM42" s="152">
        <v>124580</v>
      </c>
      <c r="GN42" s="153">
        <v>58</v>
      </c>
      <c r="GO42" s="59">
        <v>92194</v>
      </c>
      <c r="GP42" s="153">
        <v>36</v>
      </c>
      <c r="GQ42" s="152">
        <v>83474</v>
      </c>
      <c r="GR42" s="153">
        <v>71</v>
      </c>
      <c r="GS42" s="152">
        <v>81111</v>
      </c>
      <c r="GT42" s="153">
        <v>47</v>
      </c>
      <c r="GU42" s="152">
        <v>73206</v>
      </c>
      <c r="GV42" s="153">
        <v>37</v>
      </c>
      <c r="GW42" s="152">
        <v>73786</v>
      </c>
      <c r="GX42" s="59">
        <v>24</v>
      </c>
      <c r="GY42" s="40">
        <v>92443</v>
      </c>
      <c r="GZ42" s="34">
        <v>258</v>
      </c>
      <c r="HA42" s="152">
        <v>125116</v>
      </c>
      <c r="HB42" s="153">
        <v>58</v>
      </c>
      <c r="HC42" s="59">
        <v>96560</v>
      </c>
      <c r="HD42" s="153">
        <v>37</v>
      </c>
      <c r="HE42" s="152">
        <v>85032</v>
      </c>
      <c r="HF42" s="153">
        <v>64</v>
      </c>
      <c r="HG42" s="152">
        <v>78550</v>
      </c>
      <c r="HH42" s="153">
        <v>43</v>
      </c>
      <c r="HI42" s="152">
        <v>75609</v>
      </c>
      <c r="HJ42" s="153">
        <v>37</v>
      </c>
      <c r="HK42" s="152">
        <v>73336</v>
      </c>
      <c r="HL42" s="59">
        <v>19</v>
      </c>
      <c r="HM42" s="40">
        <v>92294</v>
      </c>
      <c r="HN42" s="34">
        <v>258</v>
      </c>
      <c r="HO42" s="152">
        <v>123876</v>
      </c>
      <c r="HP42" s="153">
        <v>62</v>
      </c>
      <c r="HQ42" s="59">
        <v>92432</v>
      </c>
      <c r="HR42" s="153">
        <v>34</v>
      </c>
      <c r="HS42" s="152">
        <v>84764</v>
      </c>
      <c r="HT42" s="153">
        <v>72</v>
      </c>
      <c r="HU42" s="152">
        <v>80210</v>
      </c>
      <c r="HV42" s="153">
        <v>45</v>
      </c>
      <c r="HW42" s="152">
        <v>75706</v>
      </c>
      <c r="HX42" s="153">
        <v>32</v>
      </c>
      <c r="HY42" s="152">
        <v>68455</v>
      </c>
      <c r="HZ42" s="59">
        <v>13</v>
      </c>
      <c r="IA42" s="40">
        <v>95529</v>
      </c>
      <c r="IB42" s="34">
        <v>241</v>
      </c>
      <c r="IC42" s="152">
        <v>130426</v>
      </c>
      <c r="ID42" s="153">
        <v>57</v>
      </c>
      <c r="IE42" s="59">
        <v>95791</v>
      </c>
      <c r="IF42" s="153">
        <v>34</v>
      </c>
      <c r="IG42" s="152">
        <v>86881</v>
      </c>
      <c r="IH42" s="153">
        <v>66</v>
      </c>
      <c r="II42" s="152">
        <v>83797</v>
      </c>
      <c r="IJ42" s="153">
        <v>39</v>
      </c>
      <c r="IK42" s="152">
        <v>76991</v>
      </c>
      <c r="IL42" s="153">
        <v>31</v>
      </c>
      <c r="IM42" s="152">
        <v>71066</v>
      </c>
      <c r="IN42" s="59">
        <v>14</v>
      </c>
      <c r="IO42" s="234">
        <v>100643</v>
      </c>
      <c r="IP42" s="234">
        <v>269</v>
      </c>
      <c r="IQ42" s="234">
        <v>130895</v>
      </c>
      <c r="IR42" s="234">
        <v>68</v>
      </c>
      <c r="IS42" s="242">
        <v>105390</v>
      </c>
      <c r="IT42" s="242">
        <v>39</v>
      </c>
      <c r="IU42" s="243">
        <v>93019</v>
      </c>
      <c r="IV42" s="243">
        <v>83</v>
      </c>
      <c r="IW42" s="243">
        <v>82514</v>
      </c>
      <c r="IX42" s="243">
        <v>38</v>
      </c>
      <c r="IY42" s="243">
        <v>84114</v>
      </c>
      <c r="IZ42" s="243">
        <v>20</v>
      </c>
      <c r="JA42" s="243">
        <v>72542</v>
      </c>
      <c r="JB42" s="243">
        <v>21</v>
      </c>
    </row>
    <row r="43" spans="1:262">
      <c r="A43" s="66">
        <v>39</v>
      </c>
      <c r="B43" s="10" t="s">
        <v>53</v>
      </c>
      <c r="C43" s="39">
        <v>95756</v>
      </c>
      <c r="D43" s="33">
        <v>58</v>
      </c>
      <c r="E43" s="19">
        <v>83991</v>
      </c>
      <c r="F43" s="33">
        <v>35</v>
      </c>
      <c r="G43" s="39">
        <v>78958</v>
      </c>
      <c r="H43" s="33">
        <v>75</v>
      </c>
      <c r="I43" s="39">
        <v>70537</v>
      </c>
      <c r="J43" s="33">
        <v>55</v>
      </c>
      <c r="K43" s="39">
        <v>67037</v>
      </c>
      <c r="L43" s="33">
        <v>40</v>
      </c>
      <c r="M43" s="39">
        <v>62378</v>
      </c>
      <c r="N43" s="19">
        <v>28</v>
      </c>
      <c r="O43" s="39">
        <v>99106</v>
      </c>
      <c r="P43" s="33">
        <v>57</v>
      </c>
      <c r="Q43" s="19">
        <v>87920</v>
      </c>
      <c r="R43" s="33">
        <v>41</v>
      </c>
      <c r="S43" s="39">
        <v>80843</v>
      </c>
      <c r="T43" s="33">
        <v>74</v>
      </c>
      <c r="U43" s="39">
        <v>74436</v>
      </c>
      <c r="V43" s="33">
        <v>57</v>
      </c>
      <c r="W43" s="39">
        <v>67721</v>
      </c>
      <c r="X43" s="33">
        <v>43</v>
      </c>
      <c r="Y43" s="39">
        <v>66863</v>
      </c>
      <c r="Z43" s="19">
        <v>24</v>
      </c>
      <c r="AA43" s="39">
        <v>104693</v>
      </c>
      <c r="AB43" s="33">
        <v>58</v>
      </c>
      <c r="AC43" s="19">
        <v>94439</v>
      </c>
      <c r="AD43" s="33">
        <v>42</v>
      </c>
      <c r="AE43" s="39">
        <v>83136</v>
      </c>
      <c r="AF43" s="33">
        <v>73</v>
      </c>
      <c r="AG43" s="39">
        <v>77006</v>
      </c>
      <c r="AH43" s="33">
        <v>53</v>
      </c>
      <c r="AI43" s="39">
        <v>70889</v>
      </c>
      <c r="AJ43" s="33">
        <v>42</v>
      </c>
      <c r="AK43" s="39">
        <v>66972</v>
      </c>
      <c r="AL43" s="19">
        <v>28</v>
      </c>
      <c r="AM43" s="39">
        <v>109664</v>
      </c>
      <c r="AN43" s="33">
        <v>65</v>
      </c>
      <c r="AO43" s="19">
        <v>97852</v>
      </c>
      <c r="AP43" s="33">
        <v>37</v>
      </c>
      <c r="AQ43" s="39">
        <v>84640</v>
      </c>
      <c r="AR43" s="33">
        <v>69</v>
      </c>
      <c r="AS43" s="39">
        <v>78150</v>
      </c>
      <c r="AT43" s="33">
        <v>51</v>
      </c>
      <c r="AU43" s="39">
        <v>78150</v>
      </c>
      <c r="AV43" s="33">
        <v>51</v>
      </c>
      <c r="AW43" s="39">
        <v>69069</v>
      </c>
      <c r="AX43" s="19">
        <v>40</v>
      </c>
      <c r="AY43" s="39">
        <v>113773</v>
      </c>
      <c r="AZ43" s="33">
        <v>73</v>
      </c>
      <c r="BA43" s="19">
        <v>99005</v>
      </c>
      <c r="BB43" s="33">
        <v>40</v>
      </c>
      <c r="BC43" s="39">
        <v>88129</v>
      </c>
      <c r="BD43" s="33">
        <v>88</v>
      </c>
      <c r="BE43" s="39">
        <v>80280</v>
      </c>
      <c r="BF43" s="33">
        <v>56</v>
      </c>
      <c r="BG43" s="39">
        <v>76388</v>
      </c>
      <c r="BH43" s="33">
        <v>57</v>
      </c>
      <c r="BI43" s="39">
        <v>69809</v>
      </c>
      <c r="BJ43" s="19">
        <v>18</v>
      </c>
      <c r="BK43" s="39">
        <v>118186</v>
      </c>
      <c r="BL43" s="33">
        <v>70</v>
      </c>
      <c r="BM43" s="19">
        <v>102632</v>
      </c>
      <c r="BN43" s="33">
        <v>42</v>
      </c>
      <c r="BO43" s="39">
        <v>92703</v>
      </c>
      <c r="BP43" s="33">
        <v>85</v>
      </c>
      <c r="BQ43" s="39">
        <v>85111</v>
      </c>
      <c r="BR43" s="33">
        <v>52</v>
      </c>
      <c r="BS43" s="39">
        <v>78045</v>
      </c>
      <c r="BT43" s="33">
        <v>58</v>
      </c>
      <c r="BU43" s="39">
        <v>70011</v>
      </c>
      <c r="BV43" s="19">
        <v>19</v>
      </c>
      <c r="BW43" s="39">
        <v>127505</v>
      </c>
      <c r="BX43" s="33">
        <v>63</v>
      </c>
      <c r="BY43" s="19">
        <v>110126</v>
      </c>
      <c r="BZ43" s="33">
        <v>48</v>
      </c>
      <c r="CA43" s="39">
        <v>98612</v>
      </c>
      <c r="CB43" s="33">
        <v>79</v>
      </c>
      <c r="CC43" s="39">
        <v>90479</v>
      </c>
      <c r="CD43" s="33">
        <v>56</v>
      </c>
      <c r="CE43" s="39">
        <v>82191</v>
      </c>
      <c r="CF43" s="33">
        <v>46</v>
      </c>
      <c r="CG43" s="39">
        <v>72485</v>
      </c>
      <c r="CH43" s="19">
        <v>50</v>
      </c>
      <c r="CI43" s="39">
        <v>135181</v>
      </c>
      <c r="CJ43" s="33">
        <v>61</v>
      </c>
      <c r="CK43" s="19">
        <v>113964</v>
      </c>
      <c r="CL43" s="33">
        <v>47</v>
      </c>
      <c r="CM43" s="39">
        <v>103363</v>
      </c>
      <c r="CN43" s="33">
        <v>75</v>
      </c>
      <c r="CO43" s="39">
        <v>94400</v>
      </c>
      <c r="CP43" s="33">
        <v>58</v>
      </c>
      <c r="CQ43" s="39">
        <v>83661</v>
      </c>
      <c r="CR43" s="33">
        <v>49</v>
      </c>
      <c r="CS43" s="39">
        <v>77548</v>
      </c>
      <c r="CT43" s="19">
        <v>48</v>
      </c>
      <c r="CU43" s="39">
        <v>142163</v>
      </c>
      <c r="CV43" s="33">
        <v>63</v>
      </c>
      <c r="CW43" s="19">
        <v>119124</v>
      </c>
      <c r="CX43" s="33">
        <v>47</v>
      </c>
      <c r="CY43" s="39">
        <v>108324</v>
      </c>
      <c r="CZ43" s="33">
        <v>76</v>
      </c>
      <c r="DA43" s="39">
        <v>98323</v>
      </c>
      <c r="DB43" s="33">
        <v>58</v>
      </c>
      <c r="DC43" s="39">
        <v>88386</v>
      </c>
      <c r="DD43" s="33">
        <v>50</v>
      </c>
      <c r="DE43" s="39">
        <v>81379</v>
      </c>
      <c r="DF43" s="19">
        <v>47</v>
      </c>
      <c r="DG43" s="39">
        <v>150015</v>
      </c>
      <c r="DH43" s="33">
        <v>65</v>
      </c>
      <c r="DI43" s="19">
        <v>123025</v>
      </c>
      <c r="DJ43" s="33">
        <v>47</v>
      </c>
      <c r="DK43" s="39">
        <v>110648</v>
      </c>
      <c r="DL43" s="33">
        <v>70</v>
      </c>
      <c r="DM43" s="39">
        <v>103776</v>
      </c>
      <c r="DN43" s="33">
        <v>58</v>
      </c>
      <c r="DO43" s="39">
        <v>92820</v>
      </c>
      <c r="DP43" s="33">
        <v>49</v>
      </c>
      <c r="DQ43" s="39">
        <v>82191</v>
      </c>
      <c r="DR43" s="19">
        <v>38</v>
      </c>
      <c r="DS43" s="39">
        <v>155470</v>
      </c>
      <c r="DT43" s="33">
        <v>67</v>
      </c>
      <c r="DU43" s="19">
        <v>130597</v>
      </c>
      <c r="DV43" s="33">
        <v>51</v>
      </c>
      <c r="DW43" s="39">
        <v>114415</v>
      </c>
      <c r="DX43" s="33">
        <v>73</v>
      </c>
      <c r="DY43" s="39">
        <v>108373</v>
      </c>
      <c r="DZ43" s="33">
        <v>53</v>
      </c>
      <c r="EA43" s="39">
        <v>95366</v>
      </c>
      <c r="EB43" s="33">
        <v>47</v>
      </c>
      <c r="EC43" s="39">
        <v>85255</v>
      </c>
      <c r="ED43" s="19">
        <v>42</v>
      </c>
      <c r="EE43" s="39">
        <v>156034</v>
      </c>
      <c r="EF43" s="33">
        <v>65</v>
      </c>
      <c r="EG43" s="19">
        <v>135977</v>
      </c>
      <c r="EH43" s="33">
        <v>46</v>
      </c>
      <c r="EI43" s="39">
        <v>117286</v>
      </c>
      <c r="EJ43" s="33">
        <v>68</v>
      </c>
      <c r="EK43" s="39">
        <v>110117</v>
      </c>
      <c r="EL43" s="33">
        <v>60</v>
      </c>
      <c r="EM43" s="39">
        <v>99210</v>
      </c>
      <c r="EN43" s="33">
        <v>43</v>
      </c>
      <c r="EO43" s="39">
        <v>87268</v>
      </c>
      <c r="EP43" s="19">
        <v>37</v>
      </c>
      <c r="EQ43" s="39">
        <v>164145</v>
      </c>
      <c r="ER43" s="33">
        <v>67</v>
      </c>
      <c r="ES43" s="19">
        <v>135931</v>
      </c>
      <c r="ET43" s="33">
        <v>50</v>
      </c>
      <c r="EU43" s="39">
        <v>122366</v>
      </c>
      <c r="EV43" s="33">
        <v>78</v>
      </c>
      <c r="EW43" s="39">
        <v>109204</v>
      </c>
      <c r="EX43" s="33">
        <v>53</v>
      </c>
      <c r="EY43" s="39">
        <v>104259</v>
      </c>
      <c r="EZ43" s="33">
        <v>44</v>
      </c>
      <c r="FA43" s="39">
        <v>93249</v>
      </c>
      <c r="FB43" s="19">
        <v>35</v>
      </c>
      <c r="FC43" s="39">
        <v>174569</v>
      </c>
      <c r="FD43" s="33">
        <v>63</v>
      </c>
      <c r="FE43" s="19">
        <v>144063</v>
      </c>
      <c r="FF43" s="33">
        <v>48</v>
      </c>
      <c r="FG43" s="39">
        <v>126679</v>
      </c>
      <c r="FH43" s="33">
        <v>73</v>
      </c>
      <c r="FI43" s="39">
        <v>113573</v>
      </c>
      <c r="FJ43" s="33">
        <v>47</v>
      </c>
      <c r="FK43" s="39">
        <v>106521</v>
      </c>
      <c r="FL43" s="33">
        <v>43</v>
      </c>
      <c r="FM43" s="39">
        <v>95996</v>
      </c>
      <c r="FN43" s="19">
        <v>36</v>
      </c>
      <c r="FO43" s="39">
        <v>183264</v>
      </c>
      <c r="FP43" s="33">
        <v>60</v>
      </c>
      <c r="FQ43" s="19">
        <v>152430</v>
      </c>
      <c r="FR43" s="33">
        <v>47</v>
      </c>
      <c r="FS43" s="39">
        <v>132007</v>
      </c>
      <c r="FT43" s="33">
        <v>72</v>
      </c>
      <c r="FU43" s="39">
        <v>118953</v>
      </c>
      <c r="FV43" s="33">
        <v>47</v>
      </c>
      <c r="FW43" s="39">
        <v>113960</v>
      </c>
      <c r="FX43" s="33">
        <v>43</v>
      </c>
      <c r="FY43" s="39">
        <v>98916</v>
      </c>
      <c r="FZ43" s="19">
        <v>34</v>
      </c>
      <c r="GA43" s="151">
        <v>193992</v>
      </c>
      <c r="GB43" s="99">
        <v>61</v>
      </c>
      <c r="GC43" s="47">
        <v>156090</v>
      </c>
      <c r="GD43" s="99">
        <v>51</v>
      </c>
      <c r="GE43" s="151">
        <v>138339</v>
      </c>
      <c r="GF43" s="99">
        <v>72</v>
      </c>
      <c r="GG43" s="151">
        <v>125353</v>
      </c>
      <c r="GH43" s="99">
        <v>44</v>
      </c>
      <c r="GI43" s="151">
        <v>117770</v>
      </c>
      <c r="GJ43" s="99">
        <v>47</v>
      </c>
      <c r="GK43" s="151">
        <v>99058</v>
      </c>
      <c r="GL43" s="47">
        <v>36</v>
      </c>
      <c r="GM43" s="151">
        <v>201695</v>
      </c>
      <c r="GN43" s="99">
        <v>69</v>
      </c>
      <c r="GO43" s="47">
        <v>162069</v>
      </c>
      <c r="GP43" s="99">
        <v>44</v>
      </c>
      <c r="GQ43" s="151">
        <v>141244</v>
      </c>
      <c r="GR43" s="99">
        <v>81</v>
      </c>
      <c r="GS43" s="151">
        <v>132352</v>
      </c>
      <c r="GT43" s="99">
        <v>48</v>
      </c>
      <c r="GU43" s="151">
        <v>117214</v>
      </c>
      <c r="GV43" s="99">
        <v>44</v>
      </c>
      <c r="GW43" s="151">
        <v>104472</v>
      </c>
      <c r="GX43" s="47">
        <v>32</v>
      </c>
      <c r="GY43" s="39">
        <v>151610</v>
      </c>
      <c r="GZ43" s="33">
        <v>297</v>
      </c>
      <c r="HA43" s="151">
        <v>203186</v>
      </c>
      <c r="HB43" s="99">
        <v>70</v>
      </c>
      <c r="HC43" s="47">
        <v>162236</v>
      </c>
      <c r="HD43" s="99">
        <v>42</v>
      </c>
      <c r="HE43" s="151">
        <v>144277</v>
      </c>
      <c r="HF43" s="99">
        <v>69</v>
      </c>
      <c r="HG43" s="151">
        <v>133497</v>
      </c>
      <c r="HH43" s="99">
        <v>46</v>
      </c>
      <c r="HI43" s="151">
        <v>117044</v>
      </c>
      <c r="HJ43" s="99">
        <v>39</v>
      </c>
      <c r="HK43" s="151">
        <v>107438</v>
      </c>
      <c r="HL43" s="47">
        <v>31</v>
      </c>
      <c r="HM43" s="39">
        <v>152777</v>
      </c>
      <c r="HN43" s="33">
        <v>306</v>
      </c>
      <c r="HO43" s="151">
        <v>205757</v>
      </c>
      <c r="HP43" s="99">
        <v>72</v>
      </c>
      <c r="HQ43" s="47">
        <v>164118</v>
      </c>
      <c r="HR43" s="99">
        <v>43</v>
      </c>
      <c r="HS43" s="151">
        <v>145206</v>
      </c>
      <c r="HT43" s="99">
        <v>80</v>
      </c>
      <c r="HU43" s="151">
        <v>131606</v>
      </c>
      <c r="HV43" s="99">
        <v>47</v>
      </c>
      <c r="HW43" s="151">
        <v>116530</v>
      </c>
      <c r="HX43" s="99">
        <v>38</v>
      </c>
      <c r="HY43" s="151">
        <v>101562</v>
      </c>
      <c r="HZ43" s="47">
        <v>26</v>
      </c>
      <c r="IA43" s="39">
        <v>157870</v>
      </c>
      <c r="IB43" s="33">
        <v>294</v>
      </c>
      <c r="IC43" s="151">
        <v>211835</v>
      </c>
      <c r="ID43" s="99">
        <v>74</v>
      </c>
      <c r="IE43" s="47">
        <v>168672</v>
      </c>
      <c r="IF43" s="99">
        <v>42</v>
      </c>
      <c r="IG43" s="151">
        <v>147583</v>
      </c>
      <c r="IH43" s="99">
        <v>76</v>
      </c>
      <c r="II43" s="151">
        <v>135126</v>
      </c>
      <c r="IJ43" s="99">
        <v>41</v>
      </c>
      <c r="IK43" s="151">
        <v>121215</v>
      </c>
      <c r="IL43" s="99">
        <v>35</v>
      </c>
      <c r="IM43" s="151">
        <v>102373</v>
      </c>
      <c r="IN43" s="47">
        <v>26</v>
      </c>
      <c r="IO43" s="232">
        <v>170920</v>
      </c>
      <c r="IP43" s="232">
        <v>297</v>
      </c>
      <c r="IQ43" s="232">
        <v>230042</v>
      </c>
      <c r="IR43" s="232">
        <v>79</v>
      </c>
      <c r="IS43" s="240">
        <v>186637</v>
      </c>
      <c r="IT43" s="240">
        <v>38</v>
      </c>
      <c r="IU43" s="238">
        <v>155982</v>
      </c>
      <c r="IV43" s="238">
        <v>84</v>
      </c>
      <c r="IW43" s="238">
        <v>141282</v>
      </c>
      <c r="IX43" s="238">
        <v>47</v>
      </c>
      <c r="IY43" s="238">
        <v>129496</v>
      </c>
      <c r="IZ43" s="238">
        <v>23</v>
      </c>
      <c r="JA43" s="238">
        <v>112466</v>
      </c>
      <c r="JB43" s="238">
        <v>26</v>
      </c>
    </row>
    <row r="44" spans="1:262">
      <c r="A44" s="66">
        <v>40</v>
      </c>
      <c r="B44" s="2" t="s">
        <v>42</v>
      </c>
      <c r="C44" s="39">
        <v>60615</v>
      </c>
      <c r="D44" s="33">
        <v>57</v>
      </c>
      <c r="E44" s="19">
        <v>50153</v>
      </c>
      <c r="F44" s="33">
        <v>34</v>
      </c>
      <c r="G44" s="39">
        <v>49622</v>
      </c>
      <c r="H44" s="33">
        <v>82</v>
      </c>
      <c r="I44" s="39">
        <v>45466</v>
      </c>
      <c r="J44" s="33">
        <v>62</v>
      </c>
      <c r="K44" s="39">
        <v>42510</v>
      </c>
      <c r="L44" s="33">
        <v>46</v>
      </c>
      <c r="M44" s="39">
        <v>39152</v>
      </c>
      <c r="N44" s="19">
        <v>34</v>
      </c>
      <c r="O44" s="39">
        <v>62518</v>
      </c>
      <c r="P44" s="33">
        <v>54</v>
      </c>
      <c r="Q44" s="19">
        <v>52482</v>
      </c>
      <c r="R44" s="33">
        <v>40</v>
      </c>
      <c r="S44" s="39">
        <v>52171</v>
      </c>
      <c r="T44" s="33">
        <v>77</v>
      </c>
      <c r="U44" s="39">
        <v>47361</v>
      </c>
      <c r="V44" s="33">
        <v>60</v>
      </c>
      <c r="W44" s="39">
        <v>42198</v>
      </c>
      <c r="X44" s="33">
        <v>45</v>
      </c>
      <c r="Y44" s="39">
        <v>41303</v>
      </c>
      <c r="Z44" s="19">
        <v>30</v>
      </c>
      <c r="AA44" s="39">
        <v>65221</v>
      </c>
      <c r="AB44" s="33">
        <v>54</v>
      </c>
      <c r="AC44" s="19">
        <v>56618</v>
      </c>
      <c r="AD44" s="33">
        <v>39</v>
      </c>
      <c r="AE44" s="39">
        <v>53975</v>
      </c>
      <c r="AF44" s="33">
        <v>78</v>
      </c>
      <c r="AG44" s="39">
        <v>47590</v>
      </c>
      <c r="AH44" s="33">
        <v>61</v>
      </c>
      <c r="AI44" s="39">
        <v>44465</v>
      </c>
      <c r="AJ44" s="33">
        <v>42</v>
      </c>
      <c r="AK44" s="39">
        <v>41882</v>
      </c>
      <c r="AL44" s="19">
        <v>34</v>
      </c>
      <c r="AM44" s="39">
        <v>67554</v>
      </c>
      <c r="AN44" s="33">
        <v>63</v>
      </c>
      <c r="AO44" s="19">
        <v>57565</v>
      </c>
      <c r="AP44" s="33">
        <v>32</v>
      </c>
      <c r="AQ44" s="39">
        <v>53790</v>
      </c>
      <c r="AR44" s="33">
        <v>72</v>
      </c>
      <c r="AS44" s="39"/>
      <c r="AT44" s="33"/>
      <c r="AU44" s="39">
        <v>46131</v>
      </c>
      <c r="AV44" s="33">
        <v>50</v>
      </c>
      <c r="AW44" s="39">
        <v>42984</v>
      </c>
      <c r="AX44" s="19">
        <v>47</v>
      </c>
      <c r="AY44" s="39">
        <v>68176</v>
      </c>
      <c r="AZ44" s="33">
        <v>66</v>
      </c>
      <c r="BA44" s="19">
        <v>58364</v>
      </c>
      <c r="BB44" s="33">
        <v>39</v>
      </c>
      <c r="BC44" s="39">
        <v>56282</v>
      </c>
      <c r="BD44" s="33">
        <v>84</v>
      </c>
      <c r="BE44" s="39">
        <v>51936</v>
      </c>
      <c r="BF44" s="33">
        <v>57</v>
      </c>
      <c r="BG44" s="39">
        <v>49100</v>
      </c>
      <c r="BH44" s="33">
        <v>60</v>
      </c>
      <c r="BI44" s="39">
        <v>42863</v>
      </c>
      <c r="BJ44" s="19">
        <v>17</v>
      </c>
      <c r="BK44" s="39">
        <v>70633</v>
      </c>
      <c r="BL44" s="33">
        <v>69</v>
      </c>
      <c r="BM44" s="19">
        <v>61456</v>
      </c>
      <c r="BN44" s="33">
        <v>40</v>
      </c>
      <c r="BO44" s="39">
        <v>58047</v>
      </c>
      <c r="BP44" s="33">
        <v>80</v>
      </c>
      <c r="BQ44" s="39">
        <v>54189</v>
      </c>
      <c r="BR44" s="33">
        <v>56</v>
      </c>
      <c r="BS44" s="39">
        <v>48769</v>
      </c>
      <c r="BT44" s="33">
        <v>66</v>
      </c>
      <c r="BU44" s="39">
        <v>45614</v>
      </c>
      <c r="BV44" s="19">
        <v>22</v>
      </c>
      <c r="BW44" s="39">
        <v>76028</v>
      </c>
      <c r="BX44" s="33">
        <v>61</v>
      </c>
      <c r="BY44" s="19">
        <v>65339</v>
      </c>
      <c r="BZ44" s="33">
        <v>48</v>
      </c>
      <c r="CA44" s="39">
        <v>60429</v>
      </c>
      <c r="CB44" s="33">
        <v>75</v>
      </c>
      <c r="CC44" s="39">
        <v>56538</v>
      </c>
      <c r="CD44" s="33">
        <v>61</v>
      </c>
      <c r="CE44" s="39">
        <v>51098</v>
      </c>
      <c r="CF44" s="33">
        <v>47</v>
      </c>
      <c r="CG44" s="39">
        <v>49292</v>
      </c>
      <c r="CH44" s="19">
        <v>46</v>
      </c>
      <c r="CI44" s="39">
        <v>79158</v>
      </c>
      <c r="CJ44" s="33">
        <v>62</v>
      </c>
      <c r="CK44" s="19">
        <v>67508</v>
      </c>
      <c r="CL44" s="33">
        <v>45</v>
      </c>
      <c r="CM44" s="39">
        <v>63432</v>
      </c>
      <c r="CN44" s="33">
        <v>73</v>
      </c>
      <c r="CO44" s="39">
        <v>57578</v>
      </c>
      <c r="CP44" s="33">
        <v>60</v>
      </c>
      <c r="CQ44" s="39">
        <v>52552</v>
      </c>
      <c r="CR44" s="33">
        <v>52</v>
      </c>
      <c r="CS44" s="39">
        <v>51040</v>
      </c>
      <c r="CT44" s="19">
        <v>43</v>
      </c>
      <c r="CU44" s="39">
        <v>83788</v>
      </c>
      <c r="CV44" s="33">
        <v>63</v>
      </c>
      <c r="CW44" s="19">
        <v>71102</v>
      </c>
      <c r="CX44" s="33">
        <v>45</v>
      </c>
      <c r="CY44" s="39">
        <v>66921</v>
      </c>
      <c r="CZ44" s="33">
        <v>75</v>
      </c>
      <c r="DA44" s="39">
        <v>61320</v>
      </c>
      <c r="DB44" s="33">
        <v>64</v>
      </c>
      <c r="DC44" s="39">
        <v>55601</v>
      </c>
      <c r="DD44" s="33">
        <v>52</v>
      </c>
      <c r="DE44" s="39">
        <v>53029</v>
      </c>
      <c r="DF44" s="19">
        <v>45</v>
      </c>
      <c r="DG44" s="39">
        <v>86670</v>
      </c>
      <c r="DH44" s="33">
        <v>64</v>
      </c>
      <c r="DI44" s="19">
        <v>74244</v>
      </c>
      <c r="DJ44" s="33">
        <v>44</v>
      </c>
      <c r="DK44" s="39">
        <v>67396</v>
      </c>
      <c r="DL44" s="33">
        <v>72</v>
      </c>
      <c r="DM44" s="39">
        <v>63311</v>
      </c>
      <c r="DN44" s="33">
        <v>61</v>
      </c>
      <c r="DO44" s="39">
        <v>57095</v>
      </c>
      <c r="DP44" s="33">
        <v>51</v>
      </c>
      <c r="DQ44" s="39">
        <v>52438</v>
      </c>
      <c r="DR44" s="19">
        <v>41</v>
      </c>
      <c r="DS44" s="39">
        <v>91106</v>
      </c>
      <c r="DT44" s="33">
        <v>66</v>
      </c>
      <c r="DU44" s="19">
        <v>77823</v>
      </c>
      <c r="DV44" s="33">
        <v>48</v>
      </c>
      <c r="DW44" s="39">
        <v>69552</v>
      </c>
      <c r="DX44" s="33">
        <v>75</v>
      </c>
      <c r="DY44" s="39">
        <v>65517</v>
      </c>
      <c r="DZ44" s="33">
        <v>62</v>
      </c>
      <c r="EA44" s="39">
        <v>58839</v>
      </c>
      <c r="EB44" s="33">
        <v>51</v>
      </c>
      <c r="EC44" s="39">
        <v>54541</v>
      </c>
      <c r="ED44" s="19">
        <v>43</v>
      </c>
      <c r="EE44" s="39">
        <v>91663</v>
      </c>
      <c r="EF44" s="33">
        <v>64</v>
      </c>
      <c r="EG44" s="19">
        <v>77174</v>
      </c>
      <c r="EH44" s="33">
        <v>43</v>
      </c>
      <c r="EI44" s="39">
        <v>69959</v>
      </c>
      <c r="EJ44" s="33">
        <v>73</v>
      </c>
      <c r="EK44" s="39">
        <v>66050</v>
      </c>
      <c r="EL44" s="33">
        <v>69</v>
      </c>
      <c r="EM44" s="39">
        <v>58462</v>
      </c>
      <c r="EN44" s="33">
        <v>49</v>
      </c>
      <c r="EO44" s="39">
        <v>55646</v>
      </c>
      <c r="EP44" s="19">
        <v>42</v>
      </c>
      <c r="EQ44" s="39">
        <v>95536</v>
      </c>
      <c r="ER44" s="33">
        <v>65</v>
      </c>
      <c r="ES44" s="19">
        <v>79126</v>
      </c>
      <c r="ET44" s="33">
        <v>46</v>
      </c>
      <c r="EU44" s="39">
        <v>72748</v>
      </c>
      <c r="EV44" s="33">
        <v>80</v>
      </c>
      <c r="EW44" s="39">
        <v>64313</v>
      </c>
      <c r="EX44" s="33">
        <v>60</v>
      </c>
      <c r="EY44" s="39">
        <v>61728</v>
      </c>
      <c r="EZ44" s="33">
        <v>55</v>
      </c>
      <c r="FA44" s="39">
        <v>56636</v>
      </c>
      <c r="FB44" s="19">
        <v>38</v>
      </c>
      <c r="FC44" s="39">
        <v>97522</v>
      </c>
      <c r="FD44" s="33">
        <v>67</v>
      </c>
      <c r="FE44" s="19">
        <v>82750</v>
      </c>
      <c r="FF44" s="33">
        <v>47</v>
      </c>
      <c r="FG44" s="39">
        <v>75760</v>
      </c>
      <c r="FH44" s="33">
        <v>74</v>
      </c>
      <c r="FI44" s="39">
        <v>68409</v>
      </c>
      <c r="FJ44" s="33">
        <v>58</v>
      </c>
      <c r="FK44" s="39">
        <v>64232</v>
      </c>
      <c r="FL44" s="33">
        <v>53</v>
      </c>
      <c r="FM44" s="39">
        <v>59618</v>
      </c>
      <c r="FN44" s="19">
        <v>36</v>
      </c>
      <c r="FO44" s="39">
        <v>102912</v>
      </c>
      <c r="FP44" s="33">
        <v>71</v>
      </c>
      <c r="FQ44" s="19">
        <v>86871</v>
      </c>
      <c r="FR44" s="33">
        <v>47</v>
      </c>
      <c r="FS44" s="39">
        <v>75154</v>
      </c>
      <c r="FT44" s="33">
        <v>73</v>
      </c>
      <c r="FU44" s="39">
        <v>71516</v>
      </c>
      <c r="FV44" s="33">
        <v>58</v>
      </c>
      <c r="FW44" s="39">
        <v>67708</v>
      </c>
      <c r="FX44" s="33">
        <v>50</v>
      </c>
      <c r="FY44" s="39">
        <v>61406</v>
      </c>
      <c r="FZ44" s="19">
        <v>37</v>
      </c>
      <c r="GA44" s="151">
        <v>107605</v>
      </c>
      <c r="GB44" s="99">
        <v>66</v>
      </c>
      <c r="GC44" s="47">
        <v>88814</v>
      </c>
      <c r="GD44" s="99">
        <v>47</v>
      </c>
      <c r="GE44" s="151">
        <v>79773</v>
      </c>
      <c r="GF44" s="99">
        <v>67</v>
      </c>
      <c r="GG44" s="151">
        <v>73684</v>
      </c>
      <c r="GH44" s="99">
        <v>48</v>
      </c>
      <c r="GI44" s="151">
        <v>70567</v>
      </c>
      <c r="GJ44" s="99">
        <v>51</v>
      </c>
      <c r="GK44" s="151">
        <v>62587</v>
      </c>
      <c r="GL44" s="47">
        <v>43</v>
      </c>
      <c r="GM44" s="151">
        <v>110460</v>
      </c>
      <c r="GN44" s="99">
        <v>74</v>
      </c>
      <c r="GO44" s="47">
        <v>90407</v>
      </c>
      <c r="GP44" s="99">
        <v>45</v>
      </c>
      <c r="GQ44" s="151">
        <v>83678</v>
      </c>
      <c r="GR44" s="99">
        <v>81</v>
      </c>
      <c r="GS44" s="151">
        <v>76893</v>
      </c>
      <c r="GT44" s="99">
        <v>62</v>
      </c>
      <c r="GU44" s="151">
        <v>73083</v>
      </c>
      <c r="GV44" s="99">
        <v>45</v>
      </c>
      <c r="GW44" s="151">
        <v>64446</v>
      </c>
      <c r="GX44" s="47">
        <v>33</v>
      </c>
      <c r="GY44" s="39">
        <v>87809</v>
      </c>
      <c r="GZ44" s="33">
        <v>317</v>
      </c>
      <c r="HA44" s="151">
        <v>115315</v>
      </c>
      <c r="HB44" s="99">
        <v>71</v>
      </c>
      <c r="HC44" s="47">
        <v>92668</v>
      </c>
      <c r="HD44" s="99">
        <v>45</v>
      </c>
      <c r="HE44" s="151">
        <v>83469</v>
      </c>
      <c r="HF44" s="99">
        <v>73</v>
      </c>
      <c r="HG44" s="151">
        <v>77774</v>
      </c>
      <c r="HH44" s="99">
        <v>56</v>
      </c>
      <c r="HI44" s="151">
        <v>74059</v>
      </c>
      <c r="HJ44" s="99">
        <v>42</v>
      </c>
      <c r="HK44" s="151">
        <v>66963</v>
      </c>
      <c r="HL44" s="47">
        <v>30</v>
      </c>
      <c r="HM44" s="39">
        <v>87105</v>
      </c>
      <c r="HN44" s="33">
        <v>320</v>
      </c>
      <c r="HO44" s="151">
        <v>113718</v>
      </c>
      <c r="HP44" s="99">
        <v>71</v>
      </c>
      <c r="HQ44" s="47">
        <v>91666</v>
      </c>
      <c r="HR44" s="99">
        <v>40</v>
      </c>
      <c r="HS44" s="151">
        <v>84380</v>
      </c>
      <c r="HT44" s="99">
        <v>82</v>
      </c>
      <c r="HU44" s="151">
        <v>76440</v>
      </c>
      <c r="HV44" s="99">
        <v>60</v>
      </c>
      <c r="HW44" s="151">
        <v>73254</v>
      </c>
      <c r="HX44" s="99">
        <v>36</v>
      </c>
      <c r="HY44" s="151">
        <v>65575</v>
      </c>
      <c r="HZ44" s="47">
        <v>31</v>
      </c>
      <c r="IA44" s="39">
        <v>89409</v>
      </c>
      <c r="IB44" s="33">
        <v>309</v>
      </c>
      <c r="IC44" s="151">
        <v>116564</v>
      </c>
      <c r="ID44" s="99">
        <v>73</v>
      </c>
      <c r="IE44" s="47">
        <v>94084</v>
      </c>
      <c r="IF44" s="99">
        <v>46</v>
      </c>
      <c r="IG44" s="151">
        <v>86491</v>
      </c>
      <c r="IH44" s="99">
        <v>77</v>
      </c>
      <c r="II44" s="151">
        <v>77099</v>
      </c>
      <c r="IJ44" s="99">
        <v>48</v>
      </c>
      <c r="IK44" s="151">
        <v>74519</v>
      </c>
      <c r="IL44" s="99">
        <v>34</v>
      </c>
      <c r="IM44" s="151">
        <v>66181</v>
      </c>
      <c r="IN44" s="47">
        <v>31</v>
      </c>
      <c r="IO44" s="232">
        <v>96112</v>
      </c>
      <c r="IP44" s="232">
        <v>306</v>
      </c>
      <c r="IQ44" s="232">
        <v>123354</v>
      </c>
      <c r="IR44" s="232">
        <v>82</v>
      </c>
      <c r="IS44" s="240">
        <v>98577</v>
      </c>
      <c r="IT44" s="240">
        <v>42</v>
      </c>
      <c r="IU44" s="238">
        <v>89580</v>
      </c>
      <c r="IV44" s="238">
        <v>87</v>
      </c>
      <c r="IW44" s="238">
        <v>81681</v>
      </c>
      <c r="IX44" s="238">
        <v>46</v>
      </c>
      <c r="IY44" s="238">
        <v>83256</v>
      </c>
      <c r="IZ44" s="238">
        <v>24</v>
      </c>
      <c r="JA44" s="238">
        <v>69687</v>
      </c>
      <c r="JB44" s="238">
        <v>25</v>
      </c>
    </row>
    <row r="45" spans="1:262">
      <c r="A45" s="67">
        <v>41</v>
      </c>
      <c r="B45" s="68" t="s">
        <v>41</v>
      </c>
      <c r="C45" s="35">
        <v>62494</v>
      </c>
      <c r="D45" s="31">
        <v>54</v>
      </c>
      <c r="E45" s="26">
        <v>56081</v>
      </c>
      <c r="F45" s="31">
        <v>26</v>
      </c>
      <c r="G45" s="35">
        <v>50171</v>
      </c>
      <c r="H45" s="31">
        <v>68</v>
      </c>
      <c r="I45" s="35">
        <v>49520</v>
      </c>
      <c r="J45" s="31">
        <v>55</v>
      </c>
      <c r="K45" s="35">
        <v>44621</v>
      </c>
      <c r="L45" s="31">
        <v>40</v>
      </c>
      <c r="M45" s="35">
        <v>42560</v>
      </c>
      <c r="N45" s="26">
        <v>24</v>
      </c>
      <c r="O45" s="35">
        <v>65265</v>
      </c>
      <c r="P45" s="31">
        <v>49</v>
      </c>
      <c r="Q45" s="26">
        <v>58305</v>
      </c>
      <c r="R45" s="31">
        <v>31</v>
      </c>
      <c r="S45" s="35">
        <v>53686</v>
      </c>
      <c r="T45" s="31">
        <v>60</v>
      </c>
      <c r="U45" s="35">
        <v>50836</v>
      </c>
      <c r="V45" s="31">
        <v>54</v>
      </c>
      <c r="W45" s="35">
        <v>46077</v>
      </c>
      <c r="X45" s="31">
        <v>35</v>
      </c>
      <c r="Y45" s="35">
        <v>44534</v>
      </c>
      <c r="Z45" s="26">
        <v>23</v>
      </c>
      <c r="AA45" s="35">
        <v>67811</v>
      </c>
      <c r="AB45" s="31">
        <v>51</v>
      </c>
      <c r="AC45" s="26">
        <v>59549</v>
      </c>
      <c r="AD45" s="31">
        <v>36</v>
      </c>
      <c r="AE45" s="35">
        <v>54402</v>
      </c>
      <c r="AF45" s="31">
        <v>63</v>
      </c>
      <c r="AG45" s="35">
        <v>51132</v>
      </c>
      <c r="AH45" s="31">
        <v>50</v>
      </c>
      <c r="AI45" s="35">
        <v>47349</v>
      </c>
      <c r="AJ45" s="31">
        <v>33</v>
      </c>
      <c r="AK45" s="35">
        <v>43086</v>
      </c>
      <c r="AL45" s="26">
        <v>27</v>
      </c>
      <c r="AM45" s="35">
        <v>70209</v>
      </c>
      <c r="AN45" s="31">
        <v>56</v>
      </c>
      <c r="AO45" s="26">
        <v>62236</v>
      </c>
      <c r="AP45" s="31">
        <v>29</v>
      </c>
      <c r="AQ45" s="35">
        <v>54316</v>
      </c>
      <c r="AR45" s="31">
        <v>62</v>
      </c>
      <c r="AS45" s="35">
        <v>54528</v>
      </c>
      <c r="AT45" s="31">
        <v>46</v>
      </c>
      <c r="AU45" s="35">
        <v>54528</v>
      </c>
      <c r="AV45" s="31">
        <v>46</v>
      </c>
      <c r="AW45" s="35">
        <v>45336</v>
      </c>
      <c r="AX45" s="26">
        <v>47</v>
      </c>
      <c r="AY45" s="35">
        <v>73870</v>
      </c>
      <c r="AZ45" s="31">
        <v>62</v>
      </c>
      <c r="BA45" s="26">
        <v>61664</v>
      </c>
      <c r="BB45" s="31">
        <v>35</v>
      </c>
      <c r="BC45" s="35">
        <v>56802</v>
      </c>
      <c r="BD45" s="31">
        <v>73</v>
      </c>
      <c r="BE45" s="35">
        <v>53597</v>
      </c>
      <c r="BF45" s="31">
        <v>49</v>
      </c>
      <c r="BG45" s="35">
        <v>50121</v>
      </c>
      <c r="BH45" s="31">
        <v>55</v>
      </c>
      <c r="BI45" s="35">
        <v>48396</v>
      </c>
      <c r="BJ45" s="26">
        <v>15</v>
      </c>
      <c r="BK45" s="35">
        <v>75914</v>
      </c>
      <c r="BL45" s="31">
        <v>60</v>
      </c>
      <c r="BM45" s="26">
        <v>62561</v>
      </c>
      <c r="BN45" s="31">
        <v>39</v>
      </c>
      <c r="BO45" s="35">
        <v>57876</v>
      </c>
      <c r="BP45" s="31">
        <v>69</v>
      </c>
      <c r="BQ45" s="35">
        <v>56637</v>
      </c>
      <c r="BR45" s="31">
        <v>49</v>
      </c>
      <c r="BS45" s="35">
        <v>51283</v>
      </c>
      <c r="BT45" s="31">
        <v>57</v>
      </c>
      <c r="BU45" s="35">
        <v>50463</v>
      </c>
      <c r="BV45" s="26">
        <v>17</v>
      </c>
      <c r="BW45" s="35">
        <v>78642</v>
      </c>
      <c r="BX45" s="31">
        <v>55</v>
      </c>
      <c r="BY45" s="26">
        <v>69255</v>
      </c>
      <c r="BZ45" s="31">
        <v>42</v>
      </c>
      <c r="CA45" s="35">
        <v>61527</v>
      </c>
      <c r="CB45" s="31">
        <v>68</v>
      </c>
      <c r="CC45" s="35">
        <v>59486</v>
      </c>
      <c r="CD45" s="31">
        <v>53</v>
      </c>
      <c r="CE45" s="35">
        <v>51047</v>
      </c>
      <c r="CF45" s="31">
        <v>42</v>
      </c>
      <c r="CG45" s="35">
        <v>50695</v>
      </c>
      <c r="CH45" s="26">
        <v>45</v>
      </c>
      <c r="CI45" s="35">
        <v>82266</v>
      </c>
      <c r="CJ45" s="31">
        <v>55</v>
      </c>
      <c r="CK45" s="26">
        <v>70750</v>
      </c>
      <c r="CL45" s="31">
        <v>42</v>
      </c>
      <c r="CM45" s="35">
        <v>63844</v>
      </c>
      <c r="CN45" s="31">
        <v>66</v>
      </c>
      <c r="CO45" s="35">
        <v>59672</v>
      </c>
      <c r="CP45" s="31">
        <v>53</v>
      </c>
      <c r="CQ45" s="35">
        <v>53572</v>
      </c>
      <c r="CR45" s="31">
        <v>48</v>
      </c>
      <c r="CS45" s="35">
        <v>51009</v>
      </c>
      <c r="CT45" s="26">
        <v>42</v>
      </c>
      <c r="CU45" s="35">
        <v>86347</v>
      </c>
      <c r="CV45" s="31">
        <v>57</v>
      </c>
      <c r="CW45" s="26">
        <v>72495</v>
      </c>
      <c r="CX45" s="31">
        <v>43</v>
      </c>
      <c r="CY45" s="35">
        <v>66752</v>
      </c>
      <c r="CZ45" s="31">
        <v>67</v>
      </c>
      <c r="DA45" s="35">
        <v>62146</v>
      </c>
      <c r="DB45" s="31">
        <v>56</v>
      </c>
      <c r="DC45" s="35">
        <v>54545</v>
      </c>
      <c r="DD45" s="31">
        <v>44</v>
      </c>
      <c r="DE45" s="35">
        <v>54366</v>
      </c>
      <c r="DF45" s="26">
        <v>37</v>
      </c>
      <c r="DG45" s="35">
        <v>89436</v>
      </c>
      <c r="DH45" s="31">
        <v>61</v>
      </c>
      <c r="DI45" s="26">
        <v>73376</v>
      </c>
      <c r="DJ45" s="31">
        <v>43</v>
      </c>
      <c r="DK45" s="35">
        <v>67684</v>
      </c>
      <c r="DL45" s="31">
        <v>66</v>
      </c>
      <c r="DM45" s="35">
        <v>65594</v>
      </c>
      <c r="DN45" s="31">
        <v>55</v>
      </c>
      <c r="DO45" s="35">
        <v>57804</v>
      </c>
      <c r="DP45" s="31">
        <v>44</v>
      </c>
      <c r="DQ45" s="35">
        <v>53347</v>
      </c>
      <c r="DR45" s="26">
        <v>37</v>
      </c>
      <c r="DS45" s="35">
        <v>93503</v>
      </c>
      <c r="DT45" s="31">
        <v>63</v>
      </c>
      <c r="DU45" s="26">
        <v>76921</v>
      </c>
      <c r="DV45" s="31">
        <v>43</v>
      </c>
      <c r="DW45" s="35">
        <v>67747</v>
      </c>
      <c r="DX45" s="31">
        <v>70</v>
      </c>
      <c r="DY45" s="35">
        <v>66809</v>
      </c>
      <c r="DZ45" s="31">
        <v>54</v>
      </c>
      <c r="EA45" s="35">
        <v>58731</v>
      </c>
      <c r="EB45" s="31">
        <v>43</v>
      </c>
      <c r="EC45" s="35">
        <v>52772</v>
      </c>
      <c r="ED45" s="26">
        <v>41</v>
      </c>
      <c r="EE45" s="35">
        <v>93618</v>
      </c>
      <c r="EF45" s="31">
        <v>64</v>
      </c>
      <c r="EG45" s="26">
        <v>78924</v>
      </c>
      <c r="EH45" s="31">
        <v>41</v>
      </c>
      <c r="EI45" s="35">
        <v>67015</v>
      </c>
      <c r="EJ45" s="31">
        <v>69</v>
      </c>
      <c r="EK45" s="35">
        <v>67527</v>
      </c>
      <c r="EL45" s="31">
        <v>62</v>
      </c>
      <c r="EM45" s="35">
        <v>59420</v>
      </c>
      <c r="EN45" s="31">
        <v>44</v>
      </c>
      <c r="EO45" s="35">
        <v>53742</v>
      </c>
      <c r="EP45" s="26">
        <v>40</v>
      </c>
      <c r="EQ45" s="35">
        <v>94135</v>
      </c>
      <c r="ER45" s="31">
        <v>64</v>
      </c>
      <c r="ES45" s="26">
        <v>78241</v>
      </c>
      <c r="ET45" s="31">
        <v>43</v>
      </c>
      <c r="EU45" s="35">
        <v>71417</v>
      </c>
      <c r="EV45" s="31">
        <v>72</v>
      </c>
      <c r="EW45" s="35">
        <v>67882</v>
      </c>
      <c r="EX45" s="31">
        <v>54</v>
      </c>
      <c r="EY45" s="35">
        <v>60122</v>
      </c>
      <c r="EZ45" s="31">
        <v>49</v>
      </c>
      <c r="FA45" s="35">
        <v>57865</v>
      </c>
      <c r="FB45" s="26">
        <v>35</v>
      </c>
      <c r="FC45" s="35">
        <v>97221</v>
      </c>
      <c r="FD45" s="31">
        <v>62</v>
      </c>
      <c r="FE45" s="26">
        <v>80480</v>
      </c>
      <c r="FF45" s="31">
        <v>42</v>
      </c>
      <c r="FG45" s="35">
        <v>73733</v>
      </c>
      <c r="FH45" s="31">
        <v>72</v>
      </c>
      <c r="FI45" s="35">
        <v>69463</v>
      </c>
      <c r="FJ45" s="31">
        <v>47</v>
      </c>
      <c r="FK45" s="35">
        <v>64680</v>
      </c>
      <c r="FL45" s="31">
        <v>46</v>
      </c>
      <c r="FM45" s="35">
        <v>60474</v>
      </c>
      <c r="FN45" s="26">
        <v>32</v>
      </c>
      <c r="FO45" s="35">
        <v>106729</v>
      </c>
      <c r="FP45" s="31">
        <v>65</v>
      </c>
      <c r="FQ45" s="26">
        <v>84898</v>
      </c>
      <c r="FR45" s="31">
        <v>42</v>
      </c>
      <c r="FS45" s="35">
        <v>76295</v>
      </c>
      <c r="FT45" s="31">
        <v>71</v>
      </c>
      <c r="FU45" s="35">
        <v>73452</v>
      </c>
      <c r="FV45" s="31">
        <v>48</v>
      </c>
      <c r="FW45" s="35">
        <v>67717</v>
      </c>
      <c r="FX45" s="31">
        <v>44</v>
      </c>
      <c r="FY45" s="35">
        <v>63583</v>
      </c>
      <c r="FZ45" s="26">
        <v>31</v>
      </c>
      <c r="GA45" s="154">
        <v>111913</v>
      </c>
      <c r="GB45" s="105">
        <v>60</v>
      </c>
      <c r="GC45" s="57">
        <v>89829</v>
      </c>
      <c r="GD45" s="105">
        <v>46</v>
      </c>
      <c r="GE45" s="154">
        <v>82237</v>
      </c>
      <c r="GF45" s="105">
        <v>69</v>
      </c>
      <c r="GG45" s="154">
        <v>78303</v>
      </c>
      <c r="GH45" s="105">
        <v>48</v>
      </c>
      <c r="GI45" s="154">
        <v>70633</v>
      </c>
      <c r="GJ45" s="105">
        <v>44</v>
      </c>
      <c r="GK45" s="154">
        <v>64484</v>
      </c>
      <c r="GL45" s="57">
        <v>36</v>
      </c>
      <c r="GM45" s="154">
        <v>115621</v>
      </c>
      <c r="GN45" s="105">
        <v>65</v>
      </c>
      <c r="GO45" s="57">
        <v>90273</v>
      </c>
      <c r="GP45" s="105">
        <v>45</v>
      </c>
      <c r="GQ45" s="154">
        <v>84037</v>
      </c>
      <c r="GR45" s="105">
        <v>69</v>
      </c>
      <c r="GS45" s="154">
        <v>80596</v>
      </c>
      <c r="GT45" s="105">
        <v>56</v>
      </c>
      <c r="GU45" s="154">
        <v>70849</v>
      </c>
      <c r="GV45" s="105">
        <v>44</v>
      </c>
      <c r="GW45" s="154">
        <v>68607</v>
      </c>
      <c r="GX45" s="57">
        <v>31</v>
      </c>
      <c r="GY45" s="35">
        <v>88048</v>
      </c>
      <c r="GZ45" s="31">
        <v>297</v>
      </c>
      <c r="HA45" s="154">
        <v>114724</v>
      </c>
      <c r="HB45" s="105">
        <v>66</v>
      </c>
      <c r="HC45" s="57">
        <v>91084</v>
      </c>
      <c r="HD45" s="105">
        <v>45</v>
      </c>
      <c r="HE45" s="154">
        <v>84092</v>
      </c>
      <c r="HF45" s="105">
        <v>67</v>
      </c>
      <c r="HG45" s="154">
        <v>78660</v>
      </c>
      <c r="HH45" s="105">
        <v>50</v>
      </c>
      <c r="HI45" s="154">
        <v>73969</v>
      </c>
      <c r="HJ45" s="105">
        <v>40</v>
      </c>
      <c r="HK45" s="154">
        <v>67153</v>
      </c>
      <c r="HL45" s="57">
        <v>29</v>
      </c>
      <c r="HM45" s="35">
        <v>88070</v>
      </c>
      <c r="HN45" s="31">
        <v>313</v>
      </c>
      <c r="HO45" s="154">
        <v>113557</v>
      </c>
      <c r="HP45" s="105">
        <v>71</v>
      </c>
      <c r="HQ45" s="57">
        <v>92824</v>
      </c>
      <c r="HR45" s="105">
        <v>43</v>
      </c>
      <c r="HS45" s="154">
        <v>84151</v>
      </c>
      <c r="HT45" s="105">
        <v>81</v>
      </c>
      <c r="HU45" s="154">
        <v>77765</v>
      </c>
      <c r="HV45" s="105">
        <v>51</v>
      </c>
      <c r="HW45" s="154">
        <v>74464</v>
      </c>
      <c r="HX45" s="105">
        <v>40</v>
      </c>
      <c r="HY45" s="154">
        <v>65205</v>
      </c>
      <c r="HZ45" s="57">
        <v>27</v>
      </c>
      <c r="IA45" s="35">
        <v>89763</v>
      </c>
      <c r="IB45" s="31">
        <v>295</v>
      </c>
      <c r="IC45" s="154">
        <v>116774</v>
      </c>
      <c r="ID45" s="105">
        <v>67</v>
      </c>
      <c r="IE45" s="57">
        <v>95140</v>
      </c>
      <c r="IF45" s="105">
        <v>42</v>
      </c>
      <c r="IG45" s="154">
        <v>86182</v>
      </c>
      <c r="IH45" s="105">
        <v>71</v>
      </c>
      <c r="II45" s="154">
        <v>78204</v>
      </c>
      <c r="IJ45" s="105">
        <v>50</v>
      </c>
      <c r="IK45" s="154">
        <v>75977</v>
      </c>
      <c r="IL45" s="105">
        <v>36</v>
      </c>
      <c r="IM45" s="154">
        <v>65383</v>
      </c>
      <c r="IN45" s="57">
        <v>29</v>
      </c>
      <c r="IO45" s="237">
        <v>97445</v>
      </c>
      <c r="IP45" s="237">
        <v>295</v>
      </c>
      <c r="IQ45" s="237">
        <v>126210</v>
      </c>
      <c r="IR45" s="237">
        <v>75</v>
      </c>
      <c r="IS45" s="244">
        <v>104210</v>
      </c>
      <c r="IT45" s="244">
        <v>42</v>
      </c>
      <c r="IU45" s="245">
        <v>89340</v>
      </c>
      <c r="IV45" s="245">
        <v>82</v>
      </c>
      <c r="IW45" s="245">
        <v>82845</v>
      </c>
      <c r="IX45" s="245">
        <v>44</v>
      </c>
      <c r="IY45" s="245">
        <v>82458</v>
      </c>
      <c r="IZ45" s="245">
        <v>26</v>
      </c>
      <c r="JA45" s="245">
        <v>68217</v>
      </c>
      <c r="JB45" s="245">
        <v>26</v>
      </c>
    </row>
    <row r="46" spans="1:262">
      <c r="A46" s="66"/>
      <c r="B46" s="2"/>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GY46" s="16"/>
      <c r="GZ46" s="16"/>
      <c r="HM46" s="16"/>
      <c r="HN46" s="16"/>
    </row>
    <row r="47" spans="1:262">
      <c r="A47" s="66"/>
      <c r="B47" s="2"/>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50" t="s">
        <v>87</v>
      </c>
      <c r="GY47" s="16"/>
      <c r="GZ47" s="16"/>
      <c r="HM47" s="16"/>
      <c r="HN47" s="16"/>
    </row>
    <row r="48" spans="1:262">
      <c r="A48" s="66"/>
      <c r="B48" s="2"/>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GY48" s="16"/>
      <c r="GZ48" s="16"/>
      <c r="HM48" s="16"/>
      <c r="HN48" s="16"/>
    </row>
    <row r="49" spans="1:222">
      <c r="A49" s="66"/>
      <c r="B49" s="2"/>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50" t="s">
        <v>84</v>
      </c>
      <c r="GY49" s="16"/>
      <c r="GZ49" s="16"/>
      <c r="HM49" s="16"/>
      <c r="HN49" s="16"/>
    </row>
    <row r="50" spans="1:222">
      <c r="A50" s="66"/>
      <c r="B50" s="2"/>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50" t="s">
        <v>85</v>
      </c>
      <c r="GY50" s="16"/>
      <c r="GZ50" s="16"/>
      <c r="HM50" s="16"/>
      <c r="HN50" s="16"/>
    </row>
    <row r="51" spans="1:222">
      <c r="A51" s="66"/>
      <c r="B51" s="2"/>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50" t="s">
        <v>86</v>
      </c>
      <c r="GY51" s="16"/>
      <c r="GZ51" s="16"/>
      <c r="HM51" s="16"/>
      <c r="HN51" s="16"/>
    </row>
    <row r="52" spans="1:222">
      <c r="A52" s="66"/>
      <c r="B52" s="2"/>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50" t="s">
        <v>90</v>
      </c>
      <c r="GY52" s="16"/>
      <c r="GZ52" s="16"/>
      <c r="HM52" s="16"/>
      <c r="HN52" s="16"/>
    </row>
    <row r="53" spans="1:222">
      <c r="A53" s="66"/>
      <c r="B53" s="2"/>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50" t="s">
        <v>91</v>
      </c>
      <c r="GY53" s="16"/>
      <c r="GZ53" s="16"/>
      <c r="HM53" s="16"/>
      <c r="HN53" s="16"/>
    </row>
    <row r="54" spans="1:222" ht="9.9499999999999993" customHeight="1">
      <c r="A54" s="66"/>
      <c r="B54" s="2"/>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GY54" s="16"/>
      <c r="GZ54" s="16"/>
      <c r="HM54" s="16"/>
      <c r="HN54" s="16"/>
    </row>
    <row r="55" spans="1:222">
      <c r="A55" s="66"/>
      <c r="B55" s="2"/>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GY55" s="16"/>
      <c r="GZ55" s="16"/>
      <c r="HM55" s="16"/>
      <c r="HN55" s="16"/>
    </row>
    <row r="56" spans="1:222">
      <c r="A56" s="66"/>
      <c r="B56" s="2"/>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GY56" s="16"/>
      <c r="GZ56" s="16"/>
      <c r="HM56" s="16"/>
      <c r="HN56" s="16"/>
    </row>
    <row r="57" spans="1:222">
      <c r="A57" s="66"/>
      <c r="B57" s="2"/>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GY57" s="16"/>
      <c r="GZ57" s="16"/>
      <c r="HM57" s="16"/>
      <c r="HN57" s="16"/>
    </row>
    <row r="58" spans="1:222" ht="9.9499999999999993" customHeight="1">
      <c r="A58" s="66"/>
      <c r="B58" s="2"/>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GY58" s="16"/>
      <c r="GZ58" s="16"/>
      <c r="HM58" s="16"/>
      <c r="HN58" s="16"/>
    </row>
    <row r="59" spans="1:222" ht="9.9499999999999993" customHeight="1">
      <c r="A59" s="66"/>
      <c r="B59" s="2"/>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GY59" s="16"/>
      <c r="GZ59" s="16"/>
      <c r="HM59" s="16"/>
      <c r="HN59" s="16"/>
    </row>
    <row r="60" spans="1:222" ht="9.9499999999999993" customHeight="1">
      <c r="A60" s="66"/>
      <c r="B60" s="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GY60" s="16"/>
      <c r="GZ60" s="16"/>
      <c r="HM60" s="16"/>
      <c r="HN60" s="16"/>
    </row>
    <row r="61" spans="1:222" ht="9.9499999999999993" customHeight="1">
      <c r="A61" s="66"/>
      <c r="B61" s="2"/>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GY61" s="16"/>
      <c r="GZ61" s="16"/>
      <c r="HM61" s="16"/>
      <c r="HN61" s="16"/>
    </row>
    <row r="62" spans="1:222" ht="9.9499999999999993" customHeight="1">
      <c r="A62" s="66"/>
      <c r="B62" s="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GY62" s="16"/>
      <c r="GZ62" s="16"/>
      <c r="HM62" s="16"/>
      <c r="HN62" s="16"/>
    </row>
    <row r="63" spans="1:222" ht="15.95" customHeight="1">
      <c r="A63" s="66"/>
      <c r="B63" s="2"/>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GY63" s="16"/>
      <c r="GZ63" s="16"/>
      <c r="HM63" s="16"/>
      <c r="HN63" s="16"/>
    </row>
    <row r="64" spans="1:222" ht="9.9499999999999993" customHeight="1">
      <c r="A64" s="66"/>
      <c r="B64" s="2"/>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GY64" s="16"/>
      <c r="GZ64" s="16"/>
      <c r="HM64" s="16"/>
      <c r="HN64" s="16"/>
    </row>
    <row r="65" spans="1:222" ht="9.9499999999999993" customHeight="1">
      <c r="A65" s="66"/>
      <c r="B65" s="2"/>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GY65" s="16"/>
      <c r="GZ65" s="16"/>
      <c r="HM65" s="16"/>
      <c r="HN65" s="16"/>
    </row>
    <row r="66" spans="1:222">
      <c r="A66" s="66"/>
      <c r="B66" s="2"/>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GY66" s="16"/>
      <c r="GZ66" s="16"/>
      <c r="HM66" s="16"/>
      <c r="HN66" s="16"/>
    </row>
    <row r="67" spans="1:222">
      <c r="A67" s="66"/>
      <c r="B67" s="2"/>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GY67" s="16"/>
      <c r="GZ67" s="16"/>
      <c r="HM67" s="16"/>
      <c r="HN67" s="16"/>
    </row>
    <row r="68" spans="1:222" ht="9.9499999999999993" customHeight="1">
      <c r="A68" s="66"/>
      <c r="B68" s="2"/>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GY68" s="16"/>
      <c r="GZ68" s="16"/>
      <c r="HM68" s="16"/>
      <c r="HN68" s="16"/>
    </row>
    <row r="69" spans="1:222" ht="9.9499999999999993" customHeight="1">
      <c r="A69" s="66"/>
      <c r="B69" s="2"/>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GY69" s="16"/>
      <c r="GZ69" s="16"/>
      <c r="HM69" s="16"/>
      <c r="HN69" s="16"/>
    </row>
    <row r="70" spans="1:222" ht="9.9499999999999993" customHeight="1">
      <c r="A70" s="66"/>
      <c r="B70" s="2"/>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GY70" s="16"/>
      <c r="GZ70" s="16"/>
      <c r="HM70" s="16"/>
      <c r="HN70" s="16"/>
    </row>
    <row r="71" spans="1:222" ht="9.9499999999999993" customHeight="1">
      <c r="A71" s="66"/>
      <c r="B71" s="2"/>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GY71" s="16"/>
      <c r="GZ71" s="16"/>
      <c r="HM71" s="16"/>
      <c r="HN71" s="16"/>
    </row>
    <row r="72" spans="1:222" ht="9.9499999999999993" customHeight="1">
      <c r="A72" s="66"/>
      <c r="B72" s="2"/>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GY72" s="16"/>
      <c r="GZ72" s="16"/>
      <c r="HM72" s="16"/>
      <c r="HN72" s="16"/>
    </row>
    <row r="73" spans="1:222" ht="9.9499999999999993" customHeight="1">
      <c r="A73" s="66"/>
      <c r="B73" s="2"/>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GY73" s="16"/>
      <c r="GZ73" s="16"/>
      <c r="HM73" s="16"/>
      <c r="HN73" s="16"/>
    </row>
    <row r="74" spans="1:222" ht="9.9499999999999993" customHeight="1">
      <c r="A74" s="66"/>
      <c r="B74" s="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GY74" s="16"/>
      <c r="GZ74" s="16"/>
      <c r="HM74" s="16"/>
      <c r="HN74" s="16"/>
    </row>
    <row r="75" spans="1:222" ht="9.9499999999999993" customHeight="1">
      <c r="A75" s="66"/>
      <c r="B75" s="2"/>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GY75" s="16"/>
      <c r="GZ75" s="16"/>
      <c r="HM75" s="16"/>
      <c r="HN75" s="16"/>
    </row>
    <row r="76" spans="1:222" ht="9.9499999999999993" customHeight="1">
      <c r="A76" s="66"/>
      <c r="B76" s="2"/>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GY76" s="16"/>
      <c r="GZ76" s="16"/>
      <c r="HM76" s="16"/>
      <c r="HN76" s="16"/>
    </row>
    <row r="77" spans="1:222" ht="9.9499999999999993" customHeight="1">
      <c r="A77" s="66"/>
      <c r="B77" s="2"/>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GY77" s="16"/>
      <c r="GZ77" s="16"/>
      <c r="HM77" s="16"/>
      <c r="HN77" s="16"/>
    </row>
    <row r="78" spans="1:222" ht="9.9499999999999993" customHeight="1">
      <c r="A78" s="66"/>
      <c r="B78" s="2"/>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GY78" s="16"/>
      <c r="GZ78" s="16"/>
      <c r="HM78" s="16"/>
      <c r="HN78" s="16"/>
    </row>
    <row r="79" spans="1:222" ht="9.9499999999999993" customHeight="1">
      <c r="A79" s="66"/>
      <c r="B79" s="2"/>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GY79" s="16"/>
      <c r="GZ79" s="16"/>
      <c r="HM79" s="16"/>
      <c r="HN79" s="16"/>
    </row>
    <row r="80" spans="1:222" ht="9.9499999999999993" customHeight="1">
      <c r="A80" s="66"/>
      <c r="B80" s="2"/>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GY80" s="16"/>
      <c r="GZ80" s="16"/>
      <c r="HM80" s="16"/>
      <c r="HN80" s="16"/>
    </row>
    <row r="81" spans="1:222">
      <c r="A81" s="66"/>
      <c r="B81" s="2"/>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GY81" s="16"/>
      <c r="GZ81" s="16"/>
      <c r="HM81" s="16"/>
      <c r="HN81" s="16"/>
    </row>
    <row r="82" spans="1:222" ht="9.9499999999999993" customHeight="1">
      <c r="A82" s="66"/>
      <c r="B82" s="2"/>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GY82" s="16"/>
      <c r="GZ82" s="16"/>
      <c r="HM82" s="16"/>
      <c r="HN82" s="16"/>
    </row>
    <row r="83" spans="1:222" ht="9.9499999999999993" customHeight="1">
      <c r="A83" s="66"/>
      <c r="B83" s="2"/>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GY83" s="16"/>
      <c r="GZ83" s="16"/>
      <c r="HM83" s="16"/>
      <c r="HN83" s="16"/>
    </row>
    <row r="84" spans="1:222" ht="9.9499999999999993" customHeight="1">
      <c r="A84" s="66"/>
      <c r="B84" s="2"/>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GY84" s="16"/>
      <c r="GZ84" s="16"/>
      <c r="HM84" s="16"/>
      <c r="HN84" s="16"/>
    </row>
    <row r="85" spans="1:222" ht="9.9499999999999993" customHeight="1">
      <c r="A85" s="66"/>
      <c r="B85" s="2"/>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GY85" s="16"/>
      <c r="GZ85" s="16"/>
      <c r="HM85" s="16"/>
      <c r="HN85" s="16"/>
    </row>
    <row r="86" spans="1:222" ht="9.9499999999999993" customHeight="1">
      <c r="A86" s="66"/>
      <c r="B86" s="2"/>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GY86" s="16"/>
      <c r="GZ86" s="16"/>
      <c r="HM86" s="16"/>
      <c r="HN86" s="16"/>
    </row>
    <row r="87" spans="1:222" ht="9.9499999999999993" customHeight="1">
      <c r="A87" s="66"/>
      <c r="B87" s="2"/>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GY87" s="16"/>
      <c r="GZ87" s="16"/>
      <c r="HM87" s="16"/>
      <c r="HN87" s="16"/>
    </row>
    <row r="88" spans="1:222" ht="9.9499999999999993" customHeight="1">
      <c r="A88" s="66"/>
      <c r="B88" s="2"/>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GY88" s="16"/>
      <c r="GZ88" s="16"/>
      <c r="HM88" s="16"/>
      <c r="HN88" s="16"/>
    </row>
    <row r="89" spans="1:222" ht="9.9499999999999993" customHeight="1">
      <c r="A89" s="66"/>
      <c r="B89" s="2"/>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GY89" s="16"/>
      <c r="GZ89" s="16"/>
      <c r="HM89" s="16"/>
      <c r="HN89" s="16"/>
    </row>
    <row r="90" spans="1:222" ht="9.9499999999999993" customHeight="1">
      <c r="A90" s="66"/>
      <c r="B90" s="2"/>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GY90" s="16"/>
      <c r="GZ90" s="16"/>
      <c r="HM90" s="16"/>
      <c r="HN90" s="16"/>
    </row>
    <row r="91" spans="1:222" ht="9.9499999999999993" customHeight="1">
      <c r="A91" s="66"/>
      <c r="B91" s="2"/>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GY91" s="16"/>
      <c r="GZ91" s="16"/>
      <c r="HM91" s="16"/>
      <c r="HN91" s="16"/>
    </row>
    <row r="92" spans="1:222" ht="9.9499999999999993" customHeight="1">
      <c r="A92" s="66"/>
      <c r="B92" s="2"/>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GY92" s="16"/>
      <c r="GZ92" s="16"/>
      <c r="HM92" s="16"/>
      <c r="HN92" s="16"/>
    </row>
    <row r="93" spans="1:222" ht="9.9499999999999993" customHeight="1">
      <c r="A93" s="66"/>
      <c r="B93" s="2"/>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GY93" s="16"/>
      <c r="GZ93" s="16"/>
      <c r="HM93" s="16"/>
      <c r="HN93" s="16"/>
    </row>
    <row r="94" spans="1:222" ht="9.9499999999999993" customHeight="1">
      <c r="A94" s="66"/>
      <c r="B94" s="2"/>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GY94" s="16"/>
      <c r="GZ94" s="16"/>
      <c r="HM94" s="16"/>
      <c r="HN94" s="16"/>
    </row>
    <row r="95" spans="1:222" ht="9.9499999999999993" customHeight="1">
      <c r="A95" s="66"/>
      <c r="B95" s="2"/>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GY95" s="16"/>
      <c r="GZ95" s="16"/>
      <c r="HM95" s="16"/>
      <c r="HN95" s="16"/>
    </row>
    <row r="96" spans="1:222" ht="9.9499999999999993" customHeight="1">
      <c r="A96" s="66"/>
      <c r="B96" s="2"/>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GY96" s="16"/>
      <c r="GZ96" s="16"/>
      <c r="HM96" s="16"/>
      <c r="HN96" s="16"/>
    </row>
    <row r="97" spans="1:222" ht="9.9499999999999993" customHeight="1">
      <c r="A97" s="66"/>
      <c r="B97" s="2"/>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GY97" s="16"/>
      <c r="GZ97" s="16"/>
      <c r="HM97" s="16"/>
      <c r="HN97" s="16"/>
    </row>
    <row r="98" spans="1:222" ht="9.9499999999999993" customHeight="1">
      <c r="A98" s="66"/>
      <c r="B98" s="2"/>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GY98" s="16"/>
      <c r="GZ98" s="16"/>
      <c r="HM98" s="16"/>
      <c r="HN98" s="16"/>
    </row>
    <row r="99" spans="1:222" ht="9.9499999999999993" customHeight="1">
      <c r="A99" s="66"/>
      <c r="B99" s="2"/>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GY99" s="16"/>
      <c r="GZ99" s="16"/>
      <c r="HM99" s="16"/>
      <c r="HN99" s="16"/>
    </row>
    <row r="100" spans="1:222" ht="9.9499999999999993" customHeight="1">
      <c r="A100" s="66"/>
      <c r="B100" s="2"/>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GY100" s="16"/>
      <c r="GZ100" s="16"/>
      <c r="HM100" s="16"/>
      <c r="HN100" s="16"/>
    </row>
    <row r="101" spans="1:222" ht="9.9499999999999993" customHeight="1">
      <c r="A101" s="66"/>
      <c r="B101" s="2"/>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GY101" s="16"/>
      <c r="GZ101" s="16"/>
      <c r="HM101" s="16"/>
      <c r="HN101" s="16"/>
    </row>
    <row r="102" spans="1:222" ht="9.9499999999999993" customHeight="1">
      <c r="A102" s="66"/>
      <c r="B102" s="2"/>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GY102" s="16"/>
      <c r="GZ102" s="16"/>
      <c r="HM102" s="16"/>
      <c r="HN102" s="16"/>
    </row>
    <row r="103" spans="1:222">
      <c r="A103" s="66"/>
      <c r="B103" s="2"/>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GY103" s="16"/>
      <c r="GZ103" s="16"/>
      <c r="HM103" s="16"/>
      <c r="HN103" s="16"/>
    </row>
    <row r="104" spans="1:222" ht="9.9499999999999993" customHeight="1">
      <c r="A104" s="66"/>
      <c r="B104" s="2"/>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GY104" s="16"/>
      <c r="GZ104" s="16"/>
      <c r="HM104" s="16"/>
      <c r="HN104" s="16"/>
    </row>
    <row r="105" spans="1:222" ht="9.9499999999999993" customHeight="1">
      <c r="A105" s="66"/>
      <c r="B105" s="2"/>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GY105" s="16"/>
      <c r="GZ105" s="16"/>
      <c r="HM105" s="16"/>
      <c r="HN105" s="16"/>
    </row>
    <row r="106" spans="1:222" ht="9.9499999999999993" customHeight="1">
      <c r="A106" s="66"/>
      <c r="B106" s="2"/>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GY106" s="16"/>
      <c r="GZ106" s="16"/>
      <c r="HM106" s="16"/>
      <c r="HN106" s="16"/>
    </row>
    <row r="107" spans="1:222" ht="9.9499999999999993" customHeight="1">
      <c r="A107" s="66"/>
      <c r="B107" s="2"/>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GY107" s="16"/>
      <c r="GZ107" s="16"/>
      <c r="HM107" s="16"/>
      <c r="HN107" s="16"/>
    </row>
    <row r="108" spans="1:222" ht="4.9000000000000004" customHeight="1">
      <c r="A108" s="66"/>
      <c r="B108" s="2"/>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GY108" s="16"/>
      <c r="GZ108" s="16"/>
      <c r="HM108" s="16"/>
      <c r="HN108" s="16"/>
    </row>
    <row r="109" spans="1:222" ht="9.9499999999999993" customHeight="1">
      <c r="A109" s="66"/>
      <c r="B109" s="2"/>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GY109" s="16"/>
      <c r="GZ109" s="16"/>
      <c r="HM109" s="16"/>
      <c r="HN109" s="16"/>
    </row>
    <row r="110" spans="1:222" ht="9.9499999999999993" customHeight="1">
      <c r="A110" s="66"/>
      <c r="B110" s="2"/>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GY110" s="16"/>
      <c r="GZ110" s="16"/>
      <c r="HM110" s="16"/>
      <c r="HN110" s="16"/>
    </row>
    <row r="111" spans="1:222" ht="12" customHeight="1">
      <c r="A111" s="66"/>
      <c r="B111" s="2"/>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GY111" s="16"/>
      <c r="GZ111" s="16"/>
      <c r="HM111" s="16"/>
      <c r="HN111" s="16"/>
    </row>
    <row r="112" spans="1:222">
      <c r="A112" s="66"/>
      <c r="B112" s="2"/>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GY112" s="16"/>
      <c r="GZ112" s="16"/>
      <c r="HM112" s="16"/>
      <c r="HN112" s="16"/>
    </row>
    <row r="113" spans="1:222">
      <c r="A113" s="66"/>
      <c r="B113" s="2"/>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GY113" s="16"/>
      <c r="GZ113" s="16"/>
      <c r="HM113" s="16"/>
      <c r="HN113" s="16"/>
    </row>
    <row r="114" spans="1:222">
      <c r="A114" s="66"/>
      <c r="B114" s="2"/>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GY114" s="16"/>
      <c r="GZ114" s="16"/>
      <c r="HM114" s="16"/>
      <c r="HN114" s="16"/>
    </row>
    <row r="115" spans="1:222">
      <c r="A115" s="66"/>
      <c r="B115" s="2"/>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GY115" s="16"/>
      <c r="GZ115" s="16"/>
      <c r="HM115" s="16"/>
      <c r="HN115" s="16"/>
    </row>
    <row r="116" spans="1:222">
      <c r="A116" s="66"/>
      <c r="B116" s="2"/>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GY116" s="16"/>
      <c r="GZ116" s="16"/>
      <c r="HM116" s="16"/>
      <c r="HN116" s="16"/>
    </row>
    <row r="117" spans="1:222">
      <c r="A117" s="66"/>
      <c r="B117" s="2"/>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GY117" s="16"/>
      <c r="GZ117" s="16"/>
      <c r="HM117" s="16"/>
      <c r="HN117" s="16"/>
    </row>
    <row r="118" spans="1:222">
      <c r="A118" s="66"/>
      <c r="B118" s="2"/>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GY118" s="16"/>
      <c r="GZ118" s="16"/>
      <c r="HM118" s="16"/>
      <c r="HN118" s="16"/>
    </row>
    <row r="119" spans="1:222">
      <c r="A119" s="66"/>
      <c r="B119" s="2"/>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GY119" s="16"/>
      <c r="GZ119" s="16"/>
      <c r="HM119" s="16"/>
      <c r="HN119" s="16"/>
    </row>
    <row r="120" spans="1:222">
      <c r="A120" s="66"/>
      <c r="B120" s="2"/>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GY120" s="16"/>
      <c r="GZ120" s="16"/>
      <c r="HM120" s="16"/>
      <c r="HN120" s="16"/>
    </row>
    <row r="121" spans="1:222">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row>
    <row r="122" spans="1:222">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row>
    <row r="123" spans="1:222">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row>
    <row r="124" spans="1:222">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row>
    <row r="125" spans="1:222">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row>
    <row r="126" spans="1:222">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row>
  </sheetData>
  <phoneticPr fontId="0" type="noConversion"/>
  <pageMargins left="0.5" right="0.3" top="0.5" bottom="0.3" header="0.5" footer="0.5"/>
  <pageSetup scale="85" orientation="portrait" r:id="rId1"/>
  <headerFooter alignWithMargins="0">
    <oddFooter>&amp;LSREB Fact Book 1996/1997&amp;CDraft&amp;R&amp;D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2"/>
  </sheetPr>
  <dimension ref="A1:JB126"/>
  <sheetViews>
    <sheetView zoomScale="80" zoomScaleNormal="80" workbookViewId="0">
      <pane xSplit="2" ySplit="4" topLeftCell="IC5" activePane="bottomRight" state="frozen"/>
      <selection pane="topRight" activeCell="C1" sqref="C1"/>
      <selection pane="bottomLeft" activeCell="A5" sqref="A5"/>
      <selection pane="bottomRight" activeCell="IR61" sqref="IR61"/>
    </sheetView>
  </sheetViews>
  <sheetFormatPr defaultColWidth="8.7109375" defaultRowHeight="12.75"/>
  <cols>
    <col min="1" max="1" width="4.28515625" style="69" customWidth="1"/>
    <col min="2" max="2" width="20.42578125" style="50" customWidth="1"/>
    <col min="3" max="3" width="10.140625" style="50" customWidth="1"/>
    <col min="4" max="4" width="8.5703125" style="50" customWidth="1"/>
    <col min="5" max="5" width="12.140625" style="50" customWidth="1"/>
    <col min="6" max="6" width="9" style="50" customWidth="1"/>
    <col min="7" max="7" width="9.28515625" style="50" customWidth="1"/>
    <col min="8" max="8" width="10" style="50" customWidth="1"/>
    <col min="9" max="9" width="10.5703125" style="50" customWidth="1"/>
    <col min="10" max="10" width="9.28515625" style="50" customWidth="1"/>
    <col min="11" max="11" width="8" style="50" customWidth="1"/>
    <col min="12" max="12" width="10.42578125" style="50" customWidth="1"/>
    <col min="13" max="13" width="12.28515625" style="50" customWidth="1"/>
    <col min="14" max="14" width="5.5703125" style="50" customWidth="1"/>
    <col min="15" max="15" width="10.140625" style="50" customWidth="1"/>
    <col min="16" max="16" width="8.5703125" style="50" customWidth="1"/>
    <col min="17" max="17" width="12.140625" style="50" customWidth="1"/>
    <col min="18" max="18" width="9" style="50" customWidth="1"/>
    <col min="19" max="19" width="9.28515625" style="50" customWidth="1"/>
    <col min="20" max="20" width="10" style="50" customWidth="1"/>
    <col min="21" max="21" width="10.5703125" style="50" customWidth="1"/>
    <col min="22" max="22" width="9.28515625" style="50" customWidth="1"/>
    <col min="23" max="23" width="8" style="50" customWidth="1"/>
    <col min="24" max="24" width="10.42578125" style="50" customWidth="1"/>
    <col min="25" max="25" width="12.28515625" style="50" customWidth="1"/>
    <col min="26" max="26" width="5.5703125" style="50" customWidth="1"/>
    <col min="27" max="27" width="10.140625" style="50" customWidth="1"/>
    <col min="28" max="28" width="8.5703125" style="50" customWidth="1"/>
    <col min="29" max="29" width="12.140625" style="50" customWidth="1"/>
    <col min="30" max="30" width="9" style="50" customWidth="1"/>
    <col min="31" max="31" width="9.28515625" style="50" customWidth="1"/>
    <col min="32" max="32" width="10" style="50" customWidth="1"/>
    <col min="33" max="33" width="10.5703125" style="50" customWidth="1"/>
    <col min="34" max="34" width="9.28515625" style="50" customWidth="1"/>
    <col min="35" max="35" width="8" style="50" customWidth="1"/>
    <col min="36" max="36" width="10.42578125" style="50" customWidth="1"/>
    <col min="37" max="37" width="12.28515625" style="50" customWidth="1"/>
    <col min="38" max="38" width="5.5703125" style="50" customWidth="1"/>
    <col min="39" max="39" width="10.140625" style="50" customWidth="1"/>
    <col min="40" max="40" width="8.5703125" style="50" customWidth="1"/>
    <col min="41" max="41" width="12.140625" style="50" customWidth="1"/>
    <col min="42" max="42" width="9" style="50" customWidth="1"/>
    <col min="43" max="43" width="9.28515625" style="50" customWidth="1"/>
    <col min="44" max="44" width="10" style="50" customWidth="1"/>
    <col min="45" max="45" width="10.5703125" style="50" customWidth="1"/>
    <col min="46" max="46" width="9.28515625" style="50" customWidth="1"/>
    <col min="47" max="47" width="8" style="50" customWidth="1"/>
    <col min="48" max="48" width="10.42578125" style="50" customWidth="1"/>
    <col min="49" max="49" width="12.28515625" style="50" customWidth="1"/>
    <col min="50" max="50" width="5.5703125" style="50" customWidth="1"/>
    <col min="51" max="51" width="10.140625" style="50" customWidth="1"/>
    <col min="52" max="52" width="8.5703125" style="50" customWidth="1"/>
    <col min="53" max="53" width="12.140625" style="50" customWidth="1"/>
    <col min="54" max="54" width="9" style="50" customWidth="1"/>
    <col min="55" max="55" width="9.28515625" style="50" customWidth="1"/>
    <col min="56" max="56" width="10" style="50" customWidth="1"/>
    <col min="57" max="57" width="10.5703125" style="50" customWidth="1"/>
    <col min="58" max="58" width="9.28515625" style="50" customWidth="1"/>
    <col min="59" max="59" width="8" style="50" customWidth="1"/>
    <col min="60" max="60" width="10.42578125" style="50" customWidth="1"/>
    <col min="61" max="61" width="12.28515625" style="50" customWidth="1"/>
    <col min="62" max="62" width="5.5703125" style="50" customWidth="1"/>
    <col min="63" max="63" width="10.140625" style="50" customWidth="1"/>
    <col min="64" max="64" width="8.5703125" style="50" customWidth="1"/>
    <col min="65" max="65" width="12.140625" style="50" customWidth="1"/>
    <col min="66" max="66" width="9" style="50" customWidth="1"/>
    <col min="67" max="67" width="9.28515625" style="50" customWidth="1"/>
    <col min="68" max="68" width="10" style="50" customWidth="1"/>
    <col min="69" max="69" width="10.5703125" style="50" customWidth="1"/>
    <col min="70" max="70" width="9.28515625" style="50" customWidth="1"/>
    <col min="71" max="71" width="8" style="50" customWidth="1"/>
    <col min="72" max="72" width="10.42578125" style="50" customWidth="1"/>
    <col min="73" max="73" width="12.28515625" style="50" customWidth="1"/>
    <col min="74" max="74" width="5.5703125" style="50" customWidth="1"/>
    <col min="75" max="75" width="10.140625" style="50" customWidth="1"/>
    <col min="76" max="76" width="8.5703125" style="50" customWidth="1"/>
    <col min="77" max="77" width="12.140625" style="50" customWidth="1"/>
    <col min="78" max="78" width="9" style="50" customWidth="1"/>
    <col min="79" max="79" width="9.28515625" style="50" customWidth="1"/>
    <col min="80" max="80" width="10" style="50" customWidth="1"/>
    <col min="81" max="81" width="10.5703125" style="50" customWidth="1"/>
    <col min="82" max="82" width="9.28515625" style="50" customWidth="1"/>
    <col min="83" max="83" width="8" style="50" customWidth="1"/>
    <col min="84" max="84" width="10.42578125" style="50" customWidth="1"/>
    <col min="85" max="85" width="12.28515625" style="50" customWidth="1"/>
    <col min="86" max="86" width="5.5703125" style="50" customWidth="1"/>
    <col min="87" max="87" width="10.140625" style="50" customWidth="1"/>
    <col min="88" max="88" width="8.5703125" style="50" customWidth="1"/>
    <col min="89" max="89" width="12.140625" style="50" customWidth="1"/>
    <col min="90" max="90" width="9" style="50" customWidth="1"/>
    <col min="91" max="91" width="9.28515625" style="50" customWidth="1"/>
    <col min="92" max="92" width="10" style="50" customWidth="1"/>
    <col min="93" max="93" width="10.5703125" style="50" customWidth="1"/>
    <col min="94" max="94" width="9.28515625" style="50" customWidth="1"/>
    <col min="95" max="95" width="8" style="50" customWidth="1"/>
    <col min="96" max="96" width="10.42578125" style="50" customWidth="1"/>
    <col min="97" max="97" width="12.28515625" style="50" customWidth="1"/>
    <col min="98" max="98" width="5.5703125" style="50" customWidth="1"/>
    <col min="99" max="99" width="10.140625" style="50" customWidth="1"/>
    <col min="100" max="100" width="8.5703125" style="50" customWidth="1"/>
    <col min="101" max="101" width="12.140625" style="50" customWidth="1"/>
    <col min="102" max="102" width="9" style="50" customWidth="1"/>
    <col min="103" max="103" width="9.28515625" style="50" customWidth="1"/>
    <col min="104" max="104" width="10" style="50" customWidth="1"/>
    <col min="105" max="105" width="10.5703125" style="50" customWidth="1"/>
    <col min="106" max="106" width="9.28515625" style="50" customWidth="1"/>
    <col min="107" max="107" width="8" style="50" customWidth="1"/>
    <col min="108" max="108" width="10.42578125" style="50" customWidth="1"/>
    <col min="109" max="109" width="12.28515625" style="50" customWidth="1"/>
    <col min="110" max="110" width="5.5703125" style="50" customWidth="1"/>
    <col min="111" max="111" width="10.140625" style="50" customWidth="1"/>
    <col min="112" max="112" width="8.5703125" style="50" customWidth="1"/>
    <col min="113" max="113" width="12.140625" style="50" customWidth="1"/>
    <col min="114" max="114" width="9" style="50" customWidth="1"/>
    <col min="115" max="115" width="9.28515625" style="50" customWidth="1"/>
    <col min="116" max="116" width="10" style="50" customWidth="1"/>
    <col min="117" max="117" width="10.5703125" style="50" customWidth="1"/>
    <col min="118" max="118" width="9.28515625" style="50" customWidth="1"/>
    <col min="119" max="119" width="8" style="50" customWidth="1"/>
    <col min="120" max="120" width="10.42578125" style="50" customWidth="1"/>
    <col min="121" max="121" width="12.28515625" style="50" customWidth="1"/>
    <col min="122" max="122" width="5.5703125" style="50" customWidth="1"/>
    <col min="123" max="123" width="10.140625" style="50" customWidth="1"/>
    <col min="124" max="124" width="8.5703125" style="50" customWidth="1"/>
    <col min="125" max="125" width="12.140625" style="50" customWidth="1"/>
    <col min="126" max="126" width="9" style="50" customWidth="1"/>
    <col min="127" max="127" width="9.28515625" style="50" customWidth="1"/>
    <col min="128" max="128" width="10" style="50" customWidth="1"/>
    <col min="129" max="129" width="10.5703125" style="50" customWidth="1"/>
    <col min="130" max="130" width="9.28515625" style="50" customWidth="1"/>
    <col min="131" max="131" width="8" style="50" customWidth="1"/>
    <col min="132" max="132" width="10.42578125" style="50" customWidth="1"/>
    <col min="133" max="133" width="12.28515625" style="50" customWidth="1"/>
    <col min="134" max="134" width="5.5703125" style="50" customWidth="1"/>
    <col min="135" max="135" width="10.140625" style="50" customWidth="1"/>
    <col min="136" max="136" width="8.5703125" style="50" customWidth="1"/>
    <col min="137" max="137" width="12.140625" style="50" customWidth="1"/>
    <col min="138" max="138" width="9" style="50" customWidth="1"/>
    <col min="139" max="139" width="9.28515625" style="50" customWidth="1"/>
    <col min="140" max="140" width="10" style="50" customWidth="1"/>
    <col min="141" max="141" width="10.5703125" style="50" customWidth="1"/>
    <col min="142" max="142" width="9.28515625" style="50" customWidth="1"/>
    <col min="143" max="143" width="8" style="50" customWidth="1"/>
    <col min="144" max="144" width="10.42578125" style="50" customWidth="1"/>
    <col min="145" max="145" width="12.28515625" style="50" customWidth="1"/>
    <col min="146" max="146" width="5.5703125" style="50" customWidth="1"/>
    <col min="147" max="170" width="9.42578125" style="50" customWidth="1"/>
    <col min="171" max="182" width="8.7109375" style="50"/>
    <col min="183" max="183" width="9.28515625" style="51" customWidth="1"/>
    <col min="184" max="184" width="5.85546875" style="51" customWidth="1"/>
    <col min="185" max="185" width="8.7109375" style="51" customWidth="1"/>
    <col min="186" max="186" width="6" style="51" customWidth="1"/>
    <col min="187" max="187" width="8.7109375" style="51" customWidth="1"/>
    <col min="188" max="188" width="4.7109375" style="51" customWidth="1"/>
    <col min="189" max="189" width="8.140625" style="51" customWidth="1"/>
    <col min="190" max="190" width="5" style="51" customWidth="1"/>
    <col min="191" max="191" width="7.85546875" style="51" customWidth="1"/>
    <col min="192" max="192" width="4.7109375" style="51" customWidth="1"/>
    <col min="193" max="193" width="8.5703125" style="51" customWidth="1"/>
    <col min="194" max="194" width="5.42578125" style="51" customWidth="1"/>
    <col min="195" max="195" width="9.28515625" style="51" customWidth="1"/>
    <col min="196" max="196" width="5.85546875" style="51" customWidth="1"/>
    <col min="197" max="197" width="8.7109375" style="51" customWidth="1"/>
    <col min="198" max="198" width="6" style="51" customWidth="1"/>
    <col min="199" max="199" width="8.7109375" style="51" customWidth="1"/>
    <col min="200" max="200" width="4.7109375" style="51" customWidth="1"/>
    <col min="201" max="201" width="8.140625" style="51" customWidth="1"/>
    <col min="202" max="202" width="5" style="51" customWidth="1"/>
    <col min="203" max="203" width="7.85546875" style="51" customWidth="1"/>
    <col min="204" max="204" width="4.7109375" style="51" customWidth="1"/>
    <col min="205" max="205" width="8.5703125" style="51" customWidth="1"/>
    <col min="206" max="206" width="5.42578125" style="51" customWidth="1"/>
    <col min="207" max="16384" width="8.7109375" style="50"/>
  </cols>
  <sheetData>
    <row r="1" spans="1:262">
      <c r="EQ1" s="2"/>
      <c r="ER1" s="2"/>
      <c r="ES1" s="2"/>
      <c r="ET1" s="2"/>
      <c r="EU1" s="2"/>
      <c r="EV1" s="2"/>
      <c r="EW1" s="2"/>
      <c r="EX1" s="2"/>
      <c r="EY1" s="2"/>
      <c r="EZ1" s="2"/>
      <c r="FA1" s="2"/>
      <c r="FB1" s="10"/>
      <c r="FC1" s="2"/>
      <c r="FD1" s="2"/>
      <c r="FE1" s="2"/>
      <c r="FF1" s="2"/>
      <c r="FG1" s="2"/>
      <c r="FH1" s="2"/>
      <c r="FI1" s="2"/>
      <c r="FJ1" s="2"/>
      <c r="FK1" s="2"/>
      <c r="FL1" s="2"/>
      <c r="FM1" s="2"/>
      <c r="FN1" s="10"/>
    </row>
    <row r="2" spans="1:262">
      <c r="A2" s="76"/>
      <c r="B2" s="77"/>
      <c r="C2" s="81" t="s">
        <v>2</v>
      </c>
      <c r="D2" s="81"/>
      <c r="E2" s="81"/>
      <c r="F2" s="78"/>
      <c r="G2" s="78"/>
      <c r="H2" s="78"/>
      <c r="I2" s="78"/>
      <c r="J2" s="78"/>
      <c r="K2" s="78"/>
      <c r="L2" s="78"/>
      <c r="M2" s="78"/>
      <c r="N2" s="78"/>
      <c r="O2" s="87" t="s">
        <v>3</v>
      </c>
      <c r="P2" s="81"/>
      <c r="Q2" s="81"/>
      <c r="R2" s="78"/>
      <c r="S2" s="78"/>
      <c r="T2" s="78"/>
      <c r="U2" s="78"/>
      <c r="V2" s="78"/>
      <c r="W2" s="78"/>
      <c r="X2" s="78"/>
      <c r="Y2" s="78"/>
      <c r="Z2" s="78"/>
      <c r="AA2" s="87" t="s">
        <v>56</v>
      </c>
      <c r="AB2" s="81"/>
      <c r="AC2" s="81"/>
      <c r="AD2" s="78"/>
      <c r="AE2" s="78"/>
      <c r="AF2" s="78"/>
      <c r="AG2" s="78"/>
      <c r="AH2" s="78"/>
      <c r="AI2" s="78"/>
      <c r="AJ2" s="78"/>
      <c r="AK2" s="78"/>
      <c r="AL2" s="78"/>
      <c r="AM2" s="87" t="s">
        <v>4</v>
      </c>
      <c r="AN2" s="81"/>
      <c r="AO2" s="81"/>
      <c r="AP2" s="78"/>
      <c r="AQ2" s="78"/>
      <c r="AR2" s="78"/>
      <c r="AS2" s="78"/>
      <c r="AT2" s="78"/>
      <c r="AU2" s="78"/>
      <c r="AV2" s="78"/>
      <c r="AW2" s="78"/>
      <c r="AX2" s="78"/>
      <c r="AY2" s="87" t="s">
        <v>46</v>
      </c>
      <c r="AZ2" s="81"/>
      <c r="BA2" s="81"/>
      <c r="BB2" s="78"/>
      <c r="BC2" s="78"/>
      <c r="BD2" s="78"/>
      <c r="BE2" s="78"/>
      <c r="BF2" s="78"/>
      <c r="BG2" s="78"/>
      <c r="BH2" s="78"/>
      <c r="BI2" s="78"/>
      <c r="BJ2" s="78"/>
      <c r="BK2" s="87" t="s">
        <v>47</v>
      </c>
      <c r="BL2" s="81"/>
      <c r="BM2" s="81"/>
      <c r="BN2" s="78"/>
      <c r="BO2" s="78"/>
      <c r="BP2" s="78"/>
      <c r="BQ2" s="78"/>
      <c r="BR2" s="78"/>
      <c r="BS2" s="78"/>
      <c r="BT2" s="78"/>
      <c r="BU2" s="78"/>
      <c r="BV2" s="78"/>
      <c r="BW2" s="87" t="s">
        <v>54</v>
      </c>
      <c r="BX2" s="81"/>
      <c r="BY2" s="81"/>
      <c r="BZ2" s="78"/>
      <c r="CA2" s="78"/>
      <c r="CB2" s="78"/>
      <c r="CC2" s="78"/>
      <c r="CD2" s="78"/>
      <c r="CE2" s="78"/>
      <c r="CF2" s="78"/>
      <c r="CG2" s="78"/>
      <c r="CH2" s="78"/>
      <c r="CI2" s="87" t="s">
        <v>55</v>
      </c>
      <c r="CJ2" s="81"/>
      <c r="CK2" s="81"/>
      <c r="CL2" s="78"/>
      <c r="CM2" s="78"/>
      <c r="CN2" s="78"/>
      <c r="CO2" s="78"/>
      <c r="CP2" s="78"/>
      <c r="CQ2" s="78"/>
      <c r="CR2" s="78"/>
      <c r="CS2" s="78"/>
      <c r="CT2" s="78"/>
      <c r="CU2" s="87" t="s">
        <v>59</v>
      </c>
      <c r="CV2" s="81"/>
      <c r="CW2" s="81"/>
      <c r="CX2" s="78"/>
      <c r="CY2" s="78"/>
      <c r="CZ2" s="78"/>
      <c r="DA2" s="78"/>
      <c r="DB2" s="78"/>
      <c r="DC2" s="78"/>
      <c r="DD2" s="78"/>
      <c r="DE2" s="78"/>
      <c r="DF2" s="78"/>
      <c r="DG2" s="87" t="s">
        <v>60</v>
      </c>
      <c r="DH2" s="81"/>
      <c r="DI2" s="81"/>
      <c r="DJ2" s="78"/>
      <c r="DK2" s="78"/>
      <c r="DL2" s="78"/>
      <c r="DM2" s="78"/>
      <c r="DN2" s="78"/>
      <c r="DO2" s="78"/>
      <c r="DP2" s="78"/>
      <c r="DQ2" s="78"/>
      <c r="DR2" s="78"/>
      <c r="DS2" s="87" t="s">
        <v>64</v>
      </c>
      <c r="DT2" s="81"/>
      <c r="DU2" s="81"/>
      <c r="DV2" s="78"/>
      <c r="DW2" s="78"/>
      <c r="DX2" s="78"/>
      <c r="DY2" s="78"/>
      <c r="DZ2" s="78"/>
      <c r="EA2" s="78"/>
      <c r="EB2" s="78"/>
      <c r="EC2" s="78"/>
      <c r="ED2" s="78"/>
      <c r="EE2" s="87" t="s">
        <v>65</v>
      </c>
      <c r="EF2" s="81"/>
      <c r="EG2" s="81"/>
      <c r="EH2" s="78"/>
      <c r="EI2" s="78"/>
      <c r="EJ2" s="78"/>
      <c r="EK2" s="78"/>
      <c r="EL2" s="78"/>
      <c r="EM2" s="78"/>
      <c r="EN2" s="78"/>
      <c r="EO2" s="78"/>
      <c r="EP2" s="78"/>
      <c r="EQ2" s="87" t="s">
        <v>73</v>
      </c>
      <c r="ER2" s="81"/>
      <c r="ES2" s="81"/>
      <c r="ET2" s="78"/>
      <c r="EU2" s="78"/>
      <c r="EV2" s="78"/>
      <c r="EW2" s="78"/>
      <c r="EX2" s="78"/>
      <c r="EY2" s="78"/>
      <c r="EZ2" s="78"/>
      <c r="FA2" s="78"/>
      <c r="FB2" s="78"/>
      <c r="FC2" s="87" t="s">
        <v>75</v>
      </c>
      <c r="FD2" s="81"/>
      <c r="FE2" s="81"/>
      <c r="FF2" s="78"/>
      <c r="FG2" s="78"/>
      <c r="FH2" s="78"/>
      <c r="FI2" s="78"/>
      <c r="FJ2" s="78"/>
      <c r="FK2" s="78"/>
      <c r="FL2" s="78"/>
      <c r="FM2" s="78"/>
      <c r="FN2" s="78"/>
      <c r="FO2" s="87" t="s">
        <v>80</v>
      </c>
      <c r="FP2" s="81"/>
      <c r="FQ2" s="81"/>
      <c r="FR2" s="78"/>
      <c r="FS2" s="78"/>
      <c r="FT2" s="78"/>
      <c r="FU2" s="78"/>
      <c r="FV2" s="78"/>
      <c r="FW2" s="78"/>
      <c r="FX2" s="78"/>
      <c r="FY2" s="78"/>
      <c r="FZ2" s="78"/>
      <c r="GA2" s="138" t="s">
        <v>92</v>
      </c>
      <c r="GB2" s="139"/>
      <c r="GC2" s="139"/>
      <c r="GD2" s="140"/>
      <c r="GE2" s="140"/>
      <c r="GF2" s="140"/>
      <c r="GG2" s="140"/>
      <c r="GH2" s="140"/>
      <c r="GI2" s="140"/>
      <c r="GJ2" s="140"/>
      <c r="GK2" s="140"/>
      <c r="GL2" s="140"/>
      <c r="GM2" s="138" t="s">
        <v>95</v>
      </c>
      <c r="GN2" s="139"/>
      <c r="GO2" s="139"/>
      <c r="GP2" s="140"/>
      <c r="GQ2" s="140"/>
      <c r="GR2" s="140"/>
      <c r="GS2" s="140"/>
      <c r="GT2" s="140"/>
      <c r="GU2" s="140"/>
      <c r="GV2" s="140"/>
      <c r="GW2" s="140"/>
      <c r="GX2" s="140"/>
      <c r="GY2" s="194" t="s">
        <v>101</v>
      </c>
      <c r="GZ2" s="139"/>
      <c r="HA2" s="139"/>
      <c r="HB2" s="139"/>
      <c r="HC2" s="139"/>
      <c r="HD2" s="140"/>
      <c r="HE2" s="140"/>
      <c r="HF2" s="140"/>
      <c r="HG2" s="140"/>
      <c r="HH2" s="140"/>
      <c r="HI2" s="140"/>
      <c r="HJ2" s="140"/>
      <c r="HK2" s="140"/>
      <c r="HL2" s="140"/>
      <c r="HM2" s="194" t="s">
        <v>107</v>
      </c>
      <c r="HN2" s="139"/>
      <c r="HO2" s="139"/>
      <c r="HP2" s="139"/>
      <c r="HQ2" s="139"/>
      <c r="HR2" s="140"/>
      <c r="HS2" s="140"/>
      <c r="HT2" s="140"/>
      <c r="HU2" s="140"/>
      <c r="HV2" s="140"/>
      <c r="HW2" s="140"/>
      <c r="HX2" s="140"/>
      <c r="HY2" s="140"/>
      <c r="HZ2" s="140"/>
      <c r="IA2" s="194" t="s">
        <v>108</v>
      </c>
      <c r="IB2" s="139"/>
      <c r="IC2" s="139"/>
      <c r="ID2" s="139"/>
      <c r="IE2" s="139"/>
      <c r="IF2" s="140"/>
      <c r="IG2" s="140"/>
      <c r="IH2" s="140"/>
      <c r="II2" s="140"/>
      <c r="IJ2" s="140"/>
      <c r="IK2" s="140"/>
      <c r="IL2" s="140"/>
      <c r="IM2" s="140"/>
      <c r="IN2" s="140"/>
      <c r="IO2" s="246" t="s">
        <v>112</v>
      </c>
      <c r="IP2" s="139"/>
      <c r="IQ2" s="139"/>
      <c r="IR2" s="139"/>
      <c r="IS2" s="139"/>
      <c r="IT2" s="140"/>
      <c r="IU2" s="140"/>
      <c r="IV2" s="140"/>
      <c r="IW2" s="140"/>
      <c r="IX2" s="140"/>
      <c r="IY2" s="140"/>
      <c r="IZ2" s="140"/>
      <c r="JA2" s="140"/>
      <c r="JB2" s="140"/>
    </row>
    <row r="3" spans="1:262">
      <c r="A3" s="66"/>
      <c r="B3" s="2"/>
      <c r="C3" s="79" t="s">
        <v>72</v>
      </c>
      <c r="D3" s="80"/>
      <c r="E3" s="79" t="s">
        <v>67</v>
      </c>
      <c r="F3" s="80"/>
      <c r="G3" s="79" t="s">
        <v>68</v>
      </c>
      <c r="H3" s="80"/>
      <c r="I3" s="79" t="s">
        <v>69</v>
      </c>
      <c r="J3" s="80"/>
      <c r="K3" s="79" t="s">
        <v>70</v>
      </c>
      <c r="L3" s="80"/>
      <c r="M3" s="79" t="s">
        <v>71</v>
      </c>
      <c r="N3" s="77"/>
      <c r="O3" s="79" t="s">
        <v>1</v>
      </c>
      <c r="P3" s="80"/>
      <c r="Q3" s="79" t="s">
        <v>67</v>
      </c>
      <c r="R3" s="80"/>
      <c r="S3" s="79" t="s">
        <v>68</v>
      </c>
      <c r="T3" s="80"/>
      <c r="U3" s="79" t="s">
        <v>69</v>
      </c>
      <c r="V3" s="80"/>
      <c r="W3" s="79" t="s">
        <v>70</v>
      </c>
      <c r="X3" s="80"/>
      <c r="Y3" s="79" t="s">
        <v>71</v>
      </c>
      <c r="Z3" s="77"/>
      <c r="AA3" s="79" t="s">
        <v>72</v>
      </c>
      <c r="AB3" s="80"/>
      <c r="AC3" s="79" t="s">
        <v>67</v>
      </c>
      <c r="AD3" s="80"/>
      <c r="AE3" s="79" t="s">
        <v>68</v>
      </c>
      <c r="AF3" s="80"/>
      <c r="AG3" s="79" t="s">
        <v>69</v>
      </c>
      <c r="AH3" s="80"/>
      <c r="AI3" s="79" t="s">
        <v>70</v>
      </c>
      <c r="AJ3" s="80"/>
      <c r="AK3" s="79" t="s">
        <v>71</v>
      </c>
      <c r="AL3" s="77"/>
      <c r="AM3" s="79" t="s">
        <v>72</v>
      </c>
      <c r="AN3" s="80"/>
      <c r="AO3" s="79" t="s">
        <v>67</v>
      </c>
      <c r="AP3" s="80"/>
      <c r="AQ3" s="79" t="s">
        <v>68</v>
      </c>
      <c r="AR3" s="80"/>
      <c r="AS3" s="79" t="s">
        <v>69</v>
      </c>
      <c r="AT3" s="80"/>
      <c r="AU3" s="79" t="s">
        <v>70</v>
      </c>
      <c r="AV3" s="80"/>
      <c r="AW3" s="79" t="s">
        <v>71</v>
      </c>
      <c r="AX3" s="77"/>
      <c r="AY3" s="79" t="s">
        <v>72</v>
      </c>
      <c r="AZ3" s="80"/>
      <c r="BA3" s="79" t="s">
        <v>67</v>
      </c>
      <c r="BB3" s="80"/>
      <c r="BC3" s="79" t="s">
        <v>68</v>
      </c>
      <c r="BD3" s="80"/>
      <c r="BE3" s="79" t="s">
        <v>69</v>
      </c>
      <c r="BF3" s="80"/>
      <c r="BG3" s="79" t="s">
        <v>70</v>
      </c>
      <c r="BH3" s="80"/>
      <c r="BI3" s="79" t="s">
        <v>71</v>
      </c>
      <c r="BJ3" s="77"/>
      <c r="BK3" s="79" t="s">
        <v>72</v>
      </c>
      <c r="BL3" s="80"/>
      <c r="BM3" s="79" t="s">
        <v>67</v>
      </c>
      <c r="BN3" s="80"/>
      <c r="BO3" s="79" t="s">
        <v>68</v>
      </c>
      <c r="BP3" s="80"/>
      <c r="BQ3" s="79" t="s">
        <v>69</v>
      </c>
      <c r="BR3" s="80"/>
      <c r="BS3" s="79" t="s">
        <v>70</v>
      </c>
      <c r="BT3" s="80"/>
      <c r="BU3" s="79" t="s">
        <v>71</v>
      </c>
      <c r="BV3" s="77"/>
      <c r="BW3" s="79" t="s">
        <v>72</v>
      </c>
      <c r="BX3" s="80"/>
      <c r="BY3" s="79" t="s">
        <v>67</v>
      </c>
      <c r="BZ3" s="80"/>
      <c r="CA3" s="79" t="s">
        <v>68</v>
      </c>
      <c r="CB3" s="80"/>
      <c r="CC3" s="79" t="s">
        <v>69</v>
      </c>
      <c r="CD3" s="80"/>
      <c r="CE3" s="79" t="s">
        <v>70</v>
      </c>
      <c r="CF3" s="80"/>
      <c r="CG3" s="79" t="s">
        <v>71</v>
      </c>
      <c r="CH3" s="77"/>
      <c r="CI3" s="79" t="s">
        <v>72</v>
      </c>
      <c r="CJ3" s="80"/>
      <c r="CK3" s="79" t="s">
        <v>67</v>
      </c>
      <c r="CL3" s="80"/>
      <c r="CM3" s="79" t="s">
        <v>68</v>
      </c>
      <c r="CN3" s="80"/>
      <c r="CO3" s="79" t="s">
        <v>69</v>
      </c>
      <c r="CP3" s="80"/>
      <c r="CQ3" s="79" t="s">
        <v>70</v>
      </c>
      <c r="CR3" s="80"/>
      <c r="CS3" s="79" t="s">
        <v>71</v>
      </c>
      <c r="CT3" s="77"/>
      <c r="CU3" s="79" t="s">
        <v>72</v>
      </c>
      <c r="CV3" s="80"/>
      <c r="CW3" s="79" t="s">
        <v>67</v>
      </c>
      <c r="CX3" s="80"/>
      <c r="CY3" s="79" t="s">
        <v>68</v>
      </c>
      <c r="CZ3" s="80"/>
      <c r="DA3" s="79" t="s">
        <v>69</v>
      </c>
      <c r="DB3" s="80"/>
      <c r="DC3" s="79" t="s">
        <v>70</v>
      </c>
      <c r="DD3" s="80"/>
      <c r="DE3" s="79" t="s">
        <v>71</v>
      </c>
      <c r="DF3" s="77"/>
      <c r="DG3" s="79" t="s">
        <v>72</v>
      </c>
      <c r="DH3" s="80"/>
      <c r="DI3" s="79" t="s">
        <v>67</v>
      </c>
      <c r="DJ3" s="80"/>
      <c r="DK3" s="79" t="s">
        <v>68</v>
      </c>
      <c r="DL3" s="80"/>
      <c r="DM3" s="79" t="s">
        <v>69</v>
      </c>
      <c r="DN3" s="80"/>
      <c r="DO3" s="79" t="s">
        <v>70</v>
      </c>
      <c r="DP3" s="80"/>
      <c r="DQ3" s="79" t="s">
        <v>71</v>
      </c>
      <c r="DR3" s="77"/>
      <c r="DS3" s="79" t="s">
        <v>72</v>
      </c>
      <c r="DT3" s="80"/>
      <c r="DU3" s="79" t="s">
        <v>67</v>
      </c>
      <c r="DV3" s="80"/>
      <c r="DW3" s="79" t="s">
        <v>68</v>
      </c>
      <c r="DX3" s="80"/>
      <c r="DY3" s="79" t="s">
        <v>69</v>
      </c>
      <c r="DZ3" s="80"/>
      <c r="EA3" s="79" t="s">
        <v>70</v>
      </c>
      <c r="EB3" s="80"/>
      <c r="EC3" s="79" t="s">
        <v>71</v>
      </c>
      <c r="ED3" s="77"/>
      <c r="EE3" s="79" t="s">
        <v>72</v>
      </c>
      <c r="EF3" s="80"/>
      <c r="EG3" s="79" t="s">
        <v>67</v>
      </c>
      <c r="EH3" s="80"/>
      <c r="EI3" s="79" t="s">
        <v>68</v>
      </c>
      <c r="EJ3" s="80"/>
      <c r="EK3" s="79" t="s">
        <v>69</v>
      </c>
      <c r="EL3" s="80"/>
      <c r="EM3" s="79" t="s">
        <v>70</v>
      </c>
      <c r="EN3" s="80"/>
      <c r="EO3" s="79" t="s">
        <v>71</v>
      </c>
      <c r="EP3" s="77"/>
      <c r="EQ3" s="79" t="s">
        <v>72</v>
      </c>
      <c r="ER3" s="80"/>
      <c r="ES3" s="79" t="s">
        <v>67</v>
      </c>
      <c r="ET3" s="80"/>
      <c r="EU3" s="79" t="s">
        <v>68</v>
      </c>
      <c r="EV3" s="80"/>
      <c r="EW3" s="79" t="s">
        <v>69</v>
      </c>
      <c r="EX3" s="80"/>
      <c r="EY3" s="79" t="s">
        <v>70</v>
      </c>
      <c r="EZ3" s="80"/>
      <c r="FA3" s="79" t="s">
        <v>71</v>
      </c>
      <c r="FB3" s="77"/>
      <c r="FC3" s="79" t="s">
        <v>72</v>
      </c>
      <c r="FD3" s="80"/>
      <c r="FE3" s="79" t="s">
        <v>67</v>
      </c>
      <c r="FF3" s="80"/>
      <c r="FG3" s="79" t="s">
        <v>68</v>
      </c>
      <c r="FH3" s="80"/>
      <c r="FI3" s="79" t="s">
        <v>69</v>
      </c>
      <c r="FJ3" s="80"/>
      <c r="FK3" s="79" t="s">
        <v>70</v>
      </c>
      <c r="FL3" s="80"/>
      <c r="FM3" s="79" t="s">
        <v>71</v>
      </c>
      <c r="FN3" s="77"/>
      <c r="FO3" s="79" t="s">
        <v>72</v>
      </c>
      <c r="FP3" s="80"/>
      <c r="FQ3" s="79" t="s">
        <v>67</v>
      </c>
      <c r="FR3" s="80"/>
      <c r="FS3" s="79" t="s">
        <v>68</v>
      </c>
      <c r="FT3" s="80"/>
      <c r="FU3" s="79" t="s">
        <v>69</v>
      </c>
      <c r="FV3" s="80"/>
      <c r="FW3" s="79" t="s">
        <v>70</v>
      </c>
      <c r="FX3" s="80"/>
      <c r="FY3" s="79" t="s">
        <v>71</v>
      </c>
      <c r="FZ3" s="77"/>
      <c r="GA3" s="79" t="s">
        <v>72</v>
      </c>
      <c r="GB3" s="80"/>
      <c r="GC3" s="79" t="s">
        <v>67</v>
      </c>
      <c r="GD3" s="80"/>
      <c r="GE3" s="79" t="s">
        <v>68</v>
      </c>
      <c r="GF3" s="80"/>
      <c r="GG3" s="79" t="s">
        <v>69</v>
      </c>
      <c r="GH3" s="80"/>
      <c r="GI3" s="79" t="s">
        <v>70</v>
      </c>
      <c r="GJ3" s="80"/>
      <c r="GK3" s="79" t="s">
        <v>71</v>
      </c>
      <c r="GL3" s="77"/>
      <c r="GM3" s="79" t="s">
        <v>72</v>
      </c>
      <c r="GN3" s="80"/>
      <c r="GO3" s="79" t="s">
        <v>67</v>
      </c>
      <c r="GP3" s="80"/>
      <c r="GQ3" s="79" t="s">
        <v>68</v>
      </c>
      <c r="GR3" s="80"/>
      <c r="GS3" s="79" t="s">
        <v>69</v>
      </c>
      <c r="GT3" s="80"/>
      <c r="GU3" s="79" t="s">
        <v>70</v>
      </c>
      <c r="GV3" s="80"/>
      <c r="GW3" s="79" t="s">
        <v>71</v>
      </c>
      <c r="GX3" s="77"/>
      <c r="GY3" s="79" t="s">
        <v>102</v>
      </c>
      <c r="GZ3" s="80"/>
      <c r="HA3" s="79" t="s">
        <v>72</v>
      </c>
      <c r="HB3" s="80"/>
      <c r="HC3" s="79" t="s">
        <v>67</v>
      </c>
      <c r="HD3" s="80"/>
      <c r="HE3" s="79" t="s">
        <v>68</v>
      </c>
      <c r="HF3" s="80"/>
      <c r="HG3" s="79" t="s">
        <v>69</v>
      </c>
      <c r="HH3" s="80"/>
      <c r="HI3" s="79" t="s">
        <v>70</v>
      </c>
      <c r="HJ3" s="80"/>
      <c r="HK3" s="79" t="s">
        <v>71</v>
      </c>
      <c r="HL3" s="77"/>
      <c r="HM3" s="79" t="s">
        <v>102</v>
      </c>
      <c r="HN3" s="80"/>
      <c r="HO3" s="79" t="s">
        <v>72</v>
      </c>
      <c r="HP3" s="80"/>
      <c r="HQ3" s="79" t="s">
        <v>67</v>
      </c>
      <c r="HR3" s="80"/>
      <c r="HS3" s="79" t="s">
        <v>68</v>
      </c>
      <c r="HT3" s="80"/>
      <c r="HU3" s="79" t="s">
        <v>69</v>
      </c>
      <c r="HV3" s="80"/>
      <c r="HW3" s="79" t="s">
        <v>70</v>
      </c>
      <c r="HX3" s="80"/>
      <c r="HY3" s="79" t="s">
        <v>71</v>
      </c>
      <c r="HZ3" s="77"/>
      <c r="IA3" s="79" t="s">
        <v>102</v>
      </c>
      <c r="IB3" s="80"/>
      <c r="IC3" s="79" t="s">
        <v>72</v>
      </c>
      <c r="ID3" s="80"/>
      <c r="IE3" s="79" t="s">
        <v>67</v>
      </c>
      <c r="IF3" s="80"/>
      <c r="IG3" s="79" t="s">
        <v>68</v>
      </c>
      <c r="IH3" s="80"/>
      <c r="II3" s="79" t="s">
        <v>69</v>
      </c>
      <c r="IJ3" s="80"/>
      <c r="IK3" s="79" t="s">
        <v>70</v>
      </c>
      <c r="IL3" s="80"/>
      <c r="IM3" s="79" t="s">
        <v>71</v>
      </c>
      <c r="IN3" s="77"/>
      <c r="IO3" s="79" t="s">
        <v>102</v>
      </c>
      <c r="IP3" s="80"/>
      <c r="IQ3" s="79" t="s">
        <v>72</v>
      </c>
      <c r="IR3" s="80"/>
      <c r="IS3" s="79" t="s">
        <v>67</v>
      </c>
      <c r="IT3" s="80"/>
      <c r="IU3" s="79" t="s">
        <v>68</v>
      </c>
      <c r="IV3" s="80"/>
      <c r="IW3" s="79" t="s">
        <v>69</v>
      </c>
      <c r="IX3" s="80"/>
      <c r="IY3" s="79" t="s">
        <v>70</v>
      </c>
      <c r="IZ3" s="80"/>
      <c r="JA3" s="79" t="s">
        <v>71</v>
      </c>
      <c r="JB3" s="77"/>
    </row>
    <row r="4" spans="1:262">
      <c r="A4" s="66"/>
      <c r="B4" s="68"/>
      <c r="C4" s="36" t="s">
        <v>5</v>
      </c>
      <c r="D4" s="29" t="s">
        <v>6</v>
      </c>
      <c r="E4" s="36" t="s">
        <v>5</v>
      </c>
      <c r="F4" s="29" t="s">
        <v>6</v>
      </c>
      <c r="G4" s="36" t="s">
        <v>5</v>
      </c>
      <c r="H4" s="29" t="s">
        <v>6</v>
      </c>
      <c r="I4" s="36" t="s">
        <v>5</v>
      </c>
      <c r="J4" s="29" t="s">
        <v>6</v>
      </c>
      <c r="K4" s="36" t="s">
        <v>5</v>
      </c>
      <c r="L4" s="29" t="s">
        <v>6</v>
      </c>
      <c r="M4" s="36" t="s">
        <v>5</v>
      </c>
      <c r="N4" s="12" t="s">
        <v>6</v>
      </c>
      <c r="O4" s="36" t="s">
        <v>5</v>
      </c>
      <c r="P4" s="29" t="s">
        <v>6</v>
      </c>
      <c r="Q4" s="36" t="s">
        <v>5</v>
      </c>
      <c r="R4" s="29" t="s">
        <v>6</v>
      </c>
      <c r="S4" s="36" t="s">
        <v>5</v>
      </c>
      <c r="T4" s="29" t="s">
        <v>6</v>
      </c>
      <c r="U4" s="36" t="s">
        <v>5</v>
      </c>
      <c r="V4" s="29" t="s">
        <v>6</v>
      </c>
      <c r="W4" s="36" t="s">
        <v>5</v>
      </c>
      <c r="X4" s="29" t="s">
        <v>6</v>
      </c>
      <c r="Y4" s="36" t="s">
        <v>5</v>
      </c>
      <c r="Z4" s="12" t="s">
        <v>6</v>
      </c>
      <c r="AA4" s="36" t="s">
        <v>5</v>
      </c>
      <c r="AB4" s="29" t="s">
        <v>6</v>
      </c>
      <c r="AC4" s="36" t="s">
        <v>5</v>
      </c>
      <c r="AD4" s="29" t="s">
        <v>6</v>
      </c>
      <c r="AE4" s="36" t="s">
        <v>5</v>
      </c>
      <c r="AF4" s="29" t="s">
        <v>6</v>
      </c>
      <c r="AG4" s="36" t="s">
        <v>5</v>
      </c>
      <c r="AH4" s="29" t="s">
        <v>6</v>
      </c>
      <c r="AI4" s="36" t="s">
        <v>5</v>
      </c>
      <c r="AJ4" s="29" t="s">
        <v>6</v>
      </c>
      <c r="AK4" s="36" t="s">
        <v>5</v>
      </c>
      <c r="AL4" s="12" t="s">
        <v>6</v>
      </c>
      <c r="AM4" s="36" t="s">
        <v>5</v>
      </c>
      <c r="AN4" s="29" t="s">
        <v>6</v>
      </c>
      <c r="AO4" s="36" t="s">
        <v>5</v>
      </c>
      <c r="AP4" s="29" t="s">
        <v>6</v>
      </c>
      <c r="AQ4" s="36" t="s">
        <v>5</v>
      </c>
      <c r="AR4" s="29" t="s">
        <v>6</v>
      </c>
      <c r="AS4" s="36" t="s">
        <v>5</v>
      </c>
      <c r="AT4" s="29" t="s">
        <v>6</v>
      </c>
      <c r="AU4" s="36" t="s">
        <v>5</v>
      </c>
      <c r="AV4" s="29" t="s">
        <v>6</v>
      </c>
      <c r="AW4" s="36" t="s">
        <v>5</v>
      </c>
      <c r="AX4" s="12" t="s">
        <v>6</v>
      </c>
      <c r="AY4" s="36" t="s">
        <v>5</v>
      </c>
      <c r="AZ4" s="29" t="s">
        <v>6</v>
      </c>
      <c r="BA4" s="36" t="s">
        <v>5</v>
      </c>
      <c r="BB4" s="29" t="s">
        <v>6</v>
      </c>
      <c r="BC4" s="36" t="s">
        <v>5</v>
      </c>
      <c r="BD4" s="29" t="s">
        <v>6</v>
      </c>
      <c r="BE4" s="36" t="s">
        <v>5</v>
      </c>
      <c r="BF4" s="29" t="s">
        <v>6</v>
      </c>
      <c r="BG4" s="36" t="s">
        <v>5</v>
      </c>
      <c r="BH4" s="29" t="s">
        <v>6</v>
      </c>
      <c r="BI4" s="36" t="s">
        <v>5</v>
      </c>
      <c r="BJ4" s="12" t="s">
        <v>6</v>
      </c>
      <c r="BK4" s="36" t="s">
        <v>5</v>
      </c>
      <c r="BL4" s="29" t="s">
        <v>6</v>
      </c>
      <c r="BM4" s="36" t="s">
        <v>5</v>
      </c>
      <c r="BN4" s="29" t="s">
        <v>6</v>
      </c>
      <c r="BO4" s="36" t="s">
        <v>5</v>
      </c>
      <c r="BP4" s="29" t="s">
        <v>6</v>
      </c>
      <c r="BQ4" s="36" t="s">
        <v>5</v>
      </c>
      <c r="BR4" s="29" t="s">
        <v>6</v>
      </c>
      <c r="BS4" s="36" t="s">
        <v>5</v>
      </c>
      <c r="BT4" s="29" t="s">
        <v>6</v>
      </c>
      <c r="BU4" s="36" t="s">
        <v>5</v>
      </c>
      <c r="BV4" s="12" t="s">
        <v>6</v>
      </c>
      <c r="BW4" s="36" t="s">
        <v>5</v>
      </c>
      <c r="BX4" s="29" t="s">
        <v>6</v>
      </c>
      <c r="BY4" s="36" t="s">
        <v>5</v>
      </c>
      <c r="BZ4" s="29" t="s">
        <v>6</v>
      </c>
      <c r="CA4" s="36" t="s">
        <v>5</v>
      </c>
      <c r="CB4" s="29" t="s">
        <v>6</v>
      </c>
      <c r="CC4" s="36" t="s">
        <v>5</v>
      </c>
      <c r="CD4" s="29" t="s">
        <v>6</v>
      </c>
      <c r="CE4" s="36" t="s">
        <v>5</v>
      </c>
      <c r="CF4" s="29" t="s">
        <v>6</v>
      </c>
      <c r="CG4" s="36" t="s">
        <v>5</v>
      </c>
      <c r="CH4" s="12" t="s">
        <v>6</v>
      </c>
      <c r="CI4" s="36" t="s">
        <v>5</v>
      </c>
      <c r="CJ4" s="29" t="s">
        <v>6</v>
      </c>
      <c r="CK4" s="36" t="s">
        <v>5</v>
      </c>
      <c r="CL4" s="29" t="s">
        <v>6</v>
      </c>
      <c r="CM4" s="36" t="s">
        <v>5</v>
      </c>
      <c r="CN4" s="29" t="s">
        <v>6</v>
      </c>
      <c r="CO4" s="36" t="s">
        <v>5</v>
      </c>
      <c r="CP4" s="29" t="s">
        <v>6</v>
      </c>
      <c r="CQ4" s="36" t="s">
        <v>5</v>
      </c>
      <c r="CR4" s="29" t="s">
        <v>6</v>
      </c>
      <c r="CS4" s="36" t="s">
        <v>5</v>
      </c>
      <c r="CT4" s="12" t="s">
        <v>6</v>
      </c>
      <c r="CU4" s="36" t="s">
        <v>5</v>
      </c>
      <c r="CV4" s="29" t="s">
        <v>6</v>
      </c>
      <c r="CW4" s="36" t="s">
        <v>5</v>
      </c>
      <c r="CX4" s="29" t="s">
        <v>6</v>
      </c>
      <c r="CY4" s="36" t="s">
        <v>5</v>
      </c>
      <c r="CZ4" s="29" t="s">
        <v>6</v>
      </c>
      <c r="DA4" s="36" t="s">
        <v>5</v>
      </c>
      <c r="DB4" s="29" t="s">
        <v>6</v>
      </c>
      <c r="DC4" s="36" t="s">
        <v>5</v>
      </c>
      <c r="DD4" s="29" t="s">
        <v>6</v>
      </c>
      <c r="DE4" s="36" t="s">
        <v>5</v>
      </c>
      <c r="DF4" s="12" t="s">
        <v>6</v>
      </c>
      <c r="DG4" s="36" t="s">
        <v>5</v>
      </c>
      <c r="DH4" s="29" t="s">
        <v>6</v>
      </c>
      <c r="DI4" s="36" t="s">
        <v>5</v>
      </c>
      <c r="DJ4" s="29" t="s">
        <v>6</v>
      </c>
      <c r="DK4" s="36" t="s">
        <v>5</v>
      </c>
      <c r="DL4" s="29" t="s">
        <v>6</v>
      </c>
      <c r="DM4" s="36" t="s">
        <v>5</v>
      </c>
      <c r="DN4" s="29" t="s">
        <v>6</v>
      </c>
      <c r="DO4" s="36" t="s">
        <v>5</v>
      </c>
      <c r="DP4" s="29" t="s">
        <v>6</v>
      </c>
      <c r="DQ4" s="36" t="s">
        <v>5</v>
      </c>
      <c r="DR4" s="12" t="s">
        <v>6</v>
      </c>
      <c r="DS4" s="36" t="s">
        <v>5</v>
      </c>
      <c r="DT4" s="29" t="s">
        <v>6</v>
      </c>
      <c r="DU4" s="36" t="s">
        <v>5</v>
      </c>
      <c r="DV4" s="29" t="s">
        <v>6</v>
      </c>
      <c r="DW4" s="36" t="s">
        <v>5</v>
      </c>
      <c r="DX4" s="29" t="s">
        <v>6</v>
      </c>
      <c r="DY4" s="36" t="s">
        <v>5</v>
      </c>
      <c r="DZ4" s="29" t="s">
        <v>6</v>
      </c>
      <c r="EA4" s="36" t="s">
        <v>5</v>
      </c>
      <c r="EB4" s="29" t="s">
        <v>6</v>
      </c>
      <c r="EC4" s="36" t="s">
        <v>5</v>
      </c>
      <c r="ED4" s="12" t="s">
        <v>6</v>
      </c>
      <c r="EE4" s="36" t="s">
        <v>5</v>
      </c>
      <c r="EF4" s="29" t="s">
        <v>6</v>
      </c>
      <c r="EG4" s="36" t="s">
        <v>5</v>
      </c>
      <c r="EH4" s="29" t="s">
        <v>6</v>
      </c>
      <c r="EI4" s="36" t="s">
        <v>5</v>
      </c>
      <c r="EJ4" s="29" t="s">
        <v>6</v>
      </c>
      <c r="EK4" s="36" t="s">
        <v>5</v>
      </c>
      <c r="EL4" s="29" t="s">
        <v>6</v>
      </c>
      <c r="EM4" s="36" t="s">
        <v>5</v>
      </c>
      <c r="EN4" s="29" t="s">
        <v>6</v>
      </c>
      <c r="EO4" s="36" t="s">
        <v>5</v>
      </c>
      <c r="EP4" s="12" t="s">
        <v>6</v>
      </c>
      <c r="EQ4" s="36" t="s">
        <v>5</v>
      </c>
      <c r="ER4" s="29" t="s">
        <v>74</v>
      </c>
      <c r="ES4" s="36" t="s">
        <v>5</v>
      </c>
      <c r="ET4" s="29" t="s">
        <v>74</v>
      </c>
      <c r="EU4" s="36" t="s">
        <v>5</v>
      </c>
      <c r="EV4" s="29" t="s">
        <v>74</v>
      </c>
      <c r="EW4" s="36" t="s">
        <v>5</v>
      </c>
      <c r="EX4" s="29" t="s">
        <v>74</v>
      </c>
      <c r="EY4" s="36" t="s">
        <v>5</v>
      </c>
      <c r="EZ4" s="29" t="s">
        <v>74</v>
      </c>
      <c r="FA4" s="36" t="s">
        <v>5</v>
      </c>
      <c r="FB4" s="12" t="s">
        <v>74</v>
      </c>
      <c r="FC4" s="36" t="s">
        <v>5</v>
      </c>
      <c r="FD4" s="29" t="s">
        <v>74</v>
      </c>
      <c r="FE4" s="36" t="s">
        <v>5</v>
      </c>
      <c r="FF4" s="29" t="s">
        <v>74</v>
      </c>
      <c r="FG4" s="36" t="s">
        <v>5</v>
      </c>
      <c r="FH4" s="29" t="s">
        <v>74</v>
      </c>
      <c r="FI4" s="36" t="s">
        <v>5</v>
      </c>
      <c r="FJ4" s="29" t="s">
        <v>74</v>
      </c>
      <c r="FK4" s="36" t="s">
        <v>5</v>
      </c>
      <c r="FL4" s="29" t="s">
        <v>74</v>
      </c>
      <c r="FM4" s="36" t="s">
        <v>5</v>
      </c>
      <c r="FN4" s="12" t="s">
        <v>74</v>
      </c>
      <c r="FO4" s="36" t="s">
        <v>5</v>
      </c>
      <c r="FP4" s="29" t="s">
        <v>74</v>
      </c>
      <c r="FQ4" s="36" t="s">
        <v>5</v>
      </c>
      <c r="FR4" s="29" t="s">
        <v>74</v>
      </c>
      <c r="FS4" s="36" t="s">
        <v>5</v>
      </c>
      <c r="FT4" s="29" t="s">
        <v>74</v>
      </c>
      <c r="FU4" s="36" t="s">
        <v>5</v>
      </c>
      <c r="FV4" s="29" t="s">
        <v>74</v>
      </c>
      <c r="FW4" s="36" t="s">
        <v>5</v>
      </c>
      <c r="FX4" s="29" t="s">
        <v>74</v>
      </c>
      <c r="FY4" s="36" t="s">
        <v>5</v>
      </c>
      <c r="FZ4" s="12" t="s">
        <v>74</v>
      </c>
      <c r="GA4" s="141" t="s">
        <v>5</v>
      </c>
      <c r="GB4" s="142" t="s">
        <v>74</v>
      </c>
      <c r="GC4" s="141" t="s">
        <v>5</v>
      </c>
      <c r="GD4" s="142" t="s">
        <v>74</v>
      </c>
      <c r="GE4" s="141" t="s">
        <v>5</v>
      </c>
      <c r="GF4" s="142" t="s">
        <v>74</v>
      </c>
      <c r="GG4" s="141" t="s">
        <v>5</v>
      </c>
      <c r="GH4" s="142" t="s">
        <v>74</v>
      </c>
      <c r="GI4" s="141" t="s">
        <v>5</v>
      </c>
      <c r="GJ4" s="142" t="s">
        <v>74</v>
      </c>
      <c r="GK4" s="141" t="s">
        <v>5</v>
      </c>
      <c r="GL4" s="143" t="s">
        <v>74</v>
      </c>
      <c r="GM4" s="141" t="s">
        <v>5</v>
      </c>
      <c r="GN4" s="142" t="s">
        <v>74</v>
      </c>
      <c r="GO4" s="141" t="s">
        <v>5</v>
      </c>
      <c r="GP4" s="142" t="s">
        <v>74</v>
      </c>
      <c r="GQ4" s="141" t="s">
        <v>5</v>
      </c>
      <c r="GR4" s="142" t="s">
        <v>74</v>
      </c>
      <c r="GS4" s="141" t="s">
        <v>5</v>
      </c>
      <c r="GT4" s="142" t="s">
        <v>74</v>
      </c>
      <c r="GU4" s="141" t="s">
        <v>5</v>
      </c>
      <c r="GV4" s="142" t="s">
        <v>74</v>
      </c>
      <c r="GW4" s="141" t="s">
        <v>5</v>
      </c>
      <c r="GX4" s="143" t="s">
        <v>74</v>
      </c>
      <c r="GY4" s="36" t="s">
        <v>5</v>
      </c>
      <c r="GZ4" s="143" t="s">
        <v>74</v>
      </c>
      <c r="HA4" s="141" t="s">
        <v>5</v>
      </c>
      <c r="HB4" s="142" t="s">
        <v>74</v>
      </c>
      <c r="HC4" s="141" t="s">
        <v>5</v>
      </c>
      <c r="HD4" s="142" t="s">
        <v>74</v>
      </c>
      <c r="HE4" s="141" t="s">
        <v>5</v>
      </c>
      <c r="HF4" s="142" t="s">
        <v>74</v>
      </c>
      <c r="HG4" s="141" t="s">
        <v>5</v>
      </c>
      <c r="HH4" s="142" t="s">
        <v>74</v>
      </c>
      <c r="HI4" s="141" t="s">
        <v>5</v>
      </c>
      <c r="HJ4" s="142" t="s">
        <v>74</v>
      </c>
      <c r="HK4" s="141" t="s">
        <v>5</v>
      </c>
      <c r="HL4" s="143" t="s">
        <v>74</v>
      </c>
      <c r="HM4" s="36" t="s">
        <v>5</v>
      </c>
      <c r="HN4" s="143" t="s">
        <v>74</v>
      </c>
      <c r="HO4" s="141" t="s">
        <v>5</v>
      </c>
      <c r="HP4" s="142" t="s">
        <v>74</v>
      </c>
      <c r="HQ4" s="141" t="s">
        <v>5</v>
      </c>
      <c r="HR4" s="142" t="s">
        <v>74</v>
      </c>
      <c r="HS4" s="141" t="s">
        <v>5</v>
      </c>
      <c r="HT4" s="142" t="s">
        <v>74</v>
      </c>
      <c r="HU4" s="141" t="s">
        <v>5</v>
      </c>
      <c r="HV4" s="142" t="s">
        <v>74</v>
      </c>
      <c r="HW4" s="141" t="s">
        <v>5</v>
      </c>
      <c r="HX4" s="142" t="s">
        <v>74</v>
      </c>
      <c r="HY4" s="141" t="s">
        <v>5</v>
      </c>
      <c r="HZ4" s="143" t="s">
        <v>74</v>
      </c>
      <c r="IA4" s="36" t="s">
        <v>5</v>
      </c>
      <c r="IB4" s="143" t="s">
        <v>74</v>
      </c>
      <c r="IC4" s="141" t="s">
        <v>5</v>
      </c>
      <c r="ID4" s="142" t="s">
        <v>74</v>
      </c>
      <c r="IE4" s="141" t="s">
        <v>5</v>
      </c>
      <c r="IF4" s="142" t="s">
        <v>74</v>
      </c>
      <c r="IG4" s="141" t="s">
        <v>5</v>
      </c>
      <c r="IH4" s="142" t="s">
        <v>74</v>
      </c>
      <c r="II4" s="141" t="s">
        <v>5</v>
      </c>
      <c r="IJ4" s="142" t="s">
        <v>74</v>
      </c>
      <c r="IK4" s="141" t="s">
        <v>5</v>
      </c>
      <c r="IL4" s="142" t="s">
        <v>74</v>
      </c>
      <c r="IM4" s="141" t="s">
        <v>5</v>
      </c>
      <c r="IN4" s="143" t="s">
        <v>74</v>
      </c>
      <c r="IO4" s="36" t="s">
        <v>5</v>
      </c>
      <c r="IP4" s="143" t="s">
        <v>74</v>
      </c>
      <c r="IQ4" s="141" t="s">
        <v>5</v>
      </c>
      <c r="IR4" s="142" t="s">
        <v>74</v>
      </c>
      <c r="IS4" s="141" t="s">
        <v>5</v>
      </c>
      <c r="IT4" s="142" t="s">
        <v>74</v>
      </c>
      <c r="IU4" s="141" t="s">
        <v>5</v>
      </c>
      <c r="IV4" s="142" t="s">
        <v>74</v>
      </c>
      <c r="IW4" s="141" t="s">
        <v>5</v>
      </c>
      <c r="IX4" s="142" t="s">
        <v>74</v>
      </c>
      <c r="IY4" s="141" t="s">
        <v>5</v>
      </c>
      <c r="IZ4" s="142" t="s">
        <v>74</v>
      </c>
      <c r="JA4" s="141" t="s">
        <v>5</v>
      </c>
      <c r="JB4" s="143" t="s">
        <v>74</v>
      </c>
    </row>
    <row r="5" spans="1:262">
      <c r="A5" s="69">
        <v>1</v>
      </c>
      <c r="B5" s="3" t="s">
        <v>7</v>
      </c>
      <c r="C5" s="37"/>
      <c r="D5" s="30"/>
      <c r="E5" s="9"/>
      <c r="F5" s="30"/>
      <c r="G5" s="37"/>
      <c r="H5" s="30"/>
      <c r="I5" s="37"/>
      <c r="J5" s="30"/>
      <c r="K5" s="37"/>
      <c r="L5" s="30"/>
      <c r="M5" s="37"/>
      <c r="N5" s="6"/>
      <c r="O5" s="37"/>
      <c r="P5" s="30"/>
      <c r="Q5" s="9"/>
      <c r="R5" s="30"/>
      <c r="S5" s="37"/>
      <c r="T5" s="30"/>
      <c r="U5" s="37"/>
      <c r="V5" s="30"/>
      <c r="W5" s="37"/>
      <c r="X5" s="30"/>
      <c r="Y5" s="37"/>
      <c r="Z5" s="6"/>
      <c r="AA5" s="37"/>
      <c r="AB5" s="30"/>
      <c r="AC5" s="9"/>
      <c r="AD5" s="30"/>
      <c r="AE5" s="37"/>
      <c r="AF5" s="30"/>
      <c r="AG5" s="37"/>
      <c r="AH5" s="30"/>
      <c r="AI5" s="37"/>
      <c r="AJ5" s="30"/>
      <c r="AK5" s="37"/>
      <c r="AL5" s="6"/>
      <c r="AM5" s="37"/>
      <c r="AN5" s="30"/>
      <c r="AO5" s="9"/>
      <c r="AP5" s="30"/>
      <c r="AQ5" s="37"/>
      <c r="AR5" s="30"/>
      <c r="AS5" s="37"/>
      <c r="AT5" s="30"/>
      <c r="AU5" s="37"/>
      <c r="AV5" s="30"/>
      <c r="AW5" s="37"/>
      <c r="AX5" s="6"/>
      <c r="AY5" s="37"/>
      <c r="AZ5" s="30"/>
      <c r="BA5" s="9"/>
      <c r="BB5" s="30"/>
      <c r="BC5" s="37"/>
      <c r="BD5" s="30"/>
      <c r="BE5" s="37"/>
      <c r="BF5" s="30"/>
      <c r="BG5" s="37"/>
      <c r="BH5" s="30"/>
      <c r="BI5" s="37"/>
      <c r="BJ5" s="6"/>
      <c r="BK5" s="37"/>
      <c r="BL5" s="30"/>
      <c r="BM5" s="9"/>
      <c r="BN5" s="30"/>
      <c r="BO5" s="37"/>
      <c r="BP5" s="30"/>
      <c r="BQ5" s="37"/>
      <c r="BR5" s="30"/>
      <c r="BS5" s="37"/>
      <c r="BT5" s="30"/>
      <c r="BU5" s="37"/>
      <c r="BV5" s="6"/>
      <c r="BW5" s="37"/>
      <c r="BX5" s="30"/>
      <c r="BY5" s="9"/>
      <c r="BZ5" s="30"/>
      <c r="CA5" s="37"/>
      <c r="CB5" s="30"/>
      <c r="CC5" s="37"/>
      <c r="CD5" s="30"/>
      <c r="CE5" s="37"/>
      <c r="CF5" s="30"/>
      <c r="CG5" s="37"/>
      <c r="CH5" s="6"/>
      <c r="CI5" s="37"/>
      <c r="CJ5" s="30"/>
      <c r="CK5" s="9"/>
      <c r="CL5" s="30"/>
      <c r="CM5" s="37"/>
      <c r="CN5" s="30"/>
      <c r="CO5" s="37"/>
      <c r="CP5" s="30"/>
      <c r="CQ5" s="37"/>
      <c r="CR5" s="30"/>
      <c r="CS5" s="37"/>
      <c r="CT5" s="6"/>
      <c r="CU5" s="37"/>
      <c r="CV5" s="30"/>
      <c r="CW5" s="9"/>
      <c r="CX5" s="30"/>
      <c r="CY5" s="37"/>
      <c r="CZ5" s="30"/>
      <c r="DA5" s="37"/>
      <c r="DB5" s="30"/>
      <c r="DC5" s="37"/>
      <c r="DD5" s="30"/>
      <c r="DE5" s="37"/>
      <c r="DF5" s="6"/>
      <c r="DG5" s="37"/>
      <c r="DH5" s="30"/>
      <c r="DI5" s="9"/>
      <c r="DJ5" s="30"/>
      <c r="DK5" s="37"/>
      <c r="DL5" s="30"/>
      <c r="DM5" s="37"/>
      <c r="DN5" s="30"/>
      <c r="DO5" s="37"/>
      <c r="DP5" s="30"/>
      <c r="DQ5" s="37"/>
      <c r="DR5" s="6"/>
      <c r="DS5" s="37"/>
      <c r="DT5" s="30"/>
      <c r="DU5" s="9"/>
      <c r="DV5" s="30"/>
      <c r="DW5" s="37"/>
      <c r="DX5" s="30"/>
      <c r="DY5" s="37"/>
      <c r="DZ5" s="30"/>
      <c r="EA5" s="37"/>
      <c r="EB5" s="30"/>
      <c r="EC5" s="37"/>
      <c r="ED5" s="6"/>
      <c r="EE5" s="37"/>
      <c r="EF5" s="30"/>
      <c r="EG5" s="9"/>
      <c r="EH5" s="30"/>
      <c r="EI5" s="37"/>
      <c r="EJ5" s="30"/>
      <c r="EK5" s="37"/>
      <c r="EL5" s="30"/>
      <c r="EM5" s="37"/>
      <c r="EN5" s="30"/>
      <c r="EO5" s="37"/>
      <c r="EP5" s="6"/>
      <c r="EQ5" s="37"/>
      <c r="ER5" s="30"/>
      <c r="ES5" s="9"/>
      <c r="ET5" s="30"/>
      <c r="EU5" s="37"/>
      <c r="EV5" s="30"/>
      <c r="EW5" s="37"/>
      <c r="EX5" s="30"/>
      <c r="EY5" s="37"/>
      <c r="EZ5" s="30"/>
      <c r="FA5" s="37"/>
      <c r="FB5" s="6"/>
      <c r="FC5" s="37"/>
      <c r="FD5" s="30"/>
      <c r="FE5" s="9"/>
      <c r="FF5" s="30"/>
      <c r="FG5" s="37"/>
      <c r="FH5" s="30"/>
      <c r="FI5" s="37"/>
      <c r="FJ5" s="30"/>
      <c r="FK5" s="37"/>
      <c r="FL5" s="30"/>
      <c r="FM5" s="37"/>
      <c r="FN5" s="6"/>
      <c r="FO5" s="37"/>
      <c r="FP5" s="30"/>
      <c r="FQ5" s="9"/>
      <c r="FR5" s="30"/>
      <c r="FS5" s="37"/>
      <c r="FT5" s="30"/>
      <c r="FU5" s="37"/>
      <c r="FV5" s="30"/>
      <c r="FW5" s="37"/>
      <c r="FX5" s="30"/>
      <c r="FY5" s="37"/>
      <c r="FZ5" s="6"/>
      <c r="GA5" s="144"/>
      <c r="GB5" s="145"/>
      <c r="GC5" s="146"/>
      <c r="GD5" s="145"/>
      <c r="GE5" s="144"/>
      <c r="GF5" s="145"/>
      <c r="GG5" s="144"/>
      <c r="GH5" s="145"/>
      <c r="GI5" s="144"/>
      <c r="GJ5" s="145"/>
      <c r="GK5" s="144"/>
      <c r="GL5" s="147"/>
      <c r="GM5" s="144"/>
      <c r="GN5" s="145"/>
      <c r="GO5" s="146"/>
      <c r="GP5" s="145"/>
      <c r="GQ5" s="144"/>
      <c r="GR5" s="145"/>
      <c r="GS5" s="144"/>
      <c r="GT5" s="145"/>
      <c r="GU5" s="144"/>
      <c r="GV5" s="145"/>
      <c r="GW5" s="144"/>
      <c r="GX5" s="147"/>
      <c r="GY5" s="37"/>
      <c r="GZ5" s="30"/>
      <c r="HA5" s="144"/>
      <c r="HB5" s="145"/>
      <c r="HC5" s="146"/>
      <c r="HD5" s="145"/>
      <c r="HE5" s="144"/>
      <c r="HF5" s="145"/>
      <c r="HG5" s="144"/>
      <c r="HH5" s="145"/>
      <c r="HI5" s="144"/>
      <c r="HJ5" s="145"/>
      <c r="HK5" s="144"/>
      <c r="HL5" s="147"/>
      <c r="HM5" s="37"/>
      <c r="HN5" s="30"/>
      <c r="HO5" s="144"/>
      <c r="HP5" s="145"/>
      <c r="HQ5" s="146"/>
      <c r="HR5" s="145"/>
      <c r="HS5" s="144"/>
      <c r="HT5" s="145"/>
      <c r="HU5" s="144"/>
      <c r="HV5" s="145"/>
      <c r="HW5" s="144"/>
      <c r="HX5" s="145"/>
      <c r="HY5" s="144"/>
      <c r="HZ5" s="147"/>
      <c r="IA5" s="37"/>
      <c r="IB5" s="30"/>
      <c r="IC5" s="144"/>
      <c r="ID5" s="145"/>
      <c r="IE5" s="146"/>
      <c r="IF5" s="145"/>
      <c r="IG5" s="144"/>
      <c r="IH5" s="145"/>
      <c r="II5" s="144"/>
      <c r="IJ5" s="145"/>
      <c r="IK5" s="144"/>
      <c r="IL5" s="145"/>
      <c r="IM5" s="144"/>
      <c r="IN5" s="147"/>
    </row>
    <row r="6" spans="1:262">
      <c r="A6" s="66">
        <v>2</v>
      </c>
      <c r="B6" s="7" t="s">
        <v>43</v>
      </c>
      <c r="C6" s="38">
        <v>143913</v>
      </c>
      <c r="D6" s="32">
        <v>19</v>
      </c>
      <c r="E6" s="14">
        <v>132500</v>
      </c>
      <c r="F6" s="32">
        <v>13</v>
      </c>
      <c r="G6" s="38">
        <v>108700</v>
      </c>
      <c r="H6" s="32">
        <v>33</v>
      </c>
      <c r="I6" s="38">
        <v>102404</v>
      </c>
      <c r="J6" s="32">
        <v>25</v>
      </c>
      <c r="K6" s="38">
        <v>91970</v>
      </c>
      <c r="L6" s="32">
        <v>13</v>
      </c>
      <c r="M6" s="38">
        <v>90248</v>
      </c>
      <c r="N6" s="14">
        <v>18</v>
      </c>
      <c r="O6" s="38">
        <v>149811</v>
      </c>
      <c r="P6" s="32">
        <v>20</v>
      </c>
      <c r="Q6" s="14">
        <v>139806</v>
      </c>
      <c r="R6" s="32">
        <v>17</v>
      </c>
      <c r="S6" s="38">
        <v>113012</v>
      </c>
      <c r="T6" s="32">
        <v>29</v>
      </c>
      <c r="U6" s="38">
        <v>104101</v>
      </c>
      <c r="V6" s="32">
        <v>24</v>
      </c>
      <c r="W6" s="38">
        <v>97764</v>
      </c>
      <c r="X6" s="32">
        <v>15</v>
      </c>
      <c r="Y6" s="38">
        <v>94736</v>
      </c>
      <c r="Z6" s="14">
        <v>15</v>
      </c>
      <c r="AA6" s="38">
        <v>156122</v>
      </c>
      <c r="AB6" s="32">
        <v>16</v>
      </c>
      <c r="AC6" s="14">
        <v>147128</v>
      </c>
      <c r="AD6" s="32">
        <v>14</v>
      </c>
      <c r="AE6" s="38">
        <v>124771</v>
      </c>
      <c r="AF6" s="32">
        <v>30</v>
      </c>
      <c r="AG6" s="38">
        <v>110215</v>
      </c>
      <c r="AH6" s="32">
        <v>27</v>
      </c>
      <c r="AI6" s="38">
        <v>98742</v>
      </c>
      <c r="AJ6" s="32">
        <v>16</v>
      </c>
      <c r="AK6" s="38">
        <v>101068</v>
      </c>
      <c r="AL6" s="14">
        <v>18</v>
      </c>
      <c r="AM6" s="38">
        <v>174004</v>
      </c>
      <c r="AN6" s="32">
        <v>23</v>
      </c>
      <c r="AO6" s="14">
        <v>155802</v>
      </c>
      <c r="AP6" s="32">
        <v>18</v>
      </c>
      <c r="AQ6" s="38">
        <v>126205</v>
      </c>
      <c r="AR6" s="32">
        <v>33</v>
      </c>
      <c r="AS6" s="38">
        <v>116493</v>
      </c>
      <c r="AT6" s="32">
        <v>26</v>
      </c>
      <c r="AU6" s="38">
        <v>105322</v>
      </c>
      <c r="AV6" s="32">
        <v>20</v>
      </c>
      <c r="AW6" s="38">
        <v>104224</v>
      </c>
      <c r="AX6" s="14">
        <v>16</v>
      </c>
      <c r="AY6" s="38">
        <v>186750</v>
      </c>
      <c r="AZ6" s="32">
        <v>24</v>
      </c>
      <c r="BA6" s="14">
        <v>163016</v>
      </c>
      <c r="BB6" s="32">
        <v>19</v>
      </c>
      <c r="BC6" s="38">
        <v>132847</v>
      </c>
      <c r="BD6" s="32">
        <v>40</v>
      </c>
      <c r="BE6" s="38">
        <v>126178</v>
      </c>
      <c r="BF6" s="32">
        <v>27</v>
      </c>
      <c r="BG6" s="38">
        <v>114883</v>
      </c>
      <c r="BH6" s="32">
        <v>17</v>
      </c>
      <c r="BI6" s="38">
        <v>111831</v>
      </c>
      <c r="BJ6" s="14">
        <v>15</v>
      </c>
      <c r="BK6" s="38">
        <v>207408</v>
      </c>
      <c r="BL6" s="32">
        <v>23</v>
      </c>
      <c r="BM6" s="14">
        <v>176184</v>
      </c>
      <c r="BN6" s="32">
        <v>19</v>
      </c>
      <c r="BO6" s="38">
        <v>142488</v>
      </c>
      <c r="BP6" s="32">
        <v>39</v>
      </c>
      <c r="BQ6" s="38">
        <v>133562</v>
      </c>
      <c r="BR6" s="32">
        <v>25</v>
      </c>
      <c r="BS6" s="38">
        <v>126012</v>
      </c>
      <c r="BT6" s="32">
        <v>21</v>
      </c>
      <c r="BU6" s="38">
        <v>116009</v>
      </c>
      <c r="BV6" s="14">
        <v>20</v>
      </c>
      <c r="BW6" s="38">
        <v>228613</v>
      </c>
      <c r="BX6" s="32">
        <v>22</v>
      </c>
      <c r="BY6" s="14">
        <v>197945</v>
      </c>
      <c r="BZ6" s="32">
        <v>22</v>
      </c>
      <c r="CA6" s="38">
        <v>153308</v>
      </c>
      <c r="CB6" s="32">
        <v>38</v>
      </c>
      <c r="CC6" s="38">
        <v>141775</v>
      </c>
      <c r="CD6" s="32">
        <v>28</v>
      </c>
      <c r="CE6" s="38">
        <v>127912</v>
      </c>
      <c r="CF6" s="32">
        <v>19</v>
      </c>
      <c r="CG6" s="38">
        <v>126792</v>
      </c>
      <c r="CH6" s="14">
        <v>16</v>
      </c>
      <c r="CI6" s="38">
        <v>240528</v>
      </c>
      <c r="CJ6" s="32">
        <v>20</v>
      </c>
      <c r="CK6" s="14">
        <v>210972</v>
      </c>
      <c r="CL6" s="32">
        <v>22</v>
      </c>
      <c r="CM6" s="38">
        <v>165312</v>
      </c>
      <c r="CN6" s="32">
        <v>35</v>
      </c>
      <c r="CO6" s="38">
        <v>145607</v>
      </c>
      <c r="CP6" s="32">
        <v>26</v>
      </c>
      <c r="CQ6" s="38">
        <v>139362</v>
      </c>
      <c r="CR6" s="32">
        <v>18</v>
      </c>
      <c r="CS6" s="38">
        <v>133875</v>
      </c>
      <c r="CT6" s="14">
        <v>14</v>
      </c>
      <c r="CU6" s="38">
        <v>256867</v>
      </c>
      <c r="CV6" s="32">
        <v>22</v>
      </c>
      <c r="CW6" s="14">
        <v>232192</v>
      </c>
      <c r="CX6" s="32">
        <v>20</v>
      </c>
      <c r="CY6" s="38">
        <v>176948</v>
      </c>
      <c r="CZ6" s="32">
        <v>33</v>
      </c>
      <c r="DA6" s="38">
        <v>153706</v>
      </c>
      <c r="DB6" s="32">
        <v>29</v>
      </c>
      <c r="DC6" s="38">
        <v>150094</v>
      </c>
      <c r="DD6" s="32">
        <v>20</v>
      </c>
      <c r="DE6" s="38">
        <v>154316</v>
      </c>
      <c r="DF6" s="14">
        <v>15</v>
      </c>
      <c r="DG6" s="38">
        <v>275102</v>
      </c>
      <c r="DH6" s="32">
        <v>23</v>
      </c>
      <c r="DI6" s="14">
        <v>227407</v>
      </c>
      <c r="DJ6" s="32">
        <v>19</v>
      </c>
      <c r="DK6" s="38">
        <v>182975</v>
      </c>
      <c r="DL6" s="32">
        <v>37</v>
      </c>
      <c r="DM6" s="38">
        <v>156125</v>
      </c>
      <c r="DN6" s="32">
        <v>26</v>
      </c>
      <c r="DO6" s="38">
        <v>143275</v>
      </c>
      <c r="DP6" s="32">
        <v>16</v>
      </c>
      <c r="DQ6" s="38">
        <v>156130</v>
      </c>
      <c r="DR6" s="14">
        <v>15</v>
      </c>
      <c r="DS6" s="38">
        <v>298638</v>
      </c>
      <c r="DT6" s="32">
        <v>24</v>
      </c>
      <c r="DU6" s="14">
        <v>257371</v>
      </c>
      <c r="DV6" s="32">
        <v>21</v>
      </c>
      <c r="DW6" s="38">
        <v>190777</v>
      </c>
      <c r="DX6" s="32">
        <v>38</v>
      </c>
      <c r="DY6" s="38">
        <v>168702</v>
      </c>
      <c r="DZ6" s="32">
        <v>27</v>
      </c>
      <c r="EA6" s="38">
        <v>148851</v>
      </c>
      <c r="EB6" s="32">
        <v>16</v>
      </c>
      <c r="EC6" s="38">
        <v>166247</v>
      </c>
      <c r="ED6" s="14">
        <v>14</v>
      </c>
      <c r="EE6" s="38">
        <v>310125</v>
      </c>
      <c r="EF6" s="32">
        <v>26</v>
      </c>
      <c r="EG6" s="14">
        <v>264674</v>
      </c>
      <c r="EH6" s="32">
        <v>18</v>
      </c>
      <c r="EI6" s="38">
        <v>202394</v>
      </c>
      <c r="EJ6" s="32">
        <v>37</v>
      </c>
      <c r="EK6" s="38">
        <v>173083</v>
      </c>
      <c r="EL6" s="32">
        <v>29</v>
      </c>
      <c r="EM6" s="38">
        <v>155091</v>
      </c>
      <c r="EN6" s="32">
        <v>18</v>
      </c>
      <c r="EO6" s="38">
        <v>169106</v>
      </c>
      <c r="EP6" s="14">
        <v>13</v>
      </c>
      <c r="EQ6" s="38">
        <v>292202</v>
      </c>
      <c r="ER6" s="32">
        <v>28</v>
      </c>
      <c r="ES6" s="14">
        <v>287357</v>
      </c>
      <c r="ET6" s="32">
        <v>17</v>
      </c>
      <c r="EU6" s="38">
        <v>211103</v>
      </c>
      <c r="EV6" s="32">
        <v>46</v>
      </c>
      <c r="EW6" s="38">
        <v>182290</v>
      </c>
      <c r="EX6" s="32">
        <v>26</v>
      </c>
      <c r="EY6" s="38">
        <v>169865</v>
      </c>
      <c r="EZ6" s="32">
        <v>19</v>
      </c>
      <c r="FA6" s="38">
        <v>172344</v>
      </c>
      <c r="FB6" s="14">
        <v>13</v>
      </c>
      <c r="FC6" s="38">
        <v>324985</v>
      </c>
      <c r="FD6" s="32">
        <v>26</v>
      </c>
      <c r="FE6" s="14">
        <v>319783</v>
      </c>
      <c r="FF6" s="32">
        <v>19</v>
      </c>
      <c r="FG6" s="38">
        <v>229152</v>
      </c>
      <c r="FH6" s="32">
        <v>42</v>
      </c>
      <c r="FI6" s="38">
        <v>190752</v>
      </c>
      <c r="FJ6" s="32">
        <v>25</v>
      </c>
      <c r="FK6" s="38">
        <v>188848</v>
      </c>
      <c r="FL6" s="32">
        <v>17</v>
      </c>
      <c r="FM6" s="38">
        <v>182965</v>
      </c>
      <c r="FN6" s="14">
        <v>9</v>
      </c>
      <c r="FO6" s="38">
        <v>357663</v>
      </c>
      <c r="FP6" s="32">
        <v>29</v>
      </c>
      <c r="FQ6" s="14">
        <v>351980</v>
      </c>
      <c r="FR6" s="32">
        <v>19</v>
      </c>
      <c r="FS6" s="38">
        <v>240762</v>
      </c>
      <c r="FT6" s="32">
        <v>44</v>
      </c>
      <c r="FU6" s="38">
        <v>205924</v>
      </c>
      <c r="FV6" s="32">
        <v>25</v>
      </c>
      <c r="FW6" s="38">
        <v>199122</v>
      </c>
      <c r="FX6" s="32">
        <v>16</v>
      </c>
      <c r="FY6" s="38">
        <v>195074</v>
      </c>
      <c r="FZ6" s="14">
        <v>9</v>
      </c>
      <c r="GA6" s="148">
        <v>412186</v>
      </c>
      <c r="GB6" s="149">
        <v>26</v>
      </c>
      <c r="GC6" s="150">
        <v>344798</v>
      </c>
      <c r="GD6" s="149">
        <v>19</v>
      </c>
      <c r="GE6" s="148">
        <v>262309</v>
      </c>
      <c r="GF6" s="149">
        <v>40</v>
      </c>
      <c r="GG6" s="148">
        <v>216394</v>
      </c>
      <c r="GH6" s="149">
        <v>23</v>
      </c>
      <c r="GI6" s="148">
        <v>205426</v>
      </c>
      <c r="GJ6" s="149">
        <v>19</v>
      </c>
      <c r="GK6" s="148">
        <v>198821</v>
      </c>
      <c r="GL6" s="150">
        <v>12</v>
      </c>
      <c r="GM6" s="148">
        <v>410143</v>
      </c>
      <c r="GN6" s="149">
        <v>30</v>
      </c>
      <c r="GO6" s="150">
        <v>370056</v>
      </c>
      <c r="GP6" s="149">
        <v>16</v>
      </c>
      <c r="GQ6" s="148">
        <v>279076</v>
      </c>
      <c r="GR6" s="149">
        <v>38</v>
      </c>
      <c r="GS6" s="148">
        <v>244497</v>
      </c>
      <c r="GT6" s="149">
        <v>27</v>
      </c>
      <c r="GU6" s="148">
        <v>209832</v>
      </c>
      <c r="GV6" s="149">
        <v>19</v>
      </c>
      <c r="GW6" s="148">
        <v>205333</v>
      </c>
      <c r="GX6" s="150">
        <v>8</v>
      </c>
      <c r="GY6" s="38">
        <v>299796</v>
      </c>
      <c r="GZ6" s="32">
        <v>131</v>
      </c>
      <c r="HA6" s="148">
        <v>409043</v>
      </c>
      <c r="HB6" s="149">
        <v>33</v>
      </c>
      <c r="HC6" s="150">
        <v>371355</v>
      </c>
      <c r="HD6" s="149">
        <v>12</v>
      </c>
      <c r="HE6" s="148">
        <v>281017</v>
      </c>
      <c r="HF6" s="149">
        <v>37</v>
      </c>
      <c r="HG6" s="148">
        <v>241098</v>
      </c>
      <c r="HH6" s="149">
        <v>24</v>
      </c>
      <c r="HI6" s="148">
        <v>221231</v>
      </c>
      <c r="HJ6" s="149">
        <v>17</v>
      </c>
      <c r="HK6" s="148">
        <v>185366</v>
      </c>
      <c r="HL6" s="150">
        <v>8</v>
      </c>
      <c r="HM6" s="38">
        <v>302597</v>
      </c>
      <c r="HN6" s="32">
        <v>131</v>
      </c>
      <c r="HO6" s="148">
        <v>424731</v>
      </c>
      <c r="HP6" s="149">
        <v>31</v>
      </c>
      <c r="HQ6" s="150">
        <v>371355</v>
      </c>
      <c r="HR6" s="149">
        <v>12</v>
      </c>
      <c r="HS6" s="148">
        <v>281852</v>
      </c>
      <c r="HT6" s="149">
        <v>39</v>
      </c>
      <c r="HU6" s="148">
        <v>244034</v>
      </c>
      <c r="HV6" s="149">
        <v>25</v>
      </c>
      <c r="HW6" s="148">
        <v>214871</v>
      </c>
      <c r="HX6" s="149">
        <v>16</v>
      </c>
      <c r="HY6" s="148">
        <v>201047</v>
      </c>
      <c r="HZ6" s="150">
        <v>8</v>
      </c>
      <c r="IA6" s="38">
        <v>308826</v>
      </c>
      <c r="IB6" s="32">
        <v>133</v>
      </c>
      <c r="IC6" s="148">
        <v>420231</v>
      </c>
      <c r="ID6" s="149">
        <v>35</v>
      </c>
      <c r="IE6" s="150">
        <v>375216</v>
      </c>
      <c r="IF6" s="149">
        <v>13</v>
      </c>
      <c r="IG6" s="148">
        <v>286599</v>
      </c>
      <c r="IH6" s="149">
        <v>40</v>
      </c>
      <c r="II6" s="148">
        <v>251539</v>
      </c>
      <c r="IJ6" s="149">
        <v>22</v>
      </c>
      <c r="IK6" s="148">
        <v>211411</v>
      </c>
      <c r="IL6" s="149">
        <v>14</v>
      </c>
      <c r="IM6" s="148">
        <v>207173</v>
      </c>
      <c r="IN6" s="150">
        <v>9</v>
      </c>
      <c r="IO6" s="50">
        <v>342532</v>
      </c>
      <c r="IP6" s="50">
        <v>132</v>
      </c>
      <c r="IQ6" s="50">
        <v>467655</v>
      </c>
      <c r="IR6" s="50">
        <v>30</v>
      </c>
      <c r="IS6" s="50">
        <v>395479</v>
      </c>
      <c r="IT6" s="50">
        <v>14</v>
      </c>
      <c r="IU6" s="50">
        <v>320297</v>
      </c>
      <c r="IV6" s="50">
        <v>49</v>
      </c>
      <c r="IW6" s="50">
        <v>285057</v>
      </c>
      <c r="IX6" s="50">
        <v>19</v>
      </c>
      <c r="IY6" s="50">
        <v>247009</v>
      </c>
      <c r="IZ6" s="50">
        <v>13</v>
      </c>
      <c r="JA6" s="50">
        <v>189439</v>
      </c>
      <c r="JB6" s="50">
        <v>7</v>
      </c>
    </row>
    <row r="7" spans="1:262">
      <c r="A7" s="66">
        <v>3</v>
      </c>
      <c r="B7" s="71" t="s">
        <v>8</v>
      </c>
      <c r="C7" s="39"/>
      <c r="D7" s="33"/>
      <c r="E7" s="19"/>
      <c r="F7" s="33"/>
      <c r="G7" s="39"/>
      <c r="H7" s="33"/>
      <c r="I7" s="39"/>
      <c r="J7" s="33"/>
      <c r="K7" s="39"/>
      <c r="L7" s="33"/>
      <c r="M7" s="39"/>
      <c r="N7" s="19"/>
      <c r="O7" s="39"/>
      <c r="P7" s="33"/>
      <c r="Q7" s="19"/>
      <c r="R7" s="33"/>
      <c r="S7" s="39"/>
      <c r="T7" s="33"/>
      <c r="U7" s="39"/>
      <c r="V7" s="33"/>
      <c r="W7" s="39"/>
      <c r="X7" s="33"/>
      <c r="Y7" s="39"/>
      <c r="Z7" s="19"/>
      <c r="AA7" s="39"/>
      <c r="AB7" s="33"/>
      <c r="AC7" s="19"/>
      <c r="AD7" s="33"/>
      <c r="AE7" s="39"/>
      <c r="AF7" s="33"/>
      <c r="AG7" s="39"/>
      <c r="AH7" s="33"/>
      <c r="AI7" s="39"/>
      <c r="AJ7" s="33"/>
      <c r="AK7" s="39"/>
      <c r="AL7" s="19"/>
      <c r="AM7" s="39"/>
      <c r="AN7" s="33"/>
      <c r="AO7" s="19"/>
      <c r="AP7" s="33"/>
      <c r="AQ7" s="39"/>
      <c r="AR7" s="33"/>
      <c r="AS7" s="39"/>
      <c r="AT7" s="33"/>
      <c r="AU7" s="39"/>
      <c r="AV7" s="33"/>
      <c r="AW7" s="39"/>
      <c r="AX7" s="19"/>
      <c r="AY7" s="39"/>
      <c r="AZ7" s="33"/>
      <c r="BA7" s="19"/>
      <c r="BB7" s="33"/>
      <c r="BC7" s="39"/>
      <c r="BD7" s="33"/>
      <c r="BE7" s="39"/>
      <c r="BF7" s="33"/>
      <c r="BG7" s="39"/>
      <c r="BH7" s="33"/>
      <c r="BI7" s="39"/>
      <c r="BJ7" s="19"/>
      <c r="BK7" s="39"/>
      <c r="BL7" s="33"/>
      <c r="BM7" s="19"/>
      <c r="BN7" s="33"/>
      <c r="BO7" s="39"/>
      <c r="BP7" s="33"/>
      <c r="BQ7" s="39"/>
      <c r="BR7" s="33"/>
      <c r="BS7" s="39"/>
      <c r="BT7" s="33"/>
      <c r="BU7" s="39"/>
      <c r="BV7" s="19"/>
      <c r="BW7" s="39"/>
      <c r="BX7" s="33"/>
      <c r="BY7" s="19"/>
      <c r="BZ7" s="33"/>
      <c r="CA7" s="39"/>
      <c r="CB7" s="33"/>
      <c r="CC7" s="39"/>
      <c r="CD7" s="33"/>
      <c r="CE7" s="39"/>
      <c r="CF7" s="33"/>
      <c r="CG7" s="39"/>
      <c r="CH7" s="19"/>
      <c r="CI7" s="39"/>
      <c r="CJ7" s="33"/>
      <c r="CK7" s="19"/>
      <c r="CL7" s="33"/>
      <c r="CM7" s="39"/>
      <c r="CN7" s="33"/>
      <c r="CO7" s="39"/>
      <c r="CP7" s="33"/>
      <c r="CQ7" s="39"/>
      <c r="CR7" s="33"/>
      <c r="CS7" s="39"/>
      <c r="CT7" s="19"/>
      <c r="CU7" s="39"/>
      <c r="CV7" s="33"/>
      <c r="CW7" s="19"/>
      <c r="CX7" s="33"/>
      <c r="CY7" s="39"/>
      <c r="CZ7" s="33"/>
      <c r="DA7" s="39"/>
      <c r="DB7" s="33"/>
      <c r="DC7" s="39"/>
      <c r="DD7" s="33"/>
      <c r="DE7" s="39"/>
      <c r="DF7" s="19"/>
      <c r="DG7" s="39"/>
      <c r="DH7" s="33"/>
      <c r="DI7" s="19"/>
      <c r="DJ7" s="33"/>
      <c r="DK7" s="39"/>
      <c r="DL7" s="33"/>
      <c r="DM7" s="39"/>
      <c r="DN7" s="33"/>
      <c r="DO7" s="39"/>
      <c r="DP7" s="33"/>
      <c r="DQ7" s="39"/>
      <c r="DR7" s="19"/>
      <c r="DS7" s="39"/>
      <c r="DT7" s="33"/>
      <c r="DU7" s="19"/>
      <c r="DV7" s="33"/>
      <c r="DW7" s="39"/>
      <c r="DX7" s="33"/>
      <c r="DY7" s="39"/>
      <c r="DZ7" s="33"/>
      <c r="EA7" s="39"/>
      <c r="EB7" s="33"/>
      <c r="EC7" s="39"/>
      <c r="ED7" s="19"/>
      <c r="EE7" s="39"/>
      <c r="EF7" s="33"/>
      <c r="EG7" s="19"/>
      <c r="EH7" s="33"/>
      <c r="EI7" s="39"/>
      <c r="EJ7" s="33"/>
      <c r="EK7" s="39"/>
      <c r="EL7" s="33"/>
      <c r="EM7" s="39"/>
      <c r="EN7" s="33"/>
      <c r="EO7" s="39"/>
      <c r="EP7" s="19"/>
      <c r="EQ7" s="39"/>
      <c r="ER7" s="33"/>
      <c r="ES7" s="19"/>
      <c r="ET7" s="33"/>
      <c r="EU7" s="39"/>
      <c r="EV7" s="33"/>
      <c r="EW7" s="39"/>
      <c r="EX7" s="33"/>
      <c r="EY7" s="39"/>
      <c r="EZ7" s="33"/>
      <c r="FA7" s="39"/>
      <c r="FB7" s="19"/>
      <c r="FC7" s="39"/>
      <c r="FD7" s="33"/>
      <c r="FE7" s="19"/>
      <c r="FF7" s="33"/>
      <c r="FG7" s="39"/>
      <c r="FH7" s="33"/>
      <c r="FI7" s="39"/>
      <c r="FJ7" s="33"/>
      <c r="FK7" s="39"/>
      <c r="FL7" s="33"/>
      <c r="FM7" s="39"/>
      <c r="FN7" s="19"/>
      <c r="FO7" s="39"/>
      <c r="FP7" s="33"/>
      <c r="FQ7" s="19"/>
      <c r="FR7" s="33"/>
      <c r="FS7" s="39"/>
      <c r="FT7" s="33"/>
      <c r="FU7" s="39"/>
      <c r="FV7" s="33"/>
      <c r="FW7" s="39"/>
      <c r="FX7" s="33"/>
      <c r="FY7" s="39"/>
      <c r="FZ7" s="19"/>
      <c r="GA7" s="151"/>
      <c r="GB7" s="99"/>
      <c r="GC7" s="47"/>
      <c r="GD7" s="99"/>
      <c r="GE7" s="151"/>
      <c r="GF7" s="99"/>
      <c r="GG7" s="151"/>
      <c r="GH7" s="99"/>
      <c r="GI7" s="151"/>
      <c r="GJ7" s="99"/>
      <c r="GK7" s="151"/>
      <c r="GL7" s="47"/>
      <c r="GM7" s="151"/>
      <c r="GN7" s="99"/>
      <c r="GO7" s="47"/>
      <c r="GP7" s="99"/>
      <c r="GQ7" s="151"/>
      <c r="GR7" s="99"/>
      <c r="GS7" s="151"/>
      <c r="GT7" s="99"/>
      <c r="GU7" s="151"/>
      <c r="GV7" s="99"/>
      <c r="GW7" s="151"/>
      <c r="GX7" s="47"/>
      <c r="GY7" s="39"/>
      <c r="GZ7" s="33"/>
      <c r="HA7" s="151"/>
      <c r="HB7" s="99"/>
      <c r="HC7" s="47"/>
      <c r="HD7" s="99"/>
      <c r="HE7" s="151"/>
      <c r="HF7" s="99"/>
      <c r="HG7" s="151"/>
      <c r="HH7" s="99"/>
      <c r="HI7" s="151"/>
      <c r="HJ7" s="99"/>
      <c r="HK7" s="151"/>
      <c r="HL7" s="47"/>
      <c r="HM7" s="39"/>
      <c r="HN7" s="33"/>
      <c r="HO7" s="151"/>
      <c r="HP7" s="99"/>
      <c r="HQ7" s="47"/>
      <c r="HR7" s="99"/>
      <c r="HS7" s="151"/>
      <c r="HT7" s="99"/>
      <c r="HU7" s="151"/>
      <c r="HV7" s="99"/>
      <c r="HW7" s="151"/>
      <c r="HX7" s="99"/>
      <c r="HY7" s="151"/>
      <c r="HZ7" s="47"/>
      <c r="IA7" s="39"/>
      <c r="IB7" s="33"/>
      <c r="IC7" s="151"/>
      <c r="ID7" s="99"/>
      <c r="IE7" s="47"/>
      <c r="IF7" s="99"/>
      <c r="IG7" s="151"/>
      <c r="IH7" s="99"/>
      <c r="II7" s="151"/>
      <c r="IJ7" s="99"/>
      <c r="IK7" s="151"/>
      <c r="IL7" s="99"/>
      <c r="IM7" s="151"/>
      <c r="IN7" s="47"/>
    </row>
    <row r="8" spans="1:262">
      <c r="A8" s="66">
        <v>4</v>
      </c>
      <c r="B8" s="7" t="s">
        <v>9</v>
      </c>
      <c r="C8" s="38">
        <v>125115</v>
      </c>
      <c r="D8" s="32">
        <v>23</v>
      </c>
      <c r="E8" s="14">
        <v>109748</v>
      </c>
      <c r="F8" s="32">
        <v>14</v>
      </c>
      <c r="G8" s="38">
        <v>88945</v>
      </c>
      <c r="H8" s="32">
        <v>32</v>
      </c>
      <c r="I8" s="38">
        <v>83289</v>
      </c>
      <c r="J8" s="32">
        <v>25</v>
      </c>
      <c r="K8" s="38">
        <v>75098</v>
      </c>
      <c r="L8" s="32">
        <v>11</v>
      </c>
      <c r="M8" s="38">
        <v>73428</v>
      </c>
      <c r="N8" s="14">
        <v>19</v>
      </c>
      <c r="O8" s="38">
        <v>131629</v>
      </c>
      <c r="P8" s="32">
        <v>24</v>
      </c>
      <c r="Q8" s="14">
        <v>117804</v>
      </c>
      <c r="R8" s="32">
        <v>15</v>
      </c>
      <c r="S8" s="38">
        <v>92183</v>
      </c>
      <c r="T8" s="32">
        <v>29</v>
      </c>
      <c r="U8" s="38">
        <v>87154</v>
      </c>
      <c r="V8" s="32">
        <v>24</v>
      </c>
      <c r="W8" s="38">
        <v>80613</v>
      </c>
      <c r="X8" s="32">
        <v>15</v>
      </c>
      <c r="Y8" s="38">
        <v>77912</v>
      </c>
      <c r="Z8" s="14">
        <v>16</v>
      </c>
      <c r="AA8" s="38">
        <v>140793</v>
      </c>
      <c r="AB8" s="32">
        <v>24</v>
      </c>
      <c r="AC8" s="14">
        <v>125049</v>
      </c>
      <c r="AD8" s="32">
        <v>15</v>
      </c>
      <c r="AE8" s="38">
        <v>97234</v>
      </c>
      <c r="AF8" s="32">
        <v>33</v>
      </c>
      <c r="AG8" s="38">
        <v>90438</v>
      </c>
      <c r="AH8" s="32">
        <v>25</v>
      </c>
      <c r="AI8" s="38">
        <v>85388</v>
      </c>
      <c r="AJ8" s="32">
        <v>15</v>
      </c>
      <c r="AK8" s="38">
        <v>79309</v>
      </c>
      <c r="AL8" s="14">
        <v>20</v>
      </c>
      <c r="AM8" s="38">
        <v>142248</v>
      </c>
      <c r="AN8" s="32">
        <v>25</v>
      </c>
      <c r="AO8" s="14">
        <v>134242</v>
      </c>
      <c r="AP8" s="32">
        <v>18</v>
      </c>
      <c r="AQ8" s="38">
        <v>100890</v>
      </c>
      <c r="AR8" s="32">
        <v>33</v>
      </c>
      <c r="AS8" s="38">
        <v>94662</v>
      </c>
      <c r="AT8" s="32">
        <v>25</v>
      </c>
      <c r="AU8" s="38">
        <v>89445</v>
      </c>
      <c r="AV8" s="32">
        <v>19</v>
      </c>
      <c r="AW8" s="38">
        <v>84843</v>
      </c>
      <c r="AX8" s="14">
        <v>16</v>
      </c>
      <c r="AY8" s="38">
        <v>152634</v>
      </c>
      <c r="AZ8" s="32">
        <v>25</v>
      </c>
      <c r="BA8" s="14">
        <v>142683</v>
      </c>
      <c r="BB8" s="32">
        <v>18</v>
      </c>
      <c r="BC8" s="38">
        <v>102855</v>
      </c>
      <c r="BD8" s="32">
        <v>41</v>
      </c>
      <c r="BE8" s="38">
        <v>99361</v>
      </c>
      <c r="BF8" s="32">
        <v>27</v>
      </c>
      <c r="BG8" s="38">
        <v>93073</v>
      </c>
      <c r="BH8" s="32">
        <v>19</v>
      </c>
      <c r="BI8" s="38">
        <v>90135</v>
      </c>
      <c r="BJ8" s="14">
        <v>15</v>
      </c>
      <c r="BK8" s="38">
        <v>161588</v>
      </c>
      <c r="BL8" s="32">
        <v>24</v>
      </c>
      <c r="BM8" s="14">
        <v>145808</v>
      </c>
      <c r="BN8" s="32">
        <v>20</v>
      </c>
      <c r="BO8" s="38">
        <v>106928</v>
      </c>
      <c r="BP8" s="32">
        <v>39</v>
      </c>
      <c r="BQ8" s="38">
        <v>102691</v>
      </c>
      <c r="BR8" s="32">
        <v>24</v>
      </c>
      <c r="BS8" s="38">
        <v>96308</v>
      </c>
      <c r="BT8" s="32">
        <v>21</v>
      </c>
      <c r="BU8" s="38">
        <v>87728</v>
      </c>
      <c r="BV8" s="14">
        <v>19</v>
      </c>
      <c r="BW8" s="38">
        <v>176785</v>
      </c>
      <c r="BX8" s="32">
        <v>24</v>
      </c>
      <c r="BY8" s="14">
        <v>158024</v>
      </c>
      <c r="BZ8" s="32">
        <v>22</v>
      </c>
      <c r="CA8" s="38">
        <v>113867</v>
      </c>
      <c r="CB8" s="32">
        <v>37</v>
      </c>
      <c r="CC8" s="38">
        <v>108099</v>
      </c>
      <c r="CD8" s="32">
        <v>27</v>
      </c>
      <c r="CE8" s="38">
        <v>97742</v>
      </c>
      <c r="CF8" s="32">
        <v>18</v>
      </c>
      <c r="CG8" s="38">
        <v>95186</v>
      </c>
      <c r="CH8" s="14">
        <v>16</v>
      </c>
      <c r="CI8" s="38">
        <v>188646</v>
      </c>
      <c r="CJ8" s="32">
        <v>23</v>
      </c>
      <c r="CK8" s="14">
        <v>169066</v>
      </c>
      <c r="CL8" s="32">
        <v>21</v>
      </c>
      <c r="CM8" s="38">
        <v>119304</v>
      </c>
      <c r="CN8" s="32">
        <v>35</v>
      </c>
      <c r="CO8" s="38">
        <v>110121</v>
      </c>
      <c r="CP8" s="32">
        <v>26</v>
      </c>
      <c r="CQ8" s="38">
        <v>100254</v>
      </c>
      <c r="CR8" s="32">
        <v>18</v>
      </c>
      <c r="CS8" s="38">
        <v>99323</v>
      </c>
      <c r="CT8" s="14">
        <v>14</v>
      </c>
      <c r="CU8" s="38">
        <v>193216</v>
      </c>
      <c r="CV8" s="32">
        <v>25</v>
      </c>
      <c r="CW8" s="14">
        <v>182716</v>
      </c>
      <c r="CX8" s="32">
        <v>19</v>
      </c>
      <c r="CY8" s="38">
        <v>128314</v>
      </c>
      <c r="CZ8" s="32">
        <v>33</v>
      </c>
      <c r="DA8" s="38">
        <v>112793</v>
      </c>
      <c r="DB8" s="32">
        <v>29</v>
      </c>
      <c r="DC8" s="38">
        <v>107239</v>
      </c>
      <c r="DD8" s="32">
        <v>20</v>
      </c>
      <c r="DE8" s="38">
        <v>104844</v>
      </c>
      <c r="DF8" s="14">
        <v>15</v>
      </c>
      <c r="DG8" s="38">
        <v>203259</v>
      </c>
      <c r="DH8" s="32">
        <v>25</v>
      </c>
      <c r="DI8" s="14">
        <v>185587</v>
      </c>
      <c r="DJ8" s="32">
        <v>18</v>
      </c>
      <c r="DK8" s="38">
        <v>129581</v>
      </c>
      <c r="DL8" s="32">
        <v>37</v>
      </c>
      <c r="DM8" s="38">
        <v>119084</v>
      </c>
      <c r="DN8" s="32">
        <v>26</v>
      </c>
      <c r="DO8" s="38">
        <v>106790</v>
      </c>
      <c r="DP8" s="32">
        <v>17</v>
      </c>
      <c r="DQ8" s="38">
        <v>110742</v>
      </c>
      <c r="DR8" s="14">
        <v>15</v>
      </c>
      <c r="DS8" s="38">
        <v>211292</v>
      </c>
      <c r="DT8" s="32">
        <v>25</v>
      </c>
      <c r="DU8" s="14">
        <v>204265</v>
      </c>
      <c r="DV8" s="32">
        <v>19</v>
      </c>
      <c r="DW8" s="38">
        <v>135435</v>
      </c>
      <c r="DX8" s="32">
        <v>38</v>
      </c>
      <c r="DY8" s="38">
        <v>126866</v>
      </c>
      <c r="DZ8" s="32">
        <v>26</v>
      </c>
      <c r="EA8" s="38">
        <v>111362</v>
      </c>
      <c r="EB8" s="32">
        <v>16</v>
      </c>
      <c r="EC8" s="38">
        <v>114883</v>
      </c>
      <c r="ED8" s="14">
        <v>13</v>
      </c>
      <c r="EE8" s="38">
        <v>222318</v>
      </c>
      <c r="EF8" s="32">
        <v>25</v>
      </c>
      <c r="EG8" s="14">
        <v>200056</v>
      </c>
      <c r="EH8" s="32">
        <v>18</v>
      </c>
      <c r="EI8" s="38">
        <v>142489</v>
      </c>
      <c r="EJ8" s="32">
        <v>39</v>
      </c>
      <c r="EK8" s="38">
        <v>129238</v>
      </c>
      <c r="EL8" s="32">
        <v>28</v>
      </c>
      <c r="EM8" s="38">
        <v>108899</v>
      </c>
      <c r="EN8" s="32">
        <v>18</v>
      </c>
      <c r="EO8" s="38">
        <v>118892</v>
      </c>
      <c r="EP8" s="14">
        <v>13</v>
      </c>
      <c r="EQ8" s="38">
        <v>226403</v>
      </c>
      <c r="ER8" s="32">
        <v>27</v>
      </c>
      <c r="ES8" s="14">
        <v>204222</v>
      </c>
      <c r="ET8" s="32">
        <v>16</v>
      </c>
      <c r="EU8" s="38">
        <v>152973</v>
      </c>
      <c r="EV8" s="32">
        <v>47</v>
      </c>
      <c r="EW8" s="38">
        <v>136901</v>
      </c>
      <c r="EX8" s="32">
        <v>29</v>
      </c>
      <c r="EY8" s="38">
        <v>118727</v>
      </c>
      <c r="EZ8" s="32">
        <v>21</v>
      </c>
      <c r="FA8" s="38">
        <v>126998</v>
      </c>
      <c r="FB8" s="14">
        <v>12</v>
      </c>
      <c r="FC8" s="38">
        <v>244083</v>
      </c>
      <c r="FD8" s="32">
        <v>26</v>
      </c>
      <c r="FE8" s="14">
        <v>213529</v>
      </c>
      <c r="FF8" s="32">
        <v>18</v>
      </c>
      <c r="FG8" s="38">
        <v>161951</v>
      </c>
      <c r="FH8" s="32">
        <v>43</v>
      </c>
      <c r="FI8" s="38">
        <v>139893</v>
      </c>
      <c r="FJ8" s="32">
        <v>25</v>
      </c>
      <c r="FK8" s="38">
        <v>128781</v>
      </c>
      <c r="FL8" s="32">
        <v>18</v>
      </c>
      <c r="FM8" s="38">
        <v>132888</v>
      </c>
      <c r="FN8" s="14">
        <v>10</v>
      </c>
      <c r="FO8" s="38">
        <v>266550</v>
      </c>
      <c r="FP8" s="32">
        <v>26</v>
      </c>
      <c r="FQ8" s="14">
        <v>226263</v>
      </c>
      <c r="FR8" s="32">
        <v>18</v>
      </c>
      <c r="FS8" s="38">
        <v>169077</v>
      </c>
      <c r="FT8" s="32">
        <v>44</v>
      </c>
      <c r="FU8" s="38">
        <v>146988</v>
      </c>
      <c r="FV8" s="32">
        <v>24</v>
      </c>
      <c r="FW8" s="38">
        <v>137992</v>
      </c>
      <c r="FX8" s="32">
        <v>18</v>
      </c>
      <c r="FY8" s="38">
        <v>140494</v>
      </c>
      <c r="FZ8" s="14">
        <v>9</v>
      </c>
      <c r="GA8" s="148">
        <v>296451</v>
      </c>
      <c r="GB8" s="149">
        <v>27</v>
      </c>
      <c r="GC8" s="150">
        <v>238565</v>
      </c>
      <c r="GD8" s="149">
        <v>19</v>
      </c>
      <c r="GE8" s="148">
        <v>176524</v>
      </c>
      <c r="GF8" s="149">
        <v>38</v>
      </c>
      <c r="GG8" s="148">
        <v>162673</v>
      </c>
      <c r="GH8" s="149">
        <v>20</v>
      </c>
      <c r="GI8" s="148">
        <v>148508</v>
      </c>
      <c r="GJ8" s="149">
        <v>16</v>
      </c>
      <c r="GK8" s="148">
        <v>136477</v>
      </c>
      <c r="GL8" s="150">
        <v>11</v>
      </c>
      <c r="GM8" s="148">
        <v>296239</v>
      </c>
      <c r="GN8" s="149">
        <v>34</v>
      </c>
      <c r="GO8" s="150">
        <v>258681</v>
      </c>
      <c r="GP8" s="149">
        <v>17</v>
      </c>
      <c r="GQ8" s="148">
        <v>187587</v>
      </c>
      <c r="GR8" s="149">
        <v>36</v>
      </c>
      <c r="GS8" s="148">
        <v>170444</v>
      </c>
      <c r="GT8" s="149">
        <v>26</v>
      </c>
      <c r="GU8" s="148">
        <v>150179</v>
      </c>
      <c r="GV8" s="149">
        <v>20</v>
      </c>
      <c r="GW8" s="148">
        <v>131531</v>
      </c>
      <c r="GX8" s="150">
        <v>8</v>
      </c>
      <c r="GY8" s="38">
        <v>209606</v>
      </c>
      <c r="GZ8" s="32">
        <v>133</v>
      </c>
      <c r="HA8" s="148">
        <v>292570</v>
      </c>
      <c r="HB8" s="149">
        <v>33</v>
      </c>
      <c r="HC8" s="150">
        <v>251891</v>
      </c>
      <c r="HD8" s="149">
        <v>12</v>
      </c>
      <c r="HE8" s="148">
        <v>193384</v>
      </c>
      <c r="HF8" s="149">
        <v>36</v>
      </c>
      <c r="HG8" s="148">
        <v>171437</v>
      </c>
      <c r="HH8" s="149">
        <v>23</v>
      </c>
      <c r="HI8" s="148">
        <v>156859</v>
      </c>
      <c r="HJ8" s="149">
        <v>20</v>
      </c>
      <c r="HK8" s="148">
        <v>137889</v>
      </c>
      <c r="HL8" s="150">
        <v>9</v>
      </c>
      <c r="HM8" s="38">
        <v>213593</v>
      </c>
      <c r="HN8" s="32">
        <v>132</v>
      </c>
      <c r="HO8" s="148">
        <v>305026</v>
      </c>
      <c r="HP8" s="149">
        <v>32</v>
      </c>
      <c r="HQ8" s="150">
        <v>252158</v>
      </c>
      <c r="HR8" s="149">
        <v>13</v>
      </c>
      <c r="HS8" s="148">
        <v>191730</v>
      </c>
      <c r="HT8" s="149">
        <v>39</v>
      </c>
      <c r="HU8" s="148">
        <v>170861</v>
      </c>
      <c r="HV8" s="149">
        <v>24</v>
      </c>
      <c r="HW8" s="148">
        <v>153685</v>
      </c>
      <c r="HX8" s="149">
        <v>16</v>
      </c>
      <c r="HY8" s="148">
        <v>139789</v>
      </c>
      <c r="HZ8" s="150">
        <v>8</v>
      </c>
      <c r="IA8" s="38">
        <v>221681</v>
      </c>
      <c r="IB8" s="32">
        <v>136</v>
      </c>
      <c r="IC8" s="148">
        <v>314153</v>
      </c>
      <c r="ID8" s="149">
        <v>33</v>
      </c>
      <c r="IE8" s="150">
        <v>267444</v>
      </c>
      <c r="IF8" s="149">
        <v>14</v>
      </c>
      <c r="IG8" s="148">
        <v>197239</v>
      </c>
      <c r="IH8" s="149">
        <v>42</v>
      </c>
      <c r="II8" s="148">
        <v>176541</v>
      </c>
      <c r="IJ8" s="149">
        <v>21</v>
      </c>
      <c r="IK8" s="148">
        <v>159611</v>
      </c>
      <c r="IL8" s="149">
        <v>17</v>
      </c>
      <c r="IM8" s="148">
        <v>145350</v>
      </c>
      <c r="IN8" s="150">
        <v>9</v>
      </c>
      <c r="IO8" s="50">
        <v>247178</v>
      </c>
      <c r="IP8" s="50">
        <v>128</v>
      </c>
      <c r="IQ8" s="50">
        <v>359630</v>
      </c>
      <c r="IR8" s="50">
        <v>31</v>
      </c>
      <c r="IS8" s="50">
        <v>304862</v>
      </c>
      <c r="IT8" s="50">
        <v>12</v>
      </c>
      <c r="IU8" s="50">
        <v>208965</v>
      </c>
      <c r="IV8" s="50">
        <v>50</v>
      </c>
      <c r="IW8" s="50">
        <v>200362</v>
      </c>
      <c r="IX8" s="50">
        <v>18</v>
      </c>
      <c r="IY8" s="50">
        <v>171168</v>
      </c>
      <c r="IZ8" s="50">
        <v>11</v>
      </c>
      <c r="JA8" s="50">
        <v>136309</v>
      </c>
      <c r="JB8" s="50">
        <v>6</v>
      </c>
    </row>
    <row r="9" spans="1:262">
      <c r="A9" s="66">
        <v>5</v>
      </c>
      <c r="B9" s="2" t="s">
        <v>12</v>
      </c>
      <c r="C9" s="39">
        <v>65354</v>
      </c>
      <c r="D9" s="33">
        <v>15</v>
      </c>
      <c r="E9" s="19">
        <v>57661</v>
      </c>
      <c r="F9" s="33">
        <v>13</v>
      </c>
      <c r="G9" s="39">
        <v>50325</v>
      </c>
      <c r="H9" s="33">
        <v>21</v>
      </c>
      <c r="I9" s="39">
        <v>45007</v>
      </c>
      <c r="J9" s="33">
        <v>13</v>
      </c>
      <c r="K9" s="39">
        <v>47628</v>
      </c>
      <c r="L9" s="33">
        <v>4</v>
      </c>
      <c r="M9" s="39">
        <v>34055</v>
      </c>
      <c r="N9" s="19">
        <v>4</v>
      </c>
      <c r="O9" s="39">
        <v>66958</v>
      </c>
      <c r="P9" s="33">
        <v>14</v>
      </c>
      <c r="Q9" s="19">
        <v>59593</v>
      </c>
      <c r="R9" s="33">
        <v>14</v>
      </c>
      <c r="S9" s="39">
        <v>51174</v>
      </c>
      <c r="T9" s="33">
        <v>16</v>
      </c>
      <c r="U9" s="39">
        <v>45023</v>
      </c>
      <c r="V9" s="33">
        <v>13</v>
      </c>
      <c r="W9" s="39">
        <v>45500</v>
      </c>
      <c r="X9" s="33">
        <v>6</v>
      </c>
      <c r="Y9" s="39">
        <v>41194</v>
      </c>
      <c r="Z9" s="19">
        <v>2</v>
      </c>
      <c r="AA9" s="39">
        <v>71058</v>
      </c>
      <c r="AB9" s="33">
        <v>17</v>
      </c>
      <c r="AC9" s="19">
        <v>63205</v>
      </c>
      <c r="AD9" s="33">
        <v>11</v>
      </c>
      <c r="AE9" s="39">
        <v>53820</v>
      </c>
      <c r="AF9" s="33">
        <v>18</v>
      </c>
      <c r="AG9" s="39">
        <v>47156</v>
      </c>
      <c r="AH9" s="33">
        <v>13</v>
      </c>
      <c r="AI9" s="39">
        <v>45727</v>
      </c>
      <c r="AJ9" s="33">
        <v>7</v>
      </c>
      <c r="AK9" s="39">
        <v>46654</v>
      </c>
      <c r="AL9" s="19">
        <v>2</v>
      </c>
      <c r="AM9" s="39">
        <v>69229</v>
      </c>
      <c r="AN9" s="33">
        <v>19</v>
      </c>
      <c r="AO9" s="19">
        <v>61338</v>
      </c>
      <c r="AP9" s="33">
        <v>10</v>
      </c>
      <c r="AQ9" s="39">
        <v>54876</v>
      </c>
      <c r="AR9" s="33">
        <v>20</v>
      </c>
      <c r="AS9" s="39">
        <v>49015</v>
      </c>
      <c r="AT9" s="33">
        <v>17</v>
      </c>
      <c r="AU9" s="39">
        <v>49443</v>
      </c>
      <c r="AV9" s="33">
        <v>6</v>
      </c>
      <c r="AW9" s="39"/>
      <c r="AX9" s="19"/>
      <c r="AY9" s="39">
        <v>72875</v>
      </c>
      <c r="AZ9" s="33">
        <v>18</v>
      </c>
      <c r="BA9" s="19">
        <v>69230</v>
      </c>
      <c r="BB9" s="33">
        <v>10</v>
      </c>
      <c r="BC9" s="39">
        <v>55560</v>
      </c>
      <c r="BD9" s="33">
        <v>26</v>
      </c>
      <c r="BE9" s="39">
        <v>47656</v>
      </c>
      <c r="BF9" s="33">
        <v>15</v>
      </c>
      <c r="BG9" s="39">
        <v>60070</v>
      </c>
      <c r="BH9" s="33">
        <v>6</v>
      </c>
      <c r="BI9" s="39"/>
      <c r="BJ9" s="19"/>
      <c r="BK9" s="39">
        <v>80033</v>
      </c>
      <c r="BL9" s="33">
        <v>19</v>
      </c>
      <c r="BM9" s="19">
        <v>76223</v>
      </c>
      <c r="BN9" s="33">
        <v>14</v>
      </c>
      <c r="BO9" s="39">
        <v>56891</v>
      </c>
      <c r="BP9" s="33">
        <v>30</v>
      </c>
      <c r="BQ9" s="39">
        <v>53212</v>
      </c>
      <c r="BR9" s="33">
        <v>12</v>
      </c>
      <c r="BS9" s="39">
        <v>51184</v>
      </c>
      <c r="BT9" s="33">
        <v>11</v>
      </c>
      <c r="BU9" s="39"/>
      <c r="BV9" s="19"/>
      <c r="BW9" s="39">
        <v>85437</v>
      </c>
      <c r="BX9" s="33">
        <v>20</v>
      </c>
      <c r="BY9" s="19">
        <v>78089</v>
      </c>
      <c r="BZ9" s="33">
        <v>15</v>
      </c>
      <c r="CA9" s="39">
        <v>59182</v>
      </c>
      <c r="CB9" s="33">
        <v>25</v>
      </c>
      <c r="CC9" s="39">
        <v>54030</v>
      </c>
      <c r="CD9" s="33">
        <v>17</v>
      </c>
      <c r="CE9" s="39">
        <v>54852</v>
      </c>
      <c r="CF9" s="33">
        <v>8</v>
      </c>
      <c r="CG9" s="39">
        <v>51355</v>
      </c>
      <c r="CH9" s="19">
        <v>7</v>
      </c>
      <c r="CI9" s="39">
        <v>93297</v>
      </c>
      <c r="CJ9" s="33">
        <v>19</v>
      </c>
      <c r="CK9" s="19">
        <v>82222</v>
      </c>
      <c r="CL9" s="33">
        <v>16</v>
      </c>
      <c r="CM9" s="39">
        <v>63026</v>
      </c>
      <c r="CN9" s="33">
        <v>24</v>
      </c>
      <c r="CO9" s="39">
        <v>56642</v>
      </c>
      <c r="CP9" s="33">
        <v>14</v>
      </c>
      <c r="CQ9" s="39">
        <v>56675</v>
      </c>
      <c r="CR9" s="33">
        <v>8</v>
      </c>
      <c r="CS9" s="39">
        <v>48817</v>
      </c>
      <c r="CT9" s="19">
        <v>4</v>
      </c>
      <c r="CU9" s="39">
        <v>91888</v>
      </c>
      <c r="CV9" s="33">
        <v>18</v>
      </c>
      <c r="CW9" s="19">
        <v>84427</v>
      </c>
      <c r="CX9" s="33">
        <v>13</v>
      </c>
      <c r="CY9" s="39">
        <v>68319</v>
      </c>
      <c r="CZ9" s="33">
        <v>24</v>
      </c>
      <c r="DA9" s="39">
        <v>61569</v>
      </c>
      <c r="DB9" s="33">
        <v>14</v>
      </c>
      <c r="DC9" s="39">
        <v>53789</v>
      </c>
      <c r="DD9" s="33">
        <v>11</v>
      </c>
      <c r="DE9" s="39">
        <v>55030</v>
      </c>
      <c r="DF9" s="19">
        <v>7</v>
      </c>
      <c r="DG9" s="39">
        <v>98561</v>
      </c>
      <c r="DH9" s="33">
        <v>20</v>
      </c>
      <c r="DI9" s="19">
        <v>82919</v>
      </c>
      <c r="DJ9" s="33">
        <v>13</v>
      </c>
      <c r="DK9" s="39">
        <v>69343</v>
      </c>
      <c r="DL9" s="33">
        <v>23</v>
      </c>
      <c r="DM9" s="39">
        <v>64925</v>
      </c>
      <c r="DN9" s="33">
        <v>13</v>
      </c>
      <c r="DO9" s="39">
        <v>53009</v>
      </c>
      <c r="DP9" s="33">
        <v>9</v>
      </c>
      <c r="DQ9" s="39">
        <v>55623</v>
      </c>
      <c r="DR9" s="19">
        <v>7</v>
      </c>
      <c r="DS9" s="39">
        <v>96575</v>
      </c>
      <c r="DT9" s="33">
        <v>19</v>
      </c>
      <c r="DU9" s="19">
        <v>87127</v>
      </c>
      <c r="DV9" s="33">
        <v>13</v>
      </c>
      <c r="DW9" s="39">
        <v>72835</v>
      </c>
      <c r="DX9" s="33">
        <v>27</v>
      </c>
      <c r="DY9" s="39">
        <v>64818</v>
      </c>
      <c r="DZ9" s="33">
        <v>15</v>
      </c>
      <c r="EA9" s="39">
        <v>61475</v>
      </c>
      <c r="EB9" s="33">
        <v>7</v>
      </c>
      <c r="EC9" s="39">
        <v>65248</v>
      </c>
      <c r="ED9" s="19">
        <v>6</v>
      </c>
      <c r="EE9" s="39">
        <v>100727</v>
      </c>
      <c r="EF9" s="33">
        <v>20</v>
      </c>
      <c r="EG9" s="19">
        <v>93191</v>
      </c>
      <c r="EH9" s="33">
        <v>11</v>
      </c>
      <c r="EI9" s="39">
        <v>74957</v>
      </c>
      <c r="EJ9" s="33">
        <v>24</v>
      </c>
      <c r="EK9" s="39">
        <v>65473</v>
      </c>
      <c r="EL9" s="33">
        <v>16</v>
      </c>
      <c r="EM9" s="39">
        <v>58315</v>
      </c>
      <c r="EN9" s="33">
        <v>9</v>
      </c>
      <c r="EO9" s="39">
        <v>66740</v>
      </c>
      <c r="EP9" s="19">
        <v>7</v>
      </c>
      <c r="EQ9" s="39">
        <v>106925</v>
      </c>
      <c r="ER9" s="33">
        <v>20</v>
      </c>
      <c r="ES9" s="19">
        <v>94972</v>
      </c>
      <c r="ET9" s="33">
        <v>10</v>
      </c>
      <c r="EU9" s="39">
        <v>77264</v>
      </c>
      <c r="EV9" s="33">
        <v>31</v>
      </c>
      <c r="EW9" s="39">
        <v>75881</v>
      </c>
      <c r="EX9" s="33">
        <v>17</v>
      </c>
      <c r="EY9" s="39">
        <v>64592</v>
      </c>
      <c r="EZ9" s="33">
        <v>11</v>
      </c>
      <c r="FA9" s="39">
        <v>65038</v>
      </c>
      <c r="FB9" s="19">
        <v>7</v>
      </c>
      <c r="FC9" s="39">
        <v>119260</v>
      </c>
      <c r="FD9" s="33">
        <v>23</v>
      </c>
      <c r="FE9" s="19">
        <v>104836</v>
      </c>
      <c r="FF9" s="33">
        <v>12</v>
      </c>
      <c r="FG9" s="39">
        <v>83895</v>
      </c>
      <c r="FH9" s="33">
        <v>27</v>
      </c>
      <c r="FI9" s="39">
        <v>74294</v>
      </c>
      <c r="FJ9" s="33">
        <v>14</v>
      </c>
      <c r="FK9" s="39">
        <v>75412</v>
      </c>
      <c r="FL9" s="33">
        <v>8</v>
      </c>
      <c r="FM9" s="39">
        <v>66282</v>
      </c>
      <c r="FN9" s="19">
        <v>6</v>
      </c>
      <c r="FO9" s="39">
        <v>117518</v>
      </c>
      <c r="FP9" s="33">
        <v>23</v>
      </c>
      <c r="FQ9" s="19">
        <v>111447</v>
      </c>
      <c r="FR9" s="33">
        <v>10</v>
      </c>
      <c r="FS9" s="39">
        <v>85784</v>
      </c>
      <c r="FT9" s="33">
        <v>29</v>
      </c>
      <c r="FU9" s="39">
        <v>75156</v>
      </c>
      <c r="FV9" s="33">
        <v>15</v>
      </c>
      <c r="FW9" s="39">
        <v>77902</v>
      </c>
      <c r="FX9" s="33">
        <v>7</v>
      </c>
      <c r="FY9" s="39">
        <v>71436</v>
      </c>
      <c r="FZ9" s="19">
        <v>6</v>
      </c>
      <c r="GA9" s="151">
        <v>134982</v>
      </c>
      <c r="GB9" s="99">
        <v>23</v>
      </c>
      <c r="GC9" s="47">
        <v>116675</v>
      </c>
      <c r="GD9" s="99">
        <v>9</v>
      </c>
      <c r="GE9" s="151">
        <v>89294</v>
      </c>
      <c r="GF9" s="99">
        <v>23</v>
      </c>
      <c r="GG9" s="151">
        <v>80806</v>
      </c>
      <c r="GH9" s="99">
        <v>13</v>
      </c>
      <c r="GI9" s="151">
        <v>78225</v>
      </c>
      <c r="GJ9" s="99">
        <v>11</v>
      </c>
      <c r="GK9" s="151">
        <v>73883</v>
      </c>
      <c r="GL9" s="47">
        <v>5</v>
      </c>
      <c r="GM9" s="151">
        <v>150304</v>
      </c>
      <c r="GN9" s="99">
        <v>25</v>
      </c>
      <c r="GO9" s="47">
        <v>120880</v>
      </c>
      <c r="GP9" s="99">
        <v>9</v>
      </c>
      <c r="GQ9" s="151">
        <v>88252</v>
      </c>
      <c r="GR9" s="99">
        <v>25</v>
      </c>
      <c r="GS9" s="151">
        <v>84885</v>
      </c>
      <c r="GT9" s="99">
        <v>15</v>
      </c>
      <c r="GU9" s="151">
        <v>79965</v>
      </c>
      <c r="GV9" s="99">
        <v>11</v>
      </c>
      <c r="GW9" s="151"/>
      <c r="GX9" s="47"/>
      <c r="GY9" s="39">
        <v>103381</v>
      </c>
      <c r="GZ9" s="33">
        <v>80</v>
      </c>
      <c r="HA9" s="151">
        <v>137277</v>
      </c>
      <c r="HB9" s="99">
        <v>22</v>
      </c>
      <c r="HC9" s="47">
        <v>121092</v>
      </c>
      <c r="HD9" s="99">
        <v>8</v>
      </c>
      <c r="HE9" s="151">
        <v>90070</v>
      </c>
      <c r="HF9" s="99">
        <v>25</v>
      </c>
      <c r="HG9" s="151">
        <v>81940</v>
      </c>
      <c r="HH9" s="99">
        <v>14</v>
      </c>
      <c r="HI9" s="151">
        <v>80914</v>
      </c>
      <c r="HJ9" s="99">
        <v>8</v>
      </c>
      <c r="HK9" s="151"/>
      <c r="HL9" s="47"/>
      <c r="HM9" s="39">
        <v>105832</v>
      </c>
      <c r="HN9" s="33">
        <v>86</v>
      </c>
      <c r="HO9" s="151">
        <v>136309</v>
      </c>
      <c r="HP9" s="99">
        <v>25</v>
      </c>
      <c r="HQ9" s="47">
        <v>127719</v>
      </c>
      <c r="HR9" s="99">
        <v>9</v>
      </c>
      <c r="HS9" s="151">
        <v>92657</v>
      </c>
      <c r="HT9" s="99">
        <v>29</v>
      </c>
      <c r="HU9" s="151">
        <v>80228</v>
      </c>
      <c r="HV9" s="99">
        <v>13</v>
      </c>
      <c r="HW9" s="151">
        <v>82706</v>
      </c>
      <c r="HX9" s="99">
        <v>7</v>
      </c>
      <c r="HY9" s="151">
        <v>0</v>
      </c>
      <c r="HZ9" s="47">
        <v>3</v>
      </c>
      <c r="IA9" s="39">
        <v>108710</v>
      </c>
      <c r="IB9" s="33">
        <v>91</v>
      </c>
      <c r="IC9" s="151">
        <v>140404</v>
      </c>
      <c r="ID9" s="99">
        <v>25</v>
      </c>
      <c r="IE9" s="47">
        <v>126991</v>
      </c>
      <c r="IF9" s="99">
        <v>12</v>
      </c>
      <c r="IG9" s="151">
        <v>93998</v>
      </c>
      <c r="IH9" s="99">
        <v>30</v>
      </c>
      <c r="II9" s="151">
        <v>83133</v>
      </c>
      <c r="IJ9" s="99">
        <v>14</v>
      </c>
      <c r="IK9" s="151">
        <v>89858</v>
      </c>
      <c r="IL9" s="99">
        <v>6</v>
      </c>
      <c r="IM9" s="151">
        <v>0</v>
      </c>
      <c r="IN9" s="47">
        <v>4</v>
      </c>
      <c r="IO9" s="50">
        <v>186766</v>
      </c>
      <c r="IP9" s="50">
        <v>67</v>
      </c>
      <c r="IQ9" s="50">
        <v>252708</v>
      </c>
      <c r="IR9" s="50">
        <v>28</v>
      </c>
      <c r="IS9" s="50">
        <v>184719</v>
      </c>
      <c r="IT9" s="50">
        <v>8</v>
      </c>
      <c r="IU9" s="50">
        <v>128826</v>
      </c>
      <c r="IV9" s="50">
        <v>21</v>
      </c>
      <c r="IW9" s="50">
        <v>0</v>
      </c>
      <c r="IX9" s="50">
        <v>2</v>
      </c>
      <c r="IY9" s="50">
        <v>147894</v>
      </c>
      <c r="IZ9" s="50">
        <v>5</v>
      </c>
      <c r="JA9" s="50">
        <v>0</v>
      </c>
      <c r="JB9" s="50">
        <v>3</v>
      </c>
    </row>
    <row r="10" spans="1:262">
      <c r="A10" s="66">
        <v>6</v>
      </c>
      <c r="B10" s="2" t="s">
        <v>10</v>
      </c>
      <c r="C10" s="39">
        <v>107569</v>
      </c>
      <c r="D10" s="33">
        <v>19</v>
      </c>
      <c r="E10" s="19">
        <v>97581</v>
      </c>
      <c r="F10" s="33">
        <v>15</v>
      </c>
      <c r="G10" s="39">
        <v>83930</v>
      </c>
      <c r="H10" s="33">
        <v>29</v>
      </c>
      <c r="I10" s="39">
        <v>72900</v>
      </c>
      <c r="J10" s="33">
        <v>23</v>
      </c>
      <c r="K10" s="39">
        <v>71622</v>
      </c>
      <c r="L10" s="33">
        <v>13</v>
      </c>
      <c r="M10" s="39">
        <v>66696</v>
      </c>
      <c r="N10" s="19">
        <v>15</v>
      </c>
      <c r="O10" s="39">
        <v>108905</v>
      </c>
      <c r="P10" s="33">
        <v>21</v>
      </c>
      <c r="Q10" s="19">
        <v>103785</v>
      </c>
      <c r="R10" s="33">
        <v>15</v>
      </c>
      <c r="S10" s="39">
        <v>85479</v>
      </c>
      <c r="T10" s="33">
        <v>28</v>
      </c>
      <c r="U10" s="39">
        <v>77290</v>
      </c>
      <c r="V10" s="33">
        <v>23</v>
      </c>
      <c r="W10" s="39">
        <v>71553</v>
      </c>
      <c r="X10" s="33">
        <v>15</v>
      </c>
      <c r="Y10" s="39">
        <v>68606</v>
      </c>
      <c r="Z10" s="19">
        <v>14</v>
      </c>
      <c r="AA10" s="39">
        <v>115247</v>
      </c>
      <c r="AB10" s="33">
        <v>18</v>
      </c>
      <c r="AC10" s="19">
        <v>113515</v>
      </c>
      <c r="AD10" s="33">
        <v>15</v>
      </c>
      <c r="AE10" s="39">
        <v>92974</v>
      </c>
      <c r="AF10" s="33">
        <v>27</v>
      </c>
      <c r="AG10" s="39">
        <v>78352</v>
      </c>
      <c r="AH10" s="33">
        <v>25</v>
      </c>
      <c r="AI10" s="39">
        <v>77361</v>
      </c>
      <c r="AJ10" s="33">
        <v>16</v>
      </c>
      <c r="AK10" s="39">
        <v>68290</v>
      </c>
      <c r="AL10" s="19">
        <v>17</v>
      </c>
      <c r="AM10" s="39">
        <v>117787</v>
      </c>
      <c r="AN10" s="33">
        <v>23</v>
      </c>
      <c r="AO10" s="19">
        <v>120015</v>
      </c>
      <c r="AP10" s="33">
        <v>15</v>
      </c>
      <c r="AQ10" s="39">
        <v>93269</v>
      </c>
      <c r="AR10" s="33">
        <v>27</v>
      </c>
      <c r="AS10" s="39">
        <v>84033</v>
      </c>
      <c r="AT10" s="33">
        <v>25</v>
      </c>
      <c r="AU10" s="39">
        <v>81804</v>
      </c>
      <c r="AV10" s="33">
        <v>17</v>
      </c>
      <c r="AW10" s="39">
        <v>74409</v>
      </c>
      <c r="AX10" s="19">
        <v>12</v>
      </c>
      <c r="AY10" s="39">
        <v>124080</v>
      </c>
      <c r="AZ10" s="33">
        <v>19</v>
      </c>
      <c r="BA10" s="19">
        <v>123118</v>
      </c>
      <c r="BB10" s="33">
        <v>18</v>
      </c>
      <c r="BC10" s="39">
        <v>95998</v>
      </c>
      <c r="BD10" s="33">
        <v>36</v>
      </c>
      <c r="BE10" s="39">
        <v>89087</v>
      </c>
      <c r="BF10" s="33">
        <v>28</v>
      </c>
      <c r="BG10" s="39">
        <v>85396</v>
      </c>
      <c r="BH10" s="33">
        <v>18</v>
      </c>
      <c r="BI10" s="39">
        <v>77140</v>
      </c>
      <c r="BJ10" s="19">
        <v>12</v>
      </c>
      <c r="BK10" s="39">
        <v>135903</v>
      </c>
      <c r="BL10" s="33">
        <v>17</v>
      </c>
      <c r="BM10" s="19">
        <v>131488</v>
      </c>
      <c r="BN10" s="33">
        <v>19</v>
      </c>
      <c r="BO10" s="39">
        <v>100306</v>
      </c>
      <c r="BP10" s="33">
        <v>35</v>
      </c>
      <c r="BQ10" s="39">
        <v>90852</v>
      </c>
      <c r="BR10" s="33">
        <v>25</v>
      </c>
      <c r="BS10" s="39">
        <v>89386</v>
      </c>
      <c r="BT10" s="33">
        <v>19</v>
      </c>
      <c r="BU10" s="39">
        <v>77268</v>
      </c>
      <c r="BV10" s="19">
        <v>17</v>
      </c>
      <c r="BW10" s="39">
        <v>149924</v>
      </c>
      <c r="BX10" s="33">
        <v>16</v>
      </c>
      <c r="BY10" s="19">
        <v>140870</v>
      </c>
      <c r="BZ10" s="33">
        <v>20</v>
      </c>
      <c r="CA10" s="39">
        <v>107814</v>
      </c>
      <c r="CB10" s="33">
        <v>34</v>
      </c>
      <c r="CC10" s="39">
        <v>98053</v>
      </c>
      <c r="CD10" s="33">
        <v>27</v>
      </c>
      <c r="CE10" s="39">
        <v>88161</v>
      </c>
      <c r="CF10" s="33">
        <v>19</v>
      </c>
      <c r="CG10" s="39">
        <v>85460</v>
      </c>
      <c r="CH10" s="19">
        <v>12</v>
      </c>
      <c r="CI10" s="39">
        <v>160799</v>
      </c>
      <c r="CJ10" s="33">
        <v>18</v>
      </c>
      <c r="CK10" s="19">
        <v>152372</v>
      </c>
      <c r="CL10" s="33">
        <v>19</v>
      </c>
      <c r="CM10" s="39">
        <v>112999</v>
      </c>
      <c r="CN10" s="33">
        <v>32</v>
      </c>
      <c r="CO10" s="39">
        <v>102045</v>
      </c>
      <c r="CP10" s="33">
        <v>26</v>
      </c>
      <c r="CQ10" s="39">
        <v>89153</v>
      </c>
      <c r="CR10" s="33">
        <v>19</v>
      </c>
      <c r="CS10" s="39">
        <v>86563</v>
      </c>
      <c r="CT10" s="19">
        <v>10</v>
      </c>
      <c r="CU10" s="39">
        <v>161867</v>
      </c>
      <c r="CV10" s="33">
        <v>17</v>
      </c>
      <c r="CW10" s="19">
        <v>166720</v>
      </c>
      <c r="CX10" s="33">
        <v>17</v>
      </c>
      <c r="CY10" s="39">
        <v>121228</v>
      </c>
      <c r="CZ10" s="33">
        <v>29</v>
      </c>
      <c r="DA10" s="39">
        <v>104219</v>
      </c>
      <c r="DB10" s="33">
        <v>27</v>
      </c>
      <c r="DC10" s="39">
        <v>92717</v>
      </c>
      <c r="DD10" s="33">
        <v>19</v>
      </c>
      <c r="DE10" s="39">
        <v>99950</v>
      </c>
      <c r="DF10" s="19">
        <v>10</v>
      </c>
      <c r="DG10" s="39">
        <v>171853</v>
      </c>
      <c r="DH10" s="33">
        <v>17</v>
      </c>
      <c r="DI10" s="19">
        <v>162272</v>
      </c>
      <c r="DJ10" s="33">
        <v>15</v>
      </c>
      <c r="DK10" s="39">
        <v>120886</v>
      </c>
      <c r="DL10" s="33">
        <v>35</v>
      </c>
      <c r="DM10" s="39">
        <v>111776</v>
      </c>
      <c r="DN10" s="33">
        <v>25</v>
      </c>
      <c r="DO10" s="39">
        <v>95352</v>
      </c>
      <c r="DP10" s="33">
        <v>17</v>
      </c>
      <c r="DQ10" s="39">
        <v>108203</v>
      </c>
      <c r="DR10" s="19">
        <v>11</v>
      </c>
      <c r="DS10" s="39">
        <v>173078</v>
      </c>
      <c r="DT10" s="33">
        <v>18</v>
      </c>
      <c r="DU10" s="19">
        <v>176225</v>
      </c>
      <c r="DV10" s="33">
        <v>15</v>
      </c>
      <c r="DW10" s="39">
        <v>124604</v>
      </c>
      <c r="DX10" s="33">
        <v>35</v>
      </c>
      <c r="DY10" s="39">
        <v>115452</v>
      </c>
      <c r="DZ10" s="33">
        <v>24</v>
      </c>
      <c r="EA10" s="39">
        <v>97615</v>
      </c>
      <c r="EB10" s="33">
        <v>16</v>
      </c>
      <c r="EC10" s="39">
        <v>111692</v>
      </c>
      <c r="ED10" s="19">
        <v>9</v>
      </c>
      <c r="EE10" s="39">
        <v>185741</v>
      </c>
      <c r="EF10" s="33">
        <v>17</v>
      </c>
      <c r="EG10" s="19">
        <v>175931</v>
      </c>
      <c r="EH10" s="33">
        <v>15</v>
      </c>
      <c r="EI10" s="39">
        <v>130647</v>
      </c>
      <c r="EJ10" s="33">
        <v>35</v>
      </c>
      <c r="EK10" s="39">
        <v>118679</v>
      </c>
      <c r="EL10" s="33">
        <v>25</v>
      </c>
      <c r="EM10" s="39">
        <v>95594</v>
      </c>
      <c r="EN10" s="33">
        <v>19</v>
      </c>
      <c r="EO10" s="39">
        <v>110965</v>
      </c>
      <c r="EP10" s="19">
        <v>10</v>
      </c>
      <c r="EQ10" s="39">
        <v>174977</v>
      </c>
      <c r="ER10" s="33">
        <v>20</v>
      </c>
      <c r="ES10" s="19">
        <v>186724</v>
      </c>
      <c r="ET10" s="33">
        <v>14</v>
      </c>
      <c r="EU10" s="39">
        <v>134477</v>
      </c>
      <c r="EV10" s="33">
        <v>42</v>
      </c>
      <c r="EW10" s="39">
        <v>124932</v>
      </c>
      <c r="EX10" s="33">
        <v>24</v>
      </c>
      <c r="EY10" s="39">
        <v>109210</v>
      </c>
      <c r="EZ10" s="33">
        <v>19</v>
      </c>
      <c r="FA10" s="39">
        <v>114052</v>
      </c>
      <c r="FB10" s="19">
        <v>8</v>
      </c>
      <c r="FC10" s="39">
        <v>203160</v>
      </c>
      <c r="FD10" s="33">
        <v>20</v>
      </c>
      <c r="FE10" s="19">
        <v>195977</v>
      </c>
      <c r="FF10" s="33">
        <v>14</v>
      </c>
      <c r="FG10" s="39">
        <v>143526</v>
      </c>
      <c r="FH10" s="33">
        <v>38</v>
      </c>
      <c r="FI10" s="39">
        <v>128202</v>
      </c>
      <c r="FJ10" s="33">
        <v>25</v>
      </c>
      <c r="FK10" s="39">
        <v>118382</v>
      </c>
      <c r="FL10" s="33">
        <v>16</v>
      </c>
      <c r="FM10" s="39">
        <v>120848</v>
      </c>
      <c r="FN10" s="19">
        <v>6</v>
      </c>
      <c r="FO10" s="39">
        <v>216913</v>
      </c>
      <c r="FP10" s="33">
        <v>19</v>
      </c>
      <c r="FQ10" s="19">
        <v>215447</v>
      </c>
      <c r="FR10" s="33">
        <v>14</v>
      </c>
      <c r="FS10" s="39">
        <v>154340</v>
      </c>
      <c r="FT10" s="33">
        <v>40</v>
      </c>
      <c r="FU10" s="39">
        <v>133165</v>
      </c>
      <c r="FV10" s="33">
        <v>22</v>
      </c>
      <c r="FW10" s="39">
        <v>128036</v>
      </c>
      <c r="FX10" s="33">
        <v>15</v>
      </c>
      <c r="FY10" s="39">
        <v>130484</v>
      </c>
      <c r="FZ10" s="19">
        <v>6</v>
      </c>
      <c r="GA10" s="151">
        <v>243170</v>
      </c>
      <c r="GB10" s="99">
        <v>23</v>
      </c>
      <c r="GC10" s="47">
        <v>225459</v>
      </c>
      <c r="GD10" s="99">
        <v>14</v>
      </c>
      <c r="GE10" s="151">
        <v>164608</v>
      </c>
      <c r="GF10" s="99">
        <v>33</v>
      </c>
      <c r="GG10" s="151">
        <v>143973</v>
      </c>
      <c r="GH10" s="99">
        <v>20</v>
      </c>
      <c r="GI10" s="151">
        <v>132216</v>
      </c>
      <c r="GJ10" s="99">
        <v>15</v>
      </c>
      <c r="GK10" s="151">
        <v>124772</v>
      </c>
      <c r="GL10" s="47">
        <v>8</v>
      </c>
      <c r="GM10" s="151">
        <v>251504</v>
      </c>
      <c r="GN10" s="99">
        <v>24</v>
      </c>
      <c r="GO10" s="47">
        <v>221627</v>
      </c>
      <c r="GP10" s="99">
        <v>15</v>
      </c>
      <c r="GQ10" s="151">
        <v>172398</v>
      </c>
      <c r="GR10" s="99">
        <v>31</v>
      </c>
      <c r="GS10" s="151">
        <v>155299</v>
      </c>
      <c r="GT10" s="99">
        <v>23</v>
      </c>
      <c r="GU10" s="151">
        <v>130871</v>
      </c>
      <c r="GV10" s="99">
        <v>15</v>
      </c>
      <c r="GW10" s="151">
        <v>135162</v>
      </c>
      <c r="GX10" s="47">
        <v>7</v>
      </c>
      <c r="GY10" s="39">
        <v>186148</v>
      </c>
      <c r="GZ10" s="33">
        <v>108</v>
      </c>
      <c r="HA10" s="151">
        <v>257449</v>
      </c>
      <c r="HB10" s="99">
        <v>25</v>
      </c>
      <c r="HC10" s="47">
        <v>209045</v>
      </c>
      <c r="HD10" s="99">
        <v>10</v>
      </c>
      <c r="HE10" s="151">
        <v>175052</v>
      </c>
      <c r="HF10" s="99">
        <v>28</v>
      </c>
      <c r="HG10" s="151">
        <v>159939</v>
      </c>
      <c r="HH10" s="99">
        <v>21</v>
      </c>
      <c r="HI10" s="151">
        <v>138451</v>
      </c>
      <c r="HJ10" s="99">
        <v>16</v>
      </c>
      <c r="HK10" s="151">
        <v>134462</v>
      </c>
      <c r="HL10" s="47">
        <v>8</v>
      </c>
      <c r="HM10" s="39">
        <v>189116</v>
      </c>
      <c r="HN10" s="33">
        <v>112</v>
      </c>
      <c r="HO10" s="151">
        <v>262539</v>
      </c>
      <c r="HP10" s="99">
        <v>24</v>
      </c>
      <c r="HQ10" s="47">
        <v>219448</v>
      </c>
      <c r="HR10" s="99">
        <v>12</v>
      </c>
      <c r="HS10" s="151">
        <v>175170</v>
      </c>
      <c r="HT10" s="99">
        <v>34</v>
      </c>
      <c r="HU10" s="151">
        <v>154582</v>
      </c>
      <c r="HV10" s="99">
        <v>22</v>
      </c>
      <c r="HW10" s="151">
        <v>142601</v>
      </c>
      <c r="HX10" s="99">
        <v>15</v>
      </c>
      <c r="HY10" s="151">
        <v>140528</v>
      </c>
      <c r="HZ10" s="47">
        <v>5</v>
      </c>
      <c r="IA10" s="39">
        <v>197832</v>
      </c>
      <c r="IB10" s="33">
        <v>106</v>
      </c>
      <c r="IC10" s="151">
        <v>263642</v>
      </c>
      <c r="ID10" s="99">
        <v>25</v>
      </c>
      <c r="IE10" s="47">
        <v>226249</v>
      </c>
      <c r="IF10" s="99">
        <v>12</v>
      </c>
      <c r="IG10" s="151">
        <v>178996</v>
      </c>
      <c r="IH10" s="99">
        <v>35</v>
      </c>
      <c r="II10" s="151">
        <v>163068</v>
      </c>
      <c r="IJ10" s="99">
        <v>17</v>
      </c>
      <c r="IK10" s="151">
        <v>152009</v>
      </c>
      <c r="IL10" s="99">
        <v>13</v>
      </c>
      <c r="IM10" s="151">
        <v>0</v>
      </c>
      <c r="IN10" s="47">
        <v>4</v>
      </c>
      <c r="IO10" s="50">
        <v>214264</v>
      </c>
      <c r="IP10" s="50">
        <v>111</v>
      </c>
      <c r="IQ10" s="50">
        <v>295619</v>
      </c>
      <c r="IR10" s="50">
        <v>22</v>
      </c>
      <c r="IS10" s="50">
        <v>248435</v>
      </c>
      <c r="IT10" s="50">
        <v>11</v>
      </c>
      <c r="IU10" s="50">
        <v>192065</v>
      </c>
      <c r="IV10" s="50">
        <v>48</v>
      </c>
      <c r="IW10" s="50">
        <v>202613</v>
      </c>
      <c r="IX10" s="50">
        <v>15</v>
      </c>
      <c r="IY10" s="50">
        <v>158348</v>
      </c>
      <c r="IZ10" s="50">
        <v>11</v>
      </c>
      <c r="JA10" s="50">
        <v>0</v>
      </c>
      <c r="JB10" s="50">
        <v>4</v>
      </c>
    </row>
    <row r="11" spans="1:262">
      <c r="A11" s="66">
        <v>7</v>
      </c>
      <c r="B11" s="2" t="s">
        <v>14</v>
      </c>
      <c r="C11" s="39">
        <v>97794</v>
      </c>
      <c r="D11" s="33">
        <v>19</v>
      </c>
      <c r="E11" s="19">
        <v>82830</v>
      </c>
      <c r="F11" s="33">
        <v>11</v>
      </c>
      <c r="G11" s="39">
        <v>64491</v>
      </c>
      <c r="H11" s="33">
        <v>20</v>
      </c>
      <c r="I11" s="39">
        <v>68344</v>
      </c>
      <c r="J11" s="33">
        <v>15</v>
      </c>
      <c r="K11" s="39">
        <v>58630</v>
      </c>
      <c r="L11" s="33">
        <v>6</v>
      </c>
      <c r="M11" s="39">
        <v>59003</v>
      </c>
      <c r="N11" s="19">
        <v>11</v>
      </c>
      <c r="O11" s="39">
        <v>99427</v>
      </c>
      <c r="P11" s="33">
        <v>21</v>
      </c>
      <c r="Q11" s="19">
        <v>90799</v>
      </c>
      <c r="R11" s="33">
        <v>14</v>
      </c>
      <c r="S11" s="39">
        <v>65392</v>
      </c>
      <c r="T11" s="33">
        <v>21</v>
      </c>
      <c r="U11" s="39">
        <v>62478</v>
      </c>
      <c r="V11" s="33">
        <v>17</v>
      </c>
      <c r="W11" s="39">
        <v>57323</v>
      </c>
      <c r="X11" s="33">
        <v>8</v>
      </c>
      <c r="Y11" s="39">
        <v>60626</v>
      </c>
      <c r="Z11" s="19">
        <v>11</v>
      </c>
      <c r="AA11" s="39">
        <v>105130</v>
      </c>
      <c r="AB11" s="33">
        <v>20</v>
      </c>
      <c r="AC11" s="19">
        <v>93662</v>
      </c>
      <c r="AD11" s="33">
        <v>13</v>
      </c>
      <c r="AE11" s="39">
        <v>71035</v>
      </c>
      <c r="AF11" s="33">
        <v>24</v>
      </c>
      <c r="AG11" s="39">
        <v>65301</v>
      </c>
      <c r="AH11" s="33">
        <v>21</v>
      </c>
      <c r="AI11" s="39">
        <v>71855</v>
      </c>
      <c r="AJ11" s="33">
        <v>9</v>
      </c>
      <c r="AK11" s="39">
        <v>66825</v>
      </c>
      <c r="AL11" s="19">
        <v>17</v>
      </c>
      <c r="AM11" s="39">
        <v>107239</v>
      </c>
      <c r="AN11" s="33">
        <v>20</v>
      </c>
      <c r="AO11" s="19">
        <v>107518</v>
      </c>
      <c r="AP11" s="33">
        <v>12</v>
      </c>
      <c r="AQ11" s="39">
        <v>76423</v>
      </c>
      <c r="AR11" s="33">
        <v>21</v>
      </c>
      <c r="AS11" s="39">
        <v>74655</v>
      </c>
      <c r="AT11" s="33">
        <v>19</v>
      </c>
      <c r="AU11" s="39">
        <v>69898</v>
      </c>
      <c r="AV11" s="33">
        <v>14</v>
      </c>
      <c r="AW11" s="39">
        <v>72513</v>
      </c>
      <c r="AX11" s="19">
        <v>13</v>
      </c>
      <c r="AY11" s="39">
        <v>114189</v>
      </c>
      <c r="AZ11" s="33">
        <v>22</v>
      </c>
      <c r="BA11" s="19">
        <v>113213</v>
      </c>
      <c r="BB11" s="33">
        <v>9</v>
      </c>
      <c r="BC11" s="39">
        <v>77034</v>
      </c>
      <c r="BD11" s="33">
        <v>33</v>
      </c>
      <c r="BE11" s="39">
        <v>73939</v>
      </c>
      <c r="BF11" s="33">
        <v>20</v>
      </c>
      <c r="BG11" s="39">
        <v>71646</v>
      </c>
      <c r="BH11" s="33">
        <v>11</v>
      </c>
      <c r="BI11" s="39">
        <v>73380</v>
      </c>
      <c r="BJ11" s="19">
        <v>13</v>
      </c>
      <c r="BK11" s="39">
        <v>119966</v>
      </c>
      <c r="BL11" s="33">
        <v>21</v>
      </c>
      <c r="BM11" s="19">
        <v>112568</v>
      </c>
      <c r="BN11" s="33">
        <v>15</v>
      </c>
      <c r="BO11" s="39">
        <v>81917</v>
      </c>
      <c r="BP11" s="33">
        <v>32</v>
      </c>
      <c r="BQ11" s="39">
        <v>74586</v>
      </c>
      <c r="BR11" s="33">
        <v>16</v>
      </c>
      <c r="BS11" s="39">
        <v>70152</v>
      </c>
      <c r="BT11" s="33">
        <v>16</v>
      </c>
      <c r="BU11" s="39">
        <v>68934</v>
      </c>
      <c r="BV11" s="19">
        <v>14</v>
      </c>
      <c r="BW11" s="39">
        <v>129523</v>
      </c>
      <c r="BX11" s="33">
        <v>22</v>
      </c>
      <c r="BY11" s="19">
        <v>120648</v>
      </c>
      <c r="BZ11" s="33">
        <v>19</v>
      </c>
      <c r="CA11" s="39">
        <v>85512</v>
      </c>
      <c r="CB11" s="33">
        <v>32</v>
      </c>
      <c r="CC11" s="39">
        <v>78613</v>
      </c>
      <c r="CD11" s="33">
        <v>22</v>
      </c>
      <c r="CE11" s="39">
        <v>74428</v>
      </c>
      <c r="CF11" s="33">
        <v>15</v>
      </c>
      <c r="CG11" s="39">
        <v>77306</v>
      </c>
      <c r="CH11" s="19">
        <v>12</v>
      </c>
      <c r="CI11" s="39">
        <v>141479</v>
      </c>
      <c r="CJ11" s="33">
        <v>20</v>
      </c>
      <c r="CK11" s="19">
        <v>124769</v>
      </c>
      <c r="CL11" s="33">
        <v>21</v>
      </c>
      <c r="CM11" s="39">
        <v>91644</v>
      </c>
      <c r="CN11" s="33">
        <v>27</v>
      </c>
      <c r="CO11" s="39">
        <v>77354</v>
      </c>
      <c r="CP11" s="33">
        <v>20</v>
      </c>
      <c r="CQ11" s="39">
        <v>76680</v>
      </c>
      <c r="CR11" s="33">
        <v>15</v>
      </c>
      <c r="CS11" s="39">
        <v>77919</v>
      </c>
      <c r="CT11" s="19">
        <v>11</v>
      </c>
      <c r="CU11" s="39">
        <v>143416</v>
      </c>
      <c r="CV11" s="33">
        <v>20</v>
      </c>
      <c r="CW11" s="19">
        <v>134609</v>
      </c>
      <c r="CX11" s="33">
        <v>17</v>
      </c>
      <c r="CY11" s="39">
        <v>99165</v>
      </c>
      <c r="CZ11" s="33">
        <v>25</v>
      </c>
      <c r="DA11" s="39">
        <v>84531</v>
      </c>
      <c r="DB11" s="33">
        <v>18</v>
      </c>
      <c r="DC11" s="39">
        <v>82812</v>
      </c>
      <c r="DD11" s="33">
        <v>17</v>
      </c>
      <c r="DE11" s="39">
        <v>81441</v>
      </c>
      <c r="DF11" s="19">
        <v>13</v>
      </c>
      <c r="DG11" s="39">
        <v>150242</v>
      </c>
      <c r="DH11" s="33">
        <v>23</v>
      </c>
      <c r="DI11" s="19">
        <v>145644</v>
      </c>
      <c r="DJ11" s="33">
        <v>16</v>
      </c>
      <c r="DK11" s="39">
        <v>100365</v>
      </c>
      <c r="DL11" s="33">
        <v>25</v>
      </c>
      <c r="DM11" s="39">
        <v>88533</v>
      </c>
      <c r="DN11" s="33">
        <v>18</v>
      </c>
      <c r="DO11" s="39">
        <v>86268</v>
      </c>
      <c r="DP11" s="33">
        <v>15</v>
      </c>
      <c r="DQ11" s="39">
        <v>85551</v>
      </c>
      <c r="DR11" s="19">
        <v>14</v>
      </c>
      <c r="DS11" s="39">
        <v>162864</v>
      </c>
      <c r="DT11" s="33">
        <v>23</v>
      </c>
      <c r="DU11" s="19">
        <v>156768</v>
      </c>
      <c r="DV11" s="33">
        <v>17</v>
      </c>
      <c r="DW11" s="39">
        <v>105047</v>
      </c>
      <c r="DX11" s="33">
        <v>27</v>
      </c>
      <c r="DY11" s="39">
        <v>95347</v>
      </c>
      <c r="DZ11" s="33">
        <v>17</v>
      </c>
      <c r="EA11" s="39">
        <v>93463</v>
      </c>
      <c r="EB11" s="33">
        <v>14</v>
      </c>
      <c r="EC11" s="39">
        <v>95332</v>
      </c>
      <c r="ED11" s="19">
        <v>12</v>
      </c>
      <c r="EE11" s="39">
        <v>171705</v>
      </c>
      <c r="EF11" s="33">
        <v>24</v>
      </c>
      <c r="EG11" s="19">
        <v>162660</v>
      </c>
      <c r="EH11" s="33">
        <v>16</v>
      </c>
      <c r="EI11" s="39">
        <v>108672</v>
      </c>
      <c r="EJ11" s="33">
        <v>28</v>
      </c>
      <c r="EK11" s="39">
        <v>95093</v>
      </c>
      <c r="EL11" s="33">
        <v>17</v>
      </c>
      <c r="EM11" s="39">
        <v>89399</v>
      </c>
      <c r="EN11" s="33">
        <v>16</v>
      </c>
      <c r="EO11" s="39">
        <v>104086</v>
      </c>
      <c r="EP11" s="19">
        <v>13</v>
      </c>
      <c r="EQ11" s="39">
        <v>181980</v>
      </c>
      <c r="ER11" s="33">
        <v>23</v>
      </c>
      <c r="ES11" s="19">
        <v>166490</v>
      </c>
      <c r="ET11" s="33">
        <v>16</v>
      </c>
      <c r="EU11" s="39">
        <v>111683</v>
      </c>
      <c r="EV11" s="33">
        <v>37</v>
      </c>
      <c r="EW11" s="39">
        <v>99987</v>
      </c>
      <c r="EX11" s="33">
        <v>21</v>
      </c>
      <c r="EY11" s="39">
        <v>98400</v>
      </c>
      <c r="EZ11" s="33">
        <v>18</v>
      </c>
      <c r="FA11" s="39">
        <v>107007</v>
      </c>
      <c r="FB11" s="19">
        <v>12</v>
      </c>
      <c r="FC11" s="39">
        <v>194624</v>
      </c>
      <c r="FD11" s="33">
        <v>23</v>
      </c>
      <c r="FE11" s="19">
        <v>175863</v>
      </c>
      <c r="FF11" s="33">
        <v>17</v>
      </c>
      <c r="FG11" s="39">
        <v>114605</v>
      </c>
      <c r="FH11" s="33">
        <v>34</v>
      </c>
      <c r="FI11" s="39">
        <v>102462</v>
      </c>
      <c r="FJ11" s="33">
        <v>18</v>
      </c>
      <c r="FK11" s="39">
        <v>106952</v>
      </c>
      <c r="FL11" s="33">
        <v>14</v>
      </c>
      <c r="FM11" s="39">
        <v>122815</v>
      </c>
      <c r="FN11" s="19">
        <v>7</v>
      </c>
      <c r="FO11" s="39">
        <v>210870</v>
      </c>
      <c r="FP11" s="33">
        <v>22</v>
      </c>
      <c r="FQ11" s="19">
        <v>179267</v>
      </c>
      <c r="FR11" s="33">
        <v>14</v>
      </c>
      <c r="FS11" s="39">
        <v>126897</v>
      </c>
      <c r="FT11" s="33">
        <v>31</v>
      </c>
      <c r="FU11" s="39">
        <v>112300</v>
      </c>
      <c r="FV11" s="33">
        <v>18</v>
      </c>
      <c r="FW11" s="39">
        <v>108885</v>
      </c>
      <c r="FX11" s="33">
        <v>15</v>
      </c>
      <c r="FY11" s="39">
        <v>132338</v>
      </c>
      <c r="FZ11" s="19">
        <v>7</v>
      </c>
      <c r="GA11" s="151">
        <v>224445</v>
      </c>
      <c r="GB11" s="99">
        <v>23</v>
      </c>
      <c r="GC11" s="47">
        <v>190628</v>
      </c>
      <c r="GD11" s="99">
        <v>15</v>
      </c>
      <c r="GE11" s="151">
        <v>136178</v>
      </c>
      <c r="GF11" s="99">
        <v>28</v>
      </c>
      <c r="GG11" s="151">
        <v>120114</v>
      </c>
      <c r="GH11" s="99">
        <v>17</v>
      </c>
      <c r="GI11" s="151">
        <v>119493</v>
      </c>
      <c r="GJ11" s="99">
        <v>14</v>
      </c>
      <c r="GK11" s="151">
        <v>115176</v>
      </c>
      <c r="GL11" s="47">
        <v>8</v>
      </c>
      <c r="GM11" s="151">
        <v>237445</v>
      </c>
      <c r="GN11" s="99">
        <v>26</v>
      </c>
      <c r="GO11" s="47">
        <v>202990</v>
      </c>
      <c r="GP11" s="99">
        <v>11</v>
      </c>
      <c r="GQ11" s="151">
        <v>141136</v>
      </c>
      <c r="GR11" s="99">
        <v>26</v>
      </c>
      <c r="GS11" s="151">
        <v>144055</v>
      </c>
      <c r="GT11" s="99">
        <v>20</v>
      </c>
      <c r="GU11" s="151">
        <v>115789</v>
      </c>
      <c r="GV11" s="99">
        <v>13</v>
      </c>
      <c r="GW11" s="151">
        <v>116925</v>
      </c>
      <c r="GX11" s="47">
        <v>7</v>
      </c>
      <c r="GY11" s="39">
        <v>172861</v>
      </c>
      <c r="GZ11" s="33">
        <v>98</v>
      </c>
      <c r="HA11" s="151">
        <v>241378</v>
      </c>
      <c r="HB11" s="99">
        <v>29</v>
      </c>
      <c r="HC11" s="47">
        <v>214788</v>
      </c>
      <c r="HD11" s="99">
        <v>8</v>
      </c>
      <c r="HE11" s="151">
        <v>138579</v>
      </c>
      <c r="HF11" s="99">
        <v>26</v>
      </c>
      <c r="HG11" s="151">
        <v>140726</v>
      </c>
      <c r="HH11" s="99">
        <v>16</v>
      </c>
      <c r="HI11" s="151">
        <v>132844</v>
      </c>
      <c r="HJ11" s="99">
        <v>14</v>
      </c>
      <c r="HK11" s="151">
        <v>101522</v>
      </c>
      <c r="HL11" s="47">
        <v>5</v>
      </c>
      <c r="HM11" s="39">
        <v>167836</v>
      </c>
      <c r="HN11" s="33">
        <v>97</v>
      </c>
      <c r="HO11" s="151">
        <v>248558</v>
      </c>
      <c r="HP11" s="99">
        <v>24</v>
      </c>
      <c r="HQ11" s="47">
        <v>207238</v>
      </c>
      <c r="HR11" s="99">
        <v>8</v>
      </c>
      <c r="HS11" s="151">
        <v>138465</v>
      </c>
      <c r="HT11" s="99">
        <v>31</v>
      </c>
      <c r="HU11" s="151">
        <v>132077</v>
      </c>
      <c r="HV11" s="99">
        <v>18</v>
      </c>
      <c r="HW11" s="151">
        <v>131881</v>
      </c>
      <c r="HX11" s="99">
        <v>9</v>
      </c>
      <c r="HY11" s="151">
        <v>114299</v>
      </c>
      <c r="HZ11" s="47">
        <v>7</v>
      </c>
      <c r="IA11" s="39">
        <v>176675</v>
      </c>
      <c r="IB11" s="33">
        <v>88</v>
      </c>
      <c r="IC11" s="151">
        <v>249893</v>
      </c>
      <c r="ID11" s="99">
        <v>24</v>
      </c>
      <c r="IE11" s="47">
        <v>240925</v>
      </c>
      <c r="IF11" s="99">
        <v>8</v>
      </c>
      <c r="IG11" s="151">
        <v>141659</v>
      </c>
      <c r="IH11" s="99">
        <v>29</v>
      </c>
      <c r="II11" s="151">
        <v>139955</v>
      </c>
      <c r="IJ11" s="99">
        <v>13</v>
      </c>
      <c r="IK11" s="151">
        <v>124437</v>
      </c>
      <c r="IL11" s="99">
        <v>7</v>
      </c>
      <c r="IM11" s="151">
        <v>117711</v>
      </c>
      <c r="IN11" s="47">
        <v>7</v>
      </c>
      <c r="IO11" s="50">
        <v>205656</v>
      </c>
      <c r="IP11" s="50">
        <v>113</v>
      </c>
      <c r="IQ11" s="50">
        <v>303435</v>
      </c>
      <c r="IR11" s="50">
        <v>29</v>
      </c>
      <c r="IS11" s="50">
        <v>240720</v>
      </c>
      <c r="IT11" s="50">
        <v>14</v>
      </c>
      <c r="IU11" s="50">
        <v>165023</v>
      </c>
      <c r="IV11" s="50">
        <v>40</v>
      </c>
      <c r="IW11" s="50">
        <v>162352</v>
      </c>
      <c r="IX11" s="50">
        <v>15</v>
      </c>
      <c r="IY11" s="50">
        <v>136244</v>
      </c>
      <c r="IZ11" s="50">
        <v>10</v>
      </c>
      <c r="JA11" s="50">
        <v>127281</v>
      </c>
      <c r="JB11" s="50">
        <v>5</v>
      </c>
    </row>
    <row r="12" spans="1:262">
      <c r="A12" s="66">
        <v>8</v>
      </c>
      <c r="B12" s="2" t="s">
        <v>13</v>
      </c>
      <c r="C12" s="39">
        <v>85576</v>
      </c>
      <c r="D12" s="33">
        <v>15</v>
      </c>
      <c r="E12" s="19">
        <v>66289</v>
      </c>
      <c r="F12" s="33">
        <v>10</v>
      </c>
      <c r="G12" s="39">
        <v>62551</v>
      </c>
      <c r="H12" s="33">
        <v>26</v>
      </c>
      <c r="I12" s="39">
        <v>56943</v>
      </c>
      <c r="J12" s="33">
        <v>16</v>
      </c>
      <c r="K12" s="39">
        <v>48458</v>
      </c>
      <c r="L12" s="33">
        <v>5</v>
      </c>
      <c r="M12" s="39">
        <v>52465</v>
      </c>
      <c r="N12" s="19">
        <v>9</v>
      </c>
      <c r="O12" s="39">
        <v>89777</v>
      </c>
      <c r="P12" s="33">
        <v>18</v>
      </c>
      <c r="Q12" s="19">
        <v>80186</v>
      </c>
      <c r="R12" s="33">
        <v>10</v>
      </c>
      <c r="S12" s="39">
        <v>64418</v>
      </c>
      <c r="T12" s="33">
        <v>21</v>
      </c>
      <c r="U12" s="39">
        <v>60512</v>
      </c>
      <c r="V12" s="33">
        <v>16</v>
      </c>
      <c r="W12" s="39">
        <v>49207</v>
      </c>
      <c r="X12" s="33">
        <v>5</v>
      </c>
      <c r="Y12" s="39">
        <v>54309</v>
      </c>
      <c r="Z12" s="19">
        <v>10</v>
      </c>
      <c r="AA12" s="39">
        <v>93657</v>
      </c>
      <c r="AB12" s="33">
        <v>13</v>
      </c>
      <c r="AC12" s="19">
        <v>94287</v>
      </c>
      <c r="AD12" s="33">
        <v>11</v>
      </c>
      <c r="AE12" s="39">
        <v>66900</v>
      </c>
      <c r="AF12" s="33">
        <v>26</v>
      </c>
      <c r="AG12" s="39">
        <v>58853</v>
      </c>
      <c r="AH12" s="33">
        <v>21</v>
      </c>
      <c r="AI12" s="39">
        <v>55890</v>
      </c>
      <c r="AJ12" s="33">
        <v>4</v>
      </c>
      <c r="AK12" s="39">
        <v>52637</v>
      </c>
      <c r="AL12" s="19">
        <v>13</v>
      </c>
      <c r="AM12" s="39">
        <v>96733</v>
      </c>
      <c r="AN12" s="33">
        <v>14</v>
      </c>
      <c r="AO12" s="19">
        <v>103006</v>
      </c>
      <c r="AP12" s="33">
        <v>12</v>
      </c>
      <c r="AQ12" s="39">
        <v>70299</v>
      </c>
      <c r="AR12" s="33">
        <v>24</v>
      </c>
      <c r="AS12" s="39">
        <v>63604</v>
      </c>
      <c r="AT12" s="33">
        <v>20</v>
      </c>
      <c r="AU12" s="39">
        <v>58076</v>
      </c>
      <c r="AV12" s="33">
        <v>6</v>
      </c>
      <c r="AW12" s="39">
        <v>55346</v>
      </c>
      <c r="AX12" s="19">
        <v>12</v>
      </c>
      <c r="AY12" s="39">
        <v>94281</v>
      </c>
      <c r="AZ12" s="33">
        <v>16</v>
      </c>
      <c r="BA12" s="19">
        <v>100333</v>
      </c>
      <c r="BB12" s="33">
        <v>13</v>
      </c>
      <c r="BC12" s="39">
        <v>69833</v>
      </c>
      <c r="BD12" s="33">
        <v>27</v>
      </c>
      <c r="BE12" s="39">
        <v>64901</v>
      </c>
      <c r="BF12" s="33">
        <v>20</v>
      </c>
      <c r="BG12" s="39">
        <v>65510</v>
      </c>
      <c r="BH12" s="33">
        <v>8</v>
      </c>
      <c r="BI12" s="39">
        <v>60019</v>
      </c>
      <c r="BJ12" s="19">
        <v>12</v>
      </c>
      <c r="BK12" s="39">
        <v>104021</v>
      </c>
      <c r="BL12" s="33">
        <v>19</v>
      </c>
      <c r="BM12" s="19">
        <v>111669</v>
      </c>
      <c r="BN12" s="33">
        <v>16</v>
      </c>
      <c r="BO12" s="39">
        <v>75633</v>
      </c>
      <c r="BP12" s="33">
        <v>24</v>
      </c>
      <c r="BQ12" s="39">
        <v>66694</v>
      </c>
      <c r="BR12" s="33">
        <v>17</v>
      </c>
      <c r="BS12" s="39">
        <v>62317</v>
      </c>
      <c r="BT12" s="33">
        <v>14</v>
      </c>
      <c r="BU12" s="39">
        <v>63436</v>
      </c>
      <c r="BV12" s="19">
        <v>15</v>
      </c>
      <c r="BW12" s="39">
        <v>120945</v>
      </c>
      <c r="BX12" s="33">
        <v>19</v>
      </c>
      <c r="BY12" s="19">
        <v>113586</v>
      </c>
      <c r="BZ12" s="33">
        <v>21</v>
      </c>
      <c r="CA12" s="39">
        <v>77585</v>
      </c>
      <c r="CB12" s="33">
        <v>27</v>
      </c>
      <c r="CC12" s="39">
        <v>69766</v>
      </c>
      <c r="CD12" s="33">
        <v>20</v>
      </c>
      <c r="CE12" s="39">
        <v>66687</v>
      </c>
      <c r="CF12" s="33">
        <v>13</v>
      </c>
      <c r="CG12" s="39">
        <v>66344</v>
      </c>
      <c r="CH12" s="19">
        <v>13</v>
      </c>
      <c r="CI12" s="39">
        <v>136711</v>
      </c>
      <c r="CJ12" s="33">
        <v>17</v>
      </c>
      <c r="CK12" s="19">
        <v>118973</v>
      </c>
      <c r="CL12" s="33">
        <v>21</v>
      </c>
      <c r="CM12" s="39">
        <v>83831</v>
      </c>
      <c r="CN12" s="33">
        <v>28</v>
      </c>
      <c r="CO12" s="39">
        <v>74883</v>
      </c>
      <c r="CP12" s="33">
        <v>20</v>
      </c>
      <c r="CQ12" s="39">
        <v>68109</v>
      </c>
      <c r="CR12" s="33">
        <v>14</v>
      </c>
      <c r="CS12" s="39">
        <v>70941</v>
      </c>
      <c r="CT12" s="19">
        <v>8</v>
      </c>
      <c r="CU12" s="39">
        <v>142425</v>
      </c>
      <c r="CV12" s="33">
        <v>22</v>
      </c>
      <c r="CW12" s="19">
        <v>124158</v>
      </c>
      <c r="CX12" s="33">
        <v>18</v>
      </c>
      <c r="CY12" s="39">
        <v>91804</v>
      </c>
      <c r="CZ12" s="33">
        <v>25</v>
      </c>
      <c r="DA12" s="39">
        <v>80417</v>
      </c>
      <c r="DB12" s="33">
        <v>23</v>
      </c>
      <c r="DC12" s="39">
        <v>72581</v>
      </c>
      <c r="DD12" s="33">
        <v>14</v>
      </c>
      <c r="DE12" s="39">
        <v>79238</v>
      </c>
      <c r="DF12" s="19">
        <v>9</v>
      </c>
      <c r="DG12" s="39">
        <v>161052</v>
      </c>
      <c r="DH12" s="33">
        <v>26</v>
      </c>
      <c r="DI12" s="19">
        <v>125110</v>
      </c>
      <c r="DJ12" s="33">
        <v>17</v>
      </c>
      <c r="DK12" s="39">
        <v>94797</v>
      </c>
      <c r="DL12" s="33">
        <v>31</v>
      </c>
      <c r="DM12" s="39">
        <v>86270</v>
      </c>
      <c r="DN12" s="33">
        <v>21</v>
      </c>
      <c r="DO12" s="39">
        <v>70463</v>
      </c>
      <c r="DP12" s="33">
        <v>12</v>
      </c>
      <c r="DQ12" s="39">
        <v>82506</v>
      </c>
      <c r="DR12" s="19">
        <v>6</v>
      </c>
      <c r="DS12" s="39">
        <v>165320</v>
      </c>
      <c r="DT12" s="33">
        <v>25</v>
      </c>
      <c r="DU12" s="19">
        <v>142056</v>
      </c>
      <c r="DV12" s="33">
        <v>20</v>
      </c>
      <c r="DW12" s="39">
        <v>98828</v>
      </c>
      <c r="DX12" s="33">
        <v>32</v>
      </c>
      <c r="DY12" s="39">
        <v>88360</v>
      </c>
      <c r="DZ12" s="33">
        <v>21</v>
      </c>
      <c r="EA12" s="39">
        <v>77906</v>
      </c>
      <c r="EB12" s="33">
        <v>12</v>
      </c>
      <c r="EC12" s="39">
        <v>83289</v>
      </c>
      <c r="ED12" s="19">
        <v>10</v>
      </c>
      <c r="EE12" s="39">
        <v>161837</v>
      </c>
      <c r="EF12" s="33">
        <v>24</v>
      </c>
      <c r="EG12" s="19">
        <v>144200</v>
      </c>
      <c r="EH12" s="33">
        <v>19</v>
      </c>
      <c r="EI12" s="39">
        <v>100418</v>
      </c>
      <c r="EJ12" s="33">
        <v>30</v>
      </c>
      <c r="EK12" s="39">
        <v>90285</v>
      </c>
      <c r="EL12" s="33">
        <v>24</v>
      </c>
      <c r="EM12" s="39">
        <v>79786</v>
      </c>
      <c r="EN12" s="33">
        <v>15</v>
      </c>
      <c r="EO12" s="39">
        <v>86543</v>
      </c>
      <c r="EP12" s="19">
        <v>10</v>
      </c>
      <c r="EQ12" s="39">
        <v>172055</v>
      </c>
      <c r="ER12" s="33">
        <v>24</v>
      </c>
      <c r="ES12" s="19">
        <v>139372</v>
      </c>
      <c r="ET12" s="33">
        <v>18</v>
      </c>
      <c r="EU12" s="39">
        <v>105477</v>
      </c>
      <c r="EV12" s="33">
        <v>36</v>
      </c>
      <c r="EW12" s="39">
        <v>94380</v>
      </c>
      <c r="EX12" s="33">
        <v>23</v>
      </c>
      <c r="EY12" s="39">
        <v>84078</v>
      </c>
      <c r="EZ12" s="33">
        <v>14</v>
      </c>
      <c r="FA12" s="39">
        <v>93242</v>
      </c>
      <c r="FB12" s="19">
        <v>11</v>
      </c>
      <c r="FC12" s="39">
        <v>178889</v>
      </c>
      <c r="FD12" s="33">
        <v>23</v>
      </c>
      <c r="FE12" s="19">
        <v>152208</v>
      </c>
      <c r="FF12" s="33">
        <v>18</v>
      </c>
      <c r="FG12" s="39">
        <v>107208</v>
      </c>
      <c r="FH12" s="33">
        <v>33</v>
      </c>
      <c r="FI12" s="39">
        <v>94477</v>
      </c>
      <c r="FJ12" s="33">
        <v>23</v>
      </c>
      <c r="FK12" s="39">
        <v>91025</v>
      </c>
      <c r="FL12" s="33">
        <v>10</v>
      </c>
      <c r="FM12" s="39">
        <v>93756</v>
      </c>
      <c r="FN12" s="19">
        <v>9</v>
      </c>
      <c r="FO12" s="39">
        <v>188252</v>
      </c>
      <c r="FP12" s="33">
        <v>25</v>
      </c>
      <c r="FQ12" s="19">
        <v>162060</v>
      </c>
      <c r="FR12" s="33">
        <v>17</v>
      </c>
      <c r="FS12" s="39">
        <v>115274</v>
      </c>
      <c r="FT12" s="33">
        <v>38</v>
      </c>
      <c r="FU12" s="39">
        <v>99918</v>
      </c>
      <c r="FV12" s="33">
        <v>17</v>
      </c>
      <c r="FW12" s="39">
        <v>97988</v>
      </c>
      <c r="FX12" s="33">
        <v>13</v>
      </c>
      <c r="FY12" s="39">
        <v>102079</v>
      </c>
      <c r="FZ12" s="19">
        <v>8</v>
      </c>
      <c r="GA12" s="151">
        <v>200708</v>
      </c>
      <c r="GB12" s="99">
        <v>24</v>
      </c>
      <c r="GC12" s="47">
        <v>170588</v>
      </c>
      <c r="GD12" s="99">
        <v>17</v>
      </c>
      <c r="GE12" s="151">
        <v>121608</v>
      </c>
      <c r="GF12" s="99">
        <v>35</v>
      </c>
      <c r="GG12" s="151">
        <v>111963</v>
      </c>
      <c r="GH12" s="99">
        <v>14</v>
      </c>
      <c r="GI12" s="151">
        <v>103123</v>
      </c>
      <c r="GJ12" s="99">
        <v>17</v>
      </c>
      <c r="GK12" s="151">
        <v>112763</v>
      </c>
      <c r="GL12" s="47">
        <v>9</v>
      </c>
      <c r="GM12" s="151">
        <v>210707</v>
      </c>
      <c r="GN12" s="99">
        <v>31</v>
      </c>
      <c r="GO12" s="47">
        <v>170581</v>
      </c>
      <c r="GP12" s="99">
        <v>16</v>
      </c>
      <c r="GQ12" s="151">
        <v>128844</v>
      </c>
      <c r="GR12" s="99">
        <v>37</v>
      </c>
      <c r="GS12" s="151">
        <v>123561</v>
      </c>
      <c r="GT12" s="99">
        <v>18</v>
      </c>
      <c r="GU12" s="151">
        <v>106436</v>
      </c>
      <c r="GV12" s="99">
        <v>18</v>
      </c>
      <c r="GW12" s="151">
        <v>105118</v>
      </c>
      <c r="GX12" s="47">
        <v>8</v>
      </c>
      <c r="GY12" s="39">
        <v>150987</v>
      </c>
      <c r="GZ12" s="33">
        <v>125</v>
      </c>
      <c r="HA12" s="151">
        <v>207249</v>
      </c>
      <c r="HB12" s="99">
        <v>36</v>
      </c>
      <c r="HC12" s="47">
        <v>175571</v>
      </c>
      <c r="HD12" s="99">
        <v>11</v>
      </c>
      <c r="HE12" s="151">
        <v>130482</v>
      </c>
      <c r="HF12" s="99">
        <v>37</v>
      </c>
      <c r="HG12" s="151">
        <v>122542</v>
      </c>
      <c r="HH12" s="99">
        <v>16</v>
      </c>
      <c r="HI12" s="151">
        <v>112097</v>
      </c>
      <c r="HJ12" s="99">
        <v>16</v>
      </c>
      <c r="HK12" s="151">
        <v>103869</v>
      </c>
      <c r="HL12" s="47">
        <v>9</v>
      </c>
      <c r="HM12" s="39">
        <v>151582</v>
      </c>
      <c r="HN12" s="33">
        <v>121</v>
      </c>
      <c r="HO12" s="151">
        <v>210692</v>
      </c>
      <c r="HP12" s="99">
        <v>37</v>
      </c>
      <c r="HQ12" s="47">
        <v>175011</v>
      </c>
      <c r="HR12" s="99">
        <v>9</v>
      </c>
      <c r="HS12" s="151">
        <v>128802</v>
      </c>
      <c r="HT12" s="99">
        <v>38</v>
      </c>
      <c r="HU12" s="151">
        <v>116816</v>
      </c>
      <c r="HV12" s="99">
        <v>16</v>
      </c>
      <c r="HW12" s="151">
        <v>108937</v>
      </c>
      <c r="HX12" s="99">
        <v>15</v>
      </c>
      <c r="HY12" s="151">
        <v>105370</v>
      </c>
      <c r="HZ12" s="47">
        <v>6</v>
      </c>
      <c r="IA12" s="39">
        <v>158653</v>
      </c>
      <c r="IB12" s="33">
        <v>115</v>
      </c>
      <c r="IC12" s="151">
        <v>219406</v>
      </c>
      <c r="ID12" s="99">
        <v>37</v>
      </c>
      <c r="IE12" s="47">
        <v>176875</v>
      </c>
      <c r="IF12" s="99">
        <v>10</v>
      </c>
      <c r="IG12" s="151">
        <v>130762</v>
      </c>
      <c r="IH12" s="99">
        <v>35</v>
      </c>
      <c r="II12" s="151">
        <v>125370</v>
      </c>
      <c r="IJ12" s="99">
        <v>15</v>
      </c>
      <c r="IK12" s="151">
        <v>107296</v>
      </c>
      <c r="IL12" s="99">
        <v>12</v>
      </c>
      <c r="IM12" s="151">
        <v>102250</v>
      </c>
      <c r="IN12" s="47">
        <v>6</v>
      </c>
      <c r="IO12" s="50">
        <v>169302</v>
      </c>
      <c r="IP12" s="50">
        <v>127</v>
      </c>
      <c r="IQ12" s="50">
        <v>234931</v>
      </c>
      <c r="IR12" s="50">
        <v>34</v>
      </c>
      <c r="IS12" s="50">
        <v>184196</v>
      </c>
      <c r="IT12" s="50">
        <v>11</v>
      </c>
      <c r="IU12" s="50">
        <v>144276</v>
      </c>
      <c r="IV12" s="50">
        <v>44</v>
      </c>
      <c r="IW12" s="50">
        <v>148597</v>
      </c>
      <c r="IX12" s="50">
        <v>18</v>
      </c>
      <c r="IY12" s="50">
        <v>126130</v>
      </c>
      <c r="IZ12" s="50">
        <v>13</v>
      </c>
      <c r="JA12" s="50">
        <v>108727</v>
      </c>
      <c r="JB12" s="50">
        <v>7</v>
      </c>
    </row>
    <row r="13" spans="1:262">
      <c r="A13" s="66">
        <v>9</v>
      </c>
      <c r="B13" s="2" t="s">
        <v>63</v>
      </c>
      <c r="C13" s="39">
        <v>69119</v>
      </c>
      <c r="D13" s="33">
        <v>23</v>
      </c>
      <c r="E13" s="19">
        <v>64127</v>
      </c>
      <c r="F13" s="33">
        <v>14</v>
      </c>
      <c r="G13" s="39">
        <v>49075</v>
      </c>
      <c r="H13" s="33">
        <v>27</v>
      </c>
      <c r="I13" s="39">
        <v>46015</v>
      </c>
      <c r="J13" s="33">
        <v>21</v>
      </c>
      <c r="K13" s="39">
        <v>40534</v>
      </c>
      <c r="L13" s="33">
        <v>7</v>
      </c>
      <c r="M13" s="39">
        <v>41373</v>
      </c>
      <c r="N13" s="19">
        <v>11</v>
      </c>
      <c r="O13" s="39">
        <v>72352</v>
      </c>
      <c r="P13" s="33">
        <v>24</v>
      </c>
      <c r="Q13" s="19">
        <v>65985</v>
      </c>
      <c r="R13" s="33">
        <v>15</v>
      </c>
      <c r="S13" s="39">
        <v>49775</v>
      </c>
      <c r="T13" s="33">
        <v>27</v>
      </c>
      <c r="U13" s="39">
        <v>48399</v>
      </c>
      <c r="V13" s="33">
        <v>22</v>
      </c>
      <c r="W13" s="39">
        <v>39529</v>
      </c>
      <c r="X13" s="33">
        <v>10</v>
      </c>
      <c r="Y13" s="39">
        <v>41506</v>
      </c>
      <c r="Z13" s="19">
        <v>11</v>
      </c>
      <c r="AA13" s="39">
        <v>77228</v>
      </c>
      <c r="AB13" s="33">
        <v>24</v>
      </c>
      <c r="AC13" s="19">
        <v>68170</v>
      </c>
      <c r="AD13" s="33">
        <v>15</v>
      </c>
      <c r="AE13" s="39">
        <v>54791</v>
      </c>
      <c r="AF13" s="33">
        <v>29</v>
      </c>
      <c r="AG13" s="39">
        <v>51734</v>
      </c>
      <c r="AH13" s="33">
        <v>22</v>
      </c>
      <c r="AI13" s="39">
        <v>41998</v>
      </c>
      <c r="AJ13" s="33">
        <v>14</v>
      </c>
      <c r="AK13" s="39">
        <v>41489</v>
      </c>
      <c r="AL13" s="19">
        <v>16</v>
      </c>
      <c r="AM13" s="39">
        <v>78573</v>
      </c>
      <c r="AN13" s="33">
        <v>25</v>
      </c>
      <c r="AO13" s="19">
        <v>72584</v>
      </c>
      <c r="AP13" s="33">
        <v>17</v>
      </c>
      <c r="AQ13" s="39">
        <v>56463</v>
      </c>
      <c r="AR13" s="33">
        <v>30</v>
      </c>
      <c r="AS13" s="39">
        <v>52087</v>
      </c>
      <c r="AT13" s="33">
        <v>25</v>
      </c>
      <c r="AU13" s="39">
        <v>45632</v>
      </c>
      <c r="AV13" s="33">
        <v>16</v>
      </c>
      <c r="AW13" s="39">
        <v>42450</v>
      </c>
      <c r="AX13" s="19">
        <v>13</v>
      </c>
      <c r="AY13" s="39">
        <v>83855</v>
      </c>
      <c r="AZ13" s="33">
        <v>25</v>
      </c>
      <c r="BA13" s="19">
        <v>73037</v>
      </c>
      <c r="BB13" s="33">
        <v>18</v>
      </c>
      <c r="BC13" s="39">
        <v>56513</v>
      </c>
      <c r="BD13" s="33">
        <v>34</v>
      </c>
      <c r="BE13" s="39">
        <v>53090</v>
      </c>
      <c r="BF13" s="33">
        <v>25</v>
      </c>
      <c r="BG13" s="39">
        <v>47196</v>
      </c>
      <c r="BH13" s="33">
        <v>14</v>
      </c>
      <c r="BI13" s="39">
        <v>49618</v>
      </c>
      <c r="BJ13" s="19">
        <v>9</v>
      </c>
      <c r="BK13" s="39">
        <v>85437</v>
      </c>
      <c r="BL13" s="33">
        <v>25</v>
      </c>
      <c r="BM13" s="19">
        <v>77081</v>
      </c>
      <c r="BN13" s="33">
        <v>18</v>
      </c>
      <c r="BO13" s="39">
        <v>60218</v>
      </c>
      <c r="BP13" s="33">
        <v>34</v>
      </c>
      <c r="BQ13" s="39">
        <v>57918</v>
      </c>
      <c r="BR13" s="33">
        <v>20</v>
      </c>
      <c r="BS13" s="39">
        <v>49782</v>
      </c>
      <c r="BT13" s="33">
        <v>16</v>
      </c>
      <c r="BU13" s="39">
        <v>47703</v>
      </c>
      <c r="BV13" s="19">
        <v>14</v>
      </c>
      <c r="BW13" s="39">
        <v>94526</v>
      </c>
      <c r="BX13" s="33">
        <v>24</v>
      </c>
      <c r="BY13" s="19">
        <v>78980</v>
      </c>
      <c r="BZ13" s="33">
        <v>21</v>
      </c>
      <c r="CA13" s="39">
        <v>63518</v>
      </c>
      <c r="CB13" s="33">
        <v>35</v>
      </c>
      <c r="CC13" s="39">
        <v>60409</v>
      </c>
      <c r="CD13" s="33">
        <v>22</v>
      </c>
      <c r="CE13" s="39">
        <v>50550</v>
      </c>
      <c r="CF13" s="33">
        <v>13</v>
      </c>
      <c r="CG13" s="39">
        <v>53411</v>
      </c>
      <c r="CH13" s="19">
        <v>10</v>
      </c>
      <c r="CI13" s="39">
        <v>98449</v>
      </c>
      <c r="CJ13" s="33">
        <v>22</v>
      </c>
      <c r="CK13" s="19">
        <v>84812</v>
      </c>
      <c r="CL13" s="33">
        <v>21</v>
      </c>
      <c r="CM13" s="39">
        <v>67176</v>
      </c>
      <c r="CN13" s="33">
        <v>32</v>
      </c>
      <c r="CO13" s="39">
        <v>64018</v>
      </c>
      <c r="CP13" s="33">
        <v>20</v>
      </c>
      <c r="CQ13" s="39">
        <v>49851</v>
      </c>
      <c r="CR13" s="33">
        <v>12</v>
      </c>
      <c r="CS13" s="39">
        <v>53559</v>
      </c>
      <c r="CT13" s="19">
        <v>8</v>
      </c>
      <c r="CU13" s="39">
        <v>105725</v>
      </c>
      <c r="CV13" s="33">
        <v>25</v>
      </c>
      <c r="CW13" s="19">
        <v>88860</v>
      </c>
      <c r="CX13" s="33">
        <v>18</v>
      </c>
      <c r="CY13" s="39">
        <v>71329</v>
      </c>
      <c r="CZ13" s="33">
        <v>32</v>
      </c>
      <c r="DA13" s="39">
        <v>65762</v>
      </c>
      <c r="DB13" s="33">
        <v>23</v>
      </c>
      <c r="DC13" s="39">
        <v>54728</v>
      </c>
      <c r="DD13" s="33">
        <v>13</v>
      </c>
      <c r="DE13" s="39">
        <v>61300</v>
      </c>
      <c r="DF13" s="19">
        <v>9</v>
      </c>
      <c r="DG13" s="39">
        <v>109962</v>
      </c>
      <c r="DH13" s="33">
        <v>26</v>
      </c>
      <c r="DI13" s="19">
        <v>90795</v>
      </c>
      <c r="DJ13" s="33">
        <v>18</v>
      </c>
      <c r="DK13" s="39">
        <v>71823</v>
      </c>
      <c r="DL13" s="33">
        <v>35</v>
      </c>
      <c r="DM13" s="39">
        <v>66376</v>
      </c>
      <c r="DN13" s="33">
        <v>20</v>
      </c>
      <c r="DO13" s="39">
        <v>53055</v>
      </c>
      <c r="DP13" s="33">
        <v>11</v>
      </c>
      <c r="DQ13" s="39">
        <v>61716</v>
      </c>
      <c r="DR13" s="19">
        <v>9</v>
      </c>
      <c r="DS13" s="39">
        <v>115652</v>
      </c>
      <c r="DT13" s="33">
        <v>27</v>
      </c>
      <c r="DU13" s="19">
        <v>95131</v>
      </c>
      <c r="DV13" s="33">
        <v>18</v>
      </c>
      <c r="DW13" s="39">
        <v>74467</v>
      </c>
      <c r="DX13" s="33">
        <v>36</v>
      </c>
      <c r="DY13" s="39">
        <v>69251</v>
      </c>
      <c r="DZ13" s="33">
        <v>22</v>
      </c>
      <c r="EA13" s="39">
        <v>59161</v>
      </c>
      <c r="EB13" s="33">
        <v>10</v>
      </c>
      <c r="EC13" s="39">
        <v>68242</v>
      </c>
      <c r="ED13" s="19">
        <v>10</v>
      </c>
      <c r="EE13" s="39">
        <v>119335</v>
      </c>
      <c r="EF13" s="33">
        <v>26</v>
      </c>
      <c r="EG13" s="19">
        <v>100445</v>
      </c>
      <c r="EH13" s="33">
        <v>18</v>
      </c>
      <c r="EI13" s="39">
        <v>76502</v>
      </c>
      <c r="EJ13" s="33">
        <v>33</v>
      </c>
      <c r="EK13" s="39">
        <v>71427</v>
      </c>
      <c r="EL13" s="33">
        <v>23</v>
      </c>
      <c r="EM13" s="39">
        <v>57460</v>
      </c>
      <c r="EN13" s="33">
        <v>11</v>
      </c>
      <c r="EO13" s="39">
        <v>71676</v>
      </c>
      <c r="EP13" s="19">
        <v>10</v>
      </c>
      <c r="EQ13" s="39">
        <v>119161</v>
      </c>
      <c r="ER13" s="33">
        <v>24</v>
      </c>
      <c r="ES13" s="19">
        <v>102985</v>
      </c>
      <c r="ET13" s="33">
        <v>17</v>
      </c>
      <c r="EU13" s="39">
        <v>80969</v>
      </c>
      <c r="EV13" s="33">
        <v>41</v>
      </c>
      <c r="EW13" s="39">
        <v>78212</v>
      </c>
      <c r="EX13" s="33">
        <v>26</v>
      </c>
      <c r="EY13" s="39">
        <v>69141</v>
      </c>
      <c r="EZ13" s="33">
        <v>8</v>
      </c>
      <c r="FA13" s="39">
        <v>65715</v>
      </c>
      <c r="FB13" s="19">
        <v>11</v>
      </c>
      <c r="FC13" s="39">
        <v>129463</v>
      </c>
      <c r="FD13" s="33">
        <v>25</v>
      </c>
      <c r="FE13" s="19">
        <v>105907</v>
      </c>
      <c r="FF13" s="33">
        <v>18</v>
      </c>
      <c r="FG13" s="39">
        <v>85894</v>
      </c>
      <c r="FH13" s="33">
        <v>38</v>
      </c>
      <c r="FI13" s="39">
        <v>75150</v>
      </c>
      <c r="FJ13" s="33">
        <v>24</v>
      </c>
      <c r="FK13" s="39">
        <v>73662</v>
      </c>
      <c r="FL13" s="33">
        <v>8</v>
      </c>
      <c r="FM13" s="39">
        <v>72626</v>
      </c>
      <c r="FN13" s="19">
        <v>8</v>
      </c>
      <c r="FO13" s="39">
        <v>143212</v>
      </c>
      <c r="FP13" s="33">
        <v>24</v>
      </c>
      <c r="FQ13" s="19">
        <v>112877</v>
      </c>
      <c r="FR13" s="33">
        <v>18</v>
      </c>
      <c r="FS13" s="39">
        <v>89392</v>
      </c>
      <c r="FT13" s="33">
        <v>39</v>
      </c>
      <c r="FU13" s="39">
        <v>79804</v>
      </c>
      <c r="FV13" s="33">
        <v>20</v>
      </c>
      <c r="FW13" s="39">
        <v>80353</v>
      </c>
      <c r="FX13" s="33">
        <v>9</v>
      </c>
      <c r="FY13" s="39">
        <v>76577</v>
      </c>
      <c r="FZ13" s="19">
        <v>7</v>
      </c>
      <c r="GA13" s="151">
        <v>147352</v>
      </c>
      <c r="GB13" s="99">
        <v>27</v>
      </c>
      <c r="GC13" s="47">
        <v>121110</v>
      </c>
      <c r="GD13" s="99">
        <v>17</v>
      </c>
      <c r="GE13" s="151">
        <v>96173</v>
      </c>
      <c r="GF13" s="99">
        <v>37</v>
      </c>
      <c r="GG13" s="151">
        <v>88984</v>
      </c>
      <c r="GH13" s="99">
        <v>18</v>
      </c>
      <c r="GI13" s="151">
        <v>87571</v>
      </c>
      <c r="GJ13" s="99">
        <v>14</v>
      </c>
      <c r="GK13" s="151">
        <v>66499</v>
      </c>
      <c r="GL13" s="47">
        <v>10</v>
      </c>
      <c r="GM13" s="151">
        <v>153386</v>
      </c>
      <c r="GN13" s="99">
        <v>31</v>
      </c>
      <c r="GO13" s="47">
        <v>122305</v>
      </c>
      <c r="GP13" s="99">
        <v>16</v>
      </c>
      <c r="GQ13" s="151">
        <v>100768</v>
      </c>
      <c r="GR13" s="99">
        <v>36</v>
      </c>
      <c r="GS13" s="151">
        <v>95271</v>
      </c>
      <c r="GT13" s="99">
        <v>22</v>
      </c>
      <c r="GU13" s="151">
        <v>87587</v>
      </c>
      <c r="GV13" s="99">
        <v>15</v>
      </c>
      <c r="GW13" s="151">
        <v>66428</v>
      </c>
      <c r="GX13" s="47">
        <v>8</v>
      </c>
      <c r="GY13" s="39">
        <v>114434</v>
      </c>
      <c r="GZ13" s="33">
        <v>122</v>
      </c>
      <c r="HA13" s="151">
        <v>155246</v>
      </c>
      <c r="HB13" s="99">
        <v>34</v>
      </c>
      <c r="HC13" s="47">
        <v>120770</v>
      </c>
      <c r="HD13" s="99">
        <v>12</v>
      </c>
      <c r="HE13" s="151">
        <v>101732</v>
      </c>
      <c r="HF13" s="99">
        <v>33</v>
      </c>
      <c r="HG13" s="151">
        <v>90912</v>
      </c>
      <c r="HH13" s="99">
        <v>22</v>
      </c>
      <c r="HI13" s="151">
        <v>99129</v>
      </c>
      <c r="HJ13" s="99">
        <v>14</v>
      </c>
      <c r="HK13" s="151">
        <v>69762</v>
      </c>
      <c r="HL13" s="47">
        <v>7</v>
      </c>
      <c r="HM13" s="39">
        <v>114663</v>
      </c>
      <c r="HN13" s="33">
        <v>124</v>
      </c>
      <c r="HO13" s="151">
        <v>158084</v>
      </c>
      <c r="HP13" s="99">
        <v>32</v>
      </c>
      <c r="HQ13" s="47">
        <v>123561</v>
      </c>
      <c r="HR13" s="99">
        <v>13</v>
      </c>
      <c r="HS13" s="151">
        <v>100218</v>
      </c>
      <c r="HT13" s="99">
        <v>39</v>
      </c>
      <c r="HU13" s="151">
        <v>91370</v>
      </c>
      <c r="HV13" s="99">
        <v>22</v>
      </c>
      <c r="HW13" s="151">
        <v>101235</v>
      </c>
      <c r="HX13" s="99">
        <v>13</v>
      </c>
      <c r="HY13" s="151">
        <v>63704</v>
      </c>
      <c r="HZ13" s="47">
        <v>5</v>
      </c>
      <c r="IA13" s="39">
        <v>119502</v>
      </c>
      <c r="IB13" s="33">
        <v>127</v>
      </c>
      <c r="IC13" s="151">
        <v>165780</v>
      </c>
      <c r="ID13" s="99">
        <v>34</v>
      </c>
      <c r="IE13" s="47">
        <v>126024</v>
      </c>
      <c r="IF13" s="99">
        <v>15</v>
      </c>
      <c r="IG13" s="151">
        <v>102932</v>
      </c>
      <c r="IH13" s="99">
        <v>40</v>
      </c>
      <c r="II13" s="151">
        <v>92515</v>
      </c>
      <c r="IJ13" s="99">
        <v>19</v>
      </c>
      <c r="IK13" s="151">
        <v>106207</v>
      </c>
      <c r="IL13" s="99">
        <v>12</v>
      </c>
      <c r="IM13" s="151">
        <v>71479</v>
      </c>
      <c r="IN13" s="47">
        <v>7</v>
      </c>
      <c r="IO13" s="50">
        <v>130351</v>
      </c>
      <c r="IP13" s="50">
        <v>128</v>
      </c>
      <c r="IQ13" s="50">
        <v>178702</v>
      </c>
      <c r="IR13" s="50">
        <v>31</v>
      </c>
      <c r="IS13" s="50">
        <v>154012</v>
      </c>
      <c r="IT13" s="50">
        <v>14</v>
      </c>
      <c r="IU13" s="50">
        <v>110617</v>
      </c>
      <c r="IV13" s="50">
        <v>47</v>
      </c>
      <c r="IW13" s="50">
        <v>114651</v>
      </c>
      <c r="IX13" s="50">
        <v>18</v>
      </c>
      <c r="IY13" s="50">
        <v>103488</v>
      </c>
      <c r="IZ13" s="50">
        <v>12</v>
      </c>
      <c r="JA13" s="50">
        <v>78121</v>
      </c>
      <c r="JB13" s="50">
        <v>6</v>
      </c>
    </row>
    <row r="14" spans="1:262">
      <c r="A14" s="66">
        <v>10</v>
      </c>
      <c r="B14" s="2" t="s">
        <v>11</v>
      </c>
      <c r="C14" s="39">
        <v>76217</v>
      </c>
      <c r="D14" s="33">
        <v>6</v>
      </c>
      <c r="E14" s="19">
        <v>85882</v>
      </c>
      <c r="F14" s="33">
        <v>5</v>
      </c>
      <c r="G14" s="39">
        <v>64179</v>
      </c>
      <c r="H14" s="33">
        <v>9</v>
      </c>
      <c r="I14" s="39">
        <v>61181</v>
      </c>
      <c r="J14" s="33">
        <v>6</v>
      </c>
      <c r="K14" s="39">
        <v>54062</v>
      </c>
      <c r="L14" s="33">
        <v>1</v>
      </c>
      <c r="M14" s="39"/>
      <c r="N14" s="19"/>
      <c r="O14" s="39">
        <v>80066</v>
      </c>
      <c r="P14" s="33">
        <v>8</v>
      </c>
      <c r="Q14" s="19">
        <v>95666</v>
      </c>
      <c r="R14" s="33">
        <v>4</v>
      </c>
      <c r="S14" s="39">
        <v>75611</v>
      </c>
      <c r="T14" s="33">
        <v>5</v>
      </c>
      <c r="U14" s="39">
        <v>64268</v>
      </c>
      <c r="V14" s="33">
        <v>4</v>
      </c>
      <c r="W14" s="39">
        <v>58768</v>
      </c>
      <c r="X14" s="33">
        <v>1</v>
      </c>
      <c r="Y14" s="39"/>
      <c r="Z14" s="19"/>
      <c r="AA14" s="39">
        <v>80299</v>
      </c>
      <c r="AB14" s="33">
        <v>4</v>
      </c>
      <c r="AC14" s="19">
        <v>101777</v>
      </c>
      <c r="AD14" s="33">
        <v>4</v>
      </c>
      <c r="AE14" s="39">
        <v>72034</v>
      </c>
      <c r="AF14" s="33">
        <v>8</v>
      </c>
      <c r="AG14" s="39">
        <v>72691</v>
      </c>
      <c r="AH14" s="33">
        <v>5</v>
      </c>
      <c r="AI14" s="39">
        <v>71500</v>
      </c>
      <c r="AJ14" s="33">
        <v>1</v>
      </c>
      <c r="AK14" s="39"/>
      <c r="AL14" s="19"/>
      <c r="AM14" s="39">
        <v>84254</v>
      </c>
      <c r="AN14" s="33">
        <v>6</v>
      </c>
      <c r="AO14" s="19"/>
      <c r="AP14" s="33"/>
      <c r="AQ14" s="39">
        <v>76013</v>
      </c>
      <c r="AR14" s="33">
        <v>6</v>
      </c>
      <c r="AS14" s="39">
        <v>74569</v>
      </c>
      <c r="AT14" s="33">
        <v>6</v>
      </c>
      <c r="AU14" s="39"/>
      <c r="AV14" s="33"/>
      <c r="AW14" s="39"/>
      <c r="AX14" s="19"/>
      <c r="AY14" s="39">
        <v>97187</v>
      </c>
      <c r="AZ14" s="33">
        <v>5</v>
      </c>
      <c r="BA14" s="19"/>
      <c r="BB14" s="33"/>
      <c r="BC14" s="39">
        <v>87727</v>
      </c>
      <c r="BD14" s="33">
        <v>5</v>
      </c>
      <c r="BE14" s="39">
        <v>73167</v>
      </c>
      <c r="BF14" s="33">
        <v>4</v>
      </c>
      <c r="BG14" s="39"/>
      <c r="BH14" s="33"/>
      <c r="BI14" s="39"/>
      <c r="BJ14" s="19"/>
      <c r="BK14" s="39"/>
      <c r="BL14" s="33"/>
      <c r="BM14" s="19"/>
      <c r="BN14" s="33"/>
      <c r="BO14" s="39">
        <v>79617</v>
      </c>
      <c r="BP14" s="33">
        <v>8</v>
      </c>
      <c r="BQ14" s="39">
        <v>75886</v>
      </c>
      <c r="BR14" s="33">
        <v>5</v>
      </c>
      <c r="BS14" s="39"/>
      <c r="BT14" s="33"/>
      <c r="BU14" s="39"/>
      <c r="BV14" s="19"/>
      <c r="BW14" s="39"/>
      <c r="BX14" s="33"/>
      <c r="BY14" s="19">
        <v>97088</v>
      </c>
      <c r="BZ14" s="33">
        <v>4</v>
      </c>
      <c r="CA14" s="39">
        <v>78027</v>
      </c>
      <c r="CB14" s="33">
        <v>8</v>
      </c>
      <c r="CC14" s="39"/>
      <c r="CD14" s="33"/>
      <c r="CE14" s="39"/>
      <c r="CF14" s="33"/>
      <c r="CG14" s="39"/>
      <c r="CH14" s="19"/>
      <c r="CI14" s="39"/>
      <c r="CJ14" s="33"/>
      <c r="CK14" s="19">
        <v>103951</v>
      </c>
      <c r="CL14" s="33">
        <v>4</v>
      </c>
      <c r="CM14" s="39">
        <v>90597</v>
      </c>
      <c r="CN14" s="33">
        <v>9</v>
      </c>
      <c r="CO14" s="39">
        <v>71149</v>
      </c>
      <c r="CP14" s="33">
        <v>4</v>
      </c>
      <c r="CQ14" s="39"/>
      <c r="CR14" s="33"/>
      <c r="CS14" s="39"/>
      <c r="CT14" s="19"/>
      <c r="CU14" s="39"/>
      <c r="CV14" s="33"/>
      <c r="CW14" s="19"/>
      <c r="CX14" s="33"/>
      <c r="CY14" s="39">
        <v>91784</v>
      </c>
      <c r="CZ14" s="33">
        <v>8</v>
      </c>
      <c r="DA14" s="39">
        <v>74043</v>
      </c>
      <c r="DB14" s="33">
        <v>7</v>
      </c>
      <c r="DC14" s="39"/>
      <c r="DD14" s="33"/>
      <c r="DE14" s="39"/>
      <c r="DF14" s="19">
        <v>1</v>
      </c>
      <c r="DG14" s="39"/>
      <c r="DH14" s="33"/>
      <c r="DI14" s="19"/>
      <c r="DJ14" s="33"/>
      <c r="DK14" s="39">
        <v>90951</v>
      </c>
      <c r="DL14" s="33">
        <v>9</v>
      </c>
      <c r="DM14" s="39">
        <v>80065</v>
      </c>
      <c r="DN14" s="33">
        <v>8</v>
      </c>
      <c r="DO14" s="39"/>
      <c r="DP14" s="33"/>
      <c r="DQ14" s="39"/>
      <c r="DR14" s="19"/>
      <c r="DS14" s="39"/>
      <c r="DT14" s="33"/>
      <c r="DU14" s="19"/>
      <c r="DV14" s="33"/>
      <c r="DW14" s="39">
        <v>90255</v>
      </c>
      <c r="DX14" s="33">
        <v>8</v>
      </c>
      <c r="DY14" s="39">
        <v>97515</v>
      </c>
      <c r="DZ14" s="33">
        <v>5</v>
      </c>
      <c r="EA14" s="39"/>
      <c r="EB14" s="33"/>
      <c r="EC14" s="39"/>
      <c r="ED14" s="19"/>
      <c r="EE14" s="39"/>
      <c r="EF14" s="33"/>
      <c r="EG14" s="19"/>
      <c r="EH14" s="33"/>
      <c r="EI14" s="39">
        <v>91192</v>
      </c>
      <c r="EJ14" s="33">
        <v>9</v>
      </c>
      <c r="EK14" s="39"/>
      <c r="EL14" s="33"/>
      <c r="EM14" s="39"/>
      <c r="EN14" s="33"/>
      <c r="EO14" s="39"/>
      <c r="EP14" s="19"/>
      <c r="EQ14" s="39"/>
      <c r="ER14" s="33"/>
      <c r="ES14" s="19"/>
      <c r="ET14" s="33"/>
      <c r="EU14" s="39">
        <v>93274</v>
      </c>
      <c r="EV14" s="33">
        <v>13</v>
      </c>
      <c r="EW14" s="39">
        <v>98443</v>
      </c>
      <c r="EX14" s="33">
        <v>4</v>
      </c>
      <c r="EY14" s="39"/>
      <c r="EZ14" s="33"/>
      <c r="FA14" s="39"/>
      <c r="FB14" s="19"/>
      <c r="FC14" s="39"/>
      <c r="FD14" s="33"/>
      <c r="FE14" s="19"/>
      <c r="FF14" s="33"/>
      <c r="FG14" s="39">
        <v>91703</v>
      </c>
      <c r="FH14" s="33">
        <v>12</v>
      </c>
      <c r="FI14" s="39"/>
      <c r="FJ14" s="33"/>
      <c r="FK14" s="39"/>
      <c r="FL14" s="33"/>
      <c r="FM14" s="39"/>
      <c r="FN14" s="19"/>
      <c r="FO14" s="39"/>
      <c r="FP14" s="33"/>
      <c r="FQ14" s="19"/>
      <c r="FR14" s="33"/>
      <c r="FS14" s="39">
        <v>105537</v>
      </c>
      <c r="FT14" s="33">
        <v>11</v>
      </c>
      <c r="FU14" s="39"/>
      <c r="FV14" s="33"/>
      <c r="FW14" s="39"/>
      <c r="FX14" s="33"/>
      <c r="FY14" s="39"/>
      <c r="FZ14" s="19"/>
      <c r="GA14" s="151"/>
      <c r="GB14" s="99"/>
      <c r="GC14" s="47"/>
      <c r="GD14" s="99"/>
      <c r="GE14" s="151">
        <v>105392</v>
      </c>
      <c r="GF14" s="99">
        <v>9</v>
      </c>
      <c r="GG14" s="151"/>
      <c r="GH14" s="99"/>
      <c r="GI14" s="151"/>
      <c r="GJ14" s="99"/>
      <c r="GK14" s="151"/>
      <c r="GL14" s="47"/>
      <c r="GM14" s="151"/>
      <c r="GN14" s="99"/>
      <c r="GO14" s="47"/>
      <c r="GP14" s="99"/>
      <c r="GQ14" s="151">
        <v>106988</v>
      </c>
      <c r="GR14" s="99">
        <v>9</v>
      </c>
      <c r="GS14" s="151"/>
      <c r="GT14" s="99"/>
      <c r="GU14" s="151"/>
      <c r="GV14" s="99"/>
      <c r="GW14" s="151"/>
      <c r="GX14" s="47"/>
      <c r="GY14" s="39">
        <v>131271</v>
      </c>
      <c r="GZ14" s="33">
        <v>18</v>
      </c>
      <c r="HA14" s="151"/>
      <c r="HB14" s="99"/>
      <c r="HC14" s="47"/>
      <c r="HD14" s="99"/>
      <c r="HE14" s="151">
        <v>136427</v>
      </c>
      <c r="HF14" s="99">
        <v>7</v>
      </c>
      <c r="HG14" s="151"/>
      <c r="HH14" s="99"/>
      <c r="HI14" s="151"/>
      <c r="HJ14" s="99"/>
      <c r="HK14" s="151"/>
      <c r="HL14" s="47"/>
      <c r="HM14" s="39">
        <v>121640</v>
      </c>
      <c r="HN14" s="33">
        <v>21</v>
      </c>
      <c r="HO14" s="151">
        <v>0</v>
      </c>
      <c r="HP14" s="99">
        <v>4</v>
      </c>
      <c r="HQ14" s="47">
        <v>0</v>
      </c>
      <c r="HR14" s="99">
        <v>1</v>
      </c>
      <c r="HS14" s="151">
        <v>125699</v>
      </c>
      <c r="HT14" s="99">
        <v>10</v>
      </c>
      <c r="HU14" s="151">
        <v>0</v>
      </c>
      <c r="HV14" s="99">
        <v>3</v>
      </c>
      <c r="HW14" s="151">
        <v>0</v>
      </c>
      <c r="HX14" s="99">
        <v>2</v>
      </c>
      <c r="HY14" s="151">
        <v>0</v>
      </c>
      <c r="HZ14" s="47">
        <v>1</v>
      </c>
      <c r="IA14" s="39">
        <v>125924</v>
      </c>
      <c r="IB14" s="33">
        <v>20</v>
      </c>
      <c r="IC14" s="151">
        <v>152783</v>
      </c>
      <c r="ID14" s="99">
        <v>5</v>
      </c>
      <c r="IE14" s="47">
        <v>0</v>
      </c>
      <c r="IF14" s="99">
        <v>2</v>
      </c>
      <c r="IG14" s="151">
        <v>133294</v>
      </c>
      <c r="IH14" s="99">
        <v>7</v>
      </c>
      <c r="II14" s="151">
        <v>0</v>
      </c>
      <c r="IJ14" s="99">
        <v>4</v>
      </c>
      <c r="IK14" s="151">
        <v>0</v>
      </c>
      <c r="IL14" s="99">
        <v>1</v>
      </c>
      <c r="IM14" s="151">
        <v>0</v>
      </c>
      <c r="IN14" s="47">
        <v>1</v>
      </c>
      <c r="IO14" s="50">
        <v>137714</v>
      </c>
      <c r="IP14" s="50">
        <v>15</v>
      </c>
      <c r="IQ14" s="50">
        <v>0</v>
      </c>
      <c r="IR14" s="50">
        <v>3</v>
      </c>
      <c r="IS14" s="50">
        <v>0</v>
      </c>
      <c r="IT14" s="50">
        <v>2</v>
      </c>
      <c r="IU14" s="50">
        <v>127969</v>
      </c>
      <c r="IV14" s="50">
        <v>6</v>
      </c>
      <c r="IW14" s="50">
        <v>0</v>
      </c>
      <c r="IX14" s="50">
        <v>2</v>
      </c>
      <c r="IY14" s="50">
        <v>0</v>
      </c>
      <c r="IZ14" s="50">
        <v>0</v>
      </c>
      <c r="JA14" s="50">
        <v>0</v>
      </c>
      <c r="JB14" s="50">
        <v>2</v>
      </c>
    </row>
    <row r="15" spans="1:262">
      <c r="A15" s="66">
        <v>11</v>
      </c>
      <c r="B15" s="2" t="s">
        <v>15</v>
      </c>
      <c r="C15" s="39">
        <v>68714</v>
      </c>
      <c r="D15" s="33">
        <v>12</v>
      </c>
      <c r="E15" s="19">
        <v>72540</v>
      </c>
      <c r="F15" s="33">
        <v>10</v>
      </c>
      <c r="G15" s="39">
        <v>50129</v>
      </c>
      <c r="H15" s="33">
        <v>11</v>
      </c>
      <c r="I15" s="39">
        <v>41744</v>
      </c>
      <c r="J15" s="33">
        <v>14</v>
      </c>
      <c r="K15" s="39">
        <v>42822</v>
      </c>
      <c r="L15" s="33">
        <v>6</v>
      </c>
      <c r="M15" s="39">
        <v>35069</v>
      </c>
      <c r="N15" s="19">
        <v>7</v>
      </c>
      <c r="O15" s="39">
        <v>71804</v>
      </c>
      <c r="P15" s="33">
        <v>11</v>
      </c>
      <c r="Q15" s="19">
        <v>78710</v>
      </c>
      <c r="R15" s="33">
        <v>8</v>
      </c>
      <c r="S15" s="39">
        <v>51659</v>
      </c>
      <c r="T15" s="33">
        <v>10</v>
      </c>
      <c r="U15" s="39">
        <v>45666</v>
      </c>
      <c r="V15" s="33">
        <v>15</v>
      </c>
      <c r="W15" s="39">
        <v>40236</v>
      </c>
      <c r="X15" s="33">
        <v>6</v>
      </c>
      <c r="Y15" s="39">
        <v>43839</v>
      </c>
      <c r="Z15" s="19">
        <v>7</v>
      </c>
      <c r="AA15" s="39">
        <v>79687</v>
      </c>
      <c r="AB15" s="33">
        <v>12</v>
      </c>
      <c r="AC15" s="19">
        <v>87533</v>
      </c>
      <c r="AD15" s="33">
        <v>7</v>
      </c>
      <c r="AE15" s="39">
        <v>53448</v>
      </c>
      <c r="AF15" s="33">
        <v>10</v>
      </c>
      <c r="AG15" s="39">
        <v>46498</v>
      </c>
      <c r="AH15" s="33">
        <v>15</v>
      </c>
      <c r="AI15" s="39">
        <v>44319</v>
      </c>
      <c r="AJ15" s="33">
        <v>7</v>
      </c>
      <c r="AK15" s="39">
        <v>43830</v>
      </c>
      <c r="AL15" s="19">
        <v>11</v>
      </c>
      <c r="AM15" s="39">
        <v>80109</v>
      </c>
      <c r="AN15" s="33">
        <v>12</v>
      </c>
      <c r="AO15" s="19">
        <v>91267</v>
      </c>
      <c r="AP15" s="33">
        <v>8</v>
      </c>
      <c r="AQ15" s="39">
        <v>57853</v>
      </c>
      <c r="AR15" s="33">
        <v>11</v>
      </c>
      <c r="AS15" s="39">
        <v>48884</v>
      </c>
      <c r="AT15" s="33">
        <v>16</v>
      </c>
      <c r="AU15" s="39">
        <v>47787</v>
      </c>
      <c r="AV15" s="33">
        <v>9</v>
      </c>
      <c r="AW15" s="39">
        <v>41493</v>
      </c>
      <c r="AX15" s="19">
        <v>5</v>
      </c>
      <c r="AY15" s="39">
        <v>76805</v>
      </c>
      <c r="AZ15" s="33">
        <v>14</v>
      </c>
      <c r="BA15" s="19">
        <v>91069</v>
      </c>
      <c r="BB15" s="33">
        <v>5</v>
      </c>
      <c r="BC15" s="39">
        <v>57021</v>
      </c>
      <c r="BD15" s="33">
        <v>16</v>
      </c>
      <c r="BE15" s="39">
        <v>52268</v>
      </c>
      <c r="BF15" s="33">
        <v>12</v>
      </c>
      <c r="BG15" s="39">
        <v>48245</v>
      </c>
      <c r="BH15" s="33">
        <v>9</v>
      </c>
      <c r="BI15" s="39">
        <v>48165</v>
      </c>
      <c r="BJ15" s="19">
        <v>8</v>
      </c>
      <c r="BK15" s="39">
        <v>82030</v>
      </c>
      <c r="BL15" s="33">
        <v>13</v>
      </c>
      <c r="BM15" s="19">
        <v>84312</v>
      </c>
      <c r="BN15" s="33">
        <v>9</v>
      </c>
      <c r="BO15" s="39">
        <v>60394</v>
      </c>
      <c r="BP15" s="33">
        <v>17</v>
      </c>
      <c r="BQ15" s="39">
        <v>54475</v>
      </c>
      <c r="BR15" s="33">
        <v>12</v>
      </c>
      <c r="BS15" s="39">
        <v>52813</v>
      </c>
      <c r="BT15" s="33">
        <v>10</v>
      </c>
      <c r="BU15" s="39">
        <v>46828</v>
      </c>
      <c r="BV15" s="19">
        <v>11</v>
      </c>
      <c r="BW15" s="39">
        <v>82859</v>
      </c>
      <c r="BX15" s="33">
        <v>13</v>
      </c>
      <c r="BY15" s="19">
        <v>97767</v>
      </c>
      <c r="BZ15" s="33">
        <v>14</v>
      </c>
      <c r="CA15" s="39">
        <v>61443</v>
      </c>
      <c r="CB15" s="33">
        <v>19</v>
      </c>
      <c r="CC15" s="39">
        <v>59829</v>
      </c>
      <c r="CD15" s="33">
        <v>12</v>
      </c>
      <c r="CE15" s="39">
        <v>52435</v>
      </c>
      <c r="CF15" s="33">
        <v>9</v>
      </c>
      <c r="CG15" s="39">
        <v>50706</v>
      </c>
      <c r="CH15" s="19">
        <v>11</v>
      </c>
      <c r="CI15" s="39">
        <v>93059</v>
      </c>
      <c r="CJ15" s="33">
        <v>12</v>
      </c>
      <c r="CK15" s="19">
        <v>101390</v>
      </c>
      <c r="CL15" s="33">
        <v>14</v>
      </c>
      <c r="CM15" s="39">
        <v>66599</v>
      </c>
      <c r="CN15" s="33">
        <v>19</v>
      </c>
      <c r="CO15" s="39">
        <v>58248</v>
      </c>
      <c r="CP15" s="33">
        <v>11</v>
      </c>
      <c r="CQ15" s="39">
        <v>49183</v>
      </c>
      <c r="CR15" s="33">
        <v>10</v>
      </c>
      <c r="CS15" s="39">
        <v>49366</v>
      </c>
      <c r="CT15" s="19">
        <v>10</v>
      </c>
      <c r="CU15" s="39">
        <v>97347</v>
      </c>
      <c r="CV15" s="33">
        <v>15</v>
      </c>
      <c r="CW15" s="19">
        <v>99811</v>
      </c>
      <c r="CX15" s="33">
        <v>13</v>
      </c>
      <c r="CY15" s="39">
        <v>68979</v>
      </c>
      <c r="CZ15" s="33">
        <v>19</v>
      </c>
      <c r="DA15" s="39">
        <v>52979</v>
      </c>
      <c r="DB15" s="33">
        <v>16</v>
      </c>
      <c r="DC15" s="39">
        <v>52131</v>
      </c>
      <c r="DD15" s="33">
        <v>11</v>
      </c>
      <c r="DE15" s="39">
        <v>59004</v>
      </c>
      <c r="DF15" s="19">
        <v>10</v>
      </c>
      <c r="DG15" s="39">
        <v>105305</v>
      </c>
      <c r="DH15" s="33">
        <v>18</v>
      </c>
      <c r="DI15" s="19">
        <v>108608</v>
      </c>
      <c r="DJ15" s="33">
        <v>11</v>
      </c>
      <c r="DK15" s="39">
        <v>68506</v>
      </c>
      <c r="DL15" s="33">
        <v>19</v>
      </c>
      <c r="DM15" s="39">
        <v>59158</v>
      </c>
      <c r="DN15" s="33">
        <v>16</v>
      </c>
      <c r="DO15" s="39">
        <v>52160</v>
      </c>
      <c r="DP15" s="33">
        <v>9</v>
      </c>
      <c r="DQ15" s="39">
        <v>62122</v>
      </c>
      <c r="DR15" s="19">
        <v>8</v>
      </c>
      <c r="DS15" s="39">
        <v>114506</v>
      </c>
      <c r="DT15" s="33">
        <v>18</v>
      </c>
      <c r="DU15" s="19">
        <v>113739</v>
      </c>
      <c r="DV15" s="33">
        <v>14</v>
      </c>
      <c r="DW15" s="39">
        <v>70967</v>
      </c>
      <c r="DX15" s="33">
        <v>22</v>
      </c>
      <c r="DY15" s="39">
        <v>67791</v>
      </c>
      <c r="DZ15" s="33">
        <v>13</v>
      </c>
      <c r="EA15" s="39">
        <v>53559</v>
      </c>
      <c r="EB15" s="33">
        <v>8</v>
      </c>
      <c r="EC15" s="39">
        <v>57651</v>
      </c>
      <c r="ED15" s="19">
        <v>10</v>
      </c>
      <c r="EE15" s="39">
        <v>116151</v>
      </c>
      <c r="EF15" s="33">
        <v>17</v>
      </c>
      <c r="EG15" s="19">
        <v>114709</v>
      </c>
      <c r="EH15" s="33">
        <v>14</v>
      </c>
      <c r="EI15" s="39">
        <v>73316</v>
      </c>
      <c r="EJ15" s="33">
        <v>24</v>
      </c>
      <c r="EK15" s="39">
        <v>62842</v>
      </c>
      <c r="EL15" s="33">
        <v>17</v>
      </c>
      <c r="EM15" s="39">
        <v>49087</v>
      </c>
      <c r="EN15" s="33">
        <v>10</v>
      </c>
      <c r="EO15" s="39">
        <v>57598</v>
      </c>
      <c r="EP15" s="19">
        <v>10</v>
      </c>
      <c r="EQ15" s="39">
        <v>124036</v>
      </c>
      <c r="ER15" s="33">
        <v>14</v>
      </c>
      <c r="ES15" s="19">
        <v>111073</v>
      </c>
      <c r="ET15" s="33">
        <v>11</v>
      </c>
      <c r="EU15" s="39">
        <v>76848</v>
      </c>
      <c r="EV15" s="33">
        <v>27</v>
      </c>
      <c r="EW15" s="39">
        <v>65342</v>
      </c>
      <c r="EX15" s="33">
        <v>18</v>
      </c>
      <c r="EY15" s="39">
        <v>54882</v>
      </c>
      <c r="EZ15" s="33">
        <v>14</v>
      </c>
      <c r="FA15" s="39">
        <v>68917</v>
      </c>
      <c r="FB15" s="19">
        <v>7</v>
      </c>
      <c r="FC15" s="39">
        <v>151571</v>
      </c>
      <c r="FD15" s="33">
        <v>19</v>
      </c>
      <c r="FE15" s="19">
        <v>117319</v>
      </c>
      <c r="FF15" s="33">
        <v>11</v>
      </c>
      <c r="FG15" s="39">
        <v>83035</v>
      </c>
      <c r="FH15" s="33">
        <v>27</v>
      </c>
      <c r="FI15" s="39">
        <v>67782</v>
      </c>
      <c r="FJ15" s="33">
        <v>15</v>
      </c>
      <c r="FK15" s="39">
        <v>64173</v>
      </c>
      <c r="FL15" s="33">
        <v>12</v>
      </c>
      <c r="FM15" s="39">
        <v>77674</v>
      </c>
      <c r="FN15" s="19">
        <v>5</v>
      </c>
      <c r="FO15" s="39">
        <v>152656</v>
      </c>
      <c r="FP15" s="33">
        <v>20</v>
      </c>
      <c r="FQ15" s="19">
        <v>128463</v>
      </c>
      <c r="FR15" s="33">
        <v>11</v>
      </c>
      <c r="FS15" s="39">
        <v>86311</v>
      </c>
      <c r="FT15" s="33">
        <v>28</v>
      </c>
      <c r="FU15" s="39">
        <v>69370</v>
      </c>
      <c r="FV15" s="33">
        <v>16</v>
      </c>
      <c r="FW15" s="39">
        <v>80963</v>
      </c>
      <c r="FX15" s="33">
        <v>11</v>
      </c>
      <c r="FY15" s="39"/>
      <c r="FZ15" s="19"/>
      <c r="GA15" s="151">
        <v>156056</v>
      </c>
      <c r="GB15" s="99">
        <v>21</v>
      </c>
      <c r="GC15" s="47">
        <v>130179</v>
      </c>
      <c r="GD15" s="99">
        <v>13</v>
      </c>
      <c r="GE15" s="151">
        <v>92326</v>
      </c>
      <c r="GF15" s="99">
        <v>19</v>
      </c>
      <c r="GG15" s="151">
        <v>79279</v>
      </c>
      <c r="GH15" s="99">
        <v>15</v>
      </c>
      <c r="GI15" s="151">
        <v>88975</v>
      </c>
      <c r="GJ15" s="99">
        <v>12</v>
      </c>
      <c r="GK15" s="151">
        <v>64444</v>
      </c>
      <c r="GL15" s="47">
        <v>7</v>
      </c>
      <c r="GM15" s="151">
        <v>161030</v>
      </c>
      <c r="GN15" s="99">
        <v>26</v>
      </c>
      <c r="GO15" s="47">
        <v>132875</v>
      </c>
      <c r="GP15" s="99">
        <v>9</v>
      </c>
      <c r="GQ15" s="151">
        <v>92029</v>
      </c>
      <c r="GR15" s="99">
        <v>20</v>
      </c>
      <c r="GS15" s="151">
        <v>82197</v>
      </c>
      <c r="GT15" s="99">
        <v>14</v>
      </c>
      <c r="GU15" s="151">
        <v>76150</v>
      </c>
      <c r="GV15" s="99">
        <v>12</v>
      </c>
      <c r="GW15" s="151">
        <v>68018</v>
      </c>
      <c r="GX15" s="47">
        <v>5</v>
      </c>
      <c r="GY15" s="39">
        <v>119657</v>
      </c>
      <c r="GZ15" s="33">
        <v>81</v>
      </c>
      <c r="HA15" s="151">
        <v>167419</v>
      </c>
      <c r="HB15" s="99">
        <v>29</v>
      </c>
      <c r="HC15" s="47">
        <v>137215</v>
      </c>
      <c r="HD15" s="99">
        <v>8</v>
      </c>
      <c r="HE15" s="151">
        <v>99939</v>
      </c>
      <c r="HF15" s="99">
        <v>13</v>
      </c>
      <c r="HG15" s="151">
        <v>78803</v>
      </c>
      <c r="HH15" s="99">
        <v>14</v>
      </c>
      <c r="HI15" s="151">
        <v>80275</v>
      </c>
      <c r="HJ15" s="99">
        <v>11</v>
      </c>
      <c r="HK15" s="151">
        <v>68839</v>
      </c>
      <c r="HL15" s="47">
        <v>6</v>
      </c>
      <c r="HM15" s="39">
        <v>118926</v>
      </c>
      <c r="HN15" s="33">
        <v>89</v>
      </c>
      <c r="HO15" s="151">
        <v>173814</v>
      </c>
      <c r="HP15" s="99">
        <v>30</v>
      </c>
      <c r="HQ15" s="47">
        <v>124542</v>
      </c>
      <c r="HR15" s="99">
        <v>7</v>
      </c>
      <c r="HS15" s="151">
        <v>94475</v>
      </c>
      <c r="HT15" s="99">
        <v>25</v>
      </c>
      <c r="HU15" s="151">
        <v>78473</v>
      </c>
      <c r="HV15" s="99">
        <v>13</v>
      </c>
      <c r="HW15" s="151">
        <v>85683</v>
      </c>
      <c r="HX15" s="99">
        <v>10</v>
      </c>
      <c r="HY15" s="151">
        <v>0</v>
      </c>
      <c r="HZ15" s="47">
        <v>4</v>
      </c>
      <c r="IA15" s="39">
        <v>122456</v>
      </c>
      <c r="IB15" s="33">
        <v>94</v>
      </c>
      <c r="IC15" s="151">
        <v>178526</v>
      </c>
      <c r="ID15" s="99">
        <v>30</v>
      </c>
      <c r="IE15" s="47">
        <v>136034</v>
      </c>
      <c r="IF15" s="99">
        <v>11</v>
      </c>
      <c r="IG15" s="151">
        <v>98222</v>
      </c>
      <c r="IH15" s="99">
        <v>24</v>
      </c>
      <c r="II15" s="151">
        <v>81854</v>
      </c>
      <c r="IJ15" s="99">
        <v>12</v>
      </c>
      <c r="IK15" s="151">
        <v>83361</v>
      </c>
      <c r="IL15" s="99">
        <v>11</v>
      </c>
      <c r="IM15" s="151">
        <v>69285</v>
      </c>
      <c r="IN15" s="47">
        <v>6</v>
      </c>
      <c r="IO15" s="50">
        <v>132953</v>
      </c>
      <c r="IP15" s="50">
        <v>93</v>
      </c>
      <c r="IQ15" s="50">
        <v>186805</v>
      </c>
      <c r="IR15" s="50">
        <v>30</v>
      </c>
      <c r="IS15" s="50">
        <v>160134</v>
      </c>
      <c r="IT15" s="50">
        <v>10</v>
      </c>
      <c r="IU15" s="50">
        <v>104674</v>
      </c>
      <c r="IV15" s="50">
        <v>31</v>
      </c>
      <c r="IW15" s="50">
        <v>102218</v>
      </c>
      <c r="IX15" s="50">
        <v>9</v>
      </c>
      <c r="IY15" s="50">
        <v>86457</v>
      </c>
      <c r="IZ15" s="50">
        <v>10</v>
      </c>
      <c r="JA15" s="50">
        <v>0</v>
      </c>
      <c r="JB15" s="50">
        <v>3</v>
      </c>
    </row>
    <row r="16" spans="1:262">
      <c r="A16" s="66">
        <v>12</v>
      </c>
      <c r="B16" s="2" t="s">
        <v>50</v>
      </c>
      <c r="C16" s="39">
        <v>75476</v>
      </c>
      <c r="D16" s="33">
        <v>14</v>
      </c>
      <c r="E16" s="19">
        <v>65793</v>
      </c>
      <c r="F16" s="33">
        <v>6</v>
      </c>
      <c r="G16" s="39">
        <v>50009</v>
      </c>
      <c r="H16" s="33">
        <v>11</v>
      </c>
      <c r="I16" s="39">
        <v>50387</v>
      </c>
      <c r="J16" s="33">
        <v>8</v>
      </c>
      <c r="K16" s="39">
        <v>50135</v>
      </c>
      <c r="L16" s="33">
        <v>5</v>
      </c>
      <c r="M16" s="39">
        <v>42846</v>
      </c>
      <c r="N16" s="19">
        <v>8</v>
      </c>
      <c r="O16" s="39">
        <v>74749</v>
      </c>
      <c r="P16" s="33">
        <v>12</v>
      </c>
      <c r="Q16" s="19">
        <v>76045</v>
      </c>
      <c r="R16" s="33">
        <v>8</v>
      </c>
      <c r="S16" s="39">
        <v>52886</v>
      </c>
      <c r="T16" s="33">
        <v>10</v>
      </c>
      <c r="U16" s="39">
        <v>47267</v>
      </c>
      <c r="V16" s="33">
        <v>10</v>
      </c>
      <c r="W16" s="39">
        <v>53676</v>
      </c>
      <c r="X16" s="33">
        <v>6</v>
      </c>
      <c r="Y16" s="39">
        <v>45428</v>
      </c>
      <c r="Z16" s="19">
        <v>5</v>
      </c>
      <c r="AA16" s="39">
        <v>78842</v>
      </c>
      <c r="AB16" s="33">
        <v>12</v>
      </c>
      <c r="AC16" s="19">
        <v>75210</v>
      </c>
      <c r="AD16" s="33">
        <v>8</v>
      </c>
      <c r="AE16" s="39">
        <v>54591</v>
      </c>
      <c r="AF16" s="33">
        <v>12</v>
      </c>
      <c r="AG16" s="39">
        <v>54978</v>
      </c>
      <c r="AH16" s="33">
        <v>10</v>
      </c>
      <c r="AI16" s="39">
        <v>61404</v>
      </c>
      <c r="AJ16" s="33">
        <v>8</v>
      </c>
      <c r="AK16" s="39">
        <v>38531</v>
      </c>
      <c r="AL16" s="19">
        <v>6</v>
      </c>
      <c r="AM16" s="39">
        <v>64227</v>
      </c>
      <c r="AN16" s="33">
        <v>7</v>
      </c>
      <c r="AO16" s="19"/>
      <c r="AP16" s="33"/>
      <c r="AQ16" s="39">
        <v>42025</v>
      </c>
      <c r="AR16" s="33">
        <v>5</v>
      </c>
      <c r="AS16" s="39">
        <v>43421</v>
      </c>
      <c r="AT16" s="33">
        <v>5</v>
      </c>
      <c r="AU16" s="39"/>
      <c r="AV16" s="33"/>
      <c r="AW16" s="39"/>
      <c r="AX16" s="19"/>
      <c r="AY16" s="39">
        <v>89001</v>
      </c>
      <c r="AZ16" s="33">
        <v>13</v>
      </c>
      <c r="BA16" s="19">
        <v>63976</v>
      </c>
      <c r="BB16" s="33">
        <v>6</v>
      </c>
      <c r="BC16" s="39">
        <v>54743</v>
      </c>
      <c r="BD16" s="33">
        <v>17</v>
      </c>
      <c r="BE16" s="39">
        <v>61578</v>
      </c>
      <c r="BF16" s="33">
        <v>7</v>
      </c>
      <c r="BG16" s="39">
        <v>57982</v>
      </c>
      <c r="BH16" s="33">
        <v>7</v>
      </c>
      <c r="BI16" s="39"/>
      <c r="BJ16" s="19"/>
      <c r="BK16" s="39">
        <v>91621</v>
      </c>
      <c r="BL16" s="33">
        <v>11</v>
      </c>
      <c r="BM16" s="19">
        <v>73820</v>
      </c>
      <c r="BN16" s="33">
        <v>9</v>
      </c>
      <c r="BO16" s="39">
        <v>57047</v>
      </c>
      <c r="BP16" s="33">
        <v>17</v>
      </c>
      <c r="BQ16" s="39">
        <v>59917</v>
      </c>
      <c r="BR16" s="33">
        <v>8</v>
      </c>
      <c r="BS16" s="39">
        <v>61021</v>
      </c>
      <c r="BT16" s="33">
        <v>9</v>
      </c>
      <c r="BU16" s="39">
        <v>46751</v>
      </c>
      <c r="BV16" s="19">
        <v>6</v>
      </c>
      <c r="BW16" s="39">
        <v>100126</v>
      </c>
      <c r="BX16" s="33">
        <v>10</v>
      </c>
      <c r="BY16" s="19">
        <v>85225</v>
      </c>
      <c r="BZ16" s="33">
        <v>11</v>
      </c>
      <c r="CA16" s="39">
        <v>63967</v>
      </c>
      <c r="CB16" s="33">
        <v>14</v>
      </c>
      <c r="CC16" s="39">
        <v>62466</v>
      </c>
      <c r="CD16" s="33">
        <v>16</v>
      </c>
      <c r="CE16" s="39">
        <v>60251</v>
      </c>
      <c r="CF16" s="33">
        <v>8</v>
      </c>
      <c r="CG16" s="39"/>
      <c r="CH16" s="19"/>
      <c r="CI16" s="39">
        <v>109741</v>
      </c>
      <c r="CJ16" s="33">
        <v>10</v>
      </c>
      <c r="CK16" s="19">
        <v>86784</v>
      </c>
      <c r="CL16" s="33">
        <v>11</v>
      </c>
      <c r="CM16" s="39">
        <v>65773</v>
      </c>
      <c r="CN16" s="33">
        <v>13</v>
      </c>
      <c r="CO16" s="39">
        <v>59165</v>
      </c>
      <c r="CP16" s="33">
        <v>10</v>
      </c>
      <c r="CQ16" s="39">
        <v>62237</v>
      </c>
      <c r="CR16" s="33">
        <v>8</v>
      </c>
      <c r="CS16" s="39">
        <v>50720</v>
      </c>
      <c r="CT16" s="19">
        <v>4</v>
      </c>
      <c r="CU16" s="39">
        <v>114564</v>
      </c>
      <c r="CV16" s="33">
        <v>12</v>
      </c>
      <c r="CW16" s="19">
        <v>89704</v>
      </c>
      <c r="CX16" s="33">
        <v>11</v>
      </c>
      <c r="CY16" s="39">
        <v>72631</v>
      </c>
      <c r="CZ16" s="33">
        <v>12</v>
      </c>
      <c r="DA16" s="39">
        <v>62187</v>
      </c>
      <c r="DB16" s="33">
        <v>12</v>
      </c>
      <c r="DC16" s="39">
        <v>61544</v>
      </c>
      <c r="DD16" s="33">
        <v>7</v>
      </c>
      <c r="DE16" s="39">
        <v>56229</v>
      </c>
      <c r="DF16" s="19">
        <v>6</v>
      </c>
      <c r="DG16" s="39">
        <v>103624</v>
      </c>
      <c r="DH16" s="33">
        <v>13</v>
      </c>
      <c r="DI16" s="19">
        <v>88419</v>
      </c>
      <c r="DJ16" s="33">
        <v>10</v>
      </c>
      <c r="DK16" s="39">
        <v>71091</v>
      </c>
      <c r="DL16" s="33">
        <v>16</v>
      </c>
      <c r="DM16" s="39">
        <v>66774</v>
      </c>
      <c r="DN16" s="33">
        <v>8</v>
      </c>
      <c r="DO16" s="39">
        <v>64691</v>
      </c>
      <c r="DP16" s="33">
        <v>6</v>
      </c>
      <c r="DQ16" s="39">
        <v>59504</v>
      </c>
      <c r="DR16" s="19">
        <v>6</v>
      </c>
      <c r="DS16" s="39">
        <v>104529</v>
      </c>
      <c r="DT16" s="33">
        <v>11</v>
      </c>
      <c r="DU16" s="19">
        <v>93983</v>
      </c>
      <c r="DV16" s="33">
        <v>8</v>
      </c>
      <c r="DW16" s="39">
        <v>71429</v>
      </c>
      <c r="DX16" s="33">
        <v>19</v>
      </c>
      <c r="DY16" s="39">
        <v>67048</v>
      </c>
      <c r="DZ16" s="33">
        <v>6</v>
      </c>
      <c r="EA16" s="39">
        <v>62948</v>
      </c>
      <c r="EB16" s="33">
        <v>4</v>
      </c>
      <c r="EC16" s="39">
        <v>58264</v>
      </c>
      <c r="ED16" s="19">
        <v>6</v>
      </c>
      <c r="EE16" s="39">
        <v>108047</v>
      </c>
      <c r="EF16" s="33">
        <v>12</v>
      </c>
      <c r="EG16" s="19">
        <v>96111</v>
      </c>
      <c r="EH16" s="33">
        <v>8</v>
      </c>
      <c r="EI16" s="39">
        <v>78192</v>
      </c>
      <c r="EJ16" s="33">
        <v>20</v>
      </c>
      <c r="EK16" s="39">
        <v>67321</v>
      </c>
      <c r="EL16" s="33">
        <v>6</v>
      </c>
      <c r="EM16" s="39">
        <v>67724</v>
      </c>
      <c r="EN16" s="33">
        <v>5</v>
      </c>
      <c r="EO16" s="39">
        <v>60143</v>
      </c>
      <c r="EP16" s="19">
        <v>4</v>
      </c>
      <c r="EQ16" s="39">
        <v>106616</v>
      </c>
      <c r="ER16" s="33">
        <v>13</v>
      </c>
      <c r="ES16" s="19">
        <v>98142</v>
      </c>
      <c r="ET16" s="33">
        <v>10</v>
      </c>
      <c r="EU16" s="39">
        <v>79507</v>
      </c>
      <c r="EV16" s="33">
        <v>22</v>
      </c>
      <c r="EW16" s="39">
        <v>64797</v>
      </c>
      <c r="EX16" s="33">
        <v>5</v>
      </c>
      <c r="EY16" s="39">
        <v>65169</v>
      </c>
      <c r="EZ16" s="33">
        <v>6</v>
      </c>
      <c r="FA16" s="39">
        <v>63734</v>
      </c>
      <c r="FB16" s="19">
        <v>4</v>
      </c>
      <c r="FC16" s="39">
        <v>110981</v>
      </c>
      <c r="FD16" s="33">
        <v>14</v>
      </c>
      <c r="FE16" s="19">
        <v>103777</v>
      </c>
      <c r="FF16" s="33">
        <v>10</v>
      </c>
      <c r="FG16" s="39">
        <v>80236</v>
      </c>
      <c r="FH16" s="33">
        <v>20</v>
      </c>
      <c r="FI16" s="39">
        <v>74984</v>
      </c>
      <c r="FJ16" s="33">
        <v>5</v>
      </c>
      <c r="FK16" s="39">
        <v>72225</v>
      </c>
      <c r="FL16" s="33">
        <v>6</v>
      </c>
      <c r="FM16" s="39"/>
      <c r="FN16" s="19"/>
      <c r="FO16" s="39">
        <v>109678</v>
      </c>
      <c r="FP16" s="33">
        <v>13</v>
      </c>
      <c r="FQ16" s="19">
        <v>100472</v>
      </c>
      <c r="FR16" s="33">
        <v>7</v>
      </c>
      <c r="FS16" s="39">
        <v>87711</v>
      </c>
      <c r="FT16" s="33">
        <v>16</v>
      </c>
      <c r="FU16" s="39">
        <v>77161</v>
      </c>
      <c r="FV16" s="33">
        <v>6</v>
      </c>
      <c r="FW16" s="39"/>
      <c r="FX16" s="33"/>
      <c r="FY16" s="39"/>
      <c r="FZ16" s="19"/>
      <c r="GA16" s="151">
        <v>120434</v>
      </c>
      <c r="GB16" s="99">
        <v>12</v>
      </c>
      <c r="GC16" s="47"/>
      <c r="GD16" s="99"/>
      <c r="GE16" s="151">
        <v>91786</v>
      </c>
      <c r="GF16" s="99">
        <v>13</v>
      </c>
      <c r="GG16" s="151">
        <v>76334</v>
      </c>
      <c r="GH16" s="99">
        <v>8</v>
      </c>
      <c r="GI16" s="151"/>
      <c r="GJ16" s="99"/>
      <c r="GK16" s="151"/>
      <c r="GL16" s="47"/>
      <c r="GM16" s="151">
        <v>117466</v>
      </c>
      <c r="GN16" s="99">
        <v>14</v>
      </c>
      <c r="GO16" s="47"/>
      <c r="GP16" s="99"/>
      <c r="GQ16" s="151">
        <v>90978</v>
      </c>
      <c r="GR16" s="99">
        <v>12</v>
      </c>
      <c r="GS16" s="151">
        <v>83573</v>
      </c>
      <c r="GT16" s="99">
        <v>6</v>
      </c>
      <c r="GU16" s="151"/>
      <c r="GV16" s="99"/>
      <c r="GW16" s="151"/>
      <c r="GX16" s="47"/>
      <c r="GY16" s="39">
        <v>99388</v>
      </c>
      <c r="GZ16" s="33">
        <v>38</v>
      </c>
      <c r="HA16" s="151">
        <v>115986</v>
      </c>
      <c r="HB16" s="99">
        <v>12</v>
      </c>
      <c r="HC16" s="47">
        <v>127232</v>
      </c>
      <c r="HD16" s="99">
        <v>6</v>
      </c>
      <c r="HE16" s="151">
        <v>85110</v>
      </c>
      <c r="HF16" s="99">
        <v>11</v>
      </c>
      <c r="HG16" s="151">
        <v>77739</v>
      </c>
      <c r="HH16" s="99">
        <v>6</v>
      </c>
      <c r="HI16" s="151"/>
      <c r="HJ16" s="99"/>
      <c r="HK16" s="151"/>
      <c r="HL16" s="47"/>
      <c r="HM16" s="39">
        <v>99606</v>
      </c>
      <c r="HN16" s="33">
        <v>40</v>
      </c>
      <c r="HO16" s="151">
        <v>118514</v>
      </c>
      <c r="HP16" s="99">
        <v>12</v>
      </c>
      <c r="HQ16" s="47">
        <v>117480</v>
      </c>
      <c r="HR16" s="99">
        <v>8</v>
      </c>
      <c r="HS16" s="151">
        <v>84296</v>
      </c>
      <c r="HT16" s="99">
        <v>12</v>
      </c>
      <c r="HU16" s="151">
        <v>77739</v>
      </c>
      <c r="HV16" s="99">
        <v>6</v>
      </c>
      <c r="HW16" s="151">
        <v>0</v>
      </c>
      <c r="HX16" s="99">
        <v>1</v>
      </c>
      <c r="HY16" s="151">
        <v>0</v>
      </c>
      <c r="HZ16" s="47">
        <v>1</v>
      </c>
      <c r="IA16" s="39">
        <v>98296</v>
      </c>
      <c r="IB16" s="33">
        <v>37</v>
      </c>
      <c r="IC16" s="151">
        <v>108235</v>
      </c>
      <c r="ID16" s="99">
        <v>11</v>
      </c>
      <c r="IE16" s="47">
        <v>119235</v>
      </c>
      <c r="IF16" s="99">
        <v>7</v>
      </c>
      <c r="IG16" s="151">
        <v>92225</v>
      </c>
      <c r="IH16" s="99">
        <v>11</v>
      </c>
      <c r="II16" s="151">
        <v>79574</v>
      </c>
      <c r="IJ16" s="99">
        <v>5</v>
      </c>
      <c r="IK16" s="151">
        <v>0</v>
      </c>
      <c r="IL16" s="99">
        <v>2</v>
      </c>
      <c r="IM16" s="151">
        <v>0</v>
      </c>
      <c r="IN16" s="47">
        <v>1</v>
      </c>
      <c r="IO16" s="50">
        <v>102462</v>
      </c>
      <c r="IP16" s="50">
        <v>58</v>
      </c>
      <c r="IQ16" s="50">
        <v>123605</v>
      </c>
      <c r="IR16" s="50">
        <v>15</v>
      </c>
      <c r="IS16" s="50">
        <v>116171</v>
      </c>
      <c r="IT16" s="50">
        <v>7</v>
      </c>
      <c r="IU16" s="50">
        <v>95974</v>
      </c>
      <c r="IV16" s="50">
        <v>21</v>
      </c>
      <c r="IW16" s="50">
        <v>94716</v>
      </c>
      <c r="IX16" s="50">
        <v>9</v>
      </c>
      <c r="IY16" s="50">
        <v>0</v>
      </c>
      <c r="IZ16" s="50">
        <v>3</v>
      </c>
      <c r="JA16" s="50">
        <v>0</v>
      </c>
      <c r="JB16" s="50">
        <v>3</v>
      </c>
    </row>
    <row r="17" spans="1:262">
      <c r="A17" s="66">
        <v>13</v>
      </c>
      <c r="B17" s="2" t="s">
        <v>51</v>
      </c>
      <c r="C17" s="39">
        <v>66919</v>
      </c>
      <c r="D17" s="33">
        <v>12</v>
      </c>
      <c r="E17" s="19">
        <v>61690</v>
      </c>
      <c r="F17" s="33">
        <v>10</v>
      </c>
      <c r="G17" s="39">
        <v>53214</v>
      </c>
      <c r="H17" s="33">
        <v>14</v>
      </c>
      <c r="I17" s="39">
        <v>50195</v>
      </c>
      <c r="J17" s="33">
        <v>9</v>
      </c>
      <c r="K17" s="39">
        <v>46883</v>
      </c>
      <c r="L17" s="33">
        <v>8</v>
      </c>
      <c r="M17" s="39">
        <v>42087</v>
      </c>
      <c r="N17" s="19">
        <v>7</v>
      </c>
      <c r="O17" s="39">
        <v>70456</v>
      </c>
      <c r="P17" s="33">
        <v>13</v>
      </c>
      <c r="Q17" s="19">
        <v>67883</v>
      </c>
      <c r="R17" s="33">
        <v>13</v>
      </c>
      <c r="S17" s="39">
        <v>55528</v>
      </c>
      <c r="T17" s="33">
        <v>15</v>
      </c>
      <c r="U17" s="39">
        <v>48477</v>
      </c>
      <c r="V17" s="33">
        <v>11</v>
      </c>
      <c r="W17" s="39">
        <v>47241</v>
      </c>
      <c r="X17" s="33">
        <v>9</v>
      </c>
      <c r="Y17" s="39">
        <v>41301</v>
      </c>
      <c r="Z17" s="19">
        <v>6</v>
      </c>
      <c r="AA17" s="39">
        <v>70614</v>
      </c>
      <c r="AB17" s="33">
        <v>16</v>
      </c>
      <c r="AC17" s="19">
        <v>68378</v>
      </c>
      <c r="AD17" s="33">
        <v>12</v>
      </c>
      <c r="AE17" s="39">
        <v>59450</v>
      </c>
      <c r="AF17" s="33">
        <v>16</v>
      </c>
      <c r="AG17" s="39">
        <v>51568</v>
      </c>
      <c r="AH17" s="33">
        <v>9</v>
      </c>
      <c r="AI17" s="39">
        <v>49839</v>
      </c>
      <c r="AJ17" s="33">
        <v>10</v>
      </c>
      <c r="AK17" s="39">
        <v>42537</v>
      </c>
      <c r="AL17" s="19">
        <v>7</v>
      </c>
      <c r="AM17" s="39">
        <v>65530</v>
      </c>
      <c r="AN17" s="33">
        <v>5</v>
      </c>
      <c r="AO17" s="19">
        <v>59132</v>
      </c>
      <c r="AP17" s="33">
        <v>7</v>
      </c>
      <c r="AQ17" s="39">
        <v>51092</v>
      </c>
      <c r="AR17" s="33">
        <v>8</v>
      </c>
      <c r="AS17" s="39">
        <v>44664</v>
      </c>
      <c r="AT17" s="33">
        <v>5</v>
      </c>
      <c r="AU17" s="39">
        <v>42355</v>
      </c>
      <c r="AV17" s="33">
        <v>6</v>
      </c>
      <c r="AW17" s="39">
        <v>37313</v>
      </c>
      <c r="AX17" s="19">
        <v>4</v>
      </c>
      <c r="AY17" s="39">
        <v>79057</v>
      </c>
      <c r="AZ17" s="33">
        <v>16</v>
      </c>
      <c r="BA17" s="19">
        <v>71150</v>
      </c>
      <c r="BB17" s="33">
        <v>12</v>
      </c>
      <c r="BC17" s="39">
        <v>59935</v>
      </c>
      <c r="BD17" s="33">
        <v>19</v>
      </c>
      <c r="BE17" s="39">
        <v>52845</v>
      </c>
      <c r="BF17" s="33">
        <v>9</v>
      </c>
      <c r="BG17" s="39">
        <v>57851</v>
      </c>
      <c r="BH17" s="33">
        <v>8</v>
      </c>
      <c r="BI17" s="39">
        <v>46657</v>
      </c>
      <c r="BJ17" s="19">
        <v>5</v>
      </c>
      <c r="BK17" s="39">
        <v>85922</v>
      </c>
      <c r="BL17" s="33">
        <v>17</v>
      </c>
      <c r="BM17" s="19">
        <v>78230</v>
      </c>
      <c r="BN17" s="33">
        <v>14</v>
      </c>
      <c r="BO17" s="39">
        <v>66153</v>
      </c>
      <c r="BP17" s="33">
        <v>22</v>
      </c>
      <c r="BQ17" s="39">
        <v>58575</v>
      </c>
      <c r="BR17" s="33">
        <v>9</v>
      </c>
      <c r="BS17" s="39">
        <v>61766</v>
      </c>
      <c r="BT17" s="33">
        <v>9</v>
      </c>
      <c r="BU17" s="39">
        <v>48275</v>
      </c>
      <c r="BV17" s="19">
        <v>7</v>
      </c>
      <c r="BW17" s="39">
        <v>90894</v>
      </c>
      <c r="BX17" s="33">
        <v>16</v>
      </c>
      <c r="BY17" s="19">
        <v>79928</v>
      </c>
      <c r="BZ17" s="33">
        <v>16</v>
      </c>
      <c r="CA17" s="39">
        <v>70537</v>
      </c>
      <c r="CB17" s="33">
        <v>18</v>
      </c>
      <c r="CC17" s="39">
        <v>56546</v>
      </c>
      <c r="CD17" s="33">
        <v>17</v>
      </c>
      <c r="CE17" s="39">
        <v>57217</v>
      </c>
      <c r="CF17" s="33">
        <v>9</v>
      </c>
      <c r="CG17" s="39">
        <v>50783</v>
      </c>
      <c r="CH17" s="19">
        <v>5</v>
      </c>
      <c r="CI17" s="39">
        <v>98528</v>
      </c>
      <c r="CJ17" s="33">
        <v>16</v>
      </c>
      <c r="CK17" s="19">
        <v>84154</v>
      </c>
      <c r="CL17" s="33">
        <v>18</v>
      </c>
      <c r="CM17" s="39">
        <v>68806</v>
      </c>
      <c r="CN17" s="33">
        <v>17</v>
      </c>
      <c r="CO17" s="39">
        <v>56123</v>
      </c>
      <c r="CP17" s="33">
        <v>15</v>
      </c>
      <c r="CQ17" s="39">
        <v>59836</v>
      </c>
      <c r="CR17" s="33">
        <v>9</v>
      </c>
      <c r="CS17" s="39">
        <v>59528</v>
      </c>
      <c r="CT17" s="19">
        <v>4</v>
      </c>
      <c r="CU17" s="39">
        <v>100436</v>
      </c>
      <c r="CV17" s="33">
        <v>19</v>
      </c>
      <c r="CW17" s="19">
        <v>87938</v>
      </c>
      <c r="CX17" s="33">
        <v>13</v>
      </c>
      <c r="CY17" s="39">
        <v>73027</v>
      </c>
      <c r="CZ17" s="33">
        <v>19</v>
      </c>
      <c r="DA17" s="39">
        <v>59574</v>
      </c>
      <c r="DB17" s="33">
        <v>14</v>
      </c>
      <c r="DC17" s="39">
        <v>64616</v>
      </c>
      <c r="DD17" s="33">
        <v>6</v>
      </c>
      <c r="DE17" s="39"/>
      <c r="DF17" s="19"/>
      <c r="DG17" s="39">
        <v>103719</v>
      </c>
      <c r="DH17" s="33">
        <v>21</v>
      </c>
      <c r="DI17" s="19">
        <v>88945</v>
      </c>
      <c r="DJ17" s="33">
        <v>11</v>
      </c>
      <c r="DK17" s="39">
        <v>73692</v>
      </c>
      <c r="DL17" s="33">
        <v>17</v>
      </c>
      <c r="DM17" s="39">
        <v>68442</v>
      </c>
      <c r="DN17" s="33">
        <v>9</v>
      </c>
      <c r="DO17" s="39">
        <v>63548</v>
      </c>
      <c r="DP17" s="33">
        <v>7</v>
      </c>
      <c r="DQ17" s="39">
        <v>67740</v>
      </c>
      <c r="DR17" s="19">
        <v>7</v>
      </c>
      <c r="DS17" s="39">
        <v>105326</v>
      </c>
      <c r="DT17" s="33">
        <v>22</v>
      </c>
      <c r="DU17" s="19">
        <v>90303</v>
      </c>
      <c r="DV17" s="33">
        <v>15</v>
      </c>
      <c r="DW17" s="39">
        <v>72899</v>
      </c>
      <c r="DX17" s="33">
        <v>20</v>
      </c>
      <c r="DY17" s="39">
        <v>74141</v>
      </c>
      <c r="DZ17" s="33">
        <v>12</v>
      </c>
      <c r="EA17" s="39">
        <v>63833</v>
      </c>
      <c r="EB17" s="33">
        <v>7</v>
      </c>
      <c r="EC17" s="39">
        <v>65057</v>
      </c>
      <c r="ED17" s="19">
        <v>6</v>
      </c>
      <c r="EE17" s="39">
        <v>104910</v>
      </c>
      <c r="EF17" s="33">
        <v>19</v>
      </c>
      <c r="EG17" s="19">
        <v>93311</v>
      </c>
      <c r="EH17" s="33">
        <v>16</v>
      </c>
      <c r="EI17" s="39">
        <v>82472</v>
      </c>
      <c r="EJ17" s="33">
        <v>18</v>
      </c>
      <c r="EK17" s="39">
        <v>75271</v>
      </c>
      <c r="EL17" s="33">
        <v>10</v>
      </c>
      <c r="EM17" s="39">
        <v>59507</v>
      </c>
      <c r="EN17" s="33">
        <v>8</v>
      </c>
      <c r="EO17" s="39">
        <v>62639</v>
      </c>
      <c r="EP17" s="19">
        <v>7</v>
      </c>
      <c r="EQ17" s="39">
        <v>110096</v>
      </c>
      <c r="ER17" s="33">
        <v>19</v>
      </c>
      <c r="ES17" s="19">
        <v>94067</v>
      </c>
      <c r="ET17" s="33">
        <v>12</v>
      </c>
      <c r="EU17" s="39">
        <v>82643</v>
      </c>
      <c r="EV17" s="33">
        <v>25</v>
      </c>
      <c r="EW17" s="39">
        <v>75425</v>
      </c>
      <c r="EX17" s="33">
        <v>10</v>
      </c>
      <c r="EY17" s="39">
        <v>65110</v>
      </c>
      <c r="EZ17" s="33">
        <v>9</v>
      </c>
      <c r="FA17" s="39">
        <v>65229</v>
      </c>
      <c r="FB17" s="19">
        <v>7</v>
      </c>
      <c r="FC17" s="39">
        <v>118229</v>
      </c>
      <c r="FD17" s="33">
        <v>18</v>
      </c>
      <c r="FE17" s="19">
        <v>99138</v>
      </c>
      <c r="FF17" s="33">
        <v>13</v>
      </c>
      <c r="FG17" s="39">
        <v>83175</v>
      </c>
      <c r="FH17" s="33">
        <v>20</v>
      </c>
      <c r="FI17" s="39">
        <v>73479</v>
      </c>
      <c r="FJ17" s="33">
        <v>9</v>
      </c>
      <c r="FK17" s="39">
        <v>68648</v>
      </c>
      <c r="FL17" s="33">
        <v>10</v>
      </c>
      <c r="FM17" s="39">
        <v>70988</v>
      </c>
      <c r="FN17" s="19">
        <v>5</v>
      </c>
      <c r="FO17" s="39">
        <v>127261</v>
      </c>
      <c r="FP17" s="33">
        <v>15</v>
      </c>
      <c r="FQ17" s="19">
        <v>110554</v>
      </c>
      <c r="FR17" s="33">
        <v>14</v>
      </c>
      <c r="FS17" s="39">
        <v>86257</v>
      </c>
      <c r="FT17" s="33">
        <v>13</v>
      </c>
      <c r="FU17" s="39">
        <v>68216</v>
      </c>
      <c r="FV17" s="33">
        <v>8</v>
      </c>
      <c r="FW17" s="39">
        <v>70227</v>
      </c>
      <c r="FX17" s="33">
        <v>7</v>
      </c>
      <c r="FY17" s="39"/>
      <c r="FZ17" s="19"/>
      <c r="GA17" s="151">
        <v>127700</v>
      </c>
      <c r="GB17" s="99">
        <v>10</v>
      </c>
      <c r="GC17" s="47">
        <v>104854</v>
      </c>
      <c r="GD17" s="99">
        <v>14</v>
      </c>
      <c r="GE17" s="151">
        <v>85939</v>
      </c>
      <c r="GF17" s="99">
        <v>15</v>
      </c>
      <c r="GG17" s="151">
        <v>74970</v>
      </c>
      <c r="GH17" s="99">
        <v>9</v>
      </c>
      <c r="GI17" s="151">
        <v>77962</v>
      </c>
      <c r="GJ17" s="99">
        <v>9</v>
      </c>
      <c r="GK17" s="151"/>
      <c r="GL17" s="47"/>
      <c r="GM17" s="151">
        <v>121428</v>
      </c>
      <c r="GN17" s="99">
        <v>17</v>
      </c>
      <c r="GO17" s="47">
        <v>111295</v>
      </c>
      <c r="GP17" s="99">
        <v>15</v>
      </c>
      <c r="GQ17" s="151">
        <v>86913</v>
      </c>
      <c r="GR17" s="99">
        <v>14</v>
      </c>
      <c r="GS17" s="151">
        <v>79087</v>
      </c>
      <c r="GT17" s="99">
        <v>8</v>
      </c>
      <c r="GU17" s="151">
        <v>79934</v>
      </c>
      <c r="GV17" s="99">
        <v>8</v>
      </c>
      <c r="GW17" s="151">
        <v>72389</v>
      </c>
      <c r="GX17" s="47">
        <v>5</v>
      </c>
      <c r="GY17" s="39">
        <v>96047</v>
      </c>
      <c r="GZ17" s="33">
        <v>58</v>
      </c>
      <c r="HA17" s="151">
        <v>119160</v>
      </c>
      <c r="HB17" s="99">
        <v>15</v>
      </c>
      <c r="HC17" s="47">
        <v>114798</v>
      </c>
      <c r="HD17" s="99">
        <v>7</v>
      </c>
      <c r="HE17" s="151">
        <v>86213</v>
      </c>
      <c r="HF17" s="99">
        <v>13</v>
      </c>
      <c r="HG17" s="151">
        <v>79903</v>
      </c>
      <c r="HH17" s="99">
        <v>11</v>
      </c>
      <c r="HI17" s="151">
        <v>86566</v>
      </c>
      <c r="HJ17" s="99">
        <v>6</v>
      </c>
      <c r="HK17" s="151">
        <v>74086</v>
      </c>
      <c r="HL17" s="47">
        <v>6</v>
      </c>
      <c r="HM17" s="39">
        <v>94401</v>
      </c>
      <c r="HN17" s="33">
        <v>60</v>
      </c>
      <c r="HO17" s="151">
        <v>117137</v>
      </c>
      <c r="HP17" s="99">
        <v>13</v>
      </c>
      <c r="HQ17" s="47">
        <v>109525</v>
      </c>
      <c r="HR17" s="99">
        <v>14</v>
      </c>
      <c r="HS17" s="151">
        <v>85947</v>
      </c>
      <c r="HT17" s="99">
        <v>15</v>
      </c>
      <c r="HU17" s="151">
        <v>77910</v>
      </c>
      <c r="HV17" s="99">
        <v>9</v>
      </c>
      <c r="HW17" s="151">
        <v>0</v>
      </c>
      <c r="HX17" s="99">
        <v>4</v>
      </c>
      <c r="HY17" s="151">
        <v>70399</v>
      </c>
      <c r="HZ17" s="47">
        <v>5</v>
      </c>
      <c r="IA17" s="39">
        <v>95882</v>
      </c>
      <c r="IB17" s="33">
        <v>55</v>
      </c>
      <c r="IC17" s="151">
        <v>123815</v>
      </c>
      <c r="ID17" s="99">
        <v>9</v>
      </c>
      <c r="IE17" s="47">
        <v>110712</v>
      </c>
      <c r="IF17" s="99">
        <v>14</v>
      </c>
      <c r="IG17" s="151">
        <v>91866</v>
      </c>
      <c r="IH17" s="99">
        <v>12</v>
      </c>
      <c r="II17" s="151">
        <v>78648</v>
      </c>
      <c r="IJ17" s="99">
        <v>10</v>
      </c>
      <c r="IK17" s="151">
        <v>89323</v>
      </c>
      <c r="IL17" s="99">
        <v>5</v>
      </c>
      <c r="IM17" s="151">
        <v>72538</v>
      </c>
      <c r="IN17" s="47">
        <v>5</v>
      </c>
      <c r="IO17" s="50">
        <v>105340</v>
      </c>
      <c r="IP17" s="50">
        <v>33</v>
      </c>
      <c r="IQ17" s="50">
        <v>129425</v>
      </c>
      <c r="IR17" s="50">
        <v>8</v>
      </c>
      <c r="IS17" s="50">
        <v>0</v>
      </c>
      <c r="IT17" s="50">
        <v>4</v>
      </c>
      <c r="IU17" s="50">
        <v>97959</v>
      </c>
      <c r="IV17" s="50">
        <v>10</v>
      </c>
      <c r="IW17" s="50">
        <v>86421</v>
      </c>
      <c r="IX17" s="50">
        <v>5</v>
      </c>
      <c r="IY17" s="50">
        <v>0</v>
      </c>
      <c r="IZ17" s="50">
        <v>3</v>
      </c>
      <c r="JA17" s="50">
        <v>0</v>
      </c>
      <c r="JB17" s="50">
        <v>3</v>
      </c>
    </row>
    <row r="18" spans="1:262">
      <c r="A18" s="66">
        <v>14</v>
      </c>
      <c r="B18" s="2" t="s">
        <v>16</v>
      </c>
      <c r="C18" s="39">
        <v>58844</v>
      </c>
      <c r="D18" s="33">
        <v>19</v>
      </c>
      <c r="E18" s="19">
        <v>56322</v>
      </c>
      <c r="F18" s="33">
        <v>13</v>
      </c>
      <c r="G18" s="39">
        <v>48705</v>
      </c>
      <c r="H18" s="33">
        <v>23</v>
      </c>
      <c r="I18" s="39">
        <v>50335</v>
      </c>
      <c r="J18" s="33">
        <v>18</v>
      </c>
      <c r="K18" s="39">
        <v>45746</v>
      </c>
      <c r="L18" s="33">
        <v>9</v>
      </c>
      <c r="M18" s="39">
        <v>42319</v>
      </c>
      <c r="N18" s="19">
        <v>12</v>
      </c>
      <c r="O18" s="39">
        <v>61281</v>
      </c>
      <c r="P18" s="33">
        <v>21</v>
      </c>
      <c r="Q18" s="19">
        <v>59657</v>
      </c>
      <c r="R18" s="33">
        <v>15</v>
      </c>
      <c r="S18" s="39">
        <v>59945</v>
      </c>
      <c r="T18" s="33">
        <v>23</v>
      </c>
      <c r="U18" s="39">
        <v>51163</v>
      </c>
      <c r="V18" s="33">
        <v>20</v>
      </c>
      <c r="W18" s="39">
        <v>47325</v>
      </c>
      <c r="X18" s="33">
        <v>4</v>
      </c>
      <c r="Y18" s="39">
        <v>44615</v>
      </c>
      <c r="Z18" s="19">
        <v>10</v>
      </c>
      <c r="AA18" s="39">
        <v>65353</v>
      </c>
      <c r="AB18" s="33">
        <v>22</v>
      </c>
      <c r="AC18" s="19">
        <v>62724</v>
      </c>
      <c r="AD18" s="33">
        <v>13</v>
      </c>
      <c r="AE18" s="39">
        <v>51189</v>
      </c>
      <c r="AF18" s="33">
        <v>26</v>
      </c>
      <c r="AG18" s="39">
        <v>48684</v>
      </c>
      <c r="AH18" s="33">
        <v>22</v>
      </c>
      <c r="AI18" s="39">
        <v>49744</v>
      </c>
      <c r="AJ18" s="33">
        <v>10</v>
      </c>
      <c r="AK18" s="39">
        <v>45690</v>
      </c>
      <c r="AL18" s="19">
        <v>11</v>
      </c>
      <c r="AM18" s="39">
        <v>69767</v>
      </c>
      <c r="AN18" s="33">
        <v>21</v>
      </c>
      <c r="AO18" s="19">
        <v>62622</v>
      </c>
      <c r="AP18" s="33">
        <v>13</v>
      </c>
      <c r="AQ18" s="39">
        <v>54447</v>
      </c>
      <c r="AR18" s="33">
        <v>27</v>
      </c>
      <c r="AS18" s="39">
        <v>54061</v>
      </c>
      <c r="AT18" s="33">
        <v>21</v>
      </c>
      <c r="AU18" s="39">
        <v>52444</v>
      </c>
      <c r="AV18" s="33">
        <v>11</v>
      </c>
      <c r="AW18" s="39">
        <v>47055</v>
      </c>
      <c r="AX18" s="19">
        <v>11</v>
      </c>
      <c r="AY18" s="39">
        <v>70201</v>
      </c>
      <c r="AZ18" s="33">
        <v>21</v>
      </c>
      <c r="BA18" s="19">
        <v>63997</v>
      </c>
      <c r="BB18" s="33">
        <v>11</v>
      </c>
      <c r="BC18" s="39">
        <v>56864</v>
      </c>
      <c r="BD18" s="33">
        <v>33</v>
      </c>
      <c r="BE18" s="39">
        <v>56838</v>
      </c>
      <c r="BF18" s="33">
        <v>24</v>
      </c>
      <c r="BG18" s="39">
        <v>50626</v>
      </c>
      <c r="BH18" s="33">
        <v>10</v>
      </c>
      <c r="BI18" s="39">
        <v>50774</v>
      </c>
      <c r="BJ18" s="19">
        <v>11</v>
      </c>
      <c r="BK18" s="39">
        <v>71159</v>
      </c>
      <c r="BL18" s="33">
        <v>20</v>
      </c>
      <c r="BM18" s="19">
        <v>71470</v>
      </c>
      <c r="BN18" s="33">
        <v>14</v>
      </c>
      <c r="BO18" s="39">
        <v>56610</v>
      </c>
      <c r="BP18" s="33">
        <v>34</v>
      </c>
      <c r="BQ18" s="39">
        <v>54856</v>
      </c>
      <c r="BR18" s="33">
        <v>20</v>
      </c>
      <c r="BS18" s="39">
        <v>53941</v>
      </c>
      <c r="BT18" s="33">
        <v>14</v>
      </c>
      <c r="BU18" s="39">
        <v>50439</v>
      </c>
      <c r="BV18" s="19">
        <v>15</v>
      </c>
      <c r="BW18" s="39">
        <v>78404</v>
      </c>
      <c r="BX18" s="33">
        <v>20</v>
      </c>
      <c r="BY18" s="19">
        <v>70857</v>
      </c>
      <c r="BZ18" s="33">
        <v>19</v>
      </c>
      <c r="CA18" s="39">
        <v>58235</v>
      </c>
      <c r="CB18" s="33">
        <v>32</v>
      </c>
      <c r="CC18" s="39">
        <v>60855</v>
      </c>
      <c r="CD18" s="33">
        <v>25</v>
      </c>
      <c r="CE18" s="39">
        <v>50678</v>
      </c>
      <c r="CF18" s="33">
        <v>16</v>
      </c>
      <c r="CG18" s="39">
        <v>55466</v>
      </c>
      <c r="CH18" s="19">
        <v>14</v>
      </c>
      <c r="CI18" s="39">
        <v>81498</v>
      </c>
      <c r="CJ18" s="33">
        <v>20</v>
      </c>
      <c r="CK18" s="19">
        <v>76537</v>
      </c>
      <c r="CL18" s="33">
        <v>20</v>
      </c>
      <c r="CM18" s="39">
        <v>61386</v>
      </c>
      <c r="CN18" s="33">
        <v>30</v>
      </c>
      <c r="CO18" s="39">
        <v>58203</v>
      </c>
      <c r="CP18" s="33">
        <v>21</v>
      </c>
      <c r="CQ18" s="39">
        <v>52645</v>
      </c>
      <c r="CR18" s="33">
        <v>13</v>
      </c>
      <c r="CS18" s="39">
        <v>58109</v>
      </c>
      <c r="CT18" s="19">
        <v>11</v>
      </c>
      <c r="CU18" s="39">
        <v>83339</v>
      </c>
      <c r="CV18" s="33">
        <v>23</v>
      </c>
      <c r="CW18" s="19">
        <v>77103</v>
      </c>
      <c r="CX18" s="33">
        <v>19</v>
      </c>
      <c r="CY18" s="39">
        <v>64706</v>
      </c>
      <c r="CZ18" s="33">
        <v>28</v>
      </c>
      <c r="DA18" s="39">
        <v>62433</v>
      </c>
      <c r="DB18" s="33">
        <v>25</v>
      </c>
      <c r="DC18" s="39">
        <v>53450</v>
      </c>
      <c r="DD18" s="33">
        <v>15</v>
      </c>
      <c r="DE18" s="39">
        <v>61062</v>
      </c>
      <c r="DF18" s="19">
        <v>12</v>
      </c>
      <c r="DG18" s="39">
        <v>88267</v>
      </c>
      <c r="DH18" s="33">
        <v>26</v>
      </c>
      <c r="DI18" s="19">
        <v>83948</v>
      </c>
      <c r="DJ18" s="33">
        <v>18</v>
      </c>
      <c r="DK18" s="39">
        <v>65849</v>
      </c>
      <c r="DL18" s="33">
        <v>31</v>
      </c>
      <c r="DM18" s="39">
        <v>59503</v>
      </c>
      <c r="DN18" s="33">
        <v>23</v>
      </c>
      <c r="DO18" s="39">
        <v>52107</v>
      </c>
      <c r="DP18" s="33">
        <v>14</v>
      </c>
      <c r="DQ18" s="39">
        <v>60575</v>
      </c>
      <c r="DR18" s="19">
        <v>13</v>
      </c>
      <c r="DS18" s="39">
        <v>93793</v>
      </c>
      <c r="DT18" s="33">
        <v>24</v>
      </c>
      <c r="DU18" s="19">
        <v>85165</v>
      </c>
      <c r="DV18" s="33">
        <v>20</v>
      </c>
      <c r="DW18" s="39">
        <v>69648</v>
      </c>
      <c r="DX18" s="33">
        <v>31</v>
      </c>
      <c r="DY18" s="39">
        <v>63704</v>
      </c>
      <c r="DZ18" s="33">
        <v>24</v>
      </c>
      <c r="EA18" s="39">
        <v>54751</v>
      </c>
      <c r="EB18" s="33">
        <v>14</v>
      </c>
      <c r="EC18" s="39">
        <v>57529</v>
      </c>
      <c r="ED18" s="19">
        <v>12</v>
      </c>
      <c r="EE18" s="39">
        <v>100270</v>
      </c>
      <c r="EF18" s="33">
        <v>26</v>
      </c>
      <c r="EG18" s="19">
        <v>90683</v>
      </c>
      <c r="EH18" s="33">
        <v>17</v>
      </c>
      <c r="EI18" s="39">
        <v>71782</v>
      </c>
      <c r="EJ18" s="33">
        <v>30</v>
      </c>
      <c r="EK18" s="39">
        <v>64512</v>
      </c>
      <c r="EL18" s="33">
        <v>24</v>
      </c>
      <c r="EM18" s="39">
        <v>61409</v>
      </c>
      <c r="EN18" s="33">
        <v>16</v>
      </c>
      <c r="EO18" s="39">
        <v>60924</v>
      </c>
      <c r="EP18" s="19">
        <v>12</v>
      </c>
      <c r="EQ18" s="39">
        <v>96217</v>
      </c>
      <c r="ER18" s="33">
        <v>27</v>
      </c>
      <c r="ES18" s="19">
        <v>95846</v>
      </c>
      <c r="ET18" s="33">
        <v>16</v>
      </c>
      <c r="EU18" s="39">
        <v>76626</v>
      </c>
      <c r="EV18" s="33">
        <v>38</v>
      </c>
      <c r="EW18" s="39">
        <v>68584</v>
      </c>
      <c r="EX18" s="33">
        <v>24</v>
      </c>
      <c r="EY18" s="39">
        <v>64315</v>
      </c>
      <c r="EZ18" s="33">
        <v>16</v>
      </c>
      <c r="FA18" s="39">
        <v>61710</v>
      </c>
      <c r="FB18" s="19">
        <v>12</v>
      </c>
      <c r="FC18" s="39">
        <v>102864</v>
      </c>
      <c r="FD18" s="33">
        <v>26</v>
      </c>
      <c r="FE18" s="19">
        <v>95914</v>
      </c>
      <c r="FF18" s="33">
        <v>18</v>
      </c>
      <c r="FG18" s="39">
        <v>79336</v>
      </c>
      <c r="FH18" s="33">
        <v>36</v>
      </c>
      <c r="FI18" s="39">
        <v>65994</v>
      </c>
      <c r="FJ18" s="33">
        <v>21</v>
      </c>
      <c r="FK18" s="39">
        <v>68715</v>
      </c>
      <c r="FL18" s="33">
        <v>15</v>
      </c>
      <c r="FM18" s="39">
        <v>65810</v>
      </c>
      <c r="FN18" s="19">
        <v>8</v>
      </c>
      <c r="FO18" s="39">
        <v>109119</v>
      </c>
      <c r="FP18" s="33">
        <v>27</v>
      </c>
      <c r="FQ18" s="19">
        <v>95890</v>
      </c>
      <c r="FR18" s="33">
        <v>16</v>
      </c>
      <c r="FS18" s="39">
        <v>85474</v>
      </c>
      <c r="FT18" s="33">
        <v>37</v>
      </c>
      <c r="FU18" s="39">
        <v>68509</v>
      </c>
      <c r="FV18" s="33">
        <v>24</v>
      </c>
      <c r="FW18" s="39">
        <v>73048</v>
      </c>
      <c r="FX18" s="33">
        <v>14</v>
      </c>
      <c r="FY18" s="39">
        <v>69828</v>
      </c>
      <c r="FZ18" s="19">
        <v>7</v>
      </c>
      <c r="GA18" s="151">
        <v>114375</v>
      </c>
      <c r="GB18" s="99">
        <v>27</v>
      </c>
      <c r="GC18" s="47">
        <v>97922</v>
      </c>
      <c r="GD18" s="99">
        <v>17</v>
      </c>
      <c r="GE18" s="151">
        <v>88763</v>
      </c>
      <c r="GF18" s="99">
        <v>29</v>
      </c>
      <c r="GG18" s="151">
        <v>76181</v>
      </c>
      <c r="GH18" s="99">
        <v>19</v>
      </c>
      <c r="GI18" s="151">
        <v>77568</v>
      </c>
      <c r="GJ18" s="99">
        <v>15</v>
      </c>
      <c r="GK18" s="151">
        <v>63947</v>
      </c>
      <c r="GL18" s="47">
        <v>9</v>
      </c>
      <c r="GM18" s="151">
        <v>121476</v>
      </c>
      <c r="GN18" s="99">
        <v>34</v>
      </c>
      <c r="GO18" s="47">
        <v>99504</v>
      </c>
      <c r="GP18" s="99">
        <v>15</v>
      </c>
      <c r="GQ18" s="151">
        <v>89635</v>
      </c>
      <c r="GR18" s="99">
        <v>28</v>
      </c>
      <c r="GS18" s="151">
        <v>79008</v>
      </c>
      <c r="GT18" s="99">
        <v>21</v>
      </c>
      <c r="GU18" s="151">
        <v>79081</v>
      </c>
      <c r="GV18" s="99">
        <v>16</v>
      </c>
      <c r="GW18" s="151">
        <v>67410</v>
      </c>
      <c r="GX18" s="47">
        <v>6</v>
      </c>
      <c r="GY18" s="39">
        <v>92729</v>
      </c>
      <c r="GZ18" s="33">
        <v>109</v>
      </c>
      <c r="HA18" s="151">
        <v>118139</v>
      </c>
      <c r="HB18" s="99">
        <v>32</v>
      </c>
      <c r="HC18" s="47">
        <v>91043</v>
      </c>
      <c r="HD18" s="99">
        <v>11</v>
      </c>
      <c r="HE18" s="151">
        <v>89211</v>
      </c>
      <c r="HF18" s="99">
        <v>24</v>
      </c>
      <c r="HG18" s="151">
        <v>77893</v>
      </c>
      <c r="HH18" s="99">
        <v>20</v>
      </c>
      <c r="HI18" s="151">
        <v>76128</v>
      </c>
      <c r="HJ18" s="99">
        <v>15</v>
      </c>
      <c r="HK18" s="151">
        <v>68996</v>
      </c>
      <c r="HL18" s="47">
        <v>7</v>
      </c>
      <c r="HM18" s="39">
        <v>93057</v>
      </c>
      <c r="HN18" s="33">
        <v>114</v>
      </c>
      <c r="HO18" s="151">
        <v>121455</v>
      </c>
      <c r="HP18" s="99">
        <v>31</v>
      </c>
      <c r="HQ18" s="47">
        <v>95473</v>
      </c>
      <c r="HR18" s="99">
        <v>11</v>
      </c>
      <c r="HS18" s="151">
        <v>85593</v>
      </c>
      <c r="HT18" s="99">
        <v>33</v>
      </c>
      <c r="HU18" s="151">
        <v>80688</v>
      </c>
      <c r="HV18" s="99">
        <v>20</v>
      </c>
      <c r="HW18" s="151">
        <v>77121</v>
      </c>
      <c r="HX18" s="99">
        <v>13</v>
      </c>
      <c r="HY18" s="151">
        <v>68186</v>
      </c>
      <c r="HZ18" s="47">
        <v>6</v>
      </c>
      <c r="IA18" s="39">
        <v>96211</v>
      </c>
      <c r="IB18" s="33">
        <v>117</v>
      </c>
      <c r="IC18" s="151">
        <v>119460</v>
      </c>
      <c r="ID18" s="99">
        <v>33</v>
      </c>
      <c r="IE18" s="47">
        <v>98785</v>
      </c>
      <c r="IF18" s="99">
        <v>13</v>
      </c>
      <c r="IG18" s="151">
        <v>88667</v>
      </c>
      <c r="IH18" s="99">
        <v>31</v>
      </c>
      <c r="II18" s="151">
        <v>83623</v>
      </c>
      <c r="IJ18" s="99">
        <v>20</v>
      </c>
      <c r="IK18" s="151">
        <v>82156</v>
      </c>
      <c r="IL18" s="99">
        <v>14</v>
      </c>
      <c r="IM18" s="151">
        <v>84251</v>
      </c>
      <c r="IN18" s="47">
        <v>6</v>
      </c>
      <c r="IO18" s="50">
        <v>106783</v>
      </c>
      <c r="IP18" s="50">
        <v>118</v>
      </c>
      <c r="IQ18" s="50">
        <v>133147</v>
      </c>
      <c r="IR18" s="50">
        <v>33</v>
      </c>
      <c r="IS18" s="50">
        <v>113999</v>
      </c>
      <c r="IT18" s="50">
        <v>12</v>
      </c>
      <c r="IU18" s="50">
        <v>98837</v>
      </c>
      <c r="IV18" s="50">
        <v>40</v>
      </c>
      <c r="IW18" s="50">
        <v>91273</v>
      </c>
      <c r="IX18" s="50">
        <v>15</v>
      </c>
      <c r="IY18" s="50">
        <v>89187</v>
      </c>
      <c r="IZ18" s="50">
        <v>12</v>
      </c>
      <c r="JA18" s="50">
        <v>78686</v>
      </c>
      <c r="JB18" s="50">
        <v>6</v>
      </c>
    </row>
    <row r="19" spans="1:262">
      <c r="A19" s="66">
        <v>15</v>
      </c>
      <c r="B19" s="2" t="s">
        <v>17</v>
      </c>
      <c r="C19" s="39">
        <v>85633</v>
      </c>
      <c r="D19" s="33">
        <v>22</v>
      </c>
      <c r="E19" s="19">
        <v>77494</v>
      </c>
      <c r="F19" s="33">
        <v>12</v>
      </c>
      <c r="G19" s="39">
        <v>62097</v>
      </c>
      <c r="H19" s="33">
        <v>31</v>
      </c>
      <c r="I19" s="39">
        <v>55231</v>
      </c>
      <c r="J19" s="33">
        <v>23</v>
      </c>
      <c r="K19" s="39">
        <v>49012</v>
      </c>
      <c r="L19" s="33">
        <v>13</v>
      </c>
      <c r="M19" s="39">
        <v>49877</v>
      </c>
      <c r="N19" s="19">
        <v>18</v>
      </c>
      <c r="O19" s="39">
        <v>87366</v>
      </c>
      <c r="P19" s="33">
        <v>22</v>
      </c>
      <c r="Q19" s="19">
        <v>80036</v>
      </c>
      <c r="R19" s="33">
        <v>15</v>
      </c>
      <c r="S19" s="39">
        <v>62641</v>
      </c>
      <c r="T19" s="33">
        <v>28</v>
      </c>
      <c r="U19" s="39">
        <v>58564</v>
      </c>
      <c r="V19" s="33">
        <v>23</v>
      </c>
      <c r="W19" s="39">
        <v>52209</v>
      </c>
      <c r="X19" s="33">
        <v>14</v>
      </c>
      <c r="Y19" s="39">
        <v>51986</v>
      </c>
      <c r="Z19" s="19">
        <v>15</v>
      </c>
      <c r="AA19" s="39">
        <v>90044</v>
      </c>
      <c r="AB19" s="33">
        <v>22</v>
      </c>
      <c r="AC19" s="19">
        <v>81373</v>
      </c>
      <c r="AD19" s="33">
        <v>14</v>
      </c>
      <c r="AE19" s="39">
        <v>64903</v>
      </c>
      <c r="AF19" s="33">
        <v>30</v>
      </c>
      <c r="AG19" s="39">
        <v>59347</v>
      </c>
      <c r="AH19" s="33">
        <v>24</v>
      </c>
      <c r="AI19" s="39">
        <v>54195</v>
      </c>
      <c r="AJ19" s="33">
        <v>16</v>
      </c>
      <c r="AK19" s="39">
        <v>52101</v>
      </c>
      <c r="AL19" s="19">
        <v>20</v>
      </c>
      <c r="AM19" s="39">
        <v>93399</v>
      </c>
      <c r="AN19" s="33">
        <v>23</v>
      </c>
      <c r="AO19" s="19">
        <v>84687</v>
      </c>
      <c r="AP19" s="33">
        <v>15</v>
      </c>
      <c r="AQ19" s="39">
        <v>68764</v>
      </c>
      <c r="AR19" s="33">
        <v>31</v>
      </c>
      <c r="AS19" s="39">
        <v>62598</v>
      </c>
      <c r="AT19" s="33">
        <v>23</v>
      </c>
      <c r="AU19" s="39">
        <v>57290</v>
      </c>
      <c r="AV19" s="33">
        <v>18</v>
      </c>
      <c r="AW19" s="39">
        <v>55892</v>
      </c>
      <c r="AX19" s="19">
        <v>17</v>
      </c>
      <c r="AY19" s="39">
        <v>100281</v>
      </c>
      <c r="AZ19" s="33">
        <v>24</v>
      </c>
      <c r="BA19" s="19">
        <v>84528</v>
      </c>
      <c r="BB19" s="33">
        <v>16</v>
      </c>
      <c r="BC19" s="39">
        <v>69726</v>
      </c>
      <c r="BD19" s="33">
        <v>39</v>
      </c>
      <c r="BE19" s="39">
        <v>66046</v>
      </c>
      <c r="BF19" s="33">
        <v>26</v>
      </c>
      <c r="BG19" s="39">
        <v>60057</v>
      </c>
      <c r="BH19" s="33">
        <v>18</v>
      </c>
      <c r="BI19" s="39">
        <v>58145</v>
      </c>
      <c r="BJ19" s="19">
        <v>14</v>
      </c>
      <c r="BK19" s="39">
        <v>107019</v>
      </c>
      <c r="BL19" s="33">
        <v>23</v>
      </c>
      <c r="BM19" s="19">
        <v>93080</v>
      </c>
      <c r="BN19" s="33">
        <v>19</v>
      </c>
      <c r="BO19" s="39">
        <v>72531</v>
      </c>
      <c r="BP19" s="33">
        <v>36</v>
      </c>
      <c r="BQ19" s="39">
        <v>66617</v>
      </c>
      <c r="BR19" s="33">
        <v>24</v>
      </c>
      <c r="BS19" s="39">
        <v>63450</v>
      </c>
      <c r="BT19" s="33">
        <v>19</v>
      </c>
      <c r="BU19" s="39">
        <v>56057</v>
      </c>
      <c r="BV19" s="19">
        <v>16</v>
      </c>
      <c r="BW19" s="39">
        <v>115262</v>
      </c>
      <c r="BX19" s="33">
        <v>24</v>
      </c>
      <c r="BY19" s="19">
        <v>98806</v>
      </c>
      <c r="BZ19" s="33">
        <v>20</v>
      </c>
      <c r="CA19" s="39">
        <v>75704</v>
      </c>
      <c r="CB19" s="33">
        <v>36</v>
      </c>
      <c r="CC19" s="39">
        <v>70434</v>
      </c>
      <c r="CD19" s="33">
        <v>25</v>
      </c>
      <c r="CE19" s="39">
        <v>63243</v>
      </c>
      <c r="CF19" s="33">
        <v>19</v>
      </c>
      <c r="CG19" s="39">
        <v>56092</v>
      </c>
      <c r="CH19" s="19">
        <v>12</v>
      </c>
      <c r="CI19" s="39">
        <v>120667</v>
      </c>
      <c r="CJ19" s="33">
        <v>23</v>
      </c>
      <c r="CK19" s="19">
        <v>103718</v>
      </c>
      <c r="CL19" s="33">
        <v>19</v>
      </c>
      <c r="CM19" s="39">
        <v>80033</v>
      </c>
      <c r="CN19" s="33">
        <v>32</v>
      </c>
      <c r="CO19" s="39">
        <v>69693</v>
      </c>
      <c r="CP19" s="33">
        <v>22</v>
      </c>
      <c r="CQ19" s="39">
        <v>64722</v>
      </c>
      <c r="CR19" s="33">
        <v>19</v>
      </c>
      <c r="CS19" s="39">
        <v>56376</v>
      </c>
      <c r="CT19" s="19">
        <v>12</v>
      </c>
      <c r="CU19" s="39">
        <v>126006</v>
      </c>
      <c r="CV19" s="33">
        <v>25</v>
      </c>
      <c r="CW19" s="19">
        <v>109843</v>
      </c>
      <c r="CX19" s="33">
        <v>16</v>
      </c>
      <c r="CY19" s="39">
        <v>83992</v>
      </c>
      <c r="CZ19" s="33">
        <v>31</v>
      </c>
      <c r="DA19" s="39">
        <v>72741</v>
      </c>
      <c r="DB19" s="33">
        <v>25</v>
      </c>
      <c r="DC19" s="39">
        <v>66791</v>
      </c>
      <c r="DD19" s="33">
        <v>20</v>
      </c>
      <c r="DE19" s="39">
        <v>61490</v>
      </c>
      <c r="DF19" s="19">
        <v>14</v>
      </c>
      <c r="DG19" s="39">
        <v>132954</v>
      </c>
      <c r="DH19" s="33">
        <v>26</v>
      </c>
      <c r="DI19" s="19">
        <v>111475</v>
      </c>
      <c r="DJ19" s="33">
        <v>15</v>
      </c>
      <c r="DK19" s="39">
        <v>84894</v>
      </c>
      <c r="DL19" s="33">
        <v>34</v>
      </c>
      <c r="DM19" s="39">
        <v>71475</v>
      </c>
      <c r="DN19" s="33">
        <v>22</v>
      </c>
      <c r="DO19" s="39">
        <v>67705</v>
      </c>
      <c r="DP19" s="33">
        <v>18</v>
      </c>
      <c r="DQ19" s="39">
        <v>60583</v>
      </c>
      <c r="DR19" s="19">
        <v>14</v>
      </c>
      <c r="DS19" s="39">
        <v>137021</v>
      </c>
      <c r="DT19" s="33">
        <v>27</v>
      </c>
      <c r="DU19" s="19">
        <v>112330</v>
      </c>
      <c r="DV19" s="33">
        <v>15</v>
      </c>
      <c r="DW19" s="39">
        <v>88372</v>
      </c>
      <c r="DX19" s="33">
        <v>37</v>
      </c>
      <c r="DY19" s="39">
        <v>73631</v>
      </c>
      <c r="DZ19" s="33">
        <v>25</v>
      </c>
      <c r="EA19" s="39">
        <v>71226</v>
      </c>
      <c r="EB19" s="33">
        <v>17</v>
      </c>
      <c r="EC19" s="39">
        <v>66694</v>
      </c>
      <c r="ED19" s="19">
        <v>14</v>
      </c>
      <c r="EE19" s="39">
        <v>143857</v>
      </c>
      <c r="EF19" s="33">
        <v>28</v>
      </c>
      <c r="EG19" s="19">
        <v>119572</v>
      </c>
      <c r="EH19" s="33">
        <v>14</v>
      </c>
      <c r="EI19" s="39">
        <v>89716</v>
      </c>
      <c r="EJ19" s="33">
        <v>32</v>
      </c>
      <c r="EK19" s="39">
        <v>75352</v>
      </c>
      <c r="EL19" s="33">
        <v>26</v>
      </c>
      <c r="EM19" s="39">
        <v>68320</v>
      </c>
      <c r="EN19" s="33">
        <v>20</v>
      </c>
      <c r="EO19" s="39">
        <v>68307</v>
      </c>
      <c r="EP19" s="19">
        <v>13</v>
      </c>
      <c r="EQ19" s="39">
        <v>146255</v>
      </c>
      <c r="ER19" s="33">
        <v>28</v>
      </c>
      <c r="ES19" s="19">
        <v>119934</v>
      </c>
      <c r="ET19" s="33">
        <v>12</v>
      </c>
      <c r="EU19" s="39">
        <v>91189</v>
      </c>
      <c r="EV19" s="33">
        <v>42</v>
      </c>
      <c r="EW19" s="39">
        <v>79329</v>
      </c>
      <c r="EX19" s="33">
        <v>27</v>
      </c>
      <c r="EY19" s="39">
        <v>72630</v>
      </c>
      <c r="EZ19" s="33">
        <v>21</v>
      </c>
      <c r="FA19" s="39">
        <v>70934</v>
      </c>
      <c r="FB19" s="19">
        <v>13</v>
      </c>
      <c r="FC19" s="39">
        <v>155093</v>
      </c>
      <c r="FD19" s="33">
        <v>27</v>
      </c>
      <c r="FE19" s="19">
        <v>122388</v>
      </c>
      <c r="FF19" s="33">
        <v>14</v>
      </c>
      <c r="FG19" s="39">
        <v>93090</v>
      </c>
      <c r="FH19" s="33">
        <v>35</v>
      </c>
      <c r="FI19" s="39">
        <v>77463</v>
      </c>
      <c r="FJ19" s="33">
        <v>23</v>
      </c>
      <c r="FK19" s="39">
        <v>79327</v>
      </c>
      <c r="FL19" s="33">
        <v>17</v>
      </c>
      <c r="FM19" s="39">
        <v>74667</v>
      </c>
      <c r="FN19" s="19">
        <v>10</v>
      </c>
      <c r="FO19" s="39">
        <v>165672</v>
      </c>
      <c r="FP19" s="33">
        <v>25</v>
      </c>
      <c r="FQ19" s="19">
        <v>129042</v>
      </c>
      <c r="FR19" s="33">
        <v>16</v>
      </c>
      <c r="FS19" s="39">
        <v>97679</v>
      </c>
      <c r="FT19" s="33">
        <v>38</v>
      </c>
      <c r="FU19" s="39">
        <v>84424</v>
      </c>
      <c r="FV19" s="33">
        <v>21</v>
      </c>
      <c r="FW19" s="39">
        <v>84748</v>
      </c>
      <c r="FX19" s="33">
        <v>14</v>
      </c>
      <c r="FY19" s="39">
        <v>77685</v>
      </c>
      <c r="FZ19" s="19">
        <v>8</v>
      </c>
      <c r="GA19" s="151">
        <v>175719</v>
      </c>
      <c r="GB19" s="99">
        <v>24</v>
      </c>
      <c r="GC19" s="47">
        <v>142363</v>
      </c>
      <c r="GD19" s="99">
        <v>14</v>
      </c>
      <c r="GE19" s="151">
        <v>101597</v>
      </c>
      <c r="GF19" s="99">
        <v>32</v>
      </c>
      <c r="GG19" s="151">
        <v>88486</v>
      </c>
      <c r="GH19" s="99">
        <v>16</v>
      </c>
      <c r="GI19" s="151">
        <v>84658</v>
      </c>
      <c r="GJ19" s="99">
        <v>17</v>
      </c>
      <c r="GK19" s="151">
        <v>72656</v>
      </c>
      <c r="GL19" s="47">
        <v>9</v>
      </c>
      <c r="GM19" s="151">
        <v>178456</v>
      </c>
      <c r="GN19" s="99">
        <v>18</v>
      </c>
      <c r="GO19" s="47">
        <v>135275</v>
      </c>
      <c r="GP19" s="99">
        <v>11</v>
      </c>
      <c r="GQ19" s="151">
        <v>103320</v>
      </c>
      <c r="GR19" s="99">
        <v>24</v>
      </c>
      <c r="GS19" s="151">
        <v>91442</v>
      </c>
      <c r="GT19" s="99">
        <v>23</v>
      </c>
      <c r="GU19" s="151">
        <v>82439</v>
      </c>
      <c r="GV19" s="99">
        <v>17</v>
      </c>
      <c r="GW19" s="151">
        <v>71313</v>
      </c>
      <c r="GX19" s="47">
        <v>9</v>
      </c>
      <c r="GY19" s="39">
        <v>110879</v>
      </c>
      <c r="GZ19" s="33">
        <v>88</v>
      </c>
      <c r="HA19" s="151">
        <v>178714</v>
      </c>
      <c r="HB19" s="99">
        <v>17</v>
      </c>
      <c r="HC19" s="47">
        <v>126580</v>
      </c>
      <c r="HD19" s="99">
        <v>7</v>
      </c>
      <c r="HE19" s="151">
        <v>101971</v>
      </c>
      <c r="HF19" s="99">
        <v>23</v>
      </c>
      <c r="HG19" s="151">
        <v>85814</v>
      </c>
      <c r="HH19" s="99">
        <v>19</v>
      </c>
      <c r="HI19" s="151">
        <v>87291</v>
      </c>
      <c r="HJ19" s="99">
        <v>14</v>
      </c>
      <c r="HK19" s="151">
        <v>73145</v>
      </c>
      <c r="HL19" s="47">
        <v>8</v>
      </c>
      <c r="HM19" s="39">
        <v>108549</v>
      </c>
      <c r="HN19" s="33">
        <v>94</v>
      </c>
      <c r="HO19" s="151">
        <v>174974</v>
      </c>
      <c r="HP19" s="99">
        <v>16</v>
      </c>
      <c r="HQ19" s="47">
        <v>117646</v>
      </c>
      <c r="HR19" s="99">
        <v>13</v>
      </c>
      <c r="HS19" s="151">
        <v>100460</v>
      </c>
      <c r="HT19" s="99">
        <v>25</v>
      </c>
      <c r="HU19" s="151">
        <v>87992</v>
      </c>
      <c r="HV19" s="99">
        <v>21</v>
      </c>
      <c r="HW19" s="151">
        <v>84519</v>
      </c>
      <c r="HX19" s="99">
        <v>13</v>
      </c>
      <c r="HY19" s="151">
        <v>70155</v>
      </c>
      <c r="HZ19" s="47">
        <v>6</v>
      </c>
      <c r="IA19" s="39">
        <v>116661</v>
      </c>
      <c r="IB19" s="33">
        <v>84</v>
      </c>
      <c r="IC19" s="151">
        <v>189860</v>
      </c>
      <c r="ID19" s="99">
        <v>16</v>
      </c>
      <c r="IE19" s="47">
        <v>140296</v>
      </c>
      <c r="IF19" s="99">
        <v>9</v>
      </c>
      <c r="IG19" s="151">
        <v>99634</v>
      </c>
      <c r="IH19" s="99">
        <v>23</v>
      </c>
      <c r="II19" s="151">
        <v>93200</v>
      </c>
      <c r="IJ19" s="99">
        <v>18</v>
      </c>
      <c r="IK19" s="151">
        <v>86803</v>
      </c>
      <c r="IL19" s="99">
        <v>12</v>
      </c>
      <c r="IM19" s="151">
        <v>73553</v>
      </c>
      <c r="IN19" s="47">
        <v>6</v>
      </c>
      <c r="IO19" s="50">
        <v>130272</v>
      </c>
      <c r="IP19" s="50">
        <v>103</v>
      </c>
      <c r="IQ19" s="50">
        <v>206168</v>
      </c>
      <c r="IR19" s="50">
        <v>22</v>
      </c>
      <c r="IS19" s="50">
        <v>140371</v>
      </c>
      <c r="IT19" s="50">
        <v>6</v>
      </c>
      <c r="IU19" s="50">
        <v>112885</v>
      </c>
      <c r="IV19" s="50">
        <v>41</v>
      </c>
      <c r="IW19" s="50">
        <v>103164</v>
      </c>
      <c r="IX19" s="50">
        <v>15</v>
      </c>
      <c r="IY19" s="50">
        <v>101070</v>
      </c>
      <c r="IZ19" s="50">
        <v>12</v>
      </c>
      <c r="JA19" s="50">
        <v>85322</v>
      </c>
      <c r="JB19" s="50">
        <v>7</v>
      </c>
    </row>
    <row r="20" spans="1:262">
      <c r="A20" s="66">
        <v>16</v>
      </c>
      <c r="B20" s="3" t="s">
        <v>18</v>
      </c>
      <c r="C20" s="39"/>
      <c r="D20" s="33"/>
      <c r="E20" s="19"/>
      <c r="F20" s="33"/>
      <c r="G20" s="39"/>
      <c r="H20" s="33"/>
      <c r="I20" s="39"/>
      <c r="J20" s="33"/>
      <c r="K20" s="39"/>
      <c r="L20" s="33"/>
      <c r="M20" s="39"/>
      <c r="N20" s="19"/>
      <c r="O20" s="39"/>
      <c r="P20" s="33"/>
      <c r="Q20" s="19"/>
      <c r="R20" s="33"/>
      <c r="S20" s="39"/>
      <c r="T20" s="33"/>
      <c r="U20" s="39"/>
      <c r="V20" s="33"/>
      <c r="W20" s="39"/>
      <c r="X20" s="33"/>
      <c r="Y20" s="39"/>
      <c r="Z20" s="19"/>
      <c r="AA20" s="39"/>
      <c r="AB20" s="33"/>
      <c r="AC20" s="19"/>
      <c r="AD20" s="33"/>
      <c r="AE20" s="39"/>
      <c r="AF20" s="33"/>
      <c r="AG20" s="39"/>
      <c r="AH20" s="33"/>
      <c r="AI20" s="39"/>
      <c r="AJ20" s="33"/>
      <c r="AK20" s="39"/>
      <c r="AL20" s="19"/>
      <c r="AM20" s="39"/>
      <c r="AN20" s="33"/>
      <c r="AO20" s="19"/>
      <c r="AP20" s="33"/>
      <c r="AQ20" s="39"/>
      <c r="AR20" s="33"/>
      <c r="AS20" s="39"/>
      <c r="AT20" s="33"/>
      <c r="AU20" s="39"/>
      <c r="AV20" s="33"/>
      <c r="AW20" s="39"/>
      <c r="AX20" s="19"/>
      <c r="AY20" s="39"/>
      <c r="AZ20" s="33"/>
      <c r="BA20" s="19"/>
      <c r="BB20" s="33"/>
      <c r="BC20" s="39"/>
      <c r="BD20" s="33"/>
      <c r="BE20" s="39"/>
      <c r="BF20" s="33"/>
      <c r="BG20" s="39"/>
      <c r="BH20" s="33"/>
      <c r="BI20" s="39"/>
      <c r="BJ20" s="19"/>
      <c r="BK20" s="39"/>
      <c r="BL20" s="33"/>
      <c r="BM20" s="19"/>
      <c r="BN20" s="33"/>
      <c r="BO20" s="39"/>
      <c r="BP20" s="33"/>
      <c r="BQ20" s="39"/>
      <c r="BR20" s="33"/>
      <c r="BS20" s="39"/>
      <c r="BT20" s="33"/>
      <c r="BU20" s="39"/>
      <c r="BV20" s="19"/>
      <c r="BW20" s="39"/>
      <c r="BX20" s="33"/>
      <c r="BY20" s="19"/>
      <c r="BZ20" s="33"/>
      <c r="CA20" s="39"/>
      <c r="CB20" s="33"/>
      <c r="CC20" s="39"/>
      <c r="CD20" s="33"/>
      <c r="CE20" s="39"/>
      <c r="CF20" s="33"/>
      <c r="CG20" s="39"/>
      <c r="CH20" s="19"/>
      <c r="CI20" s="39"/>
      <c r="CJ20" s="33"/>
      <c r="CK20" s="19"/>
      <c r="CL20" s="33"/>
      <c r="CM20" s="39"/>
      <c r="CN20" s="33"/>
      <c r="CO20" s="39"/>
      <c r="CP20" s="33"/>
      <c r="CQ20" s="39"/>
      <c r="CR20" s="33"/>
      <c r="CS20" s="39"/>
      <c r="CT20" s="19"/>
      <c r="CU20" s="39"/>
      <c r="CV20" s="33"/>
      <c r="CW20" s="19"/>
      <c r="CX20" s="33"/>
      <c r="CY20" s="39"/>
      <c r="CZ20" s="33"/>
      <c r="DA20" s="39"/>
      <c r="DB20" s="33"/>
      <c r="DC20" s="39"/>
      <c r="DD20" s="33"/>
      <c r="DE20" s="39"/>
      <c r="DF20" s="19"/>
      <c r="DG20" s="39"/>
      <c r="DH20" s="33"/>
      <c r="DI20" s="19"/>
      <c r="DJ20" s="33"/>
      <c r="DK20" s="39"/>
      <c r="DL20" s="33"/>
      <c r="DM20" s="39"/>
      <c r="DN20" s="33"/>
      <c r="DO20" s="39"/>
      <c r="DP20" s="33"/>
      <c r="DQ20" s="39"/>
      <c r="DR20" s="19"/>
      <c r="DS20" s="39"/>
      <c r="DT20" s="33"/>
      <c r="DU20" s="19"/>
      <c r="DV20" s="33"/>
      <c r="DW20" s="39"/>
      <c r="DX20" s="33"/>
      <c r="DY20" s="39"/>
      <c r="DZ20" s="33"/>
      <c r="EA20" s="39"/>
      <c r="EB20" s="33"/>
      <c r="EC20" s="39"/>
      <c r="ED20" s="19"/>
      <c r="EE20" s="39"/>
      <c r="EF20" s="33"/>
      <c r="EG20" s="19"/>
      <c r="EH20" s="33"/>
      <c r="EI20" s="39"/>
      <c r="EJ20" s="33"/>
      <c r="EK20" s="39"/>
      <c r="EL20" s="33"/>
      <c r="EM20" s="39"/>
      <c r="EN20" s="33"/>
      <c r="EO20" s="39"/>
      <c r="EP20" s="19"/>
      <c r="EQ20" s="39"/>
      <c r="ER20" s="33"/>
      <c r="ES20" s="19"/>
      <c r="ET20" s="33"/>
      <c r="EU20" s="39"/>
      <c r="EV20" s="33"/>
      <c r="EW20" s="39"/>
      <c r="EX20" s="33"/>
      <c r="EY20" s="39"/>
      <c r="EZ20" s="33"/>
      <c r="FA20" s="39"/>
      <c r="FB20" s="19"/>
      <c r="FC20" s="39"/>
      <c r="FD20" s="33"/>
      <c r="FE20" s="19"/>
      <c r="FF20" s="33"/>
      <c r="FG20" s="39"/>
      <c r="FH20" s="33"/>
      <c r="FI20" s="39"/>
      <c r="FJ20" s="33"/>
      <c r="FK20" s="39"/>
      <c r="FL20" s="33"/>
      <c r="FM20" s="39"/>
      <c r="FN20" s="19"/>
      <c r="FO20" s="39"/>
      <c r="FP20" s="33"/>
      <c r="FQ20" s="19"/>
      <c r="FR20" s="33"/>
      <c r="FS20" s="39"/>
      <c r="FT20" s="33"/>
      <c r="FU20" s="39"/>
      <c r="FV20" s="33"/>
      <c r="FW20" s="39"/>
      <c r="FX20" s="33"/>
      <c r="FY20" s="39"/>
      <c r="FZ20" s="19"/>
      <c r="GA20" s="151"/>
      <c r="GB20" s="99"/>
      <c r="GC20" s="47"/>
      <c r="GD20" s="99"/>
      <c r="GE20" s="151"/>
      <c r="GF20" s="99"/>
      <c r="GG20" s="151"/>
      <c r="GH20" s="99"/>
      <c r="GI20" s="151"/>
      <c r="GJ20" s="99"/>
      <c r="GK20" s="151"/>
      <c r="GL20" s="47"/>
      <c r="GM20" s="151"/>
      <c r="GN20" s="99"/>
      <c r="GO20" s="47"/>
      <c r="GP20" s="99"/>
      <c r="GQ20" s="151"/>
      <c r="GR20" s="99"/>
      <c r="GS20" s="151"/>
      <c r="GT20" s="99"/>
      <c r="GU20" s="151"/>
      <c r="GV20" s="99"/>
      <c r="GW20" s="151"/>
      <c r="GX20" s="47"/>
      <c r="GY20" s="39"/>
      <c r="GZ20" s="33"/>
      <c r="HA20" s="151"/>
      <c r="HB20" s="99"/>
      <c r="HC20" s="47"/>
      <c r="HD20" s="99"/>
      <c r="HE20" s="151"/>
      <c r="HF20" s="99"/>
      <c r="HG20" s="151"/>
      <c r="HH20" s="99"/>
      <c r="HI20" s="151"/>
      <c r="HJ20" s="99"/>
      <c r="HK20" s="151"/>
      <c r="HL20" s="47"/>
      <c r="HM20" s="39"/>
      <c r="HN20" s="33"/>
      <c r="HO20" s="151"/>
      <c r="HP20" s="99"/>
      <c r="HQ20" s="47"/>
      <c r="HR20" s="99"/>
      <c r="HS20" s="151"/>
      <c r="HT20" s="99"/>
      <c r="HU20" s="151"/>
      <c r="HV20" s="99"/>
      <c r="HW20" s="151"/>
      <c r="HX20" s="99"/>
      <c r="HY20" s="151"/>
      <c r="HZ20" s="47"/>
      <c r="IA20" s="39"/>
      <c r="IB20" s="33"/>
      <c r="IC20" s="151"/>
      <c r="ID20" s="99"/>
      <c r="IE20" s="47"/>
      <c r="IF20" s="99"/>
      <c r="IG20" s="151"/>
      <c r="IH20" s="99"/>
      <c r="II20" s="151"/>
      <c r="IJ20" s="99"/>
      <c r="IK20" s="151"/>
      <c r="IL20" s="99"/>
      <c r="IM20" s="151"/>
      <c r="IN20" s="47"/>
    </row>
    <row r="21" spans="1:262">
      <c r="A21" s="66">
        <v>17</v>
      </c>
      <c r="B21" s="72" t="s">
        <v>20</v>
      </c>
      <c r="C21" s="40">
        <v>104429</v>
      </c>
      <c r="D21" s="34">
        <v>13</v>
      </c>
      <c r="E21" s="25">
        <v>85448</v>
      </c>
      <c r="F21" s="34">
        <v>2</v>
      </c>
      <c r="G21" s="40">
        <v>61962</v>
      </c>
      <c r="H21" s="34">
        <v>4</v>
      </c>
      <c r="I21" s="40">
        <v>70380</v>
      </c>
      <c r="J21" s="34">
        <v>3</v>
      </c>
      <c r="K21" s="40">
        <v>59889</v>
      </c>
      <c r="L21" s="34">
        <v>2</v>
      </c>
      <c r="M21" s="40">
        <v>57017</v>
      </c>
      <c r="N21" s="25">
        <v>2</v>
      </c>
      <c r="O21" s="40">
        <v>111070</v>
      </c>
      <c r="P21" s="34">
        <v>13</v>
      </c>
      <c r="Q21" s="25">
        <v>80475</v>
      </c>
      <c r="R21" s="34">
        <v>2</v>
      </c>
      <c r="S21" s="40">
        <v>55849</v>
      </c>
      <c r="T21" s="34">
        <v>3</v>
      </c>
      <c r="U21" s="40">
        <v>76222</v>
      </c>
      <c r="V21" s="34">
        <v>3</v>
      </c>
      <c r="W21" s="40">
        <v>68747</v>
      </c>
      <c r="X21" s="34">
        <v>2</v>
      </c>
      <c r="Y21" s="40">
        <v>56056</v>
      </c>
      <c r="Z21" s="25">
        <v>1</v>
      </c>
      <c r="AA21" s="40">
        <v>115020</v>
      </c>
      <c r="AB21" s="34">
        <v>14</v>
      </c>
      <c r="AC21" s="25">
        <v>81875</v>
      </c>
      <c r="AD21" s="34">
        <v>2</v>
      </c>
      <c r="AE21" s="40">
        <v>68185</v>
      </c>
      <c r="AF21" s="34">
        <v>2</v>
      </c>
      <c r="AG21" s="40">
        <v>74316</v>
      </c>
      <c r="AH21" s="34">
        <v>1</v>
      </c>
      <c r="AI21" s="40">
        <v>72980</v>
      </c>
      <c r="AJ21" s="34">
        <v>2</v>
      </c>
      <c r="AK21" s="40"/>
      <c r="AL21" s="25"/>
      <c r="AM21" s="40">
        <v>121389</v>
      </c>
      <c r="AN21" s="34">
        <v>13</v>
      </c>
      <c r="AO21" s="25"/>
      <c r="AP21" s="34"/>
      <c r="AQ21" s="40"/>
      <c r="AR21" s="34"/>
      <c r="AS21" s="40"/>
      <c r="AT21" s="34"/>
      <c r="AU21" s="40"/>
      <c r="AV21" s="34"/>
      <c r="AW21" s="40"/>
      <c r="AX21" s="25"/>
      <c r="AY21" s="40">
        <v>128473</v>
      </c>
      <c r="AZ21" s="34">
        <v>14</v>
      </c>
      <c r="BA21" s="25"/>
      <c r="BB21" s="34"/>
      <c r="BC21" s="40">
        <v>78181</v>
      </c>
      <c r="BD21" s="34">
        <v>4</v>
      </c>
      <c r="BE21" s="40"/>
      <c r="BF21" s="34"/>
      <c r="BG21" s="40"/>
      <c r="BH21" s="34"/>
      <c r="BI21" s="40"/>
      <c r="BJ21" s="25"/>
      <c r="BK21" s="40">
        <v>132914</v>
      </c>
      <c r="BL21" s="34">
        <v>14</v>
      </c>
      <c r="BM21" s="25"/>
      <c r="BN21" s="34"/>
      <c r="BO21" s="40">
        <v>83185</v>
      </c>
      <c r="BP21" s="34">
        <v>4</v>
      </c>
      <c r="BQ21" s="40"/>
      <c r="BR21" s="34"/>
      <c r="BS21" s="40">
        <v>83771</v>
      </c>
      <c r="BT21" s="34">
        <v>4</v>
      </c>
      <c r="BU21" s="40"/>
      <c r="BV21" s="25"/>
      <c r="BW21" s="40">
        <v>148256</v>
      </c>
      <c r="BX21" s="34">
        <v>13</v>
      </c>
      <c r="BY21" s="25"/>
      <c r="BZ21" s="34"/>
      <c r="CA21" s="40">
        <v>88243</v>
      </c>
      <c r="CB21" s="34">
        <v>6</v>
      </c>
      <c r="CC21" s="40"/>
      <c r="CD21" s="34"/>
      <c r="CE21" s="40"/>
      <c r="CF21" s="34"/>
      <c r="CG21" s="40"/>
      <c r="CH21" s="25"/>
      <c r="CI21" s="40">
        <v>154332</v>
      </c>
      <c r="CJ21" s="34">
        <v>14</v>
      </c>
      <c r="CK21" s="25"/>
      <c r="CL21" s="34"/>
      <c r="CM21" s="40"/>
      <c r="CN21" s="34"/>
      <c r="CO21" s="40"/>
      <c r="CP21" s="34"/>
      <c r="CQ21" s="40"/>
      <c r="CR21" s="34"/>
      <c r="CS21" s="40"/>
      <c r="CT21" s="25"/>
      <c r="CU21" s="40">
        <v>163270</v>
      </c>
      <c r="CV21" s="34">
        <v>16</v>
      </c>
      <c r="CW21" s="25"/>
      <c r="CX21" s="34"/>
      <c r="CY21" s="40">
        <v>102399</v>
      </c>
      <c r="CZ21" s="34">
        <v>5</v>
      </c>
      <c r="DA21" s="40">
        <v>90235</v>
      </c>
      <c r="DB21" s="34">
        <v>6</v>
      </c>
      <c r="DC21" s="40"/>
      <c r="DD21" s="34"/>
      <c r="DE21" s="40"/>
      <c r="DF21" s="25"/>
      <c r="DG21" s="40">
        <v>163972</v>
      </c>
      <c r="DH21" s="34">
        <v>16</v>
      </c>
      <c r="DI21" s="25"/>
      <c r="DJ21" s="34"/>
      <c r="DK21" s="40">
        <v>100221</v>
      </c>
      <c r="DL21" s="34">
        <v>9</v>
      </c>
      <c r="DM21" s="40">
        <v>97889</v>
      </c>
      <c r="DN21" s="34">
        <v>5</v>
      </c>
      <c r="DO21" s="40"/>
      <c r="DP21" s="34"/>
      <c r="DQ21" s="40"/>
      <c r="DR21" s="25"/>
      <c r="DS21" s="40">
        <v>165786</v>
      </c>
      <c r="DT21" s="34">
        <v>15</v>
      </c>
      <c r="DU21" s="25"/>
      <c r="DV21" s="34"/>
      <c r="DW21" s="40">
        <v>103649</v>
      </c>
      <c r="DX21" s="34">
        <v>11</v>
      </c>
      <c r="DY21" s="40"/>
      <c r="DZ21" s="34"/>
      <c r="EA21" s="40"/>
      <c r="EB21" s="34"/>
      <c r="EC21" s="40"/>
      <c r="ED21" s="25"/>
      <c r="EE21" s="40">
        <v>177030</v>
      </c>
      <c r="EF21" s="34">
        <v>13</v>
      </c>
      <c r="EG21" s="25"/>
      <c r="EH21" s="34"/>
      <c r="EI21" s="40">
        <v>110283</v>
      </c>
      <c r="EJ21" s="34">
        <v>10</v>
      </c>
      <c r="EK21" s="40"/>
      <c r="EL21" s="34"/>
      <c r="EM21" s="40"/>
      <c r="EN21" s="34"/>
      <c r="EO21" s="40"/>
      <c r="EP21" s="25"/>
      <c r="EQ21" s="40">
        <v>182397</v>
      </c>
      <c r="ER21" s="34">
        <v>13</v>
      </c>
      <c r="ES21" s="25"/>
      <c r="ET21" s="34"/>
      <c r="EU21" s="40">
        <v>110631</v>
      </c>
      <c r="EV21" s="34">
        <v>12</v>
      </c>
      <c r="EW21" s="40"/>
      <c r="EX21" s="34"/>
      <c r="EY21" s="40"/>
      <c r="EZ21" s="34"/>
      <c r="FA21" s="40"/>
      <c r="FB21" s="25"/>
      <c r="FC21" s="40">
        <v>197644</v>
      </c>
      <c r="FD21" s="34">
        <v>15</v>
      </c>
      <c r="FE21" s="25"/>
      <c r="FF21" s="34"/>
      <c r="FG21" s="40">
        <v>114439</v>
      </c>
      <c r="FH21" s="34">
        <v>10</v>
      </c>
      <c r="FI21" s="40"/>
      <c r="FJ21" s="34"/>
      <c r="FK21" s="40"/>
      <c r="FL21" s="34"/>
      <c r="FM21" s="40"/>
      <c r="FN21" s="25"/>
      <c r="FO21" s="40">
        <v>205852</v>
      </c>
      <c r="FP21" s="34">
        <v>14</v>
      </c>
      <c r="FQ21" s="25"/>
      <c r="FR21" s="34"/>
      <c r="FS21" s="40">
        <v>116350</v>
      </c>
      <c r="FT21" s="34">
        <v>10</v>
      </c>
      <c r="FU21" s="40"/>
      <c r="FV21" s="34"/>
      <c r="FW21" s="40"/>
      <c r="FX21" s="34"/>
      <c r="FY21" s="40"/>
      <c r="FZ21" s="25"/>
      <c r="GA21" s="152">
        <v>221151</v>
      </c>
      <c r="GB21" s="153">
        <v>14</v>
      </c>
      <c r="GC21" s="59"/>
      <c r="GD21" s="153"/>
      <c r="GE21" s="152">
        <v>123168</v>
      </c>
      <c r="GF21" s="153">
        <v>7</v>
      </c>
      <c r="GG21" s="152"/>
      <c r="GH21" s="153"/>
      <c r="GI21" s="152"/>
      <c r="GJ21" s="153"/>
      <c r="GK21" s="152"/>
      <c r="GL21" s="59"/>
      <c r="GM21" s="152">
        <v>219672</v>
      </c>
      <c r="GN21" s="153">
        <v>15</v>
      </c>
      <c r="GO21" s="59"/>
      <c r="GP21" s="153"/>
      <c r="GQ21" s="152">
        <v>127933</v>
      </c>
      <c r="GR21" s="153">
        <v>8</v>
      </c>
      <c r="GS21" s="152"/>
      <c r="GT21" s="153"/>
      <c r="GU21" s="152"/>
      <c r="GV21" s="153"/>
      <c r="GW21" s="152"/>
      <c r="GX21" s="59"/>
      <c r="GY21" s="40">
        <v>179615</v>
      </c>
      <c r="GZ21" s="34">
        <v>24</v>
      </c>
      <c r="HA21" s="152">
        <v>223380</v>
      </c>
      <c r="HB21" s="153">
        <v>14</v>
      </c>
      <c r="HC21" s="59"/>
      <c r="HD21" s="153"/>
      <c r="HE21" s="152">
        <v>126591</v>
      </c>
      <c r="HF21" s="153">
        <v>7</v>
      </c>
      <c r="HG21" s="152"/>
      <c r="HH21" s="153"/>
      <c r="HI21" s="152"/>
      <c r="HJ21" s="153"/>
      <c r="HK21" s="152"/>
      <c r="HL21" s="59"/>
      <c r="HM21" s="40">
        <v>183140</v>
      </c>
      <c r="HN21" s="34">
        <v>25</v>
      </c>
      <c r="HO21" s="152">
        <v>223478</v>
      </c>
      <c r="HP21" s="153">
        <v>15</v>
      </c>
      <c r="HQ21" s="59">
        <v>0</v>
      </c>
      <c r="HR21" s="153">
        <v>1</v>
      </c>
      <c r="HS21" s="152">
        <v>129236</v>
      </c>
      <c r="HT21" s="153">
        <v>8</v>
      </c>
      <c r="HU21" s="152">
        <v>0</v>
      </c>
      <c r="HV21" s="153">
        <v>0</v>
      </c>
      <c r="HW21" s="152">
        <v>0</v>
      </c>
      <c r="HX21" s="153">
        <v>0</v>
      </c>
      <c r="HY21" s="152">
        <v>0</v>
      </c>
      <c r="HZ21" s="59">
        <v>1</v>
      </c>
      <c r="IA21" s="40">
        <v>194730</v>
      </c>
      <c r="IB21" s="34">
        <v>23</v>
      </c>
      <c r="IC21" s="152">
        <v>230792</v>
      </c>
      <c r="ID21" s="153">
        <v>15</v>
      </c>
      <c r="IE21" s="59">
        <v>0</v>
      </c>
      <c r="IF21" s="153">
        <v>1</v>
      </c>
      <c r="IG21" s="152">
        <v>134962</v>
      </c>
      <c r="IH21" s="153">
        <v>6</v>
      </c>
      <c r="II21" s="152">
        <v>0</v>
      </c>
      <c r="IJ21" s="153">
        <v>0</v>
      </c>
      <c r="IK21" s="152">
        <v>0</v>
      </c>
      <c r="IL21" s="153">
        <v>0</v>
      </c>
      <c r="IM21" s="152">
        <v>0</v>
      </c>
      <c r="IN21" s="59">
        <v>1</v>
      </c>
      <c r="IO21" s="50">
        <v>202948</v>
      </c>
      <c r="IP21" s="50">
        <v>26</v>
      </c>
      <c r="IQ21" s="50">
        <v>253253</v>
      </c>
      <c r="IR21" s="50">
        <v>14</v>
      </c>
      <c r="IS21" s="50">
        <v>0</v>
      </c>
      <c r="IT21" s="50">
        <v>1</v>
      </c>
      <c r="IU21" s="50">
        <v>147874</v>
      </c>
      <c r="IV21" s="50">
        <v>8</v>
      </c>
      <c r="IW21" s="50">
        <v>0</v>
      </c>
      <c r="IX21" s="50">
        <v>2</v>
      </c>
      <c r="IY21" s="50">
        <v>0</v>
      </c>
      <c r="IZ21" s="50">
        <v>1</v>
      </c>
      <c r="JA21" s="50">
        <v>0</v>
      </c>
      <c r="JB21" s="50">
        <v>0</v>
      </c>
    </row>
    <row r="22" spans="1:262">
      <c r="A22" s="66">
        <v>18</v>
      </c>
      <c r="B22" s="10" t="s">
        <v>19</v>
      </c>
      <c r="C22" s="39">
        <v>95752</v>
      </c>
      <c r="D22" s="33">
        <v>15</v>
      </c>
      <c r="E22" s="19">
        <v>84642</v>
      </c>
      <c r="F22" s="33">
        <v>4</v>
      </c>
      <c r="G22" s="39">
        <v>68050</v>
      </c>
      <c r="H22" s="33">
        <v>2</v>
      </c>
      <c r="I22" s="39">
        <v>84605</v>
      </c>
      <c r="J22" s="33">
        <v>1</v>
      </c>
      <c r="K22" s="39"/>
      <c r="L22" s="33"/>
      <c r="M22" s="39"/>
      <c r="N22" s="19"/>
      <c r="O22" s="39">
        <v>97694</v>
      </c>
      <c r="P22" s="33">
        <v>15</v>
      </c>
      <c r="Q22" s="19">
        <v>94575</v>
      </c>
      <c r="R22" s="33">
        <v>4</v>
      </c>
      <c r="S22" s="39">
        <v>81500</v>
      </c>
      <c r="T22" s="33">
        <v>1</v>
      </c>
      <c r="U22" s="39">
        <v>84605</v>
      </c>
      <c r="V22" s="33">
        <v>1</v>
      </c>
      <c r="W22" s="39"/>
      <c r="X22" s="33"/>
      <c r="Y22" s="39">
        <v>50000</v>
      </c>
      <c r="Z22" s="19">
        <v>1</v>
      </c>
      <c r="AA22" s="39">
        <v>100995</v>
      </c>
      <c r="AB22" s="33">
        <v>15</v>
      </c>
      <c r="AC22" s="19">
        <v>97014</v>
      </c>
      <c r="AD22" s="33">
        <v>4</v>
      </c>
      <c r="AE22" s="39">
        <v>84760</v>
      </c>
      <c r="AF22" s="33">
        <v>1</v>
      </c>
      <c r="AG22" s="39">
        <v>94720</v>
      </c>
      <c r="AH22" s="33">
        <v>1</v>
      </c>
      <c r="AI22" s="39"/>
      <c r="AJ22" s="33"/>
      <c r="AK22" s="39"/>
      <c r="AL22" s="19"/>
      <c r="AM22" s="39">
        <v>105718</v>
      </c>
      <c r="AN22" s="33">
        <v>16</v>
      </c>
      <c r="AO22" s="19">
        <v>99559</v>
      </c>
      <c r="AP22" s="33">
        <v>4</v>
      </c>
      <c r="AQ22" s="39"/>
      <c r="AR22" s="33"/>
      <c r="AS22" s="39"/>
      <c r="AT22" s="33"/>
      <c r="AU22" s="39"/>
      <c r="AV22" s="33"/>
      <c r="AW22" s="39"/>
      <c r="AX22" s="19"/>
      <c r="AY22" s="39">
        <v>111086</v>
      </c>
      <c r="AZ22" s="33">
        <v>16</v>
      </c>
      <c r="BA22" s="19">
        <v>107764</v>
      </c>
      <c r="BB22" s="33">
        <v>4</v>
      </c>
      <c r="BC22" s="39"/>
      <c r="BD22" s="33"/>
      <c r="BE22" s="39"/>
      <c r="BF22" s="33"/>
      <c r="BG22" s="39"/>
      <c r="BH22" s="33"/>
      <c r="BI22" s="39"/>
      <c r="BJ22" s="19"/>
      <c r="BK22" s="39">
        <v>114900</v>
      </c>
      <c r="BL22" s="33">
        <v>16</v>
      </c>
      <c r="BM22" s="19">
        <v>117439</v>
      </c>
      <c r="BN22" s="33">
        <v>5</v>
      </c>
      <c r="BO22" s="39"/>
      <c r="BP22" s="33"/>
      <c r="BQ22" s="39"/>
      <c r="BR22" s="33"/>
      <c r="BS22" s="39"/>
      <c r="BT22" s="33"/>
      <c r="BU22" s="39"/>
      <c r="BV22" s="19"/>
      <c r="BW22" s="39">
        <v>119928</v>
      </c>
      <c r="BX22" s="33">
        <v>17</v>
      </c>
      <c r="BY22" s="19">
        <v>117898</v>
      </c>
      <c r="BZ22" s="33">
        <v>5</v>
      </c>
      <c r="CA22" s="39"/>
      <c r="CB22" s="33"/>
      <c r="CC22" s="39"/>
      <c r="CD22" s="33"/>
      <c r="CE22" s="39"/>
      <c r="CF22" s="33"/>
      <c r="CG22" s="39"/>
      <c r="CH22" s="19"/>
      <c r="CI22" s="39">
        <v>126897</v>
      </c>
      <c r="CJ22" s="33">
        <v>17</v>
      </c>
      <c r="CK22" s="19">
        <v>123239</v>
      </c>
      <c r="CL22" s="33">
        <v>5</v>
      </c>
      <c r="CM22" s="39"/>
      <c r="CN22" s="33"/>
      <c r="CO22" s="39"/>
      <c r="CP22" s="33"/>
      <c r="CQ22" s="39"/>
      <c r="CR22" s="33"/>
      <c r="CS22" s="39"/>
      <c r="CT22" s="19"/>
      <c r="CU22" s="39">
        <v>132527</v>
      </c>
      <c r="CV22" s="33">
        <v>18</v>
      </c>
      <c r="CW22" s="19">
        <v>123592</v>
      </c>
      <c r="CX22" s="33">
        <v>4</v>
      </c>
      <c r="CY22" s="39"/>
      <c r="CZ22" s="33"/>
      <c r="DA22" s="39"/>
      <c r="DB22" s="33"/>
      <c r="DC22" s="39"/>
      <c r="DD22" s="33"/>
      <c r="DE22" s="39"/>
      <c r="DF22" s="19"/>
      <c r="DG22" s="39">
        <v>139199</v>
      </c>
      <c r="DH22" s="33">
        <v>17</v>
      </c>
      <c r="DI22" s="19">
        <v>121434</v>
      </c>
      <c r="DJ22" s="33">
        <v>5</v>
      </c>
      <c r="DK22" s="39">
        <v>110751</v>
      </c>
      <c r="DL22" s="33">
        <v>4</v>
      </c>
      <c r="DM22" s="39"/>
      <c r="DN22" s="33"/>
      <c r="DO22" s="39"/>
      <c r="DP22" s="33"/>
      <c r="DQ22" s="39"/>
      <c r="DR22" s="19"/>
      <c r="DS22" s="39">
        <v>143709</v>
      </c>
      <c r="DT22" s="33">
        <v>16</v>
      </c>
      <c r="DU22" s="19">
        <v>137376</v>
      </c>
      <c r="DV22" s="33">
        <v>6</v>
      </c>
      <c r="DW22" s="39">
        <v>116229</v>
      </c>
      <c r="DX22" s="33">
        <v>4</v>
      </c>
      <c r="DY22" s="39"/>
      <c r="DZ22" s="33"/>
      <c r="EA22" s="39"/>
      <c r="EB22" s="33"/>
      <c r="EC22" s="39"/>
      <c r="ED22" s="19"/>
      <c r="EE22" s="39">
        <v>144906</v>
      </c>
      <c r="EF22" s="33">
        <v>16</v>
      </c>
      <c r="EG22" s="19">
        <v>142236</v>
      </c>
      <c r="EH22" s="33">
        <v>6</v>
      </c>
      <c r="EI22" s="39">
        <v>117691</v>
      </c>
      <c r="EJ22" s="33">
        <v>4</v>
      </c>
      <c r="EK22" s="39"/>
      <c r="EL22" s="33"/>
      <c r="EM22" s="39"/>
      <c r="EN22" s="33"/>
      <c r="EO22" s="39"/>
      <c r="EP22" s="19"/>
      <c r="EQ22" s="39">
        <v>155743</v>
      </c>
      <c r="ER22" s="33">
        <v>15</v>
      </c>
      <c r="ES22" s="19">
        <v>134594</v>
      </c>
      <c r="ET22" s="33">
        <v>5</v>
      </c>
      <c r="EU22" s="39">
        <v>121518</v>
      </c>
      <c r="EV22" s="33">
        <v>4</v>
      </c>
      <c r="EW22" s="39"/>
      <c r="EX22" s="33"/>
      <c r="EY22" s="39"/>
      <c r="EZ22" s="33"/>
      <c r="FA22" s="39"/>
      <c r="FB22" s="19"/>
      <c r="FC22" s="39">
        <v>169242</v>
      </c>
      <c r="FD22" s="33">
        <v>15</v>
      </c>
      <c r="FE22" s="19">
        <v>142494</v>
      </c>
      <c r="FF22" s="33">
        <v>6</v>
      </c>
      <c r="FG22" s="39">
        <v>131278</v>
      </c>
      <c r="FH22" s="33">
        <v>4</v>
      </c>
      <c r="FI22" s="39"/>
      <c r="FJ22" s="33"/>
      <c r="FK22" s="39"/>
      <c r="FL22" s="33"/>
      <c r="FM22" s="39"/>
      <c r="FN22" s="19"/>
      <c r="FO22" s="39">
        <v>173938</v>
      </c>
      <c r="FP22" s="33">
        <v>16</v>
      </c>
      <c r="FQ22" s="19">
        <v>173677</v>
      </c>
      <c r="FR22" s="33">
        <v>5</v>
      </c>
      <c r="FS22" s="39"/>
      <c r="FT22" s="33"/>
      <c r="FU22" s="39"/>
      <c r="FV22" s="33"/>
      <c r="FW22" s="39"/>
      <c r="FX22" s="33"/>
      <c r="FY22" s="39"/>
      <c r="FZ22" s="19"/>
      <c r="GA22" s="151">
        <v>186018</v>
      </c>
      <c r="GB22" s="99">
        <v>17</v>
      </c>
      <c r="GC22" s="47">
        <v>164482</v>
      </c>
      <c r="GD22" s="99">
        <v>5</v>
      </c>
      <c r="GE22" s="151"/>
      <c r="GF22" s="99"/>
      <c r="GG22" s="151"/>
      <c r="GH22" s="99"/>
      <c r="GI22" s="151"/>
      <c r="GJ22" s="99"/>
      <c r="GK22" s="151"/>
      <c r="GL22" s="47"/>
      <c r="GM22" s="151">
        <v>192227</v>
      </c>
      <c r="GN22" s="99">
        <v>18</v>
      </c>
      <c r="GO22" s="47"/>
      <c r="GP22" s="99"/>
      <c r="GQ22" s="151"/>
      <c r="GR22" s="99"/>
      <c r="GS22" s="151"/>
      <c r="GT22" s="99"/>
      <c r="GU22" s="151"/>
      <c r="GV22" s="99"/>
      <c r="GW22" s="151"/>
      <c r="GX22" s="47"/>
      <c r="GY22" s="39">
        <v>180612</v>
      </c>
      <c r="GZ22" s="33">
        <v>20</v>
      </c>
      <c r="HA22" s="151">
        <v>189566</v>
      </c>
      <c r="HB22" s="99">
        <v>17</v>
      </c>
      <c r="HC22" s="47"/>
      <c r="HD22" s="99"/>
      <c r="HE22" s="151"/>
      <c r="HF22" s="99"/>
      <c r="HG22" s="151"/>
      <c r="HH22" s="99"/>
      <c r="HI22" s="151"/>
      <c r="HJ22" s="99"/>
      <c r="HK22" s="151"/>
      <c r="HL22" s="47"/>
      <c r="HM22" s="39">
        <v>181496</v>
      </c>
      <c r="HN22" s="33">
        <v>28</v>
      </c>
      <c r="HO22" s="151">
        <v>190992</v>
      </c>
      <c r="HP22" s="99">
        <v>16</v>
      </c>
      <c r="HQ22" s="47">
        <v>0</v>
      </c>
      <c r="HR22" s="99">
        <v>10</v>
      </c>
      <c r="HS22" s="151">
        <v>0</v>
      </c>
      <c r="HT22" s="99">
        <v>2</v>
      </c>
      <c r="HU22" s="151">
        <v>0</v>
      </c>
      <c r="HV22" s="99">
        <v>0</v>
      </c>
      <c r="HW22" s="151">
        <v>0</v>
      </c>
      <c r="HX22" s="99">
        <v>0</v>
      </c>
      <c r="HY22" s="151">
        <v>0</v>
      </c>
      <c r="HZ22" s="47">
        <v>0</v>
      </c>
      <c r="IA22" s="39">
        <v>189309</v>
      </c>
      <c r="IB22" s="33">
        <v>24</v>
      </c>
      <c r="IC22" s="151">
        <v>204956</v>
      </c>
      <c r="ID22" s="99">
        <v>18</v>
      </c>
      <c r="IE22" s="47">
        <v>0</v>
      </c>
      <c r="IF22" s="99">
        <v>4</v>
      </c>
      <c r="IG22" s="151">
        <v>0</v>
      </c>
      <c r="IH22" s="99">
        <v>2</v>
      </c>
      <c r="II22" s="151">
        <v>0</v>
      </c>
      <c r="IJ22" s="99">
        <v>0</v>
      </c>
      <c r="IK22" s="151">
        <v>0</v>
      </c>
      <c r="IL22" s="99">
        <v>0</v>
      </c>
      <c r="IM22" s="151">
        <v>0</v>
      </c>
      <c r="IN22" s="47">
        <v>0</v>
      </c>
      <c r="IO22" s="50">
        <v>208143</v>
      </c>
      <c r="IP22" s="50">
        <v>22</v>
      </c>
      <c r="IQ22" s="50">
        <v>223051</v>
      </c>
      <c r="IR22" s="50">
        <v>16</v>
      </c>
      <c r="IS22" s="50">
        <v>0</v>
      </c>
      <c r="IT22" s="50">
        <v>4</v>
      </c>
      <c r="IU22" s="50">
        <v>0</v>
      </c>
      <c r="IV22" s="50">
        <v>2</v>
      </c>
      <c r="IW22" s="50">
        <v>0</v>
      </c>
      <c r="IX22" s="50">
        <v>0</v>
      </c>
      <c r="IY22" s="50">
        <v>0</v>
      </c>
      <c r="IZ22" s="50">
        <v>0</v>
      </c>
      <c r="JA22" s="50">
        <v>0</v>
      </c>
      <c r="JB22" s="50">
        <v>0</v>
      </c>
    </row>
    <row r="23" spans="1:262">
      <c r="A23" s="66">
        <v>19</v>
      </c>
      <c r="B23" s="2" t="s">
        <v>21</v>
      </c>
      <c r="C23" s="39">
        <v>117300</v>
      </c>
      <c r="D23" s="33">
        <v>3</v>
      </c>
      <c r="E23" s="19">
        <v>80019</v>
      </c>
      <c r="F23" s="33">
        <v>5</v>
      </c>
      <c r="G23" s="39">
        <v>70514</v>
      </c>
      <c r="H23" s="33">
        <v>7</v>
      </c>
      <c r="I23" s="39">
        <v>66449</v>
      </c>
      <c r="J23" s="33">
        <v>5</v>
      </c>
      <c r="K23" s="39">
        <v>53683</v>
      </c>
      <c r="L23" s="33">
        <v>2</v>
      </c>
      <c r="M23" s="39">
        <v>63636</v>
      </c>
      <c r="N23" s="19">
        <v>6</v>
      </c>
      <c r="O23" s="39">
        <v>113225</v>
      </c>
      <c r="P23" s="33">
        <v>4</v>
      </c>
      <c r="Q23" s="19">
        <v>82478</v>
      </c>
      <c r="R23" s="33">
        <v>6</v>
      </c>
      <c r="S23" s="39">
        <v>65582</v>
      </c>
      <c r="T23" s="33">
        <v>6</v>
      </c>
      <c r="U23" s="39">
        <v>67153</v>
      </c>
      <c r="V23" s="33">
        <v>7</v>
      </c>
      <c r="W23" s="39">
        <v>61295</v>
      </c>
      <c r="X23" s="33">
        <v>3</v>
      </c>
      <c r="Y23" s="39">
        <v>59746</v>
      </c>
      <c r="Z23" s="19">
        <v>4</v>
      </c>
      <c r="AA23" s="39">
        <v>120927</v>
      </c>
      <c r="AB23" s="33">
        <v>3</v>
      </c>
      <c r="AC23" s="19">
        <v>85052</v>
      </c>
      <c r="AD23" s="33">
        <v>5</v>
      </c>
      <c r="AE23" s="39">
        <v>74809</v>
      </c>
      <c r="AF23" s="33">
        <v>9</v>
      </c>
      <c r="AG23" s="39">
        <v>69341</v>
      </c>
      <c r="AH23" s="33">
        <v>7</v>
      </c>
      <c r="AI23" s="39">
        <v>59681</v>
      </c>
      <c r="AJ23" s="33">
        <v>3</v>
      </c>
      <c r="AK23" s="39">
        <v>60759</v>
      </c>
      <c r="AL23" s="19">
        <v>5</v>
      </c>
      <c r="AM23" s="39"/>
      <c r="AN23" s="33"/>
      <c r="AO23" s="19">
        <v>86415</v>
      </c>
      <c r="AP23" s="33">
        <v>5</v>
      </c>
      <c r="AQ23" s="39">
        <v>80357</v>
      </c>
      <c r="AR23" s="33">
        <v>12</v>
      </c>
      <c r="AS23" s="39">
        <v>76390</v>
      </c>
      <c r="AT23" s="33">
        <v>5</v>
      </c>
      <c r="AU23" s="39">
        <v>64591</v>
      </c>
      <c r="AV23" s="33">
        <v>4</v>
      </c>
      <c r="AW23" s="39">
        <v>65605</v>
      </c>
      <c r="AX23" s="19">
        <v>6</v>
      </c>
      <c r="AY23" s="39"/>
      <c r="AZ23" s="33"/>
      <c r="BA23" s="19">
        <v>89429</v>
      </c>
      <c r="BB23" s="33">
        <v>5</v>
      </c>
      <c r="BC23" s="39">
        <v>80061</v>
      </c>
      <c r="BD23" s="33">
        <v>10</v>
      </c>
      <c r="BE23" s="39">
        <v>74791</v>
      </c>
      <c r="BF23" s="33">
        <v>5</v>
      </c>
      <c r="BG23" s="39">
        <v>73350</v>
      </c>
      <c r="BH23" s="33">
        <v>4</v>
      </c>
      <c r="BI23" s="39">
        <v>71649</v>
      </c>
      <c r="BJ23" s="19">
        <v>4</v>
      </c>
      <c r="BK23" s="39"/>
      <c r="BL23" s="33"/>
      <c r="BM23" s="19">
        <v>105058</v>
      </c>
      <c r="BN23" s="33">
        <v>5</v>
      </c>
      <c r="BO23" s="39">
        <v>86163</v>
      </c>
      <c r="BP23" s="33">
        <v>10</v>
      </c>
      <c r="BQ23" s="39">
        <v>77856</v>
      </c>
      <c r="BR23" s="33">
        <v>6</v>
      </c>
      <c r="BS23" s="39">
        <v>75895</v>
      </c>
      <c r="BT23" s="33">
        <v>6</v>
      </c>
      <c r="BU23" s="39">
        <v>68793</v>
      </c>
      <c r="BV23" s="19">
        <v>4</v>
      </c>
      <c r="BW23" s="39"/>
      <c r="BX23" s="33"/>
      <c r="BY23" s="19">
        <v>108423</v>
      </c>
      <c r="BZ23" s="33">
        <v>6</v>
      </c>
      <c r="CA23" s="39">
        <v>91521</v>
      </c>
      <c r="CB23" s="33">
        <v>12</v>
      </c>
      <c r="CC23" s="39">
        <v>71708</v>
      </c>
      <c r="CD23" s="33">
        <v>6</v>
      </c>
      <c r="CE23" s="39">
        <v>75351</v>
      </c>
      <c r="CF23" s="33">
        <v>4</v>
      </c>
      <c r="CG23" s="39">
        <v>70633</v>
      </c>
      <c r="CH23" s="19">
        <v>4</v>
      </c>
      <c r="CI23" s="39"/>
      <c r="CJ23" s="33"/>
      <c r="CK23" s="19">
        <v>111682</v>
      </c>
      <c r="CL23" s="33">
        <v>5</v>
      </c>
      <c r="CM23" s="39">
        <v>92652</v>
      </c>
      <c r="CN23" s="33">
        <v>9</v>
      </c>
      <c r="CO23" s="39">
        <v>72768</v>
      </c>
      <c r="CP23" s="33">
        <v>5</v>
      </c>
      <c r="CQ23" s="39">
        <v>76602</v>
      </c>
      <c r="CR23" s="33">
        <v>4</v>
      </c>
      <c r="CS23" s="39">
        <v>71030</v>
      </c>
      <c r="CT23" s="19">
        <v>4</v>
      </c>
      <c r="CU23" s="39"/>
      <c r="CV23" s="33"/>
      <c r="CW23" s="19">
        <v>115474</v>
      </c>
      <c r="CX23" s="33">
        <v>5</v>
      </c>
      <c r="CY23" s="39">
        <v>96738</v>
      </c>
      <c r="CZ23" s="33">
        <v>8</v>
      </c>
      <c r="DA23" s="39">
        <v>83071</v>
      </c>
      <c r="DB23" s="33">
        <v>8</v>
      </c>
      <c r="DC23" s="39">
        <v>84494</v>
      </c>
      <c r="DD23" s="33">
        <v>4</v>
      </c>
      <c r="DE23" s="39">
        <v>80117</v>
      </c>
      <c r="DF23" s="19">
        <v>4</v>
      </c>
      <c r="DG23" s="39"/>
      <c r="DH23" s="33"/>
      <c r="DI23" s="19">
        <v>128623</v>
      </c>
      <c r="DJ23" s="33">
        <v>7</v>
      </c>
      <c r="DK23" s="39">
        <v>103033</v>
      </c>
      <c r="DL23" s="33">
        <v>12</v>
      </c>
      <c r="DM23" s="39">
        <v>84065</v>
      </c>
      <c r="DN23" s="33">
        <v>6</v>
      </c>
      <c r="DO23" s="39">
        <v>88376</v>
      </c>
      <c r="DP23" s="33">
        <v>4</v>
      </c>
      <c r="DQ23" s="39"/>
      <c r="DR23" s="19"/>
      <c r="DS23" s="39"/>
      <c r="DT23" s="33"/>
      <c r="DU23" s="19"/>
      <c r="DV23" s="33"/>
      <c r="DW23" s="39">
        <v>111877</v>
      </c>
      <c r="DX23" s="33">
        <v>10</v>
      </c>
      <c r="DY23" s="39">
        <v>89891</v>
      </c>
      <c r="DZ23" s="33">
        <v>6</v>
      </c>
      <c r="EA23" s="39"/>
      <c r="EB23" s="33"/>
      <c r="EC23" s="39"/>
      <c r="ED23" s="19"/>
      <c r="EE23" s="39">
        <v>178612</v>
      </c>
      <c r="EF23" s="33">
        <v>4</v>
      </c>
      <c r="EG23" s="19"/>
      <c r="EH23" s="33"/>
      <c r="EI23" s="39">
        <v>115176</v>
      </c>
      <c r="EJ23" s="33">
        <v>9</v>
      </c>
      <c r="EK23" s="39">
        <v>93629</v>
      </c>
      <c r="EL23" s="33">
        <v>9</v>
      </c>
      <c r="EM23" s="39">
        <v>93562</v>
      </c>
      <c r="EN23" s="33">
        <v>4</v>
      </c>
      <c r="EO23" s="39"/>
      <c r="EP23" s="19"/>
      <c r="EQ23" s="39">
        <v>174854</v>
      </c>
      <c r="ER23" s="33">
        <v>6</v>
      </c>
      <c r="ES23" s="19"/>
      <c r="ET23" s="33"/>
      <c r="EU23" s="39">
        <v>110818</v>
      </c>
      <c r="EV23" s="33">
        <v>11</v>
      </c>
      <c r="EW23" s="39">
        <v>93587</v>
      </c>
      <c r="EX23" s="33">
        <v>9</v>
      </c>
      <c r="EY23" s="39">
        <v>91878</v>
      </c>
      <c r="EZ23" s="33">
        <v>4</v>
      </c>
      <c r="FA23" s="39"/>
      <c r="FB23" s="19"/>
      <c r="FC23" s="39">
        <v>185617</v>
      </c>
      <c r="FD23" s="33">
        <v>5</v>
      </c>
      <c r="FE23" s="19">
        <v>125033</v>
      </c>
      <c r="FF23" s="33">
        <v>4</v>
      </c>
      <c r="FG23" s="39">
        <v>117594</v>
      </c>
      <c r="FH23" s="33">
        <v>7</v>
      </c>
      <c r="FI23" s="39">
        <v>96157</v>
      </c>
      <c r="FJ23" s="33">
        <v>8</v>
      </c>
      <c r="FK23" s="39"/>
      <c r="FL23" s="33"/>
      <c r="FM23" s="39"/>
      <c r="FN23" s="19"/>
      <c r="FO23" s="39">
        <v>189137</v>
      </c>
      <c r="FP23" s="33">
        <v>5</v>
      </c>
      <c r="FQ23" s="19"/>
      <c r="FR23" s="33"/>
      <c r="FS23" s="39">
        <v>119559</v>
      </c>
      <c r="FT23" s="33">
        <v>10</v>
      </c>
      <c r="FU23" s="39">
        <v>104764</v>
      </c>
      <c r="FV23" s="33">
        <v>9</v>
      </c>
      <c r="FW23" s="39"/>
      <c r="FX23" s="33"/>
      <c r="FY23" s="39"/>
      <c r="FZ23" s="19"/>
      <c r="GA23" s="151"/>
      <c r="GB23" s="99"/>
      <c r="GC23" s="47">
        <v>140118</v>
      </c>
      <c r="GD23" s="99">
        <v>5</v>
      </c>
      <c r="GE23" s="151">
        <v>128150</v>
      </c>
      <c r="GF23" s="99">
        <v>10</v>
      </c>
      <c r="GG23" s="151">
        <v>107664</v>
      </c>
      <c r="GH23" s="99">
        <v>6</v>
      </c>
      <c r="GI23" s="151"/>
      <c r="GJ23" s="99"/>
      <c r="GK23" s="151"/>
      <c r="GL23" s="47"/>
      <c r="GM23" s="151">
        <v>200123</v>
      </c>
      <c r="GN23" s="99">
        <v>6</v>
      </c>
      <c r="GO23" s="47">
        <v>161102</v>
      </c>
      <c r="GP23" s="99">
        <v>5</v>
      </c>
      <c r="GQ23" s="151">
        <v>132131</v>
      </c>
      <c r="GR23" s="99">
        <v>10</v>
      </c>
      <c r="GS23" s="151">
        <v>113597</v>
      </c>
      <c r="GT23" s="99">
        <v>7</v>
      </c>
      <c r="GU23" s="151"/>
      <c r="GV23" s="99"/>
      <c r="GW23" s="151"/>
      <c r="GX23" s="47"/>
      <c r="GY23" s="39">
        <v>141638</v>
      </c>
      <c r="GZ23" s="33">
        <v>28</v>
      </c>
      <c r="HA23" s="151">
        <v>199529</v>
      </c>
      <c r="HB23" s="99">
        <v>6</v>
      </c>
      <c r="HC23" s="47"/>
      <c r="HD23" s="99"/>
      <c r="HE23" s="151">
        <v>129156</v>
      </c>
      <c r="HF23" s="99">
        <v>11</v>
      </c>
      <c r="HG23" s="151"/>
      <c r="HH23" s="99"/>
      <c r="HI23" s="151"/>
      <c r="HJ23" s="99"/>
      <c r="HK23" s="151"/>
      <c r="HL23" s="47"/>
      <c r="HM23" s="39">
        <v>141567</v>
      </c>
      <c r="HN23" s="33">
        <v>31</v>
      </c>
      <c r="HO23" s="151">
        <v>200687</v>
      </c>
      <c r="HP23" s="99">
        <v>6</v>
      </c>
      <c r="HQ23" s="47">
        <v>0</v>
      </c>
      <c r="HR23" s="99">
        <v>4</v>
      </c>
      <c r="HS23" s="151">
        <v>128431</v>
      </c>
      <c r="HT23" s="99">
        <v>12</v>
      </c>
      <c r="HU23" s="151">
        <v>0</v>
      </c>
      <c r="HV23" s="99">
        <v>4</v>
      </c>
      <c r="HW23" s="151">
        <v>104833</v>
      </c>
      <c r="HX23" s="99">
        <v>5</v>
      </c>
      <c r="HY23" s="151">
        <v>0</v>
      </c>
      <c r="HZ23" s="47">
        <v>0</v>
      </c>
      <c r="IA23" s="39">
        <v>141287</v>
      </c>
      <c r="IB23" s="33">
        <v>32</v>
      </c>
      <c r="IC23" s="151">
        <v>199612</v>
      </c>
      <c r="ID23" s="99">
        <v>6</v>
      </c>
      <c r="IE23" s="47">
        <v>0</v>
      </c>
      <c r="IF23" s="99">
        <v>4</v>
      </c>
      <c r="IG23" s="151">
        <v>127835</v>
      </c>
      <c r="IH23" s="99">
        <v>13</v>
      </c>
      <c r="II23" s="151">
        <v>0</v>
      </c>
      <c r="IJ23" s="99">
        <v>4</v>
      </c>
      <c r="IK23" s="151">
        <v>107930</v>
      </c>
      <c r="IL23" s="99">
        <v>5</v>
      </c>
      <c r="IM23" s="151">
        <v>0</v>
      </c>
      <c r="IN23" s="47">
        <v>0</v>
      </c>
      <c r="IO23" s="50">
        <v>163451</v>
      </c>
      <c r="IP23" s="50">
        <v>32</v>
      </c>
      <c r="IQ23" s="50">
        <v>226569</v>
      </c>
      <c r="IR23" s="50">
        <v>7</v>
      </c>
      <c r="IS23" s="50">
        <v>0</v>
      </c>
      <c r="IT23" s="50">
        <v>4</v>
      </c>
      <c r="IU23" s="50">
        <v>149078</v>
      </c>
      <c r="IV23" s="50">
        <v>14</v>
      </c>
      <c r="IW23" s="50">
        <v>0</v>
      </c>
      <c r="IX23" s="50">
        <v>4</v>
      </c>
      <c r="IY23" s="50">
        <v>0</v>
      </c>
      <c r="IZ23" s="50">
        <v>3</v>
      </c>
      <c r="JA23" s="50">
        <v>0</v>
      </c>
      <c r="JB23" s="50">
        <v>0</v>
      </c>
    </row>
    <row r="24" spans="1:262">
      <c r="A24" s="66">
        <v>20</v>
      </c>
      <c r="B24" s="2" t="s">
        <v>22</v>
      </c>
      <c r="C24" s="39">
        <v>105033</v>
      </c>
      <c r="D24" s="33">
        <v>16</v>
      </c>
      <c r="E24" s="19">
        <v>91597</v>
      </c>
      <c r="F24" s="33">
        <v>8</v>
      </c>
      <c r="G24" s="39">
        <v>77022</v>
      </c>
      <c r="H24" s="33">
        <v>21</v>
      </c>
      <c r="I24" s="39">
        <v>69282</v>
      </c>
      <c r="J24" s="33">
        <v>17</v>
      </c>
      <c r="K24" s="39">
        <v>67828</v>
      </c>
      <c r="L24" s="33">
        <v>7</v>
      </c>
      <c r="M24" s="39">
        <v>58283</v>
      </c>
      <c r="N24" s="19">
        <v>3</v>
      </c>
      <c r="O24" s="39">
        <v>106973</v>
      </c>
      <c r="P24" s="33">
        <v>19</v>
      </c>
      <c r="Q24" s="19">
        <v>102047</v>
      </c>
      <c r="R24" s="33">
        <v>8</v>
      </c>
      <c r="S24" s="39">
        <v>79335</v>
      </c>
      <c r="T24" s="33">
        <v>18</v>
      </c>
      <c r="U24" s="39">
        <v>73593</v>
      </c>
      <c r="V24" s="33">
        <v>14</v>
      </c>
      <c r="W24" s="39">
        <v>66507</v>
      </c>
      <c r="X24" s="33">
        <v>7</v>
      </c>
      <c r="Y24" s="39">
        <v>64421</v>
      </c>
      <c r="Z24" s="19">
        <v>4</v>
      </c>
      <c r="AA24" s="39">
        <v>106696</v>
      </c>
      <c r="AB24" s="33">
        <v>18</v>
      </c>
      <c r="AC24" s="19">
        <v>102300</v>
      </c>
      <c r="AD24" s="33">
        <v>9</v>
      </c>
      <c r="AE24" s="39">
        <v>83783</v>
      </c>
      <c r="AF24" s="33">
        <v>18</v>
      </c>
      <c r="AG24" s="39">
        <v>72216</v>
      </c>
      <c r="AH24" s="33">
        <v>12</v>
      </c>
      <c r="AI24" s="39">
        <v>74211</v>
      </c>
      <c r="AJ24" s="33">
        <v>8</v>
      </c>
      <c r="AK24" s="39">
        <v>65027</v>
      </c>
      <c r="AL24" s="19">
        <v>3</v>
      </c>
      <c r="AM24" s="39">
        <v>115761</v>
      </c>
      <c r="AN24" s="33">
        <v>19</v>
      </c>
      <c r="AO24" s="19">
        <v>108285</v>
      </c>
      <c r="AP24" s="33">
        <v>10</v>
      </c>
      <c r="AQ24" s="39">
        <v>87599</v>
      </c>
      <c r="AR24" s="33">
        <v>13</v>
      </c>
      <c r="AS24" s="39">
        <v>77544</v>
      </c>
      <c r="AT24" s="33">
        <v>14</v>
      </c>
      <c r="AU24" s="39">
        <v>76643</v>
      </c>
      <c r="AV24" s="33">
        <v>9</v>
      </c>
      <c r="AW24" s="39"/>
      <c r="AX24" s="19"/>
      <c r="AY24" s="39">
        <v>124262</v>
      </c>
      <c r="AZ24" s="33">
        <v>19</v>
      </c>
      <c r="BA24" s="19">
        <v>103899</v>
      </c>
      <c r="BB24" s="33">
        <v>10</v>
      </c>
      <c r="BC24" s="39">
        <v>82870</v>
      </c>
      <c r="BD24" s="33">
        <v>20</v>
      </c>
      <c r="BE24" s="39">
        <v>81844</v>
      </c>
      <c r="BF24" s="33">
        <v>17</v>
      </c>
      <c r="BG24" s="39">
        <v>77281</v>
      </c>
      <c r="BH24" s="33">
        <v>15</v>
      </c>
      <c r="BI24" s="39">
        <v>66853</v>
      </c>
      <c r="BJ24" s="19">
        <v>5</v>
      </c>
      <c r="BK24" s="39">
        <v>130999</v>
      </c>
      <c r="BL24" s="33">
        <v>18</v>
      </c>
      <c r="BM24" s="19">
        <v>111753</v>
      </c>
      <c r="BN24" s="33">
        <v>12</v>
      </c>
      <c r="BO24" s="39">
        <v>89704</v>
      </c>
      <c r="BP24" s="33">
        <v>20</v>
      </c>
      <c r="BQ24" s="39">
        <v>87238</v>
      </c>
      <c r="BR24" s="33">
        <v>14</v>
      </c>
      <c r="BS24" s="39">
        <v>81061</v>
      </c>
      <c r="BT24" s="33">
        <v>14</v>
      </c>
      <c r="BU24" s="39">
        <v>74492</v>
      </c>
      <c r="BV24" s="19">
        <v>7</v>
      </c>
      <c r="BW24" s="39">
        <v>142101</v>
      </c>
      <c r="BX24" s="33">
        <v>18</v>
      </c>
      <c r="BY24" s="19">
        <v>124013</v>
      </c>
      <c r="BZ24" s="33">
        <v>16</v>
      </c>
      <c r="CA24" s="39">
        <v>97117</v>
      </c>
      <c r="CB24" s="33">
        <v>19</v>
      </c>
      <c r="CC24" s="39">
        <v>88759</v>
      </c>
      <c r="CD24" s="33">
        <v>16</v>
      </c>
      <c r="CE24" s="39">
        <v>81806</v>
      </c>
      <c r="CF24" s="33">
        <v>13</v>
      </c>
      <c r="CG24" s="39"/>
      <c r="CH24" s="19"/>
      <c r="CI24" s="39">
        <v>152477</v>
      </c>
      <c r="CJ24" s="33">
        <v>19</v>
      </c>
      <c r="CK24" s="19">
        <v>133353</v>
      </c>
      <c r="CL24" s="33">
        <v>16</v>
      </c>
      <c r="CM24" s="39">
        <v>102901</v>
      </c>
      <c r="CN24" s="33">
        <v>18</v>
      </c>
      <c r="CO24" s="39">
        <v>92490</v>
      </c>
      <c r="CP24" s="33">
        <v>17</v>
      </c>
      <c r="CQ24" s="39">
        <v>85363</v>
      </c>
      <c r="CR24" s="33">
        <v>11</v>
      </c>
      <c r="CS24" s="39"/>
      <c r="CT24" s="19"/>
      <c r="CU24" s="39">
        <v>160843</v>
      </c>
      <c r="CV24" s="33">
        <v>18</v>
      </c>
      <c r="CW24" s="19">
        <v>141729</v>
      </c>
      <c r="CX24" s="33">
        <v>13</v>
      </c>
      <c r="CY24" s="39">
        <v>109676</v>
      </c>
      <c r="CZ24" s="33">
        <v>18</v>
      </c>
      <c r="DA24" s="39">
        <v>94134</v>
      </c>
      <c r="DB24" s="33">
        <v>16</v>
      </c>
      <c r="DC24" s="39">
        <v>85167</v>
      </c>
      <c r="DD24" s="33">
        <v>14</v>
      </c>
      <c r="DE24" s="39">
        <v>73837</v>
      </c>
      <c r="DF24" s="19">
        <v>4</v>
      </c>
      <c r="DG24" s="39">
        <v>162858</v>
      </c>
      <c r="DH24" s="33">
        <v>19</v>
      </c>
      <c r="DI24" s="19">
        <v>143117</v>
      </c>
      <c r="DJ24" s="33">
        <v>9</v>
      </c>
      <c r="DK24" s="39">
        <v>109132</v>
      </c>
      <c r="DL24" s="33">
        <v>23</v>
      </c>
      <c r="DM24" s="39">
        <v>97290</v>
      </c>
      <c r="DN24" s="33">
        <v>17</v>
      </c>
      <c r="DO24" s="39">
        <v>88698</v>
      </c>
      <c r="DP24" s="33">
        <v>13</v>
      </c>
      <c r="DQ24" s="39">
        <v>84897</v>
      </c>
      <c r="DR24" s="19">
        <v>5</v>
      </c>
      <c r="DS24" s="39">
        <v>169017</v>
      </c>
      <c r="DT24" s="33">
        <v>21</v>
      </c>
      <c r="DU24" s="19">
        <v>149309</v>
      </c>
      <c r="DV24" s="33">
        <v>15</v>
      </c>
      <c r="DW24" s="39">
        <v>105358</v>
      </c>
      <c r="DX24" s="33">
        <v>43</v>
      </c>
      <c r="DY24" s="39">
        <v>103010</v>
      </c>
      <c r="DZ24" s="33">
        <v>19</v>
      </c>
      <c r="EA24" s="39">
        <v>90511</v>
      </c>
      <c r="EB24" s="33">
        <v>12</v>
      </c>
      <c r="EC24" s="39">
        <v>88028</v>
      </c>
      <c r="ED24" s="19">
        <v>6</v>
      </c>
      <c r="EE24" s="39">
        <v>178528</v>
      </c>
      <c r="EF24" s="33">
        <v>19</v>
      </c>
      <c r="EG24" s="19">
        <v>142669</v>
      </c>
      <c r="EH24" s="33">
        <v>16</v>
      </c>
      <c r="EI24" s="39">
        <v>115247</v>
      </c>
      <c r="EJ24" s="33">
        <v>26</v>
      </c>
      <c r="EK24" s="39">
        <v>104244</v>
      </c>
      <c r="EL24" s="33">
        <v>18</v>
      </c>
      <c r="EM24" s="39">
        <v>90374</v>
      </c>
      <c r="EN24" s="33">
        <v>11</v>
      </c>
      <c r="EO24" s="39">
        <v>88776</v>
      </c>
      <c r="EP24" s="19">
        <v>7</v>
      </c>
      <c r="EQ24" s="39">
        <v>183107</v>
      </c>
      <c r="ER24" s="33">
        <v>18</v>
      </c>
      <c r="ES24" s="19">
        <v>152018</v>
      </c>
      <c r="ET24" s="33">
        <v>12</v>
      </c>
      <c r="EU24" s="39">
        <v>118925</v>
      </c>
      <c r="EV24" s="33">
        <v>30</v>
      </c>
      <c r="EW24" s="39">
        <v>107493</v>
      </c>
      <c r="EX24" s="33">
        <v>19</v>
      </c>
      <c r="EY24" s="39">
        <v>96400</v>
      </c>
      <c r="EZ24" s="33">
        <v>12</v>
      </c>
      <c r="FA24" s="39">
        <v>92571</v>
      </c>
      <c r="FB24" s="19">
        <v>6</v>
      </c>
      <c r="FC24" s="39">
        <v>200651</v>
      </c>
      <c r="FD24" s="33">
        <v>19</v>
      </c>
      <c r="FE24" s="19">
        <v>163177</v>
      </c>
      <c r="FF24" s="33">
        <v>12</v>
      </c>
      <c r="FG24" s="39">
        <v>123693</v>
      </c>
      <c r="FH24" s="33">
        <v>28</v>
      </c>
      <c r="FI24" s="39">
        <v>111612</v>
      </c>
      <c r="FJ24" s="33">
        <v>15</v>
      </c>
      <c r="FK24" s="39">
        <v>96155</v>
      </c>
      <c r="FL24" s="33">
        <v>10</v>
      </c>
      <c r="FM24" s="39"/>
      <c r="FN24" s="19"/>
      <c r="FO24" s="39">
        <v>210727</v>
      </c>
      <c r="FP24" s="33">
        <v>20</v>
      </c>
      <c r="FQ24" s="19">
        <v>168490</v>
      </c>
      <c r="FR24" s="33">
        <v>11</v>
      </c>
      <c r="FS24" s="39">
        <v>130538</v>
      </c>
      <c r="FT24" s="33">
        <v>27</v>
      </c>
      <c r="FU24" s="39">
        <v>115730</v>
      </c>
      <c r="FV24" s="33">
        <v>14</v>
      </c>
      <c r="FW24" s="39">
        <v>98878</v>
      </c>
      <c r="FX24" s="33">
        <v>9</v>
      </c>
      <c r="FY24" s="39"/>
      <c r="FZ24" s="19"/>
      <c r="GA24" s="151">
        <v>221448</v>
      </c>
      <c r="GB24" s="99">
        <v>19</v>
      </c>
      <c r="GC24" s="47">
        <v>180721</v>
      </c>
      <c r="GD24" s="99">
        <v>13</v>
      </c>
      <c r="GE24" s="151">
        <v>134859</v>
      </c>
      <c r="GF24" s="99">
        <v>25</v>
      </c>
      <c r="GG24" s="151">
        <v>118280</v>
      </c>
      <c r="GH24" s="99">
        <v>12</v>
      </c>
      <c r="GI24" s="151">
        <v>109123</v>
      </c>
      <c r="GJ24" s="99">
        <v>10</v>
      </c>
      <c r="GK24" s="151"/>
      <c r="GL24" s="47"/>
      <c r="GM24" s="151">
        <v>222862</v>
      </c>
      <c r="GN24" s="99">
        <v>21</v>
      </c>
      <c r="GO24" s="47">
        <v>180147</v>
      </c>
      <c r="GP24" s="99">
        <v>9</v>
      </c>
      <c r="GQ24" s="151">
        <v>142044</v>
      </c>
      <c r="GR24" s="99">
        <v>20</v>
      </c>
      <c r="GS24" s="151">
        <v>126944</v>
      </c>
      <c r="GT24" s="99">
        <v>14</v>
      </c>
      <c r="GU24" s="151">
        <v>113458</v>
      </c>
      <c r="GV24" s="99">
        <v>10</v>
      </c>
      <c r="GW24" s="151"/>
      <c r="GX24" s="47"/>
      <c r="GY24" s="39">
        <v>160641</v>
      </c>
      <c r="GZ24" s="33">
        <v>76</v>
      </c>
      <c r="HA24" s="151">
        <v>219848</v>
      </c>
      <c r="HB24" s="99">
        <v>21</v>
      </c>
      <c r="HC24" s="47">
        <v>183249</v>
      </c>
      <c r="HD24" s="99">
        <v>8</v>
      </c>
      <c r="HE24" s="151">
        <v>145438</v>
      </c>
      <c r="HF24" s="99">
        <v>19</v>
      </c>
      <c r="HG24" s="151">
        <v>123077</v>
      </c>
      <c r="HH24" s="99">
        <v>13</v>
      </c>
      <c r="HI24" s="151">
        <v>122992</v>
      </c>
      <c r="HJ24" s="99">
        <v>12</v>
      </c>
      <c r="HK24" s="151"/>
      <c r="HL24" s="47"/>
      <c r="HM24" s="39">
        <v>163765</v>
      </c>
      <c r="HN24" s="33">
        <v>77</v>
      </c>
      <c r="HO24" s="151">
        <v>225730</v>
      </c>
      <c r="HP24" s="99">
        <v>22</v>
      </c>
      <c r="HQ24" s="47">
        <v>179777</v>
      </c>
      <c r="HR24" s="99">
        <v>8</v>
      </c>
      <c r="HS24" s="151">
        <v>145220</v>
      </c>
      <c r="HT24" s="99">
        <v>21</v>
      </c>
      <c r="HU24" s="151">
        <v>125961</v>
      </c>
      <c r="HV24" s="99">
        <v>16</v>
      </c>
      <c r="HW24" s="151">
        <v>123897</v>
      </c>
      <c r="HX24" s="99">
        <v>7</v>
      </c>
      <c r="HY24" s="151">
        <v>0</v>
      </c>
      <c r="HZ24" s="47">
        <v>3</v>
      </c>
      <c r="IA24" s="39">
        <v>175652</v>
      </c>
      <c r="IB24" s="33">
        <v>74</v>
      </c>
      <c r="IC24" s="151">
        <v>242837</v>
      </c>
      <c r="ID24" s="99">
        <v>23</v>
      </c>
      <c r="IE24" s="47">
        <v>194878</v>
      </c>
      <c r="IF24" s="99">
        <v>9</v>
      </c>
      <c r="IG24" s="151">
        <v>146596</v>
      </c>
      <c r="IH24" s="99">
        <v>19</v>
      </c>
      <c r="II24" s="151">
        <v>129792</v>
      </c>
      <c r="IJ24" s="99">
        <v>15</v>
      </c>
      <c r="IK24" s="151">
        <v>125881</v>
      </c>
      <c r="IL24" s="99">
        <v>5</v>
      </c>
      <c r="IM24" s="151">
        <v>0</v>
      </c>
      <c r="IN24" s="47">
        <v>3</v>
      </c>
      <c r="IO24" s="50">
        <v>186576</v>
      </c>
      <c r="IP24" s="50">
        <v>77</v>
      </c>
      <c r="IQ24" s="50">
        <v>260581</v>
      </c>
      <c r="IR24" s="50">
        <v>22</v>
      </c>
      <c r="IS24" s="50">
        <v>226626</v>
      </c>
      <c r="IT24" s="50">
        <v>8</v>
      </c>
      <c r="IU24" s="50">
        <v>160193</v>
      </c>
      <c r="IV24" s="50">
        <v>25</v>
      </c>
      <c r="IW24" s="50">
        <v>141822</v>
      </c>
      <c r="IX24" s="50">
        <v>12</v>
      </c>
      <c r="IY24" s="50">
        <v>114775</v>
      </c>
      <c r="IZ24" s="50">
        <v>7</v>
      </c>
      <c r="JA24" s="50">
        <v>0</v>
      </c>
      <c r="JB24" s="50">
        <v>3</v>
      </c>
    </row>
    <row r="25" spans="1:262">
      <c r="A25" s="66">
        <v>21</v>
      </c>
      <c r="B25" s="2" t="s">
        <v>23</v>
      </c>
      <c r="C25" s="39">
        <v>123527</v>
      </c>
      <c r="D25" s="33">
        <v>21</v>
      </c>
      <c r="E25" s="19">
        <v>109814</v>
      </c>
      <c r="F25" s="33">
        <v>13</v>
      </c>
      <c r="G25" s="39">
        <v>82971</v>
      </c>
      <c r="H25" s="33">
        <v>30</v>
      </c>
      <c r="I25" s="39">
        <v>75671</v>
      </c>
      <c r="J25" s="33">
        <v>25</v>
      </c>
      <c r="K25" s="39">
        <v>68104</v>
      </c>
      <c r="L25" s="33">
        <v>13</v>
      </c>
      <c r="M25" s="39">
        <v>63042</v>
      </c>
      <c r="N25" s="19">
        <v>10</v>
      </c>
      <c r="O25" s="39">
        <v>129737</v>
      </c>
      <c r="P25" s="33">
        <v>22</v>
      </c>
      <c r="Q25" s="19">
        <v>121324</v>
      </c>
      <c r="R25" s="33">
        <v>17</v>
      </c>
      <c r="S25" s="39">
        <v>84711</v>
      </c>
      <c r="T25" s="33">
        <v>30</v>
      </c>
      <c r="U25" s="39">
        <v>78395</v>
      </c>
      <c r="V25" s="33">
        <v>25</v>
      </c>
      <c r="W25" s="39">
        <v>74306</v>
      </c>
      <c r="X25" s="33">
        <v>14</v>
      </c>
      <c r="Y25" s="39">
        <v>68905</v>
      </c>
      <c r="Z25" s="19">
        <v>8</v>
      </c>
      <c r="AA25" s="39">
        <v>134128</v>
      </c>
      <c r="AB25" s="33">
        <v>23</v>
      </c>
      <c r="AC25" s="19">
        <v>121385</v>
      </c>
      <c r="AD25" s="33">
        <v>15</v>
      </c>
      <c r="AE25" s="39">
        <v>89856</v>
      </c>
      <c r="AF25" s="33">
        <v>30</v>
      </c>
      <c r="AG25" s="39">
        <v>78347</v>
      </c>
      <c r="AH25" s="33">
        <v>26</v>
      </c>
      <c r="AI25" s="39">
        <v>78002</v>
      </c>
      <c r="AJ25" s="33">
        <v>15</v>
      </c>
      <c r="AK25" s="39">
        <v>67419</v>
      </c>
      <c r="AL25" s="19">
        <v>12</v>
      </c>
      <c r="AM25" s="39">
        <v>137795</v>
      </c>
      <c r="AN25" s="33">
        <v>25</v>
      </c>
      <c r="AO25" s="19">
        <v>125970</v>
      </c>
      <c r="AP25" s="33">
        <v>16</v>
      </c>
      <c r="AQ25" s="39">
        <v>92468</v>
      </c>
      <c r="AR25" s="33">
        <v>30</v>
      </c>
      <c r="AS25" s="39">
        <v>86509</v>
      </c>
      <c r="AT25" s="33">
        <v>26</v>
      </c>
      <c r="AU25" s="39">
        <v>81382</v>
      </c>
      <c r="AV25" s="33">
        <v>16</v>
      </c>
      <c r="AW25" s="39">
        <v>67623</v>
      </c>
      <c r="AX25" s="19">
        <v>10</v>
      </c>
      <c r="AY25" s="39">
        <v>144807</v>
      </c>
      <c r="AZ25" s="33">
        <v>25</v>
      </c>
      <c r="BA25" s="19">
        <v>139426</v>
      </c>
      <c r="BB25" s="33">
        <v>16</v>
      </c>
      <c r="BC25" s="39">
        <v>93876</v>
      </c>
      <c r="BD25" s="33">
        <v>39</v>
      </c>
      <c r="BE25" s="39">
        <v>91580</v>
      </c>
      <c r="BF25" s="33">
        <v>27</v>
      </c>
      <c r="BG25" s="39">
        <v>82897</v>
      </c>
      <c r="BH25" s="33">
        <v>17</v>
      </c>
      <c r="BI25" s="39">
        <v>67888</v>
      </c>
      <c r="BJ25" s="19">
        <v>6</v>
      </c>
      <c r="BK25" s="39">
        <v>154359</v>
      </c>
      <c r="BL25" s="33">
        <v>25</v>
      </c>
      <c r="BM25" s="19">
        <v>142186</v>
      </c>
      <c r="BN25" s="33">
        <v>17</v>
      </c>
      <c r="BO25" s="39">
        <v>97911</v>
      </c>
      <c r="BP25" s="33">
        <v>39</v>
      </c>
      <c r="BQ25" s="39">
        <v>94369</v>
      </c>
      <c r="BR25" s="33">
        <v>25</v>
      </c>
      <c r="BS25" s="39">
        <v>84957</v>
      </c>
      <c r="BT25" s="33">
        <v>20</v>
      </c>
      <c r="BU25" s="39">
        <v>76467</v>
      </c>
      <c r="BV25" s="19">
        <v>10</v>
      </c>
      <c r="BW25" s="39">
        <v>167066</v>
      </c>
      <c r="BX25" s="33">
        <v>24</v>
      </c>
      <c r="BY25" s="19">
        <v>141983</v>
      </c>
      <c r="BZ25" s="33">
        <v>19</v>
      </c>
      <c r="CA25" s="39">
        <v>104452</v>
      </c>
      <c r="CB25" s="33">
        <v>38</v>
      </c>
      <c r="CC25" s="39">
        <v>98586</v>
      </c>
      <c r="CD25" s="33">
        <v>26</v>
      </c>
      <c r="CE25" s="39">
        <v>85528</v>
      </c>
      <c r="CF25" s="33">
        <v>18</v>
      </c>
      <c r="CG25" s="39">
        <v>75972</v>
      </c>
      <c r="CH25" s="19">
        <v>8</v>
      </c>
      <c r="CI25" s="39">
        <v>172801</v>
      </c>
      <c r="CJ25" s="33">
        <v>25</v>
      </c>
      <c r="CK25" s="19">
        <v>151997</v>
      </c>
      <c r="CL25" s="33">
        <v>19</v>
      </c>
      <c r="CM25" s="39">
        <v>109465</v>
      </c>
      <c r="CN25" s="33">
        <v>35</v>
      </c>
      <c r="CO25" s="39">
        <v>97897</v>
      </c>
      <c r="CP25" s="33">
        <v>26</v>
      </c>
      <c r="CQ25" s="39">
        <v>88103</v>
      </c>
      <c r="CR25" s="33">
        <v>17</v>
      </c>
      <c r="CS25" s="39">
        <v>73992</v>
      </c>
      <c r="CT25" s="19">
        <v>6</v>
      </c>
      <c r="CU25" s="39">
        <v>179586</v>
      </c>
      <c r="CV25" s="33">
        <v>26</v>
      </c>
      <c r="CW25" s="19">
        <v>152382</v>
      </c>
      <c r="CX25" s="33">
        <v>18</v>
      </c>
      <c r="CY25" s="39">
        <v>117510</v>
      </c>
      <c r="CZ25" s="33">
        <v>33</v>
      </c>
      <c r="DA25" s="39">
        <v>100788</v>
      </c>
      <c r="DB25" s="33">
        <v>26</v>
      </c>
      <c r="DC25" s="39">
        <v>88795</v>
      </c>
      <c r="DD25" s="33">
        <v>18</v>
      </c>
      <c r="DE25" s="39">
        <v>75598</v>
      </c>
      <c r="DF25" s="19">
        <v>7</v>
      </c>
      <c r="DG25" s="39">
        <v>200376</v>
      </c>
      <c r="DH25" s="33">
        <v>27</v>
      </c>
      <c r="DI25" s="19">
        <v>164280</v>
      </c>
      <c r="DJ25" s="33">
        <v>17</v>
      </c>
      <c r="DK25" s="39">
        <v>117624</v>
      </c>
      <c r="DL25" s="33">
        <v>38</v>
      </c>
      <c r="DM25" s="39">
        <v>104425</v>
      </c>
      <c r="DN25" s="33">
        <v>23</v>
      </c>
      <c r="DO25" s="39">
        <v>93113</v>
      </c>
      <c r="DP25" s="33">
        <v>17</v>
      </c>
      <c r="DQ25" s="39">
        <v>85419</v>
      </c>
      <c r="DR25" s="19">
        <v>8</v>
      </c>
      <c r="DS25" s="39">
        <v>213851</v>
      </c>
      <c r="DT25" s="33">
        <v>29</v>
      </c>
      <c r="DU25" s="19">
        <v>200380</v>
      </c>
      <c r="DV25" s="33">
        <v>17</v>
      </c>
      <c r="DW25" s="39">
        <v>123286</v>
      </c>
      <c r="DX25" s="33">
        <v>38</v>
      </c>
      <c r="DY25" s="39">
        <v>112600</v>
      </c>
      <c r="DZ25" s="33">
        <v>25</v>
      </c>
      <c r="EA25" s="39">
        <v>98870</v>
      </c>
      <c r="EB25" s="33">
        <v>15</v>
      </c>
      <c r="EC25" s="39">
        <v>95915</v>
      </c>
      <c r="ED25" s="19">
        <v>8</v>
      </c>
      <c r="EE25" s="39">
        <v>223605</v>
      </c>
      <c r="EF25" s="33">
        <v>27</v>
      </c>
      <c r="EG25" s="19">
        <v>189317</v>
      </c>
      <c r="EH25" s="33">
        <v>16</v>
      </c>
      <c r="EI25" s="39">
        <v>126139</v>
      </c>
      <c r="EJ25" s="33">
        <v>38</v>
      </c>
      <c r="EK25" s="39">
        <v>114333</v>
      </c>
      <c r="EL25" s="33">
        <v>26</v>
      </c>
      <c r="EM25" s="39">
        <v>98935</v>
      </c>
      <c r="EN25" s="33">
        <v>16</v>
      </c>
      <c r="EO25" s="39">
        <v>97292</v>
      </c>
      <c r="EP25" s="19">
        <v>7</v>
      </c>
      <c r="EQ25" s="39">
        <v>229587</v>
      </c>
      <c r="ER25" s="33">
        <v>27</v>
      </c>
      <c r="ES25" s="19">
        <v>179192</v>
      </c>
      <c r="ET25" s="33">
        <v>14</v>
      </c>
      <c r="EU25" s="39">
        <v>129475</v>
      </c>
      <c r="EV25" s="33">
        <v>46</v>
      </c>
      <c r="EW25" s="39">
        <v>121676</v>
      </c>
      <c r="EX25" s="33">
        <v>27</v>
      </c>
      <c r="EY25" s="39">
        <v>105007</v>
      </c>
      <c r="EZ25" s="33">
        <v>17</v>
      </c>
      <c r="FA25" s="39">
        <v>98382</v>
      </c>
      <c r="FB25" s="19">
        <v>8</v>
      </c>
      <c r="FC25" s="39">
        <v>246942</v>
      </c>
      <c r="FD25" s="33">
        <v>25</v>
      </c>
      <c r="FE25" s="19">
        <v>200741</v>
      </c>
      <c r="FF25" s="33">
        <v>16</v>
      </c>
      <c r="FG25" s="39">
        <v>137931</v>
      </c>
      <c r="FH25" s="33">
        <v>43</v>
      </c>
      <c r="FI25" s="39">
        <v>127419</v>
      </c>
      <c r="FJ25" s="33">
        <v>24</v>
      </c>
      <c r="FK25" s="39">
        <v>108557</v>
      </c>
      <c r="FL25" s="33">
        <v>16</v>
      </c>
      <c r="FM25" s="39">
        <v>106566</v>
      </c>
      <c r="FN25" s="19">
        <v>6</v>
      </c>
      <c r="FO25" s="39">
        <v>259853</v>
      </c>
      <c r="FP25" s="33">
        <v>28</v>
      </c>
      <c r="FQ25" s="19">
        <v>227588</v>
      </c>
      <c r="FR25" s="33">
        <v>14</v>
      </c>
      <c r="FS25" s="39">
        <v>144637</v>
      </c>
      <c r="FT25" s="33">
        <v>44</v>
      </c>
      <c r="FU25" s="39">
        <v>131804</v>
      </c>
      <c r="FV25" s="33">
        <v>24</v>
      </c>
      <c r="FW25" s="39">
        <v>115366</v>
      </c>
      <c r="FX25" s="33">
        <v>14</v>
      </c>
      <c r="FY25" s="39">
        <v>120978</v>
      </c>
      <c r="FZ25" s="19">
        <v>5</v>
      </c>
      <c r="GA25" s="151">
        <v>277928</v>
      </c>
      <c r="GB25" s="99">
        <v>30</v>
      </c>
      <c r="GC25" s="47">
        <v>249286</v>
      </c>
      <c r="GD25" s="99">
        <v>17</v>
      </c>
      <c r="GE25" s="151">
        <v>152235</v>
      </c>
      <c r="GF25" s="99">
        <v>41</v>
      </c>
      <c r="GG25" s="151">
        <v>140507</v>
      </c>
      <c r="GH25" s="99">
        <v>19</v>
      </c>
      <c r="GI25" s="151">
        <v>122531</v>
      </c>
      <c r="GJ25" s="99">
        <v>17</v>
      </c>
      <c r="GK25" s="151">
        <v>106453</v>
      </c>
      <c r="GL25" s="47">
        <v>7</v>
      </c>
      <c r="GM25" s="151">
        <v>293861</v>
      </c>
      <c r="GN25" s="99">
        <v>35</v>
      </c>
      <c r="GO25" s="47">
        <v>245190</v>
      </c>
      <c r="GP25" s="99">
        <v>14</v>
      </c>
      <c r="GQ25" s="151">
        <v>159669</v>
      </c>
      <c r="GR25" s="99">
        <v>37</v>
      </c>
      <c r="GS25" s="151">
        <v>158015</v>
      </c>
      <c r="GT25" s="99">
        <v>22</v>
      </c>
      <c r="GU25" s="151">
        <v>126634</v>
      </c>
      <c r="GV25" s="99">
        <v>18</v>
      </c>
      <c r="GW25" s="151">
        <v>106243</v>
      </c>
      <c r="GX25" s="47">
        <v>6</v>
      </c>
      <c r="GY25" s="39">
        <v>197746</v>
      </c>
      <c r="GZ25" s="33">
        <v>125</v>
      </c>
      <c r="HA25" s="151">
        <v>292748</v>
      </c>
      <c r="HB25" s="99">
        <v>36</v>
      </c>
      <c r="HC25" s="47">
        <v>220019</v>
      </c>
      <c r="HD25" s="99">
        <v>10</v>
      </c>
      <c r="HE25" s="151">
        <v>165339</v>
      </c>
      <c r="HF25" s="99">
        <v>36</v>
      </c>
      <c r="HG25" s="151">
        <v>151885</v>
      </c>
      <c r="HH25" s="99">
        <v>21</v>
      </c>
      <c r="HI25" s="151">
        <v>133149</v>
      </c>
      <c r="HJ25" s="99">
        <v>16</v>
      </c>
      <c r="HK25" s="151">
        <v>117829</v>
      </c>
      <c r="HL25" s="47">
        <v>6</v>
      </c>
      <c r="HM25" s="39">
        <v>198630</v>
      </c>
      <c r="HN25" s="33">
        <v>131</v>
      </c>
      <c r="HO25" s="151">
        <v>294935</v>
      </c>
      <c r="HP25" s="99">
        <v>36</v>
      </c>
      <c r="HQ25" s="47">
        <v>239227</v>
      </c>
      <c r="HR25" s="99">
        <v>11</v>
      </c>
      <c r="HS25" s="151">
        <v>163893</v>
      </c>
      <c r="HT25" s="99">
        <v>42</v>
      </c>
      <c r="HU25" s="151">
        <v>149620</v>
      </c>
      <c r="HV25" s="99">
        <v>23</v>
      </c>
      <c r="HW25" s="151">
        <v>133111</v>
      </c>
      <c r="HX25" s="99">
        <v>14</v>
      </c>
      <c r="HY25" s="151">
        <v>116610</v>
      </c>
      <c r="HZ25" s="47">
        <v>5</v>
      </c>
      <c r="IA25" s="39">
        <v>212232</v>
      </c>
      <c r="IB25" s="33">
        <v>127</v>
      </c>
      <c r="IC25" s="151">
        <v>327880</v>
      </c>
      <c r="ID25" s="99">
        <v>35</v>
      </c>
      <c r="IE25" s="47">
        <v>255088</v>
      </c>
      <c r="IF25" s="99">
        <v>11</v>
      </c>
      <c r="IG25" s="151">
        <v>167115</v>
      </c>
      <c r="IH25" s="99">
        <v>42</v>
      </c>
      <c r="II25" s="151">
        <v>152252</v>
      </c>
      <c r="IJ25" s="99">
        <v>22</v>
      </c>
      <c r="IK25" s="151">
        <v>143369</v>
      </c>
      <c r="IL25" s="99">
        <v>13</v>
      </c>
      <c r="IM25" s="151">
        <v>0</v>
      </c>
      <c r="IN25" s="47">
        <v>4</v>
      </c>
      <c r="IO25" s="50">
        <v>232277</v>
      </c>
      <c r="IP25" s="50">
        <v>123</v>
      </c>
      <c r="IQ25" s="50">
        <v>348459</v>
      </c>
      <c r="IR25" s="50">
        <v>33</v>
      </c>
      <c r="IS25" s="50">
        <v>267653</v>
      </c>
      <c r="IT25" s="50">
        <v>12</v>
      </c>
      <c r="IU25" s="50">
        <v>190942</v>
      </c>
      <c r="IV25" s="50">
        <v>49</v>
      </c>
      <c r="IW25" s="50">
        <v>177829</v>
      </c>
      <c r="IX25" s="50">
        <v>16</v>
      </c>
      <c r="IY25" s="50">
        <v>134017</v>
      </c>
      <c r="IZ25" s="50">
        <v>8</v>
      </c>
      <c r="JA25" s="50">
        <v>117111</v>
      </c>
      <c r="JB25" s="50">
        <v>5</v>
      </c>
    </row>
    <row r="26" spans="1:262">
      <c r="A26" s="66">
        <v>22</v>
      </c>
      <c r="B26" s="2" t="s">
        <v>78</v>
      </c>
      <c r="C26" s="39">
        <v>97456</v>
      </c>
      <c r="D26" s="33">
        <v>9</v>
      </c>
      <c r="E26" s="19">
        <v>64285</v>
      </c>
      <c r="F26" s="33">
        <v>2</v>
      </c>
      <c r="G26" s="39">
        <v>64342</v>
      </c>
      <c r="H26" s="33">
        <v>3</v>
      </c>
      <c r="I26" s="39">
        <v>61197</v>
      </c>
      <c r="J26" s="33">
        <v>3</v>
      </c>
      <c r="K26" s="39">
        <v>52821</v>
      </c>
      <c r="L26" s="33">
        <v>1</v>
      </c>
      <c r="M26" s="39"/>
      <c r="N26" s="19"/>
      <c r="O26" s="39">
        <v>100571</v>
      </c>
      <c r="P26" s="33">
        <v>10</v>
      </c>
      <c r="Q26" s="19">
        <v>63688</v>
      </c>
      <c r="R26" s="33">
        <v>1</v>
      </c>
      <c r="S26" s="39">
        <v>71410</v>
      </c>
      <c r="T26" s="33">
        <v>6</v>
      </c>
      <c r="U26" s="39">
        <v>61576</v>
      </c>
      <c r="V26" s="33">
        <v>2</v>
      </c>
      <c r="W26" s="39">
        <v>55198</v>
      </c>
      <c r="X26" s="33">
        <v>1</v>
      </c>
      <c r="Y26" s="39"/>
      <c r="Z26" s="19"/>
      <c r="AA26" s="39">
        <v>107613</v>
      </c>
      <c r="AB26" s="33">
        <v>9</v>
      </c>
      <c r="AC26" s="19">
        <v>68748</v>
      </c>
      <c r="AD26" s="33">
        <v>1</v>
      </c>
      <c r="AE26" s="39">
        <v>69766</v>
      </c>
      <c r="AF26" s="33">
        <v>5</v>
      </c>
      <c r="AG26" s="39">
        <v>70328</v>
      </c>
      <c r="AH26" s="33">
        <v>2</v>
      </c>
      <c r="AI26" s="39">
        <v>58787</v>
      </c>
      <c r="AJ26" s="33">
        <v>1</v>
      </c>
      <c r="AK26" s="39"/>
      <c r="AL26" s="19"/>
      <c r="AM26" s="39">
        <v>108737</v>
      </c>
      <c r="AN26" s="33">
        <v>13</v>
      </c>
      <c r="AO26" s="19"/>
      <c r="AP26" s="33"/>
      <c r="AQ26" s="39">
        <v>81279</v>
      </c>
      <c r="AR26" s="33">
        <v>5</v>
      </c>
      <c r="AS26" s="39"/>
      <c r="AT26" s="33"/>
      <c r="AU26" s="39"/>
      <c r="AV26" s="33"/>
      <c r="AW26" s="39"/>
      <c r="AX26" s="19"/>
      <c r="AY26" s="39">
        <v>117882</v>
      </c>
      <c r="AZ26" s="33">
        <v>11</v>
      </c>
      <c r="BA26" s="19"/>
      <c r="BB26" s="33"/>
      <c r="BC26" s="39">
        <v>80877</v>
      </c>
      <c r="BD26" s="33">
        <v>5</v>
      </c>
      <c r="BE26" s="39"/>
      <c r="BF26" s="33"/>
      <c r="BG26" s="39"/>
      <c r="BH26" s="33"/>
      <c r="BI26" s="39"/>
      <c r="BJ26" s="19"/>
      <c r="BK26" s="39">
        <v>120651</v>
      </c>
      <c r="BL26" s="33">
        <v>10</v>
      </c>
      <c r="BM26" s="19"/>
      <c r="BN26" s="33"/>
      <c r="BO26" s="39">
        <v>84182</v>
      </c>
      <c r="BP26" s="33">
        <v>4</v>
      </c>
      <c r="BQ26" s="39"/>
      <c r="BR26" s="33"/>
      <c r="BS26" s="39"/>
      <c r="BT26" s="33"/>
      <c r="BU26" s="39"/>
      <c r="BV26" s="19"/>
      <c r="BW26" s="39">
        <v>127528</v>
      </c>
      <c r="BX26" s="33">
        <v>11</v>
      </c>
      <c r="BY26" s="19"/>
      <c r="BZ26" s="33"/>
      <c r="CA26" s="39">
        <v>92112</v>
      </c>
      <c r="CB26" s="33">
        <v>5</v>
      </c>
      <c r="CC26" s="39">
        <v>61588</v>
      </c>
      <c r="CD26" s="33">
        <v>4</v>
      </c>
      <c r="CE26" s="39"/>
      <c r="CF26" s="33"/>
      <c r="CG26" s="39"/>
      <c r="CH26" s="19"/>
      <c r="CI26" s="39">
        <v>135630</v>
      </c>
      <c r="CJ26" s="33">
        <v>11</v>
      </c>
      <c r="CK26" s="19"/>
      <c r="CL26" s="33"/>
      <c r="CM26" s="39">
        <v>85548</v>
      </c>
      <c r="CN26" s="33">
        <v>4</v>
      </c>
      <c r="CO26" s="39"/>
      <c r="CP26" s="33"/>
      <c r="CQ26" s="39"/>
      <c r="CR26" s="33"/>
      <c r="CS26" s="39"/>
      <c r="CT26" s="19"/>
      <c r="CU26" s="39">
        <v>142024</v>
      </c>
      <c r="CV26" s="33">
        <v>11</v>
      </c>
      <c r="CW26" s="19"/>
      <c r="CX26" s="33"/>
      <c r="CY26" s="39">
        <v>87957</v>
      </c>
      <c r="CZ26" s="33">
        <v>5</v>
      </c>
      <c r="DA26" s="39"/>
      <c r="DB26" s="33"/>
      <c r="DC26" s="39"/>
      <c r="DD26" s="33"/>
      <c r="DE26" s="39"/>
      <c r="DF26" s="19"/>
      <c r="DG26" s="39">
        <v>149450</v>
      </c>
      <c r="DH26" s="33">
        <v>11</v>
      </c>
      <c r="DI26" s="19"/>
      <c r="DJ26" s="33"/>
      <c r="DK26" s="39">
        <v>88697</v>
      </c>
      <c r="DL26" s="33">
        <v>5</v>
      </c>
      <c r="DM26" s="39"/>
      <c r="DN26" s="33"/>
      <c r="DO26" s="39"/>
      <c r="DP26" s="33"/>
      <c r="DQ26" s="39"/>
      <c r="DR26" s="19"/>
      <c r="DS26" s="39">
        <v>155907</v>
      </c>
      <c r="DT26" s="33">
        <v>12</v>
      </c>
      <c r="DU26" s="19"/>
      <c r="DV26" s="33"/>
      <c r="DW26" s="39">
        <v>97108</v>
      </c>
      <c r="DX26" s="33">
        <v>5</v>
      </c>
      <c r="DY26" s="39"/>
      <c r="DZ26" s="33"/>
      <c r="EA26" s="39"/>
      <c r="EB26" s="33"/>
      <c r="EC26" s="39"/>
      <c r="ED26" s="19"/>
      <c r="EE26" s="39">
        <v>156456</v>
      </c>
      <c r="EF26" s="33">
        <v>11</v>
      </c>
      <c r="EG26" s="19"/>
      <c r="EH26" s="33"/>
      <c r="EI26" s="39">
        <v>108672</v>
      </c>
      <c r="EJ26" s="33">
        <v>4</v>
      </c>
      <c r="EK26" s="39"/>
      <c r="EL26" s="33"/>
      <c r="EM26" s="39"/>
      <c r="EN26" s="33"/>
      <c r="EO26" s="39"/>
      <c r="EP26" s="19"/>
      <c r="EQ26" s="39">
        <v>164323</v>
      </c>
      <c r="ER26" s="33">
        <v>12</v>
      </c>
      <c r="ES26" s="19"/>
      <c r="ET26" s="33"/>
      <c r="EU26" s="39">
        <v>99522</v>
      </c>
      <c r="EV26" s="33">
        <v>6</v>
      </c>
      <c r="EW26" s="39"/>
      <c r="EX26" s="33"/>
      <c r="EY26" s="39"/>
      <c r="EZ26" s="33"/>
      <c r="FA26" s="39"/>
      <c r="FB26" s="19"/>
      <c r="FC26" s="39">
        <v>165952</v>
      </c>
      <c r="FD26" s="33">
        <v>14</v>
      </c>
      <c r="FE26" s="19"/>
      <c r="FF26" s="33"/>
      <c r="FG26" s="39">
        <v>101788</v>
      </c>
      <c r="FH26" s="33">
        <v>6</v>
      </c>
      <c r="FI26" s="39"/>
      <c r="FJ26" s="33"/>
      <c r="FK26" s="39"/>
      <c r="FL26" s="33"/>
      <c r="FM26" s="39"/>
      <c r="FN26" s="19"/>
      <c r="FO26" s="39">
        <v>177393</v>
      </c>
      <c r="FP26" s="33">
        <v>13</v>
      </c>
      <c r="FQ26" s="19"/>
      <c r="FR26" s="33"/>
      <c r="FS26" s="39">
        <v>106581</v>
      </c>
      <c r="FT26" s="33">
        <v>5</v>
      </c>
      <c r="FU26" s="39"/>
      <c r="FV26" s="33"/>
      <c r="FW26" s="39"/>
      <c r="FX26" s="33"/>
      <c r="FY26" s="39"/>
      <c r="FZ26" s="19"/>
      <c r="GA26" s="151">
        <v>197580</v>
      </c>
      <c r="GB26" s="99">
        <v>11</v>
      </c>
      <c r="GC26" s="47"/>
      <c r="GD26" s="99"/>
      <c r="GE26" s="151"/>
      <c r="GF26" s="99"/>
      <c r="GG26" s="151"/>
      <c r="GH26" s="99"/>
      <c r="GI26" s="151"/>
      <c r="GJ26" s="99"/>
      <c r="GK26" s="151"/>
      <c r="GL26" s="47"/>
      <c r="GM26" s="151">
        <v>197582</v>
      </c>
      <c r="GN26" s="99">
        <v>13</v>
      </c>
      <c r="GO26" s="47"/>
      <c r="GP26" s="99"/>
      <c r="GQ26" s="151"/>
      <c r="GR26" s="99"/>
      <c r="GS26" s="151"/>
      <c r="GT26" s="99"/>
      <c r="GU26" s="151"/>
      <c r="GV26" s="99"/>
      <c r="GW26" s="151"/>
      <c r="GX26" s="47"/>
      <c r="GY26" s="39">
        <v>174299</v>
      </c>
      <c r="GZ26" s="33">
        <v>24</v>
      </c>
      <c r="HA26" s="151">
        <v>198924</v>
      </c>
      <c r="HB26" s="99">
        <v>15</v>
      </c>
      <c r="HC26" s="47"/>
      <c r="HD26" s="99"/>
      <c r="HE26" s="151">
        <v>125717</v>
      </c>
      <c r="HF26" s="99">
        <v>6</v>
      </c>
      <c r="HG26" s="151"/>
      <c r="HH26" s="99"/>
      <c r="HI26" s="151"/>
      <c r="HJ26" s="99"/>
      <c r="HK26" s="151"/>
      <c r="HL26" s="47"/>
      <c r="HM26" s="39">
        <v>173264</v>
      </c>
      <c r="HN26" s="33">
        <v>25</v>
      </c>
      <c r="HO26" s="151">
        <v>195252</v>
      </c>
      <c r="HP26" s="99">
        <v>16</v>
      </c>
      <c r="HQ26" s="47">
        <v>0</v>
      </c>
      <c r="HR26" s="99">
        <v>2</v>
      </c>
      <c r="HS26" s="151">
        <v>126566</v>
      </c>
      <c r="HT26" s="99">
        <v>6</v>
      </c>
      <c r="HU26" s="151">
        <v>0</v>
      </c>
      <c r="HV26" s="99">
        <v>1</v>
      </c>
      <c r="HW26" s="151">
        <v>0</v>
      </c>
      <c r="HX26" s="99">
        <v>0</v>
      </c>
      <c r="HY26" s="151">
        <v>0</v>
      </c>
      <c r="HZ26" s="47">
        <v>0</v>
      </c>
      <c r="IA26" s="39">
        <v>186078</v>
      </c>
      <c r="IB26" s="33">
        <v>23</v>
      </c>
      <c r="IC26" s="151">
        <v>204429</v>
      </c>
      <c r="ID26" s="99">
        <v>17</v>
      </c>
      <c r="IE26" s="47">
        <v>0</v>
      </c>
      <c r="IF26" s="99">
        <v>1</v>
      </c>
      <c r="IG26" s="151">
        <v>122806</v>
      </c>
      <c r="IH26" s="99">
        <v>5</v>
      </c>
      <c r="II26" s="151">
        <v>0</v>
      </c>
      <c r="IJ26" s="99">
        <v>0</v>
      </c>
      <c r="IK26" s="151">
        <v>0</v>
      </c>
      <c r="IL26" s="99">
        <v>0</v>
      </c>
      <c r="IM26" s="151">
        <v>0</v>
      </c>
      <c r="IN26" s="47">
        <v>0</v>
      </c>
      <c r="IO26" s="50">
        <v>207564</v>
      </c>
      <c r="IP26" s="50">
        <v>21</v>
      </c>
      <c r="IQ26" s="50">
        <v>226856</v>
      </c>
      <c r="IR26" s="50">
        <v>15</v>
      </c>
      <c r="IS26" s="50">
        <v>0</v>
      </c>
      <c r="IT26" s="50">
        <v>2</v>
      </c>
      <c r="IU26" s="50">
        <v>0</v>
      </c>
      <c r="IV26" s="50">
        <v>4</v>
      </c>
      <c r="IW26" s="50">
        <v>0</v>
      </c>
      <c r="IX26" s="50">
        <v>0</v>
      </c>
      <c r="IY26" s="50">
        <v>0</v>
      </c>
      <c r="IZ26" s="50">
        <v>0</v>
      </c>
      <c r="JA26" s="50">
        <v>0</v>
      </c>
      <c r="JB26" s="50">
        <v>0</v>
      </c>
    </row>
    <row r="27" spans="1:262">
      <c r="A27" s="66">
        <v>23</v>
      </c>
      <c r="B27" s="2" t="s">
        <v>25</v>
      </c>
      <c r="C27" s="39">
        <v>81304</v>
      </c>
      <c r="D27" s="33">
        <v>15</v>
      </c>
      <c r="E27" s="19">
        <v>74145</v>
      </c>
      <c r="F27" s="33">
        <v>8</v>
      </c>
      <c r="G27" s="39">
        <v>58059</v>
      </c>
      <c r="H27" s="33">
        <v>13</v>
      </c>
      <c r="I27" s="39">
        <v>59931</v>
      </c>
      <c r="J27" s="33">
        <v>12</v>
      </c>
      <c r="K27" s="39">
        <v>53453</v>
      </c>
      <c r="L27" s="33">
        <v>6</v>
      </c>
      <c r="M27" s="39">
        <v>56551</v>
      </c>
      <c r="N27" s="19">
        <v>5</v>
      </c>
      <c r="O27" s="39">
        <v>83403</v>
      </c>
      <c r="P27" s="33">
        <v>14</v>
      </c>
      <c r="Q27" s="19">
        <v>69660</v>
      </c>
      <c r="R27" s="33">
        <v>7</v>
      </c>
      <c r="S27" s="39">
        <v>60283</v>
      </c>
      <c r="T27" s="33">
        <v>9</v>
      </c>
      <c r="U27" s="39">
        <v>57777</v>
      </c>
      <c r="V27" s="33">
        <v>10</v>
      </c>
      <c r="W27" s="39">
        <v>52031</v>
      </c>
      <c r="X27" s="33">
        <v>6</v>
      </c>
      <c r="Y27" s="39">
        <v>65924</v>
      </c>
      <c r="Z27" s="19">
        <v>3</v>
      </c>
      <c r="AA27" s="39">
        <v>92488</v>
      </c>
      <c r="AB27" s="33">
        <v>13</v>
      </c>
      <c r="AC27" s="19">
        <v>74208</v>
      </c>
      <c r="AD27" s="33">
        <v>7</v>
      </c>
      <c r="AE27" s="39">
        <v>68088</v>
      </c>
      <c r="AF27" s="33">
        <v>12</v>
      </c>
      <c r="AG27" s="39">
        <v>58876</v>
      </c>
      <c r="AH27" s="33">
        <v>8</v>
      </c>
      <c r="AI27" s="39">
        <v>60473</v>
      </c>
      <c r="AJ27" s="33">
        <v>5</v>
      </c>
      <c r="AK27" s="39">
        <v>67728</v>
      </c>
      <c r="AL27" s="19">
        <v>3</v>
      </c>
      <c r="AM27" s="39">
        <v>93540</v>
      </c>
      <c r="AN27" s="33">
        <v>15</v>
      </c>
      <c r="AO27" s="19">
        <v>88154</v>
      </c>
      <c r="AP27" s="33">
        <v>6</v>
      </c>
      <c r="AQ27" s="39">
        <v>67836</v>
      </c>
      <c r="AR27" s="33">
        <v>10</v>
      </c>
      <c r="AS27" s="39">
        <v>67196</v>
      </c>
      <c r="AT27" s="33">
        <v>8</v>
      </c>
      <c r="AU27" s="39"/>
      <c r="AV27" s="33"/>
      <c r="AW27" s="39"/>
      <c r="AX27" s="19"/>
      <c r="AY27" s="39">
        <v>97319</v>
      </c>
      <c r="AZ27" s="33">
        <v>15</v>
      </c>
      <c r="BA27" s="19">
        <v>84165</v>
      </c>
      <c r="BB27" s="33">
        <v>4</v>
      </c>
      <c r="BC27" s="39">
        <v>70996</v>
      </c>
      <c r="BD27" s="33">
        <v>11</v>
      </c>
      <c r="BE27" s="39">
        <v>67859</v>
      </c>
      <c r="BF27" s="33">
        <v>9</v>
      </c>
      <c r="BG27" s="39"/>
      <c r="BH27" s="33"/>
      <c r="BI27" s="39"/>
      <c r="BJ27" s="19"/>
      <c r="BK27" s="39">
        <v>102221</v>
      </c>
      <c r="BL27" s="33">
        <v>14</v>
      </c>
      <c r="BM27" s="19">
        <v>104272</v>
      </c>
      <c r="BN27" s="33">
        <v>7</v>
      </c>
      <c r="BO27" s="39">
        <v>76359</v>
      </c>
      <c r="BP27" s="33">
        <v>12</v>
      </c>
      <c r="BQ27" s="39">
        <v>70787</v>
      </c>
      <c r="BR27" s="33">
        <v>7</v>
      </c>
      <c r="BS27" s="39">
        <v>69386</v>
      </c>
      <c r="BT27" s="33">
        <v>4</v>
      </c>
      <c r="BU27" s="39">
        <v>73475</v>
      </c>
      <c r="BV27" s="19">
        <v>5</v>
      </c>
      <c r="BW27" s="39">
        <v>106542</v>
      </c>
      <c r="BX27" s="33">
        <v>14</v>
      </c>
      <c r="BY27" s="19">
        <v>105586</v>
      </c>
      <c r="BZ27" s="33">
        <v>5</v>
      </c>
      <c r="CA27" s="39">
        <v>80084</v>
      </c>
      <c r="CB27" s="33">
        <v>9</v>
      </c>
      <c r="CC27" s="39">
        <v>73221</v>
      </c>
      <c r="CD27" s="33">
        <v>6</v>
      </c>
      <c r="CE27" s="39"/>
      <c r="CF27" s="33"/>
      <c r="CG27" s="39"/>
      <c r="CH27" s="19"/>
      <c r="CI27" s="39">
        <v>115347</v>
      </c>
      <c r="CJ27" s="33">
        <v>12</v>
      </c>
      <c r="CK27" s="19">
        <v>108746</v>
      </c>
      <c r="CL27" s="33">
        <v>5</v>
      </c>
      <c r="CM27" s="39">
        <v>84229</v>
      </c>
      <c r="CN27" s="33">
        <v>10</v>
      </c>
      <c r="CO27" s="39">
        <v>78407</v>
      </c>
      <c r="CP27" s="33">
        <v>7</v>
      </c>
      <c r="CQ27" s="39"/>
      <c r="CR27" s="33"/>
      <c r="CS27" s="39"/>
      <c r="CT27" s="19"/>
      <c r="CU27" s="39">
        <v>118310</v>
      </c>
      <c r="CV27" s="33">
        <v>13</v>
      </c>
      <c r="CW27" s="19">
        <v>103499</v>
      </c>
      <c r="CX27" s="33">
        <v>5</v>
      </c>
      <c r="CY27" s="39">
        <v>88475</v>
      </c>
      <c r="CZ27" s="33">
        <v>11</v>
      </c>
      <c r="DA27" s="39">
        <v>80923</v>
      </c>
      <c r="DB27" s="33">
        <v>8</v>
      </c>
      <c r="DC27" s="39">
        <v>76760</v>
      </c>
      <c r="DD27" s="33">
        <v>4</v>
      </c>
      <c r="DE27" s="39"/>
      <c r="DF27" s="19"/>
      <c r="DG27" s="39">
        <v>127859</v>
      </c>
      <c r="DH27" s="33">
        <v>10</v>
      </c>
      <c r="DI27" s="19">
        <v>113092</v>
      </c>
      <c r="DJ27" s="33">
        <v>7</v>
      </c>
      <c r="DK27" s="39">
        <v>94145</v>
      </c>
      <c r="DL27" s="33">
        <v>10</v>
      </c>
      <c r="DM27" s="39">
        <v>82313</v>
      </c>
      <c r="DN27" s="33">
        <v>8</v>
      </c>
      <c r="DO27" s="39">
        <v>83411</v>
      </c>
      <c r="DP27" s="33">
        <v>4</v>
      </c>
      <c r="DQ27" s="39"/>
      <c r="DR27" s="19"/>
      <c r="DS27" s="39">
        <v>133816</v>
      </c>
      <c r="DT27" s="33">
        <v>9</v>
      </c>
      <c r="DU27" s="19">
        <v>122675</v>
      </c>
      <c r="DV27" s="33">
        <v>8</v>
      </c>
      <c r="DW27" s="39">
        <v>96310</v>
      </c>
      <c r="DX27" s="33">
        <v>13</v>
      </c>
      <c r="DY27" s="39">
        <v>84503</v>
      </c>
      <c r="DZ27" s="33">
        <v>9</v>
      </c>
      <c r="EA27" s="39">
        <v>85172</v>
      </c>
      <c r="EB27" s="33">
        <v>4</v>
      </c>
      <c r="EC27" s="39"/>
      <c r="ED27" s="19"/>
      <c r="EE27" s="39">
        <v>137340</v>
      </c>
      <c r="EF27" s="33">
        <v>9</v>
      </c>
      <c r="EG27" s="19">
        <v>125351</v>
      </c>
      <c r="EH27" s="33">
        <v>7</v>
      </c>
      <c r="EI27" s="39">
        <v>90769</v>
      </c>
      <c r="EJ27" s="33">
        <v>14</v>
      </c>
      <c r="EK27" s="39">
        <v>87873</v>
      </c>
      <c r="EL27" s="33">
        <v>9</v>
      </c>
      <c r="EM27" s="39">
        <v>86726</v>
      </c>
      <c r="EN27" s="33">
        <v>4</v>
      </c>
      <c r="EO27" s="39"/>
      <c r="EP27" s="19"/>
      <c r="EQ27" s="39">
        <v>139344</v>
      </c>
      <c r="ER27" s="33">
        <v>9</v>
      </c>
      <c r="ES27" s="19">
        <v>135923</v>
      </c>
      <c r="ET27" s="33">
        <v>4</v>
      </c>
      <c r="EU27" s="39">
        <v>98336</v>
      </c>
      <c r="EV27" s="33">
        <v>19</v>
      </c>
      <c r="EW27" s="39">
        <v>89668</v>
      </c>
      <c r="EX27" s="33">
        <v>8</v>
      </c>
      <c r="EY27" s="39">
        <v>91838</v>
      </c>
      <c r="EZ27" s="33">
        <v>4</v>
      </c>
      <c r="FA27" s="39"/>
      <c r="FB27" s="19"/>
      <c r="FC27" s="39">
        <v>140559</v>
      </c>
      <c r="FD27" s="33">
        <v>12</v>
      </c>
      <c r="FE27" s="19">
        <v>140647</v>
      </c>
      <c r="FF27" s="33">
        <v>4</v>
      </c>
      <c r="FG27" s="39">
        <v>103495</v>
      </c>
      <c r="FH27" s="33">
        <v>17</v>
      </c>
      <c r="FI27" s="39">
        <v>90877</v>
      </c>
      <c r="FJ27" s="33">
        <v>7</v>
      </c>
      <c r="FK27" s="39"/>
      <c r="FL27" s="33"/>
      <c r="FM27" s="39"/>
      <c r="FN27" s="19"/>
      <c r="FO27" s="39">
        <v>147999</v>
      </c>
      <c r="FP27" s="33">
        <v>11</v>
      </c>
      <c r="FQ27" s="19"/>
      <c r="FR27" s="33"/>
      <c r="FS27" s="39">
        <v>108577</v>
      </c>
      <c r="FT27" s="33">
        <v>17</v>
      </c>
      <c r="FU27" s="39">
        <v>95404</v>
      </c>
      <c r="FV27" s="33">
        <v>6</v>
      </c>
      <c r="FW27" s="39"/>
      <c r="FX27" s="33"/>
      <c r="FY27" s="39"/>
      <c r="FZ27" s="19"/>
      <c r="GA27" s="151">
        <v>160507</v>
      </c>
      <c r="GB27" s="99">
        <v>11</v>
      </c>
      <c r="GC27" s="47"/>
      <c r="GD27" s="99"/>
      <c r="GE27" s="151">
        <v>114141</v>
      </c>
      <c r="GF27" s="99">
        <v>18</v>
      </c>
      <c r="GG27" s="151"/>
      <c r="GH27" s="99"/>
      <c r="GI27" s="151"/>
      <c r="GJ27" s="99"/>
      <c r="GK27" s="151"/>
      <c r="GL27" s="47"/>
      <c r="GM27" s="151">
        <v>158070</v>
      </c>
      <c r="GN27" s="99">
        <v>11</v>
      </c>
      <c r="GO27" s="47"/>
      <c r="GP27" s="99"/>
      <c r="GQ27" s="151">
        <v>113320</v>
      </c>
      <c r="GR27" s="99">
        <v>18</v>
      </c>
      <c r="GS27" s="151"/>
      <c r="GT27" s="99"/>
      <c r="GU27" s="151"/>
      <c r="GV27" s="99"/>
      <c r="GW27" s="151"/>
      <c r="GX27" s="47"/>
      <c r="GY27" s="39">
        <v>125004</v>
      </c>
      <c r="GZ27" s="33">
        <v>33</v>
      </c>
      <c r="HA27" s="151">
        <v>150601</v>
      </c>
      <c r="HB27" s="99">
        <v>10</v>
      </c>
      <c r="HC27" s="47"/>
      <c r="HD27" s="99"/>
      <c r="HE27" s="151">
        <v>112354</v>
      </c>
      <c r="HF27" s="99">
        <v>18</v>
      </c>
      <c r="HG27" s="151"/>
      <c r="HH27" s="99"/>
      <c r="HI27" s="151"/>
      <c r="HJ27" s="99"/>
      <c r="HK27" s="151"/>
      <c r="HL27" s="47"/>
      <c r="HM27" s="39">
        <v>120997</v>
      </c>
      <c r="HN27" s="33">
        <v>30</v>
      </c>
      <c r="HO27" s="151">
        <v>152026</v>
      </c>
      <c r="HP27" s="99">
        <v>9</v>
      </c>
      <c r="HQ27" s="47">
        <v>0</v>
      </c>
      <c r="HR27" s="99">
        <v>1</v>
      </c>
      <c r="HS27" s="151">
        <v>109027</v>
      </c>
      <c r="HT27" s="99">
        <v>16</v>
      </c>
      <c r="HU27" s="151">
        <v>0</v>
      </c>
      <c r="HV27" s="99">
        <v>2</v>
      </c>
      <c r="HW27" s="151">
        <v>0</v>
      </c>
      <c r="HX27" s="99">
        <v>1</v>
      </c>
      <c r="HY27" s="151">
        <v>0</v>
      </c>
      <c r="HZ27" s="47">
        <v>1</v>
      </c>
      <c r="IA27" s="39">
        <v>131127</v>
      </c>
      <c r="IB27" s="33">
        <v>32</v>
      </c>
      <c r="IC27" s="151">
        <v>170747</v>
      </c>
      <c r="ID27" s="99">
        <v>9</v>
      </c>
      <c r="IE27" s="47">
        <v>0</v>
      </c>
      <c r="IF27" s="99">
        <v>1</v>
      </c>
      <c r="IG27" s="151">
        <v>114725</v>
      </c>
      <c r="IH27" s="99">
        <v>19</v>
      </c>
      <c r="II27" s="151">
        <v>0</v>
      </c>
      <c r="IJ27" s="99">
        <v>1</v>
      </c>
      <c r="IK27" s="151">
        <v>0</v>
      </c>
      <c r="IL27" s="99">
        <v>1</v>
      </c>
      <c r="IM27" s="151">
        <v>0</v>
      </c>
      <c r="IN27" s="47">
        <v>1</v>
      </c>
      <c r="IO27" s="50">
        <v>130726</v>
      </c>
      <c r="IP27" s="50">
        <v>18</v>
      </c>
      <c r="IQ27" s="50">
        <v>167743</v>
      </c>
      <c r="IR27" s="50">
        <v>5</v>
      </c>
      <c r="IS27" s="50">
        <v>0</v>
      </c>
      <c r="IT27" s="50">
        <v>0</v>
      </c>
      <c r="IU27" s="50">
        <v>116488</v>
      </c>
      <c r="IV27" s="50">
        <v>13</v>
      </c>
      <c r="IW27" s="50">
        <v>0</v>
      </c>
      <c r="IX27" s="50">
        <v>0</v>
      </c>
      <c r="IY27" s="50">
        <v>0</v>
      </c>
      <c r="IZ27" s="50">
        <v>0</v>
      </c>
      <c r="JA27" s="50">
        <v>0</v>
      </c>
      <c r="JB27" s="50">
        <v>0</v>
      </c>
    </row>
    <row r="28" spans="1:262">
      <c r="A28" s="66">
        <v>24</v>
      </c>
      <c r="B28" s="2" t="s">
        <v>26</v>
      </c>
      <c r="C28" s="39">
        <v>96996</v>
      </c>
      <c r="D28" s="33">
        <v>23</v>
      </c>
      <c r="E28" s="19">
        <v>87160</v>
      </c>
      <c r="F28" s="33">
        <v>14</v>
      </c>
      <c r="G28" s="39">
        <v>71275</v>
      </c>
      <c r="H28" s="33">
        <v>31</v>
      </c>
      <c r="I28" s="39">
        <v>68707</v>
      </c>
      <c r="J28" s="33">
        <v>24</v>
      </c>
      <c r="K28" s="39">
        <v>60367</v>
      </c>
      <c r="L28" s="33">
        <v>12</v>
      </c>
      <c r="M28" s="39">
        <v>51609</v>
      </c>
      <c r="N28" s="19">
        <v>10</v>
      </c>
      <c r="O28" s="39">
        <v>102173</v>
      </c>
      <c r="P28" s="33">
        <v>25</v>
      </c>
      <c r="Q28" s="19">
        <v>89844</v>
      </c>
      <c r="R28" s="33">
        <v>16</v>
      </c>
      <c r="S28" s="39">
        <v>75298</v>
      </c>
      <c r="T28" s="33">
        <v>27</v>
      </c>
      <c r="U28" s="39">
        <v>70527</v>
      </c>
      <c r="V28" s="33">
        <v>25</v>
      </c>
      <c r="W28" s="39">
        <v>61359</v>
      </c>
      <c r="X28" s="33">
        <v>13</v>
      </c>
      <c r="Y28" s="39">
        <v>54698</v>
      </c>
      <c r="Z28" s="19">
        <v>7</v>
      </c>
      <c r="AA28" s="39">
        <v>106146</v>
      </c>
      <c r="AB28" s="33">
        <v>23</v>
      </c>
      <c r="AC28" s="19">
        <v>94824</v>
      </c>
      <c r="AD28" s="33">
        <v>14</v>
      </c>
      <c r="AE28" s="39">
        <v>78622</v>
      </c>
      <c r="AF28" s="33">
        <v>28</v>
      </c>
      <c r="AG28" s="39">
        <v>71607</v>
      </c>
      <c r="AH28" s="33">
        <v>26</v>
      </c>
      <c r="AI28" s="39">
        <v>69119</v>
      </c>
      <c r="AJ28" s="33">
        <v>13</v>
      </c>
      <c r="AK28" s="39">
        <v>55760</v>
      </c>
      <c r="AL28" s="19">
        <v>10</v>
      </c>
      <c r="AM28" s="39">
        <v>111404</v>
      </c>
      <c r="AN28" s="33">
        <v>26</v>
      </c>
      <c r="AO28" s="19">
        <v>103134</v>
      </c>
      <c r="AP28" s="33">
        <v>13</v>
      </c>
      <c r="AQ28" s="39">
        <v>82558</v>
      </c>
      <c r="AR28" s="33">
        <v>31</v>
      </c>
      <c r="AS28" s="39">
        <v>75243</v>
      </c>
      <c r="AT28" s="33">
        <v>24</v>
      </c>
      <c r="AU28" s="39">
        <v>72922</v>
      </c>
      <c r="AV28" s="33">
        <v>13</v>
      </c>
      <c r="AW28" s="39">
        <v>61116</v>
      </c>
      <c r="AX28" s="19">
        <v>9</v>
      </c>
      <c r="AY28" s="39">
        <v>115110</v>
      </c>
      <c r="AZ28" s="33">
        <v>24</v>
      </c>
      <c r="BA28" s="19">
        <v>102032</v>
      </c>
      <c r="BB28" s="33">
        <v>15</v>
      </c>
      <c r="BC28" s="39">
        <v>81039</v>
      </c>
      <c r="BD28" s="33">
        <v>37</v>
      </c>
      <c r="BE28" s="39">
        <v>77832</v>
      </c>
      <c r="BF28" s="33">
        <v>25</v>
      </c>
      <c r="BG28" s="39">
        <v>76399</v>
      </c>
      <c r="BH28" s="33">
        <v>16</v>
      </c>
      <c r="BI28" s="39">
        <v>67907</v>
      </c>
      <c r="BJ28" s="19">
        <v>6</v>
      </c>
      <c r="BK28" s="39">
        <v>119829</v>
      </c>
      <c r="BL28" s="33">
        <v>24</v>
      </c>
      <c r="BM28" s="19">
        <v>105299</v>
      </c>
      <c r="BN28" s="33">
        <v>17</v>
      </c>
      <c r="BO28" s="39">
        <v>87778</v>
      </c>
      <c r="BP28" s="33">
        <v>36</v>
      </c>
      <c r="BQ28" s="39">
        <v>81747</v>
      </c>
      <c r="BR28" s="33">
        <v>24</v>
      </c>
      <c r="BS28" s="39">
        <v>77130</v>
      </c>
      <c r="BT28" s="33">
        <v>19</v>
      </c>
      <c r="BU28" s="39">
        <v>72567</v>
      </c>
      <c r="BV28" s="19">
        <v>7</v>
      </c>
      <c r="BW28" s="39">
        <v>126207</v>
      </c>
      <c r="BX28" s="33">
        <v>23</v>
      </c>
      <c r="BY28" s="19">
        <v>113228</v>
      </c>
      <c r="BZ28" s="33">
        <v>19</v>
      </c>
      <c r="CA28" s="39">
        <v>91785</v>
      </c>
      <c r="CB28" s="33">
        <v>35</v>
      </c>
      <c r="CC28" s="39">
        <v>86011</v>
      </c>
      <c r="CD28" s="33">
        <v>26</v>
      </c>
      <c r="CE28" s="39">
        <v>79656</v>
      </c>
      <c r="CF28" s="33">
        <v>17</v>
      </c>
      <c r="CG28" s="39">
        <v>67103</v>
      </c>
      <c r="CH28" s="19">
        <v>4</v>
      </c>
      <c r="CI28" s="39">
        <v>131958</v>
      </c>
      <c r="CJ28" s="33">
        <v>21</v>
      </c>
      <c r="CK28" s="19">
        <v>119399</v>
      </c>
      <c r="CL28" s="33">
        <v>18</v>
      </c>
      <c r="CM28" s="39">
        <v>97054</v>
      </c>
      <c r="CN28" s="33">
        <v>32</v>
      </c>
      <c r="CO28" s="39">
        <v>87733</v>
      </c>
      <c r="CP28" s="33">
        <v>24</v>
      </c>
      <c r="CQ28" s="39">
        <v>81595</v>
      </c>
      <c r="CR28" s="33">
        <v>18</v>
      </c>
      <c r="CS28" s="39">
        <v>68981</v>
      </c>
      <c r="CT28" s="19">
        <v>4</v>
      </c>
      <c r="CU28" s="39">
        <v>139012</v>
      </c>
      <c r="CV28" s="33">
        <v>23</v>
      </c>
      <c r="CW28" s="19">
        <v>117478</v>
      </c>
      <c r="CX28" s="33">
        <v>17</v>
      </c>
      <c r="CY28" s="39">
        <v>101650</v>
      </c>
      <c r="CZ28" s="33">
        <v>32</v>
      </c>
      <c r="DA28" s="39">
        <v>87147</v>
      </c>
      <c r="DB28" s="33">
        <v>27</v>
      </c>
      <c r="DC28" s="39">
        <v>81127</v>
      </c>
      <c r="DD28" s="33">
        <v>18</v>
      </c>
      <c r="DE28" s="39"/>
      <c r="DF28" s="19"/>
      <c r="DG28" s="39">
        <v>142348</v>
      </c>
      <c r="DH28" s="33">
        <v>25</v>
      </c>
      <c r="DI28" s="19">
        <v>122785</v>
      </c>
      <c r="DJ28" s="33">
        <v>15</v>
      </c>
      <c r="DK28" s="39">
        <v>103536</v>
      </c>
      <c r="DL28" s="33">
        <v>38</v>
      </c>
      <c r="DM28" s="39">
        <v>89761</v>
      </c>
      <c r="DN28" s="33">
        <v>22</v>
      </c>
      <c r="DO28" s="39">
        <v>84534</v>
      </c>
      <c r="DP28" s="33">
        <v>18</v>
      </c>
      <c r="DQ28" s="39">
        <v>82909</v>
      </c>
      <c r="DR28" s="19">
        <v>5</v>
      </c>
      <c r="DS28" s="39">
        <v>149849</v>
      </c>
      <c r="DT28" s="33">
        <v>25</v>
      </c>
      <c r="DU28" s="19">
        <v>134061</v>
      </c>
      <c r="DV28" s="33">
        <v>17</v>
      </c>
      <c r="DW28" s="39">
        <v>105930</v>
      </c>
      <c r="DX28" s="33">
        <v>40</v>
      </c>
      <c r="DY28" s="39">
        <v>94138</v>
      </c>
      <c r="DZ28" s="33">
        <v>26</v>
      </c>
      <c r="EA28" s="39">
        <v>87233</v>
      </c>
      <c r="EB28" s="33">
        <v>17</v>
      </c>
      <c r="EC28" s="39">
        <v>82163</v>
      </c>
      <c r="ED28" s="19">
        <v>6</v>
      </c>
      <c r="EE28" s="39">
        <v>153825</v>
      </c>
      <c r="EF28" s="33">
        <v>25</v>
      </c>
      <c r="EG28" s="19">
        <v>140172</v>
      </c>
      <c r="EH28" s="33">
        <v>14</v>
      </c>
      <c r="EI28" s="39">
        <v>109017</v>
      </c>
      <c r="EJ28" s="33">
        <v>39</v>
      </c>
      <c r="EK28" s="39">
        <v>97981</v>
      </c>
      <c r="EL28" s="33">
        <v>28</v>
      </c>
      <c r="EM28" s="39">
        <v>88361</v>
      </c>
      <c r="EN28" s="33">
        <v>18</v>
      </c>
      <c r="EO28" s="39">
        <v>88025</v>
      </c>
      <c r="EP28" s="19">
        <v>5</v>
      </c>
      <c r="EQ28" s="39">
        <v>159794</v>
      </c>
      <c r="ER28" s="33">
        <v>26</v>
      </c>
      <c r="ES28" s="19">
        <v>146446</v>
      </c>
      <c r="ET28" s="33">
        <v>12</v>
      </c>
      <c r="EU28" s="39">
        <v>116122</v>
      </c>
      <c r="EV28" s="33">
        <v>46</v>
      </c>
      <c r="EW28" s="39">
        <v>102361</v>
      </c>
      <c r="EX28" s="33">
        <v>25</v>
      </c>
      <c r="EY28" s="39">
        <v>93364</v>
      </c>
      <c r="EZ28" s="33">
        <v>18</v>
      </c>
      <c r="FA28" s="39">
        <v>92612</v>
      </c>
      <c r="FB28" s="19">
        <v>6</v>
      </c>
      <c r="FC28" s="39">
        <v>166761</v>
      </c>
      <c r="FD28" s="33">
        <v>26</v>
      </c>
      <c r="FE28" s="19">
        <v>147958</v>
      </c>
      <c r="FF28" s="33">
        <v>15</v>
      </c>
      <c r="FG28" s="39">
        <v>121697</v>
      </c>
      <c r="FH28" s="33">
        <v>42</v>
      </c>
      <c r="FI28" s="39">
        <v>106918</v>
      </c>
      <c r="FJ28" s="33">
        <v>23</v>
      </c>
      <c r="FK28" s="39">
        <v>98836</v>
      </c>
      <c r="FL28" s="33">
        <v>14</v>
      </c>
      <c r="FM28" s="39">
        <v>98910</v>
      </c>
      <c r="FN28" s="19">
        <v>6</v>
      </c>
      <c r="FO28" s="39">
        <v>177509</v>
      </c>
      <c r="FP28" s="33">
        <v>27</v>
      </c>
      <c r="FQ28" s="19">
        <v>154550</v>
      </c>
      <c r="FR28" s="33">
        <v>14</v>
      </c>
      <c r="FS28" s="39">
        <v>124147</v>
      </c>
      <c r="FT28" s="33">
        <v>43</v>
      </c>
      <c r="FU28" s="39">
        <v>110203</v>
      </c>
      <c r="FV28" s="33">
        <v>22</v>
      </c>
      <c r="FW28" s="39">
        <v>103598</v>
      </c>
      <c r="FX28" s="33">
        <v>13</v>
      </c>
      <c r="FY28" s="39"/>
      <c r="FZ28" s="19"/>
      <c r="GA28" s="151">
        <v>186391</v>
      </c>
      <c r="GB28" s="99">
        <v>28</v>
      </c>
      <c r="GC28" s="47">
        <v>166439</v>
      </c>
      <c r="GD28" s="99">
        <v>16</v>
      </c>
      <c r="GE28" s="151">
        <v>129331</v>
      </c>
      <c r="GF28" s="99">
        <v>39</v>
      </c>
      <c r="GG28" s="151">
        <v>119403</v>
      </c>
      <c r="GH28" s="99">
        <v>16</v>
      </c>
      <c r="GI28" s="151">
        <v>104467</v>
      </c>
      <c r="GJ28" s="99">
        <v>15</v>
      </c>
      <c r="GK28" s="151">
        <v>97048</v>
      </c>
      <c r="GL28" s="47">
        <v>7</v>
      </c>
      <c r="GM28" s="151">
        <v>194914</v>
      </c>
      <c r="GN28" s="99">
        <v>29</v>
      </c>
      <c r="GO28" s="47">
        <v>155004</v>
      </c>
      <c r="GP28" s="99">
        <v>13</v>
      </c>
      <c r="GQ28" s="151">
        <v>133944</v>
      </c>
      <c r="GR28" s="99">
        <v>35</v>
      </c>
      <c r="GS28" s="151">
        <v>125302</v>
      </c>
      <c r="GT28" s="99">
        <v>23</v>
      </c>
      <c r="GU28" s="151">
        <v>108603</v>
      </c>
      <c r="GV28" s="99">
        <v>13</v>
      </c>
      <c r="GW28" s="151">
        <v>104181</v>
      </c>
      <c r="GX28" s="47">
        <v>6</v>
      </c>
      <c r="GY28" s="39">
        <v>147757</v>
      </c>
      <c r="GZ28" s="33">
        <v>118</v>
      </c>
      <c r="HA28" s="151">
        <v>194740</v>
      </c>
      <c r="HB28" s="99">
        <v>31</v>
      </c>
      <c r="HC28" s="47">
        <v>155580</v>
      </c>
      <c r="HD28" s="99">
        <v>10</v>
      </c>
      <c r="HE28" s="151">
        <v>135803</v>
      </c>
      <c r="HF28" s="99">
        <v>38</v>
      </c>
      <c r="HG28" s="151">
        <v>124769</v>
      </c>
      <c r="HH28" s="99">
        <v>20</v>
      </c>
      <c r="HI28" s="151">
        <v>117423</v>
      </c>
      <c r="HJ28" s="99">
        <v>13</v>
      </c>
      <c r="HK28" s="151">
        <v>106051</v>
      </c>
      <c r="HL28" s="47">
        <v>6</v>
      </c>
      <c r="HM28" s="39">
        <v>147127</v>
      </c>
      <c r="HN28" s="33">
        <v>122</v>
      </c>
      <c r="HO28" s="151">
        <v>199169</v>
      </c>
      <c r="HP28" s="99">
        <v>29</v>
      </c>
      <c r="HQ28" s="47">
        <v>158505</v>
      </c>
      <c r="HR28" s="99">
        <v>10</v>
      </c>
      <c r="HS28" s="151">
        <v>134618</v>
      </c>
      <c r="HT28" s="99">
        <v>41</v>
      </c>
      <c r="HU28" s="151">
        <v>124341</v>
      </c>
      <c r="HV28" s="99">
        <v>23</v>
      </c>
      <c r="HW28" s="151">
        <v>117999</v>
      </c>
      <c r="HX28" s="99">
        <v>14</v>
      </c>
      <c r="HY28" s="151">
        <v>103156</v>
      </c>
      <c r="HZ28" s="47">
        <v>5</v>
      </c>
      <c r="IA28" s="39">
        <v>155112</v>
      </c>
      <c r="IB28" s="33">
        <v>123</v>
      </c>
      <c r="IC28" s="151">
        <v>212359</v>
      </c>
      <c r="ID28" s="99">
        <v>32</v>
      </c>
      <c r="IE28" s="47">
        <v>168839</v>
      </c>
      <c r="IF28" s="99">
        <v>11</v>
      </c>
      <c r="IG28" s="151">
        <v>138590</v>
      </c>
      <c r="IH28" s="99">
        <v>43</v>
      </c>
      <c r="II28" s="151">
        <v>125256</v>
      </c>
      <c r="IJ28" s="99">
        <v>20</v>
      </c>
      <c r="IK28" s="151">
        <v>118865</v>
      </c>
      <c r="IL28" s="99">
        <v>13</v>
      </c>
      <c r="IM28" s="151">
        <v>0</v>
      </c>
      <c r="IN28" s="47">
        <v>4</v>
      </c>
      <c r="IO28" s="50">
        <v>166645</v>
      </c>
      <c r="IP28" s="50">
        <v>113</v>
      </c>
      <c r="IQ28" s="50">
        <v>222914</v>
      </c>
      <c r="IR28" s="50">
        <v>33</v>
      </c>
      <c r="IS28" s="50">
        <v>177977</v>
      </c>
      <c r="IT28" s="50">
        <v>10</v>
      </c>
      <c r="IU28" s="50">
        <v>148713</v>
      </c>
      <c r="IV28" s="50">
        <v>43</v>
      </c>
      <c r="IW28" s="50">
        <v>131910</v>
      </c>
      <c r="IX28" s="50">
        <v>15</v>
      </c>
      <c r="IY28" s="50">
        <v>114836</v>
      </c>
      <c r="IZ28" s="50">
        <v>8</v>
      </c>
      <c r="JA28" s="50">
        <v>0</v>
      </c>
      <c r="JB28" s="50">
        <v>4</v>
      </c>
    </row>
    <row r="29" spans="1:262">
      <c r="A29" s="66">
        <v>25</v>
      </c>
      <c r="B29" s="2" t="s">
        <v>27</v>
      </c>
      <c r="C29" s="39">
        <v>123710</v>
      </c>
      <c r="D29" s="33">
        <v>19</v>
      </c>
      <c r="E29" s="19">
        <v>109153</v>
      </c>
      <c r="F29" s="33">
        <v>14</v>
      </c>
      <c r="G29" s="39">
        <v>86586</v>
      </c>
      <c r="H29" s="33">
        <v>11</v>
      </c>
      <c r="I29" s="39">
        <v>80818</v>
      </c>
      <c r="J29" s="33">
        <v>2</v>
      </c>
      <c r="K29" s="39">
        <v>56750</v>
      </c>
      <c r="L29" s="33">
        <v>2</v>
      </c>
      <c r="M29" s="39"/>
      <c r="N29" s="19"/>
      <c r="O29" s="39">
        <v>126517</v>
      </c>
      <c r="P29" s="33">
        <v>21</v>
      </c>
      <c r="Q29" s="19">
        <v>113596</v>
      </c>
      <c r="R29" s="33">
        <v>14</v>
      </c>
      <c r="S29" s="39">
        <v>89947</v>
      </c>
      <c r="T29" s="33">
        <v>7</v>
      </c>
      <c r="U29" s="39">
        <v>79508</v>
      </c>
      <c r="V29" s="33">
        <v>3</v>
      </c>
      <c r="W29" s="39">
        <v>59023</v>
      </c>
      <c r="X29" s="33">
        <v>2</v>
      </c>
      <c r="Y29" s="39"/>
      <c r="Z29" s="19"/>
      <c r="AA29" s="39">
        <v>131247</v>
      </c>
      <c r="AB29" s="33">
        <v>20</v>
      </c>
      <c r="AC29" s="19">
        <v>116683</v>
      </c>
      <c r="AD29" s="33">
        <v>14</v>
      </c>
      <c r="AE29" s="39">
        <v>98160</v>
      </c>
      <c r="AF29" s="33">
        <v>10</v>
      </c>
      <c r="AG29" s="39">
        <v>73789</v>
      </c>
      <c r="AH29" s="33">
        <v>4</v>
      </c>
      <c r="AI29" s="39">
        <v>66628</v>
      </c>
      <c r="AJ29" s="33">
        <v>2</v>
      </c>
      <c r="AK29" s="39">
        <v>66000</v>
      </c>
      <c r="AL29" s="19">
        <v>1</v>
      </c>
      <c r="AM29" s="39">
        <v>136201</v>
      </c>
      <c r="AN29" s="33">
        <v>22</v>
      </c>
      <c r="AO29" s="19">
        <v>125423</v>
      </c>
      <c r="AP29" s="33">
        <v>15</v>
      </c>
      <c r="AQ29" s="39">
        <v>107914</v>
      </c>
      <c r="AR29" s="33">
        <v>7</v>
      </c>
      <c r="AS29" s="39">
        <v>73244</v>
      </c>
      <c r="AT29" s="33">
        <v>4</v>
      </c>
      <c r="AU29" s="39"/>
      <c r="AV29" s="33"/>
      <c r="AW29" s="39"/>
      <c r="AX29" s="19"/>
      <c r="AY29" s="39">
        <v>142478</v>
      </c>
      <c r="AZ29" s="33">
        <v>22</v>
      </c>
      <c r="BA29" s="19">
        <v>128360</v>
      </c>
      <c r="BB29" s="33">
        <v>17</v>
      </c>
      <c r="BC29" s="39">
        <v>108738</v>
      </c>
      <c r="BD29" s="33">
        <v>8</v>
      </c>
      <c r="BE29" s="39">
        <v>77308</v>
      </c>
      <c r="BF29" s="33">
        <v>4</v>
      </c>
      <c r="BG29" s="39"/>
      <c r="BH29" s="33"/>
      <c r="BI29" s="39"/>
      <c r="BJ29" s="19"/>
      <c r="BK29" s="39">
        <v>151444</v>
      </c>
      <c r="BL29" s="33">
        <v>22</v>
      </c>
      <c r="BM29" s="19">
        <v>142076</v>
      </c>
      <c r="BN29" s="33">
        <v>15</v>
      </c>
      <c r="BO29" s="39">
        <v>107501</v>
      </c>
      <c r="BP29" s="33">
        <v>9</v>
      </c>
      <c r="BQ29" s="39"/>
      <c r="BR29" s="33"/>
      <c r="BS29" s="39"/>
      <c r="BT29" s="33"/>
      <c r="BU29" s="39"/>
      <c r="BV29" s="19"/>
      <c r="BW29" s="39">
        <v>162435</v>
      </c>
      <c r="BX29" s="33">
        <v>23</v>
      </c>
      <c r="BY29" s="19">
        <v>148314</v>
      </c>
      <c r="BZ29" s="33">
        <v>16</v>
      </c>
      <c r="CA29" s="39">
        <v>111885</v>
      </c>
      <c r="CB29" s="33">
        <v>10</v>
      </c>
      <c r="CC29" s="39">
        <v>86244</v>
      </c>
      <c r="CD29" s="33">
        <v>6</v>
      </c>
      <c r="CE29" s="39"/>
      <c r="CF29" s="33"/>
      <c r="CG29" s="39"/>
      <c r="CH29" s="19"/>
      <c r="CI29" s="39">
        <v>167743</v>
      </c>
      <c r="CJ29" s="33">
        <v>23</v>
      </c>
      <c r="CK29" s="19">
        <v>152685</v>
      </c>
      <c r="CL29" s="33">
        <v>16</v>
      </c>
      <c r="CM29" s="39">
        <v>121887</v>
      </c>
      <c r="CN29" s="33">
        <v>9</v>
      </c>
      <c r="CO29" s="39">
        <v>92554</v>
      </c>
      <c r="CP29" s="33">
        <v>5</v>
      </c>
      <c r="CQ29" s="39"/>
      <c r="CR29" s="33"/>
      <c r="CS29" s="39"/>
      <c r="CT29" s="19"/>
      <c r="CU29" s="39">
        <v>180743</v>
      </c>
      <c r="CV29" s="33">
        <v>24</v>
      </c>
      <c r="CW29" s="19">
        <v>156205</v>
      </c>
      <c r="CX29" s="33">
        <v>15</v>
      </c>
      <c r="CY29" s="39">
        <v>130069</v>
      </c>
      <c r="CZ29" s="33">
        <v>10</v>
      </c>
      <c r="DA29" s="39">
        <v>101802</v>
      </c>
      <c r="DB29" s="33">
        <v>6</v>
      </c>
      <c r="DC29" s="39"/>
      <c r="DD29" s="33"/>
      <c r="DE29" s="39"/>
      <c r="DF29" s="19"/>
      <c r="DG29" s="39">
        <v>190181</v>
      </c>
      <c r="DH29" s="33">
        <v>22</v>
      </c>
      <c r="DI29" s="19">
        <v>164488</v>
      </c>
      <c r="DJ29" s="33">
        <v>17</v>
      </c>
      <c r="DK29" s="39">
        <v>120343</v>
      </c>
      <c r="DL29" s="33">
        <v>12</v>
      </c>
      <c r="DM29" s="39">
        <v>101385</v>
      </c>
      <c r="DN29" s="33">
        <v>4</v>
      </c>
      <c r="DO29" s="39"/>
      <c r="DP29" s="33"/>
      <c r="DQ29" s="39"/>
      <c r="DR29" s="19"/>
      <c r="DS29" s="39">
        <v>192630</v>
      </c>
      <c r="DT29" s="33">
        <v>23</v>
      </c>
      <c r="DU29" s="19">
        <v>170566</v>
      </c>
      <c r="DV29" s="33">
        <v>17</v>
      </c>
      <c r="DW29" s="39">
        <v>123272</v>
      </c>
      <c r="DX29" s="33">
        <v>11</v>
      </c>
      <c r="DY29" s="39">
        <v>116408</v>
      </c>
      <c r="DZ29" s="33">
        <v>4</v>
      </c>
      <c r="EA29" s="39"/>
      <c r="EB29" s="33"/>
      <c r="EC29" s="39"/>
      <c r="ED29" s="19"/>
      <c r="EE29" s="39">
        <v>202928</v>
      </c>
      <c r="EF29" s="33">
        <v>23</v>
      </c>
      <c r="EG29" s="19">
        <v>189406</v>
      </c>
      <c r="EH29" s="33">
        <v>15</v>
      </c>
      <c r="EI29" s="39">
        <v>128548</v>
      </c>
      <c r="EJ29" s="33">
        <v>12</v>
      </c>
      <c r="EK29" s="39">
        <v>117232</v>
      </c>
      <c r="EL29" s="33">
        <v>5</v>
      </c>
      <c r="EM29" s="39"/>
      <c r="EN29" s="33"/>
      <c r="EO29" s="39"/>
      <c r="EP29" s="19"/>
      <c r="EQ29" s="39">
        <v>212473</v>
      </c>
      <c r="ER29" s="33">
        <v>24</v>
      </c>
      <c r="ES29" s="19">
        <v>190427</v>
      </c>
      <c r="ET29" s="33">
        <v>14</v>
      </c>
      <c r="EU29" s="39">
        <v>137881</v>
      </c>
      <c r="EV29" s="33">
        <v>15</v>
      </c>
      <c r="EW29" s="39">
        <v>121002</v>
      </c>
      <c r="EX29" s="33">
        <v>5</v>
      </c>
      <c r="EY29" s="39"/>
      <c r="EZ29" s="33"/>
      <c r="FA29" s="39"/>
      <c r="FB29" s="19"/>
      <c r="FC29" s="39">
        <v>226813</v>
      </c>
      <c r="FD29" s="33">
        <v>25</v>
      </c>
      <c r="FE29" s="19">
        <v>197517</v>
      </c>
      <c r="FF29" s="33">
        <v>16</v>
      </c>
      <c r="FG29" s="39">
        <v>149045</v>
      </c>
      <c r="FH29" s="33">
        <v>13</v>
      </c>
      <c r="FI29" s="39">
        <v>118917</v>
      </c>
      <c r="FJ29" s="33">
        <v>5</v>
      </c>
      <c r="FK29" s="39"/>
      <c r="FL29" s="33"/>
      <c r="FM29" s="39"/>
      <c r="FN29" s="19"/>
      <c r="FO29" s="39">
        <v>238914</v>
      </c>
      <c r="FP29" s="33">
        <v>24</v>
      </c>
      <c r="FQ29" s="19">
        <v>216548</v>
      </c>
      <c r="FR29" s="33">
        <v>17</v>
      </c>
      <c r="FS29" s="39">
        <v>155711</v>
      </c>
      <c r="FT29" s="33">
        <v>9</v>
      </c>
      <c r="FU29" s="39">
        <v>124656</v>
      </c>
      <c r="FV29" s="33">
        <v>5</v>
      </c>
      <c r="FW29" s="39"/>
      <c r="FX29" s="33"/>
      <c r="FY29" s="39"/>
      <c r="FZ29" s="19"/>
      <c r="GA29" s="151">
        <v>250554</v>
      </c>
      <c r="GB29" s="99">
        <v>24</v>
      </c>
      <c r="GC29" s="47">
        <v>221737</v>
      </c>
      <c r="GD29" s="99">
        <v>16</v>
      </c>
      <c r="GE29" s="151">
        <v>170015</v>
      </c>
      <c r="GF29" s="99">
        <v>9</v>
      </c>
      <c r="GG29" s="151"/>
      <c r="GH29" s="99"/>
      <c r="GI29" s="151"/>
      <c r="GJ29" s="99"/>
      <c r="GK29" s="151"/>
      <c r="GL29" s="47"/>
      <c r="GM29" s="151">
        <v>258566</v>
      </c>
      <c r="GN29" s="99">
        <v>29</v>
      </c>
      <c r="GO29" s="47">
        <v>219307</v>
      </c>
      <c r="GP29" s="99">
        <v>13</v>
      </c>
      <c r="GQ29" s="151">
        <v>177897</v>
      </c>
      <c r="GR29" s="99">
        <v>7</v>
      </c>
      <c r="GS29" s="151">
        <v>149871</v>
      </c>
      <c r="GT29" s="99">
        <v>5</v>
      </c>
      <c r="GU29" s="151"/>
      <c r="GV29" s="99"/>
      <c r="GW29" s="151"/>
      <c r="GX29" s="47"/>
      <c r="GY29" s="39">
        <v>220999</v>
      </c>
      <c r="GZ29" s="33">
        <v>53</v>
      </c>
      <c r="HA29" s="151">
        <v>262515</v>
      </c>
      <c r="HB29" s="99">
        <v>29</v>
      </c>
      <c r="HC29" s="47">
        <v>208847</v>
      </c>
      <c r="HD29" s="99">
        <v>9</v>
      </c>
      <c r="HE29" s="151">
        <v>156064</v>
      </c>
      <c r="HF29" s="99">
        <v>8</v>
      </c>
      <c r="HG29" s="151">
        <v>150182</v>
      </c>
      <c r="HH29" s="99">
        <v>5</v>
      </c>
      <c r="HI29" s="151"/>
      <c r="HJ29" s="99"/>
      <c r="HK29" s="151"/>
      <c r="HL29" s="47"/>
      <c r="HM29" s="39">
        <v>224908</v>
      </c>
      <c r="HN29" s="33">
        <v>54</v>
      </c>
      <c r="HO29" s="151">
        <v>265645</v>
      </c>
      <c r="HP29" s="99">
        <v>29</v>
      </c>
      <c r="HQ29" s="47">
        <v>217194</v>
      </c>
      <c r="HR29" s="99">
        <v>10</v>
      </c>
      <c r="HS29" s="151">
        <v>161102</v>
      </c>
      <c r="HT29" s="99">
        <v>10</v>
      </c>
      <c r="HU29" s="151">
        <v>0</v>
      </c>
      <c r="HV29" s="99">
        <v>4</v>
      </c>
      <c r="HW29" s="151">
        <v>0</v>
      </c>
      <c r="HX29" s="99">
        <v>0</v>
      </c>
      <c r="HY29" s="151">
        <v>0</v>
      </c>
      <c r="HZ29" s="47">
        <v>1</v>
      </c>
      <c r="IA29" s="39">
        <v>229939</v>
      </c>
      <c r="IB29" s="33">
        <v>57</v>
      </c>
      <c r="IC29" s="151">
        <v>267496</v>
      </c>
      <c r="ID29" s="99">
        <v>30</v>
      </c>
      <c r="IE29" s="47">
        <v>228518</v>
      </c>
      <c r="IF29" s="99">
        <v>10</v>
      </c>
      <c r="IG29" s="151">
        <v>175898</v>
      </c>
      <c r="IH29" s="99">
        <v>11</v>
      </c>
      <c r="II29" s="151">
        <v>0</v>
      </c>
      <c r="IJ29" s="99">
        <v>4</v>
      </c>
      <c r="IK29" s="151">
        <v>0</v>
      </c>
      <c r="IL29" s="99">
        <v>1</v>
      </c>
      <c r="IM29" s="151">
        <v>0</v>
      </c>
      <c r="IN29" s="47">
        <v>1</v>
      </c>
      <c r="IO29" s="50">
        <v>256481</v>
      </c>
      <c r="IP29" s="50">
        <v>60</v>
      </c>
      <c r="IQ29" s="50">
        <v>308686</v>
      </c>
      <c r="IR29" s="50">
        <v>30</v>
      </c>
      <c r="IS29" s="50">
        <v>241780</v>
      </c>
      <c r="IT29" s="50">
        <v>11</v>
      </c>
      <c r="IU29" s="50">
        <v>198689</v>
      </c>
      <c r="IV29" s="50">
        <v>14</v>
      </c>
      <c r="IW29" s="50">
        <v>0</v>
      </c>
      <c r="IX29" s="50">
        <v>2</v>
      </c>
      <c r="IY29" s="50">
        <v>0</v>
      </c>
      <c r="IZ29" s="50">
        <v>2</v>
      </c>
      <c r="JA29" s="50">
        <v>0</v>
      </c>
      <c r="JB29" s="50">
        <v>1</v>
      </c>
    </row>
    <row r="30" spans="1:262">
      <c r="A30" s="66">
        <v>26</v>
      </c>
      <c r="B30" s="2" t="s">
        <v>28</v>
      </c>
      <c r="C30" s="39">
        <v>99430</v>
      </c>
      <c r="D30" s="33">
        <v>5</v>
      </c>
      <c r="E30" s="19">
        <v>84215</v>
      </c>
      <c r="F30" s="33">
        <v>4</v>
      </c>
      <c r="G30" s="39">
        <v>68668</v>
      </c>
      <c r="H30" s="33">
        <v>10</v>
      </c>
      <c r="I30" s="39">
        <v>70572</v>
      </c>
      <c r="J30" s="33">
        <v>6</v>
      </c>
      <c r="K30" s="39">
        <v>46361</v>
      </c>
      <c r="L30" s="33">
        <v>3</v>
      </c>
      <c r="M30" s="39">
        <v>49168</v>
      </c>
      <c r="N30" s="19">
        <v>5</v>
      </c>
      <c r="O30" s="39">
        <v>99541</v>
      </c>
      <c r="P30" s="33">
        <v>7</v>
      </c>
      <c r="Q30" s="19">
        <v>89270</v>
      </c>
      <c r="R30" s="33">
        <v>4</v>
      </c>
      <c r="S30" s="39">
        <v>72555</v>
      </c>
      <c r="T30" s="33">
        <v>10</v>
      </c>
      <c r="U30" s="39">
        <v>69964</v>
      </c>
      <c r="V30" s="33">
        <v>4</v>
      </c>
      <c r="W30" s="39">
        <v>53388</v>
      </c>
      <c r="X30" s="33">
        <v>2</v>
      </c>
      <c r="Y30" s="39">
        <v>54185</v>
      </c>
      <c r="Z30" s="19">
        <v>3</v>
      </c>
      <c r="AA30" s="39">
        <v>100728</v>
      </c>
      <c r="AB30" s="33">
        <v>5</v>
      </c>
      <c r="AC30" s="19">
        <v>94570</v>
      </c>
      <c r="AD30" s="33">
        <v>4</v>
      </c>
      <c r="AE30" s="39">
        <v>74802</v>
      </c>
      <c r="AF30" s="33">
        <v>11</v>
      </c>
      <c r="AG30" s="39">
        <v>69369</v>
      </c>
      <c r="AH30" s="33">
        <v>7</v>
      </c>
      <c r="AI30" s="39">
        <v>56367</v>
      </c>
      <c r="AJ30" s="33">
        <v>2</v>
      </c>
      <c r="AK30" s="39">
        <v>55589</v>
      </c>
      <c r="AL30" s="19">
        <v>4</v>
      </c>
      <c r="AM30" s="39">
        <v>106069</v>
      </c>
      <c r="AN30" s="33">
        <v>9</v>
      </c>
      <c r="AO30" s="19"/>
      <c r="AP30" s="33"/>
      <c r="AQ30" s="39">
        <v>77568</v>
      </c>
      <c r="AR30" s="33">
        <v>11</v>
      </c>
      <c r="AS30" s="39">
        <v>70919</v>
      </c>
      <c r="AT30" s="33">
        <v>6</v>
      </c>
      <c r="AU30" s="39"/>
      <c r="AV30" s="33"/>
      <c r="AW30" s="39"/>
      <c r="AX30" s="19"/>
      <c r="AY30" s="39">
        <v>106160</v>
      </c>
      <c r="AZ30" s="33">
        <v>8</v>
      </c>
      <c r="BA30" s="19"/>
      <c r="BB30" s="33"/>
      <c r="BC30" s="39">
        <v>83207</v>
      </c>
      <c r="BD30" s="33">
        <v>12</v>
      </c>
      <c r="BE30" s="39">
        <v>66535</v>
      </c>
      <c r="BF30" s="33">
        <v>4</v>
      </c>
      <c r="BG30" s="39"/>
      <c r="BH30" s="33"/>
      <c r="BI30" s="39"/>
      <c r="BJ30" s="19"/>
      <c r="BK30" s="39">
        <v>109898</v>
      </c>
      <c r="BL30" s="33">
        <v>8</v>
      </c>
      <c r="BM30" s="19"/>
      <c r="BN30" s="33"/>
      <c r="BO30" s="39">
        <v>86692</v>
      </c>
      <c r="BP30" s="33">
        <v>12</v>
      </c>
      <c r="BQ30" s="39">
        <v>78311</v>
      </c>
      <c r="BR30" s="33">
        <v>4</v>
      </c>
      <c r="BS30" s="39"/>
      <c r="BT30" s="33"/>
      <c r="BU30" s="39"/>
      <c r="BV30" s="19"/>
      <c r="BW30" s="39">
        <v>116394</v>
      </c>
      <c r="BX30" s="33">
        <v>4</v>
      </c>
      <c r="BY30" s="19">
        <v>110592</v>
      </c>
      <c r="BZ30" s="33">
        <v>5</v>
      </c>
      <c r="CA30" s="39">
        <v>89697</v>
      </c>
      <c r="CB30" s="33">
        <v>10</v>
      </c>
      <c r="CC30" s="39">
        <v>75377</v>
      </c>
      <c r="CD30" s="33">
        <v>8</v>
      </c>
      <c r="CE30" s="39"/>
      <c r="CF30" s="33"/>
      <c r="CG30" s="39"/>
      <c r="CH30" s="19"/>
      <c r="CI30" s="39">
        <v>122709</v>
      </c>
      <c r="CJ30" s="33">
        <v>5</v>
      </c>
      <c r="CK30" s="19">
        <v>107594</v>
      </c>
      <c r="CL30" s="33">
        <v>6</v>
      </c>
      <c r="CM30" s="39">
        <v>97516</v>
      </c>
      <c r="CN30" s="33">
        <v>11</v>
      </c>
      <c r="CO30" s="39">
        <v>81212</v>
      </c>
      <c r="CP30" s="33">
        <v>10</v>
      </c>
      <c r="CQ30" s="39"/>
      <c r="CR30" s="33"/>
      <c r="CS30" s="39"/>
      <c r="CT30" s="19"/>
      <c r="CU30" s="39">
        <v>135729</v>
      </c>
      <c r="CV30" s="33">
        <v>6</v>
      </c>
      <c r="CW30" s="19">
        <v>108578</v>
      </c>
      <c r="CX30" s="33">
        <v>6</v>
      </c>
      <c r="CY30" s="39">
        <v>102083</v>
      </c>
      <c r="CZ30" s="33">
        <v>11</v>
      </c>
      <c r="DA30" s="39">
        <v>88222</v>
      </c>
      <c r="DB30" s="33">
        <v>7</v>
      </c>
      <c r="DC30" s="39"/>
      <c r="DD30" s="33"/>
      <c r="DE30" s="39"/>
      <c r="DF30" s="19"/>
      <c r="DG30" s="39">
        <v>136302</v>
      </c>
      <c r="DH30" s="33">
        <v>8</v>
      </c>
      <c r="DI30" s="19">
        <v>116001</v>
      </c>
      <c r="DJ30" s="33">
        <v>4</v>
      </c>
      <c r="DK30" s="39">
        <v>100530</v>
      </c>
      <c r="DL30" s="33">
        <v>12</v>
      </c>
      <c r="DM30" s="39">
        <v>87314</v>
      </c>
      <c r="DN30" s="33">
        <v>4</v>
      </c>
      <c r="DO30" s="39"/>
      <c r="DP30" s="33"/>
      <c r="DQ30" s="39"/>
      <c r="DR30" s="19"/>
      <c r="DS30" s="39">
        <v>138632</v>
      </c>
      <c r="DT30" s="33">
        <v>8</v>
      </c>
      <c r="DU30" s="19"/>
      <c r="DV30" s="33"/>
      <c r="DW30" s="39">
        <v>102106</v>
      </c>
      <c r="DX30" s="33">
        <v>11</v>
      </c>
      <c r="DY30" s="39"/>
      <c r="DZ30" s="33"/>
      <c r="EA30" s="39"/>
      <c r="EB30" s="33"/>
      <c r="EC30" s="39"/>
      <c r="ED30" s="19"/>
      <c r="EE30" s="39">
        <v>146871</v>
      </c>
      <c r="EF30" s="33">
        <v>8</v>
      </c>
      <c r="EG30" s="19"/>
      <c r="EH30" s="33"/>
      <c r="EI30" s="39">
        <v>104232</v>
      </c>
      <c r="EJ30" s="33">
        <v>13</v>
      </c>
      <c r="EK30" s="39">
        <v>89725</v>
      </c>
      <c r="EL30" s="33">
        <v>4</v>
      </c>
      <c r="EM30" s="39"/>
      <c r="EN30" s="33"/>
      <c r="EO30" s="39"/>
      <c r="EP30" s="19"/>
      <c r="EQ30" s="39">
        <v>145811</v>
      </c>
      <c r="ER30" s="33">
        <v>8</v>
      </c>
      <c r="ES30" s="19"/>
      <c r="ET30" s="33"/>
      <c r="EU30" s="39">
        <v>113639</v>
      </c>
      <c r="EV30" s="33">
        <v>15</v>
      </c>
      <c r="EW30" s="39">
        <v>90114</v>
      </c>
      <c r="EX30" s="33">
        <v>4</v>
      </c>
      <c r="EY30" s="39"/>
      <c r="EZ30" s="33"/>
      <c r="FA30" s="39"/>
      <c r="FB30" s="19"/>
      <c r="FC30" s="39">
        <v>152936</v>
      </c>
      <c r="FD30" s="33">
        <v>9</v>
      </c>
      <c r="FE30" s="19"/>
      <c r="FF30" s="33"/>
      <c r="FG30" s="39">
        <v>117494</v>
      </c>
      <c r="FH30" s="33">
        <v>17</v>
      </c>
      <c r="FI30" s="39"/>
      <c r="FJ30" s="33"/>
      <c r="FK30" s="39"/>
      <c r="FL30" s="33"/>
      <c r="FM30" s="39"/>
      <c r="FN30" s="19"/>
      <c r="FO30" s="39">
        <v>164459</v>
      </c>
      <c r="FP30" s="33">
        <v>8</v>
      </c>
      <c r="FQ30" s="19"/>
      <c r="FR30" s="33"/>
      <c r="FS30" s="39">
        <v>118715</v>
      </c>
      <c r="FT30" s="33">
        <v>18</v>
      </c>
      <c r="FU30" s="39"/>
      <c r="FV30" s="33"/>
      <c r="FW30" s="39"/>
      <c r="FX30" s="33"/>
      <c r="FY30" s="39"/>
      <c r="FZ30" s="19"/>
      <c r="GA30" s="151">
        <v>172069</v>
      </c>
      <c r="GB30" s="99">
        <v>8</v>
      </c>
      <c r="GC30" s="47"/>
      <c r="GD30" s="99"/>
      <c r="GE30" s="151">
        <v>130847</v>
      </c>
      <c r="GF30" s="99">
        <v>16</v>
      </c>
      <c r="GG30" s="151"/>
      <c r="GH30" s="99"/>
      <c r="GI30" s="151"/>
      <c r="GJ30" s="99"/>
      <c r="GK30" s="151"/>
      <c r="GL30" s="47"/>
      <c r="GM30" s="151">
        <v>183532</v>
      </c>
      <c r="GN30" s="99">
        <v>9</v>
      </c>
      <c r="GO30" s="47"/>
      <c r="GP30" s="99"/>
      <c r="GQ30" s="151">
        <v>129341</v>
      </c>
      <c r="GR30" s="99">
        <v>16</v>
      </c>
      <c r="GS30" s="151"/>
      <c r="GT30" s="99"/>
      <c r="GU30" s="151"/>
      <c r="GV30" s="99"/>
      <c r="GW30" s="151"/>
      <c r="GX30" s="47"/>
      <c r="GY30" s="39">
        <v>154849</v>
      </c>
      <c r="GZ30" s="33">
        <v>27</v>
      </c>
      <c r="HA30" s="151">
        <v>184583</v>
      </c>
      <c r="HB30" s="99">
        <v>10</v>
      </c>
      <c r="HC30" s="47"/>
      <c r="HD30" s="99"/>
      <c r="HE30" s="151">
        <v>132458</v>
      </c>
      <c r="HF30" s="99">
        <v>14</v>
      </c>
      <c r="HG30" s="151"/>
      <c r="HH30" s="99"/>
      <c r="HI30" s="151"/>
      <c r="HJ30" s="99"/>
      <c r="HK30" s="151"/>
      <c r="HL30" s="47"/>
      <c r="HM30" s="39">
        <v>150518</v>
      </c>
      <c r="HN30" s="33">
        <v>28</v>
      </c>
      <c r="HO30" s="151">
        <v>185383</v>
      </c>
      <c r="HP30" s="99">
        <v>10</v>
      </c>
      <c r="HQ30" s="47">
        <v>0</v>
      </c>
      <c r="HR30" s="99">
        <v>1</v>
      </c>
      <c r="HS30" s="151">
        <v>127133</v>
      </c>
      <c r="HT30" s="99">
        <v>15</v>
      </c>
      <c r="HU30" s="151">
        <v>0</v>
      </c>
      <c r="HV30" s="99">
        <v>1</v>
      </c>
      <c r="HW30" s="151">
        <v>0</v>
      </c>
      <c r="HX30" s="99">
        <v>1</v>
      </c>
      <c r="HY30" s="151">
        <v>0</v>
      </c>
      <c r="HZ30" s="47">
        <v>0</v>
      </c>
      <c r="IA30" s="39">
        <v>148834</v>
      </c>
      <c r="IB30" s="33">
        <v>29</v>
      </c>
      <c r="IC30" s="151">
        <v>191135</v>
      </c>
      <c r="ID30" s="99">
        <v>9</v>
      </c>
      <c r="IE30" s="47">
        <v>0</v>
      </c>
      <c r="IF30" s="99">
        <v>3</v>
      </c>
      <c r="IG30" s="151">
        <v>123812</v>
      </c>
      <c r="IH30" s="99">
        <v>15</v>
      </c>
      <c r="II30" s="151">
        <v>0</v>
      </c>
      <c r="IJ30" s="99">
        <v>1</v>
      </c>
      <c r="IK30" s="151">
        <v>0</v>
      </c>
      <c r="IL30" s="99">
        <v>1</v>
      </c>
      <c r="IM30" s="151">
        <v>0</v>
      </c>
      <c r="IN30" s="47">
        <v>0</v>
      </c>
      <c r="IO30" s="50">
        <v>164147</v>
      </c>
      <c r="IP30" s="50">
        <v>26</v>
      </c>
      <c r="IQ30" s="50">
        <v>208456</v>
      </c>
      <c r="IR30" s="50">
        <v>8</v>
      </c>
      <c r="IS30" s="50">
        <v>0</v>
      </c>
      <c r="IT30" s="50">
        <v>2</v>
      </c>
      <c r="IU30" s="50">
        <v>145453</v>
      </c>
      <c r="IV30" s="50">
        <v>14</v>
      </c>
      <c r="IW30" s="50">
        <v>0</v>
      </c>
      <c r="IX30" s="50">
        <v>0</v>
      </c>
      <c r="IY30" s="50">
        <v>0</v>
      </c>
      <c r="IZ30" s="50">
        <v>1</v>
      </c>
      <c r="JA30" s="50">
        <v>0</v>
      </c>
      <c r="JB30" s="50">
        <v>1</v>
      </c>
    </row>
    <row r="31" spans="1:262">
      <c r="A31" s="66">
        <v>27</v>
      </c>
      <c r="B31" s="2" t="s">
        <v>48</v>
      </c>
      <c r="C31" s="39">
        <v>93480</v>
      </c>
      <c r="D31" s="33">
        <v>18</v>
      </c>
      <c r="E31" s="19">
        <v>89702</v>
      </c>
      <c r="F31" s="33">
        <v>11</v>
      </c>
      <c r="G31" s="39">
        <v>66075</v>
      </c>
      <c r="H31" s="33">
        <v>22</v>
      </c>
      <c r="I31" s="39">
        <v>65626</v>
      </c>
      <c r="J31" s="33">
        <v>20</v>
      </c>
      <c r="K31" s="39">
        <v>60255</v>
      </c>
      <c r="L31" s="33">
        <v>8</v>
      </c>
      <c r="M31" s="39">
        <v>54121</v>
      </c>
      <c r="N31" s="19">
        <v>5</v>
      </c>
      <c r="O31" s="39">
        <v>97438</v>
      </c>
      <c r="P31" s="33">
        <v>20</v>
      </c>
      <c r="Q31" s="19">
        <v>84425</v>
      </c>
      <c r="R31" s="33">
        <v>13</v>
      </c>
      <c r="S31" s="39">
        <v>68489</v>
      </c>
      <c r="T31" s="33">
        <v>18</v>
      </c>
      <c r="U31" s="39">
        <v>68431</v>
      </c>
      <c r="V31" s="33">
        <v>18</v>
      </c>
      <c r="W31" s="39">
        <v>63307</v>
      </c>
      <c r="X31" s="33">
        <v>6</v>
      </c>
      <c r="Y31" s="39">
        <v>57138</v>
      </c>
      <c r="Z31" s="19">
        <v>3</v>
      </c>
      <c r="AA31" s="39">
        <v>101942</v>
      </c>
      <c r="AB31" s="33">
        <v>20</v>
      </c>
      <c r="AC31" s="19">
        <v>88533</v>
      </c>
      <c r="AD31" s="33">
        <v>13</v>
      </c>
      <c r="AE31" s="39">
        <v>75308</v>
      </c>
      <c r="AF31" s="33">
        <v>25</v>
      </c>
      <c r="AG31" s="39">
        <v>72168</v>
      </c>
      <c r="AH31" s="33">
        <v>18</v>
      </c>
      <c r="AI31" s="39">
        <v>64472</v>
      </c>
      <c r="AJ31" s="33">
        <v>8</v>
      </c>
      <c r="AK31" s="39">
        <v>63031</v>
      </c>
      <c r="AL31" s="19">
        <v>2</v>
      </c>
      <c r="AM31" s="39">
        <v>106126</v>
      </c>
      <c r="AN31" s="33">
        <v>20</v>
      </c>
      <c r="AO31" s="19">
        <v>101350</v>
      </c>
      <c r="AP31" s="33">
        <v>12</v>
      </c>
      <c r="AQ31" s="39">
        <v>76445</v>
      </c>
      <c r="AR31" s="33">
        <v>22</v>
      </c>
      <c r="AS31" s="39">
        <v>75106</v>
      </c>
      <c r="AT31" s="33">
        <v>14</v>
      </c>
      <c r="AU31" s="39">
        <v>68032</v>
      </c>
      <c r="AV31" s="33">
        <v>10</v>
      </c>
      <c r="AW31" s="39"/>
      <c r="AX31" s="19"/>
      <c r="AY31" s="39">
        <v>110649</v>
      </c>
      <c r="AZ31" s="33">
        <v>18</v>
      </c>
      <c r="BA31" s="19">
        <v>106095</v>
      </c>
      <c r="BB31" s="33">
        <v>14</v>
      </c>
      <c r="BC31" s="39">
        <v>77828</v>
      </c>
      <c r="BD31" s="33">
        <v>26</v>
      </c>
      <c r="BE31" s="39">
        <v>77625</v>
      </c>
      <c r="BF31" s="33">
        <v>16</v>
      </c>
      <c r="BG31" s="39">
        <v>65154</v>
      </c>
      <c r="BH31" s="33">
        <v>6</v>
      </c>
      <c r="BI31" s="39"/>
      <c r="BJ31" s="19"/>
      <c r="BK31" s="39">
        <v>116126</v>
      </c>
      <c r="BL31" s="33">
        <v>18</v>
      </c>
      <c r="BM31" s="19">
        <v>103648</v>
      </c>
      <c r="BN31" s="33">
        <v>12</v>
      </c>
      <c r="BO31" s="39">
        <v>83349</v>
      </c>
      <c r="BP31" s="33">
        <v>27</v>
      </c>
      <c r="BQ31" s="39">
        <v>81990</v>
      </c>
      <c r="BR31" s="33">
        <v>14</v>
      </c>
      <c r="BS31" s="39">
        <v>64100</v>
      </c>
      <c r="BT31" s="33">
        <v>9</v>
      </c>
      <c r="BU31" s="39"/>
      <c r="BV31" s="19"/>
      <c r="BW31" s="39">
        <v>126042</v>
      </c>
      <c r="BX31" s="33">
        <v>19</v>
      </c>
      <c r="BY31" s="19">
        <v>105752</v>
      </c>
      <c r="BZ31" s="33">
        <v>13</v>
      </c>
      <c r="CA31" s="39">
        <v>87080</v>
      </c>
      <c r="CB31" s="33">
        <v>31</v>
      </c>
      <c r="CC31" s="39">
        <v>84433</v>
      </c>
      <c r="CD31" s="33">
        <v>15</v>
      </c>
      <c r="CE31" s="39">
        <v>71748</v>
      </c>
      <c r="CF31" s="33">
        <v>7</v>
      </c>
      <c r="CG31" s="39"/>
      <c r="CH31" s="19"/>
      <c r="CI31" s="39">
        <v>134163</v>
      </c>
      <c r="CJ31" s="33">
        <v>18</v>
      </c>
      <c r="CK31" s="19">
        <v>109733</v>
      </c>
      <c r="CL31" s="33">
        <v>13</v>
      </c>
      <c r="CM31" s="39">
        <v>92293</v>
      </c>
      <c r="CN31" s="33">
        <v>25</v>
      </c>
      <c r="CO31" s="39">
        <v>82704</v>
      </c>
      <c r="CP31" s="33">
        <v>17</v>
      </c>
      <c r="CQ31" s="39">
        <v>75318</v>
      </c>
      <c r="CR31" s="33">
        <v>6</v>
      </c>
      <c r="CS31" s="39"/>
      <c r="CT31" s="19"/>
      <c r="CU31" s="39">
        <v>140113</v>
      </c>
      <c r="CV31" s="33">
        <v>18</v>
      </c>
      <c r="CW31" s="19">
        <v>116622</v>
      </c>
      <c r="CX31" s="33">
        <v>13</v>
      </c>
      <c r="CY31" s="39">
        <v>96178</v>
      </c>
      <c r="CZ31" s="33">
        <v>26</v>
      </c>
      <c r="DA31" s="39">
        <v>81008</v>
      </c>
      <c r="DB31" s="33">
        <v>19</v>
      </c>
      <c r="DC31" s="39">
        <v>81896</v>
      </c>
      <c r="DD31" s="33">
        <v>9</v>
      </c>
      <c r="DE31" s="39"/>
      <c r="DF31" s="19"/>
      <c r="DG31" s="39">
        <v>134605</v>
      </c>
      <c r="DH31" s="33">
        <v>16</v>
      </c>
      <c r="DI31" s="19">
        <v>117764</v>
      </c>
      <c r="DJ31" s="33">
        <v>13</v>
      </c>
      <c r="DK31" s="39">
        <v>96673</v>
      </c>
      <c r="DL31" s="33">
        <v>29</v>
      </c>
      <c r="DM31" s="39">
        <v>81396</v>
      </c>
      <c r="DN31" s="33">
        <v>14</v>
      </c>
      <c r="DO31" s="39">
        <v>77755</v>
      </c>
      <c r="DP31" s="33">
        <v>7</v>
      </c>
      <c r="DQ31" s="39"/>
      <c r="DR31" s="19"/>
      <c r="DS31" s="39">
        <v>141428</v>
      </c>
      <c r="DT31" s="33">
        <v>19</v>
      </c>
      <c r="DU31" s="19">
        <v>123665</v>
      </c>
      <c r="DV31" s="33">
        <v>12</v>
      </c>
      <c r="DW31" s="39">
        <v>101102</v>
      </c>
      <c r="DX31" s="33">
        <v>29</v>
      </c>
      <c r="DY31" s="39">
        <v>83252</v>
      </c>
      <c r="DZ31" s="33">
        <v>15</v>
      </c>
      <c r="EA31" s="39">
        <v>88029</v>
      </c>
      <c r="EB31" s="33">
        <v>6</v>
      </c>
      <c r="EC31" s="39"/>
      <c r="ED31" s="19"/>
      <c r="EE31" s="39">
        <v>148402</v>
      </c>
      <c r="EF31" s="33">
        <v>21</v>
      </c>
      <c r="EG31" s="19">
        <v>131340</v>
      </c>
      <c r="EH31" s="33">
        <v>12</v>
      </c>
      <c r="EI31" s="39">
        <v>103947</v>
      </c>
      <c r="EJ31" s="33">
        <v>29</v>
      </c>
      <c r="EK31" s="39">
        <v>87446</v>
      </c>
      <c r="EL31" s="33">
        <v>13</v>
      </c>
      <c r="EM31" s="39">
        <v>79998</v>
      </c>
      <c r="EN31" s="33">
        <v>7</v>
      </c>
      <c r="EO31" s="39"/>
      <c r="EP31" s="19"/>
      <c r="EQ31" s="39">
        <v>150950</v>
      </c>
      <c r="ER31" s="33">
        <v>23</v>
      </c>
      <c r="ES31" s="19">
        <v>134426</v>
      </c>
      <c r="ET31" s="33">
        <v>10</v>
      </c>
      <c r="EU31" s="39">
        <v>109161</v>
      </c>
      <c r="EV31" s="33">
        <v>33</v>
      </c>
      <c r="EW31" s="39">
        <v>86904</v>
      </c>
      <c r="EX31" s="33">
        <v>13</v>
      </c>
      <c r="EY31" s="39">
        <v>89522</v>
      </c>
      <c r="EZ31" s="33">
        <v>9</v>
      </c>
      <c r="FA31" s="39"/>
      <c r="FB31" s="19"/>
      <c r="FC31" s="39">
        <v>160315</v>
      </c>
      <c r="FD31" s="33">
        <v>23</v>
      </c>
      <c r="FE31" s="19">
        <v>138859</v>
      </c>
      <c r="FF31" s="33">
        <v>14</v>
      </c>
      <c r="FG31" s="39">
        <v>112484</v>
      </c>
      <c r="FH31" s="33">
        <v>30</v>
      </c>
      <c r="FI31" s="39">
        <v>85590</v>
      </c>
      <c r="FJ31" s="33">
        <v>11</v>
      </c>
      <c r="FK31" s="39">
        <v>88582</v>
      </c>
      <c r="FL31" s="33">
        <v>8</v>
      </c>
      <c r="FM31" s="39"/>
      <c r="FN31" s="19"/>
      <c r="FO31" s="39">
        <v>167338</v>
      </c>
      <c r="FP31" s="33">
        <v>25</v>
      </c>
      <c r="FQ31" s="19">
        <v>147854</v>
      </c>
      <c r="FR31" s="33">
        <v>12</v>
      </c>
      <c r="FS31" s="39">
        <v>116263</v>
      </c>
      <c r="FT31" s="33">
        <v>34</v>
      </c>
      <c r="FU31" s="39">
        <v>98243</v>
      </c>
      <c r="FV31" s="33">
        <v>9</v>
      </c>
      <c r="FW31" s="39">
        <v>92035</v>
      </c>
      <c r="FX31" s="33">
        <v>8</v>
      </c>
      <c r="FY31" s="39"/>
      <c r="FZ31" s="19"/>
      <c r="GA31" s="151">
        <v>169466</v>
      </c>
      <c r="GB31" s="99">
        <v>26</v>
      </c>
      <c r="GC31" s="47">
        <v>160592</v>
      </c>
      <c r="GD31" s="99">
        <v>14</v>
      </c>
      <c r="GE31" s="151">
        <v>118862</v>
      </c>
      <c r="GF31" s="99">
        <v>29</v>
      </c>
      <c r="GG31" s="151">
        <v>104420</v>
      </c>
      <c r="GH31" s="99">
        <v>8</v>
      </c>
      <c r="GI31" s="151">
        <v>100498</v>
      </c>
      <c r="GJ31" s="99">
        <v>9</v>
      </c>
      <c r="GK31" s="151"/>
      <c r="GL31" s="47"/>
      <c r="GM31" s="151">
        <v>180025</v>
      </c>
      <c r="GN31" s="99">
        <v>26</v>
      </c>
      <c r="GO31" s="47">
        <v>164698</v>
      </c>
      <c r="GP31" s="99">
        <v>11</v>
      </c>
      <c r="GQ31" s="151">
        <v>123907</v>
      </c>
      <c r="GR31" s="99">
        <v>30</v>
      </c>
      <c r="GS31" s="151">
        <v>107429</v>
      </c>
      <c r="GT31" s="99">
        <v>13</v>
      </c>
      <c r="GU31" s="151">
        <v>107100</v>
      </c>
      <c r="GV31" s="99">
        <v>8</v>
      </c>
      <c r="GW31" s="151"/>
      <c r="GX31" s="47"/>
      <c r="GY31" s="39">
        <v>141371</v>
      </c>
      <c r="GZ31" s="33">
        <v>79</v>
      </c>
      <c r="HA31" s="151">
        <v>181940</v>
      </c>
      <c r="HB31" s="99">
        <v>26</v>
      </c>
      <c r="HC31" s="47">
        <v>144960</v>
      </c>
      <c r="HD31" s="99">
        <v>7</v>
      </c>
      <c r="HE31" s="151">
        <v>128681</v>
      </c>
      <c r="HF31" s="99">
        <v>25</v>
      </c>
      <c r="HG31" s="151">
        <v>106916</v>
      </c>
      <c r="HH31" s="99">
        <v>12</v>
      </c>
      <c r="HI31" s="151">
        <v>110643</v>
      </c>
      <c r="HJ31" s="99">
        <v>7</v>
      </c>
      <c r="HK31" s="151"/>
      <c r="HL31" s="47"/>
      <c r="HM31" s="39">
        <v>140579</v>
      </c>
      <c r="HN31" s="33">
        <v>80</v>
      </c>
      <c r="HO31" s="151">
        <v>178282</v>
      </c>
      <c r="HP31" s="99">
        <v>23</v>
      </c>
      <c r="HQ31" s="47">
        <v>154013</v>
      </c>
      <c r="HR31" s="99">
        <v>8</v>
      </c>
      <c r="HS31" s="151">
        <v>132023</v>
      </c>
      <c r="HT31" s="99">
        <v>30</v>
      </c>
      <c r="HU31" s="151">
        <v>108878</v>
      </c>
      <c r="HV31" s="99">
        <v>13</v>
      </c>
      <c r="HW31" s="151">
        <v>95622</v>
      </c>
      <c r="HX31" s="99">
        <v>5</v>
      </c>
      <c r="HY31" s="151">
        <v>0</v>
      </c>
      <c r="HZ31" s="47">
        <v>1</v>
      </c>
      <c r="IA31" s="39">
        <v>149258</v>
      </c>
      <c r="IB31" s="33">
        <v>82</v>
      </c>
      <c r="IC31" s="151">
        <v>186576</v>
      </c>
      <c r="ID31" s="99">
        <v>27</v>
      </c>
      <c r="IE31" s="47">
        <v>156554</v>
      </c>
      <c r="IF31" s="99">
        <v>10</v>
      </c>
      <c r="IG31" s="151">
        <v>136346</v>
      </c>
      <c r="IH31" s="99">
        <v>27</v>
      </c>
      <c r="II31" s="151">
        <v>117017</v>
      </c>
      <c r="IJ31" s="99">
        <v>12</v>
      </c>
      <c r="IK31" s="151">
        <v>98132</v>
      </c>
      <c r="IL31" s="99">
        <v>5</v>
      </c>
      <c r="IM31" s="151">
        <v>0</v>
      </c>
      <c r="IN31" s="47">
        <v>1</v>
      </c>
      <c r="IO31" s="50">
        <v>166044</v>
      </c>
      <c r="IP31" s="50">
        <v>73</v>
      </c>
      <c r="IQ31" s="50">
        <v>220811</v>
      </c>
      <c r="IR31" s="50">
        <v>22</v>
      </c>
      <c r="IS31" s="50">
        <v>176825</v>
      </c>
      <c r="IT31" s="50">
        <v>10</v>
      </c>
      <c r="IU31" s="50">
        <v>138511</v>
      </c>
      <c r="IV31" s="50">
        <v>30</v>
      </c>
      <c r="IW31" s="50">
        <v>134336</v>
      </c>
      <c r="IX31" s="50">
        <v>7</v>
      </c>
      <c r="IY31" s="50">
        <v>0</v>
      </c>
      <c r="IZ31" s="50">
        <v>4</v>
      </c>
      <c r="JA31" s="50">
        <v>0</v>
      </c>
      <c r="JB31" s="50">
        <v>0</v>
      </c>
    </row>
    <row r="32" spans="1:262">
      <c r="A32" s="66">
        <v>28</v>
      </c>
      <c r="B32" s="2" t="s">
        <v>77</v>
      </c>
      <c r="C32" s="39">
        <v>90702</v>
      </c>
      <c r="D32" s="33">
        <v>10</v>
      </c>
      <c r="E32" s="19">
        <v>71083</v>
      </c>
      <c r="F32" s="33">
        <v>2</v>
      </c>
      <c r="G32" s="39">
        <v>63761</v>
      </c>
      <c r="H32" s="33">
        <v>3</v>
      </c>
      <c r="I32" s="39"/>
      <c r="J32" s="33"/>
      <c r="K32" s="39"/>
      <c r="L32" s="33"/>
      <c r="M32" s="39">
        <v>61902</v>
      </c>
      <c r="N32" s="19">
        <v>1</v>
      </c>
      <c r="O32" s="39">
        <v>95998</v>
      </c>
      <c r="P32" s="33">
        <v>8</v>
      </c>
      <c r="Q32" s="19">
        <v>65461</v>
      </c>
      <c r="R32" s="33">
        <v>3</v>
      </c>
      <c r="S32" s="39">
        <v>69375</v>
      </c>
      <c r="T32" s="33">
        <v>3</v>
      </c>
      <c r="U32" s="39"/>
      <c r="V32" s="33"/>
      <c r="W32" s="39"/>
      <c r="X32" s="33"/>
      <c r="Y32" s="39">
        <v>63250</v>
      </c>
      <c r="Z32" s="19">
        <v>1</v>
      </c>
      <c r="AA32" s="39">
        <v>100259</v>
      </c>
      <c r="AB32" s="33">
        <v>9</v>
      </c>
      <c r="AC32" s="19">
        <v>70308</v>
      </c>
      <c r="AD32" s="33">
        <v>3</v>
      </c>
      <c r="AE32" s="39">
        <v>72302</v>
      </c>
      <c r="AF32" s="33">
        <v>2</v>
      </c>
      <c r="AG32" s="39"/>
      <c r="AH32" s="33"/>
      <c r="AI32" s="39">
        <v>74747</v>
      </c>
      <c r="AJ32" s="33">
        <v>1</v>
      </c>
      <c r="AK32" s="39">
        <v>50000</v>
      </c>
      <c r="AL32" s="19">
        <v>1</v>
      </c>
      <c r="AM32" s="39">
        <v>102354</v>
      </c>
      <c r="AN32" s="33">
        <v>10</v>
      </c>
      <c r="AO32" s="19"/>
      <c r="AP32" s="33"/>
      <c r="AQ32" s="39"/>
      <c r="AR32" s="33"/>
      <c r="AS32" s="39"/>
      <c r="AT32" s="33"/>
      <c r="AU32" s="39"/>
      <c r="AV32" s="33"/>
      <c r="AW32" s="39"/>
      <c r="AX32" s="19"/>
      <c r="AY32" s="39">
        <v>108402</v>
      </c>
      <c r="AZ32" s="33">
        <v>10</v>
      </c>
      <c r="BA32" s="19"/>
      <c r="BB32" s="33"/>
      <c r="BC32" s="39"/>
      <c r="BD32" s="33"/>
      <c r="BE32" s="39"/>
      <c r="BF32" s="33"/>
      <c r="BG32" s="39"/>
      <c r="BH32" s="33"/>
      <c r="BI32" s="39"/>
      <c r="BJ32" s="19"/>
      <c r="BK32" s="39">
        <v>113198</v>
      </c>
      <c r="BL32" s="33">
        <v>9</v>
      </c>
      <c r="BM32" s="19"/>
      <c r="BN32" s="33"/>
      <c r="BO32" s="39"/>
      <c r="BP32" s="33"/>
      <c r="BQ32" s="39"/>
      <c r="BR32" s="33"/>
      <c r="BS32" s="39"/>
      <c r="BT32" s="33"/>
      <c r="BU32" s="39"/>
      <c r="BV32" s="19"/>
      <c r="BW32" s="39">
        <v>121905</v>
      </c>
      <c r="BX32" s="33">
        <v>9</v>
      </c>
      <c r="BY32" s="19"/>
      <c r="BZ32" s="33"/>
      <c r="CA32" s="39"/>
      <c r="CB32" s="33"/>
      <c r="CC32" s="39"/>
      <c r="CD32" s="33"/>
      <c r="CE32" s="39"/>
      <c r="CF32" s="33"/>
      <c r="CG32" s="39"/>
      <c r="CH32" s="19"/>
      <c r="CI32" s="39">
        <v>127778</v>
      </c>
      <c r="CJ32" s="33">
        <v>9</v>
      </c>
      <c r="CK32" s="19"/>
      <c r="CL32" s="33"/>
      <c r="CM32" s="39"/>
      <c r="CN32" s="33"/>
      <c r="CO32" s="39"/>
      <c r="CP32" s="33"/>
      <c r="CQ32" s="39"/>
      <c r="CR32" s="33"/>
      <c r="CS32" s="39"/>
      <c r="CT32" s="19"/>
      <c r="CU32" s="39">
        <v>134746</v>
      </c>
      <c r="CV32" s="33">
        <v>9</v>
      </c>
      <c r="CW32" s="19"/>
      <c r="CX32" s="33"/>
      <c r="CY32" s="39"/>
      <c r="CZ32" s="33"/>
      <c r="DA32" s="39"/>
      <c r="DB32" s="33"/>
      <c r="DC32" s="39"/>
      <c r="DD32" s="33"/>
      <c r="DE32" s="39"/>
      <c r="DF32" s="19"/>
      <c r="DG32" s="39">
        <v>140770</v>
      </c>
      <c r="DH32" s="33">
        <v>8</v>
      </c>
      <c r="DI32" s="19"/>
      <c r="DJ32" s="33"/>
      <c r="DK32" s="39"/>
      <c r="DL32" s="33"/>
      <c r="DM32" s="39"/>
      <c r="DN32" s="33"/>
      <c r="DO32" s="39"/>
      <c r="DP32" s="33"/>
      <c r="DQ32" s="39"/>
      <c r="DR32" s="19"/>
      <c r="DS32" s="39">
        <v>139984</v>
      </c>
      <c r="DT32" s="33">
        <v>7</v>
      </c>
      <c r="DU32" s="19"/>
      <c r="DV32" s="33"/>
      <c r="DW32" s="39"/>
      <c r="DX32" s="33"/>
      <c r="DY32" s="39"/>
      <c r="DZ32" s="33"/>
      <c r="EA32" s="39"/>
      <c r="EB32" s="33"/>
      <c r="EC32" s="39"/>
      <c r="ED32" s="19"/>
      <c r="EE32" s="39">
        <v>149231</v>
      </c>
      <c r="EF32" s="33">
        <v>6</v>
      </c>
      <c r="EG32" s="19"/>
      <c r="EH32" s="33"/>
      <c r="EI32" s="39"/>
      <c r="EJ32" s="33"/>
      <c r="EK32" s="39"/>
      <c r="EL32" s="33"/>
      <c r="EM32" s="39"/>
      <c r="EN32" s="33"/>
      <c r="EO32" s="39"/>
      <c r="EP32" s="19"/>
      <c r="EQ32" s="39">
        <v>152798</v>
      </c>
      <c r="ER32" s="33">
        <v>5</v>
      </c>
      <c r="ES32" s="19"/>
      <c r="ET32" s="33"/>
      <c r="EU32" s="39"/>
      <c r="EV32" s="33"/>
      <c r="EW32" s="39"/>
      <c r="EX32" s="33"/>
      <c r="EY32" s="39"/>
      <c r="EZ32" s="33"/>
      <c r="FA32" s="39"/>
      <c r="FB32" s="19"/>
      <c r="FC32" s="39">
        <v>163243</v>
      </c>
      <c r="FD32" s="33">
        <v>6</v>
      </c>
      <c r="FE32" s="19"/>
      <c r="FF32" s="33"/>
      <c r="FG32" s="39"/>
      <c r="FH32" s="33"/>
      <c r="FI32" s="39"/>
      <c r="FJ32" s="33"/>
      <c r="FK32" s="39"/>
      <c r="FL32" s="33"/>
      <c r="FM32" s="39"/>
      <c r="FN32" s="19"/>
      <c r="FO32" s="39">
        <v>173586</v>
      </c>
      <c r="FP32" s="33">
        <v>6</v>
      </c>
      <c r="FQ32" s="19"/>
      <c r="FR32" s="33"/>
      <c r="FS32" s="39"/>
      <c r="FT32" s="33"/>
      <c r="FU32" s="39"/>
      <c r="FV32" s="33"/>
      <c r="FW32" s="39"/>
      <c r="FX32" s="33"/>
      <c r="FY32" s="39"/>
      <c r="FZ32" s="19"/>
      <c r="GA32" s="151">
        <v>179589</v>
      </c>
      <c r="GB32" s="99">
        <v>6</v>
      </c>
      <c r="GC32" s="47"/>
      <c r="GD32" s="99"/>
      <c r="GE32" s="151"/>
      <c r="GF32" s="99"/>
      <c r="GG32" s="151"/>
      <c r="GH32" s="99"/>
      <c r="GI32" s="151"/>
      <c r="GJ32" s="99"/>
      <c r="GK32" s="151"/>
      <c r="GL32" s="47"/>
      <c r="GM32" s="151">
        <v>185551</v>
      </c>
      <c r="GN32" s="99">
        <v>6</v>
      </c>
      <c r="GO32" s="47"/>
      <c r="GP32" s="99"/>
      <c r="GQ32" s="151"/>
      <c r="GR32" s="99"/>
      <c r="GS32" s="151"/>
      <c r="GT32" s="99"/>
      <c r="GU32" s="151"/>
      <c r="GV32" s="99"/>
      <c r="GW32" s="151"/>
      <c r="GX32" s="47"/>
      <c r="GY32" s="39">
        <v>187472</v>
      </c>
      <c r="GZ32" s="33">
        <v>9</v>
      </c>
      <c r="HA32" s="151">
        <v>192003</v>
      </c>
      <c r="HB32" s="99">
        <v>5</v>
      </c>
      <c r="HC32" s="47"/>
      <c r="HD32" s="99"/>
      <c r="HE32" s="151"/>
      <c r="HF32" s="99"/>
      <c r="HG32" s="151"/>
      <c r="HH32" s="99"/>
      <c r="HI32" s="151"/>
      <c r="HJ32" s="99"/>
      <c r="HK32" s="151"/>
      <c r="HL32" s="47"/>
      <c r="HM32" s="39">
        <v>185567</v>
      </c>
      <c r="HN32" s="33">
        <v>9</v>
      </c>
      <c r="HO32" s="151">
        <v>187949</v>
      </c>
      <c r="HP32" s="99">
        <v>5</v>
      </c>
      <c r="HQ32" s="47">
        <v>0</v>
      </c>
      <c r="HR32" s="99">
        <v>2</v>
      </c>
      <c r="HS32" s="151">
        <v>0</v>
      </c>
      <c r="HT32" s="99">
        <v>2</v>
      </c>
      <c r="HU32" s="151">
        <v>0</v>
      </c>
      <c r="HV32" s="99">
        <v>0</v>
      </c>
      <c r="HW32" s="151">
        <v>0</v>
      </c>
      <c r="HX32" s="99">
        <v>0</v>
      </c>
      <c r="HY32" s="151">
        <v>0</v>
      </c>
      <c r="HZ32" s="47">
        <v>0</v>
      </c>
      <c r="IA32" s="39">
        <v>177894</v>
      </c>
      <c r="IB32" s="33">
        <v>10</v>
      </c>
      <c r="IC32" s="151">
        <v>193886</v>
      </c>
      <c r="ID32" s="99">
        <v>6</v>
      </c>
      <c r="IE32" s="47">
        <v>0</v>
      </c>
      <c r="IF32" s="99">
        <v>2</v>
      </c>
      <c r="IG32" s="151">
        <v>0</v>
      </c>
      <c r="IH32" s="99">
        <v>2</v>
      </c>
      <c r="II32" s="151">
        <v>0</v>
      </c>
      <c r="IJ32" s="99">
        <v>0</v>
      </c>
      <c r="IK32" s="151">
        <v>0</v>
      </c>
      <c r="IL32" s="99">
        <v>0</v>
      </c>
      <c r="IM32" s="151">
        <v>0</v>
      </c>
      <c r="IN32" s="47">
        <v>0</v>
      </c>
      <c r="IO32" s="50">
        <v>199168</v>
      </c>
      <c r="IP32" s="50">
        <v>9</v>
      </c>
      <c r="IQ32" s="50">
        <v>219673</v>
      </c>
      <c r="IR32" s="50">
        <v>6</v>
      </c>
      <c r="IS32" s="50">
        <v>0</v>
      </c>
      <c r="IT32" s="50">
        <v>3</v>
      </c>
      <c r="IU32" s="50">
        <v>0</v>
      </c>
      <c r="IV32" s="50">
        <v>0</v>
      </c>
      <c r="IW32" s="50">
        <v>0</v>
      </c>
      <c r="IX32" s="50">
        <v>0</v>
      </c>
      <c r="IY32" s="50">
        <v>0</v>
      </c>
      <c r="IZ32" s="50">
        <v>0</v>
      </c>
      <c r="JA32" s="50">
        <v>0</v>
      </c>
      <c r="JB32" s="50">
        <v>0</v>
      </c>
    </row>
    <row r="33" spans="1:262">
      <c r="A33" s="66">
        <v>29</v>
      </c>
      <c r="B33" s="2" t="s">
        <v>31</v>
      </c>
      <c r="C33" s="39">
        <v>97720</v>
      </c>
      <c r="D33" s="33">
        <v>3</v>
      </c>
      <c r="E33" s="19">
        <v>88960</v>
      </c>
      <c r="F33" s="33">
        <v>4</v>
      </c>
      <c r="G33" s="39">
        <v>72076</v>
      </c>
      <c r="H33" s="33">
        <v>5</v>
      </c>
      <c r="I33" s="39">
        <v>68113</v>
      </c>
      <c r="J33" s="33">
        <v>4</v>
      </c>
      <c r="K33" s="39"/>
      <c r="L33" s="33"/>
      <c r="M33" s="39">
        <v>52561</v>
      </c>
      <c r="N33" s="19">
        <v>4</v>
      </c>
      <c r="O33" s="39">
        <v>108000</v>
      </c>
      <c r="P33" s="33">
        <v>2</v>
      </c>
      <c r="Q33" s="19">
        <v>92273</v>
      </c>
      <c r="R33" s="33">
        <v>4</v>
      </c>
      <c r="S33" s="39">
        <v>72626</v>
      </c>
      <c r="T33" s="33">
        <v>4</v>
      </c>
      <c r="U33" s="39">
        <v>68202</v>
      </c>
      <c r="V33" s="33">
        <v>4</v>
      </c>
      <c r="W33" s="39"/>
      <c r="X33" s="33"/>
      <c r="Y33" s="39">
        <v>49036</v>
      </c>
      <c r="Z33" s="19">
        <v>3</v>
      </c>
      <c r="AA33" s="39">
        <v>111698</v>
      </c>
      <c r="AB33" s="33">
        <v>3</v>
      </c>
      <c r="AC33" s="19">
        <v>95456</v>
      </c>
      <c r="AD33" s="33">
        <v>3</v>
      </c>
      <c r="AE33" s="39">
        <v>74066</v>
      </c>
      <c r="AF33" s="33">
        <v>5</v>
      </c>
      <c r="AG33" s="39">
        <v>70368</v>
      </c>
      <c r="AH33" s="33">
        <v>5</v>
      </c>
      <c r="AI33" s="39">
        <v>64691</v>
      </c>
      <c r="AJ33" s="33">
        <v>1</v>
      </c>
      <c r="AK33" s="39">
        <v>58691</v>
      </c>
      <c r="AL33" s="19">
        <v>5</v>
      </c>
      <c r="AM33" s="39"/>
      <c r="AN33" s="33"/>
      <c r="AO33" s="19"/>
      <c r="AP33" s="33"/>
      <c r="AQ33" s="39">
        <v>79798</v>
      </c>
      <c r="AR33" s="33">
        <v>5</v>
      </c>
      <c r="AS33" s="39"/>
      <c r="AT33" s="33"/>
      <c r="AU33" s="39"/>
      <c r="AV33" s="33"/>
      <c r="AW33" s="39"/>
      <c r="AX33" s="19"/>
      <c r="AY33" s="39"/>
      <c r="AZ33" s="33"/>
      <c r="BA33" s="19">
        <v>101456</v>
      </c>
      <c r="BB33" s="33">
        <v>4</v>
      </c>
      <c r="BC33" s="39">
        <v>73011</v>
      </c>
      <c r="BD33" s="33">
        <v>6</v>
      </c>
      <c r="BE33" s="39">
        <v>84709</v>
      </c>
      <c r="BF33" s="33">
        <v>4</v>
      </c>
      <c r="BG33" s="39"/>
      <c r="BH33" s="33"/>
      <c r="BI33" s="39"/>
      <c r="BJ33" s="19"/>
      <c r="BK33" s="39"/>
      <c r="BL33" s="33"/>
      <c r="BM33" s="19"/>
      <c r="BN33" s="33"/>
      <c r="BO33" s="39">
        <v>74744</v>
      </c>
      <c r="BP33" s="33">
        <v>6</v>
      </c>
      <c r="BQ33" s="39">
        <v>91415</v>
      </c>
      <c r="BR33" s="33">
        <v>4</v>
      </c>
      <c r="BS33" s="39"/>
      <c r="BT33" s="33"/>
      <c r="BU33" s="39"/>
      <c r="BV33" s="19"/>
      <c r="BW33" s="39"/>
      <c r="BX33" s="33"/>
      <c r="BY33" s="19"/>
      <c r="BZ33" s="33"/>
      <c r="CA33" s="39">
        <v>82359</v>
      </c>
      <c r="CB33" s="33">
        <v>4</v>
      </c>
      <c r="CC33" s="39">
        <v>89506</v>
      </c>
      <c r="CD33" s="33">
        <v>7</v>
      </c>
      <c r="CE33" s="39"/>
      <c r="CF33" s="33"/>
      <c r="CG33" s="39"/>
      <c r="CH33" s="19"/>
      <c r="CI33" s="39"/>
      <c r="CJ33" s="33"/>
      <c r="CK33" s="19"/>
      <c r="CL33" s="33"/>
      <c r="CM33" s="39">
        <v>87058</v>
      </c>
      <c r="CN33" s="33">
        <v>5</v>
      </c>
      <c r="CO33" s="39"/>
      <c r="CP33" s="33"/>
      <c r="CQ33" s="39"/>
      <c r="CR33" s="33"/>
      <c r="CS33" s="39"/>
      <c r="CT33" s="19"/>
      <c r="CU33" s="39">
        <v>135177</v>
      </c>
      <c r="CV33" s="33">
        <v>4</v>
      </c>
      <c r="CW33" s="19"/>
      <c r="CX33" s="33"/>
      <c r="CY33" s="39">
        <v>89591</v>
      </c>
      <c r="CZ33" s="33">
        <v>4</v>
      </c>
      <c r="DA33" s="39"/>
      <c r="DB33" s="33"/>
      <c r="DC33" s="39"/>
      <c r="DD33" s="33"/>
      <c r="DE33" s="39"/>
      <c r="DF33" s="19"/>
      <c r="DG33" s="39">
        <v>146959</v>
      </c>
      <c r="DH33" s="33">
        <v>4</v>
      </c>
      <c r="DI33" s="19"/>
      <c r="DJ33" s="33"/>
      <c r="DK33" s="39">
        <v>94978</v>
      </c>
      <c r="DL33" s="33">
        <v>4</v>
      </c>
      <c r="DM33" s="39"/>
      <c r="DN33" s="33"/>
      <c r="DO33" s="39"/>
      <c r="DP33" s="33"/>
      <c r="DQ33" s="39">
        <v>78959</v>
      </c>
      <c r="DR33" s="19">
        <v>4</v>
      </c>
      <c r="DS33" s="39"/>
      <c r="DT33" s="33"/>
      <c r="DU33" s="19"/>
      <c r="DV33" s="33"/>
      <c r="DW33" s="39"/>
      <c r="DX33" s="33"/>
      <c r="DY33" s="39"/>
      <c r="DZ33" s="33"/>
      <c r="EA33" s="39"/>
      <c r="EB33" s="33"/>
      <c r="EC33" s="39"/>
      <c r="ED33" s="19"/>
      <c r="EE33" s="39">
        <v>139756</v>
      </c>
      <c r="EF33" s="33">
        <v>4</v>
      </c>
      <c r="EG33" s="19"/>
      <c r="EH33" s="33"/>
      <c r="EI33" s="39">
        <v>108083</v>
      </c>
      <c r="EJ33" s="33">
        <v>5</v>
      </c>
      <c r="EK33" s="39"/>
      <c r="EL33" s="33"/>
      <c r="EM33" s="39"/>
      <c r="EN33" s="33"/>
      <c r="EO33" s="39"/>
      <c r="EP33" s="19"/>
      <c r="EQ33" s="39"/>
      <c r="ER33" s="33"/>
      <c r="ES33" s="19"/>
      <c r="ET33" s="33"/>
      <c r="EU33" s="39">
        <v>114380</v>
      </c>
      <c r="EV33" s="33">
        <v>7</v>
      </c>
      <c r="EW33" s="39"/>
      <c r="EX33" s="33"/>
      <c r="EY33" s="39"/>
      <c r="EZ33" s="33"/>
      <c r="FA33" s="39"/>
      <c r="FB33" s="19"/>
      <c r="FC33" s="39"/>
      <c r="FD33" s="33"/>
      <c r="FE33" s="19"/>
      <c r="FF33" s="33"/>
      <c r="FG33" s="39">
        <v>110974</v>
      </c>
      <c r="FH33" s="33">
        <v>6</v>
      </c>
      <c r="FI33" s="39"/>
      <c r="FJ33" s="33"/>
      <c r="FK33" s="39"/>
      <c r="FL33" s="33"/>
      <c r="FM33" s="39"/>
      <c r="FN33" s="19"/>
      <c r="FO33" s="39"/>
      <c r="FP33" s="33"/>
      <c r="FQ33" s="19"/>
      <c r="FR33" s="33"/>
      <c r="FS33" s="39">
        <v>120539</v>
      </c>
      <c r="FT33" s="33">
        <v>6</v>
      </c>
      <c r="FU33" s="39"/>
      <c r="FV33" s="33"/>
      <c r="FW33" s="39"/>
      <c r="FX33" s="33"/>
      <c r="FY33" s="39"/>
      <c r="FZ33" s="19"/>
      <c r="GA33" s="151"/>
      <c r="GB33" s="99"/>
      <c r="GC33" s="47"/>
      <c r="GD33" s="99"/>
      <c r="GE33" s="151">
        <v>128032</v>
      </c>
      <c r="GF33" s="99">
        <v>5</v>
      </c>
      <c r="GG33" s="151"/>
      <c r="GH33" s="99"/>
      <c r="GI33" s="151"/>
      <c r="GJ33" s="99"/>
      <c r="GK33" s="151"/>
      <c r="GL33" s="47"/>
      <c r="GM33" s="151"/>
      <c r="GN33" s="99"/>
      <c r="GO33" s="47"/>
      <c r="GP33" s="99"/>
      <c r="GQ33" s="151">
        <v>129295</v>
      </c>
      <c r="GR33" s="99">
        <v>5</v>
      </c>
      <c r="GS33" s="151"/>
      <c r="GT33" s="99"/>
      <c r="GU33" s="151"/>
      <c r="GV33" s="99"/>
      <c r="GW33" s="151"/>
      <c r="GX33" s="47"/>
      <c r="GY33" s="39">
        <v>140225</v>
      </c>
      <c r="GZ33" s="33">
        <v>14</v>
      </c>
      <c r="HA33" s="151"/>
      <c r="HB33" s="99"/>
      <c r="HC33" s="47"/>
      <c r="HD33" s="99"/>
      <c r="HE33" s="151">
        <v>124497</v>
      </c>
      <c r="HF33" s="99">
        <v>5</v>
      </c>
      <c r="HG33" s="151"/>
      <c r="HH33" s="99"/>
      <c r="HI33" s="151"/>
      <c r="HJ33" s="99"/>
      <c r="HK33" s="151"/>
      <c r="HL33" s="47"/>
      <c r="HM33" s="39">
        <v>143766</v>
      </c>
      <c r="HN33" s="33">
        <v>15</v>
      </c>
      <c r="HO33" s="151">
        <v>0</v>
      </c>
      <c r="HP33" s="99">
        <v>4</v>
      </c>
      <c r="HQ33" s="47">
        <v>0</v>
      </c>
      <c r="HR33" s="99">
        <v>1</v>
      </c>
      <c r="HS33" s="151">
        <v>127777</v>
      </c>
      <c r="HT33" s="99">
        <v>5</v>
      </c>
      <c r="HU33" s="151">
        <v>0</v>
      </c>
      <c r="HV33" s="99">
        <v>3</v>
      </c>
      <c r="HW33" s="151">
        <v>0</v>
      </c>
      <c r="HX33" s="99">
        <v>1</v>
      </c>
      <c r="HY33" s="151">
        <v>0</v>
      </c>
      <c r="HZ33" s="47">
        <v>1</v>
      </c>
      <c r="IA33" s="39">
        <v>150333</v>
      </c>
      <c r="IB33" s="33">
        <v>16</v>
      </c>
      <c r="IC33" s="151">
        <v>0</v>
      </c>
      <c r="ID33" s="99">
        <v>4</v>
      </c>
      <c r="IE33" s="47">
        <v>0</v>
      </c>
      <c r="IF33" s="99">
        <v>1</v>
      </c>
      <c r="IG33" s="151">
        <v>127524</v>
      </c>
      <c r="IH33" s="99">
        <v>8</v>
      </c>
      <c r="II33" s="151">
        <v>0</v>
      </c>
      <c r="IJ33" s="99">
        <v>1</v>
      </c>
      <c r="IK33" s="151">
        <v>0</v>
      </c>
      <c r="IL33" s="99">
        <v>1</v>
      </c>
      <c r="IM33" s="151">
        <v>0</v>
      </c>
      <c r="IN33" s="47">
        <v>1</v>
      </c>
      <c r="IO33" s="50">
        <v>167734</v>
      </c>
      <c r="IP33" s="50">
        <v>15</v>
      </c>
      <c r="IQ33" s="50">
        <v>0</v>
      </c>
      <c r="IR33" s="50">
        <v>2</v>
      </c>
      <c r="IS33" s="50">
        <v>0</v>
      </c>
      <c r="IT33" s="50">
        <v>1</v>
      </c>
      <c r="IU33" s="50">
        <v>151215</v>
      </c>
      <c r="IV33" s="50">
        <v>10</v>
      </c>
      <c r="IW33" s="50">
        <v>0</v>
      </c>
      <c r="IX33" s="50">
        <v>1</v>
      </c>
      <c r="IY33" s="50">
        <v>0</v>
      </c>
      <c r="IZ33" s="50">
        <v>1</v>
      </c>
      <c r="JA33" s="50">
        <v>0</v>
      </c>
      <c r="JB33" s="50">
        <v>0</v>
      </c>
    </row>
    <row r="34" spans="1:262">
      <c r="A34" s="66">
        <v>30</v>
      </c>
      <c r="B34" s="2" t="s">
        <v>32</v>
      </c>
      <c r="C34" s="39">
        <v>82513</v>
      </c>
      <c r="D34" s="33">
        <v>10</v>
      </c>
      <c r="E34" s="19">
        <v>46788</v>
      </c>
      <c r="F34" s="33">
        <v>1</v>
      </c>
      <c r="G34" s="39">
        <v>57055</v>
      </c>
      <c r="H34" s="33">
        <v>2</v>
      </c>
      <c r="I34" s="39">
        <v>63533</v>
      </c>
      <c r="J34" s="33">
        <v>5</v>
      </c>
      <c r="K34" s="39"/>
      <c r="L34" s="33"/>
      <c r="M34" s="39"/>
      <c r="N34" s="19"/>
      <c r="O34" s="39">
        <v>87144</v>
      </c>
      <c r="P34" s="33">
        <v>10</v>
      </c>
      <c r="Q34" s="19">
        <v>71692</v>
      </c>
      <c r="R34" s="33">
        <v>2</v>
      </c>
      <c r="S34" s="39">
        <v>66513</v>
      </c>
      <c r="T34" s="33">
        <v>3</v>
      </c>
      <c r="U34" s="39">
        <v>68345</v>
      </c>
      <c r="V34" s="33">
        <v>3</v>
      </c>
      <c r="W34" s="39">
        <v>67896</v>
      </c>
      <c r="X34" s="33">
        <v>1</v>
      </c>
      <c r="Y34" s="39"/>
      <c r="Z34" s="19"/>
      <c r="AA34" s="39">
        <v>91746</v>
      </c>
      <c r="AB34" s="33">
        <v>11</v>
      </c>
      <c r="AC34" s="19">
        <v>81507</v>
      </c>
      <c r="AD34" s="33">
        <v>3</v>
      </c>
      <c r="AE34" s="39">
        <v>70766</v>
      </c>
      <c r="AF34" s="33">
        <v>4</v>
      </c>
      <c r="AG34" s="39">
        <v>74358</v>
      </c>
      <c r="AH34" s="33">
        <v>3</v>
      </c>
      <c r="AI34" s="39"/>
      <c r="AJ34" s="33"/>
      <c r="AK34" s="39">
        <v>70000</v>
      </c>
      <c r="AL34" s="19">
        <v>1</v>
      </c>
      <c r="AM34" s="39">
        <v>96009</v>
      </c>
      <c r="AN34" s="33">
        <v>12</v>
      </c>
      <c r="AO34" s="19"/>
      <c r="AP34" s="33"/>
      <c r="AQ34" s="39">
        <v>72541</v>
      </c>
      <c r="AR34" s="33">
        <v>4</v>
      </c>
      <c r="AS34" s="39">
        <v>66793</v>
      </c>
      <c r="AT34" s="33">
        <v>4</v>
      </c>
      <c r="AU34" s="39"/>
      <c r="AV34" s="33"/>
      <c r="AW34" s="39"/>
      <c r="AX34" s="19"/>
      <c r="AY34" s="39">
        <v>100557</v>
      </c>
      <c r="AZ34" s="33">
        <v>10</v>
      </c>
      <c r="BA34" s="19">
        <v>86377</v>
      </c>
      <c r="BB34" s="33">
        <v>5</v>
      </c>
      <c r="BC34" s="39">
        <v>72070</v>
      </c>
      <c r="BD34" s="33">
        <v>5</v>
      </c>
      <c r="BE34" s="39"/>
      <c r="BF34" s="33"/>
      <c r="BG34" s="39"/>
      <c r="BH34" s="33"/>
      <c r="BI34" s="39"/>
      <c r="BJ34" s="19"/>
      <c r="BK34" s="39">
        <v>107769</v>
      </c>
      <c r="BL34" s="33">
        <v>11</v>
      </c>
      <c r="BM34" s="19"/>
      <c r="BN34" s="33"/>
      <c r="BO34" s="39">
        <v>83633</v>
      </c>
      <c r="BP34" s="33">
        <v>5</v>
      </c>
      <c r="BQ34" s="39"/>
      <c r="BR34" s="33"/>
      <c r="BS34" s="39"/>
      <c r="BT34" s="33"/>
      <c r="BU34" s="39"/>
      <c r="BV34" s="19"/>
      <c r="BW34" s="39">
        <v>112593</v>
      </c>
      <c r="BX34" s="33">
        <v>8</v>
      </c>
      <c r="BY34" s="19">
        <v>85200</v>
      </c>
      <c r="BZ34" s="33">
        <v>4</v>
      </c>
      <c r="CA34" s="39"/>
      <c r="CB34" s="33"/>
      <c r="CC34" s="39">
        <v>76507</v>
      </c>
      <c r="CD34" s="33">
        <v>5</v>
      </c>
      <c r="CE34" s="39"/>
      <c r="CF34" s="33"/>
      <c r="CG34" s="39"/>
      <c r="CH34" s="19"/>
      <c r="CI34" s="39">
        <v>119440</v>
      </c>
      <c r="CJ34" s="33">
        <v>9</v>
      </c>
      <c r="CK34" s="19">
        <v>106166</v>
      </c>
      <c r="CL34" s="33">
        <v>4</v>
      </c>
      <c r="CM34" s="39">
        <v>85582</v>
      </c>
      <c r="CN34" s="33">
        <v>4</v>
      </c>
      <c r="CO34" s="39">
        <v>75230</v>
      </c>
      <c r="CP34" s="33">
        <v>4</v>
      </c>
      <c r="CQ34" s="39"/>
      <c r="CR34" s="33"/>
      <c r="CS34" s="39"/>
      <c r="CT34" s="19"/>
      <c r="CU34" s="39">
        <v>130584</v>
      </c>
      <c r="CV34" s="33">
        <v>8</v>
      </c>
      <c r="CW34" s="19">
        <v>109891</v>
      </c>
      <c r="CX34" s="33">
        <v>5</v>
      </c>
      <c r="CY34" s="39"/>
      <c r="CZ34" s="33"/>
      <c r="DA34" s="39">
        <v>84479</v>
      </c>
      <c r="DB34" s="33">
        <v>5</v>
      </c>
      <c r="DC34" s="39"/>
      <c r="DD34" s="33"/>
      <c r="DE34" s="39"/>
      <c r="DF34" s="19"/>
      <c r="DG34" s="39">
        <v>128301</v>
      </c>
      <c r="DH34" s="33">
        <v>9</v>
      </c>
      <c r="DI34" s="19">
        <v>109485</v>
      </c>
      <c r="DJ34" s="33">
        <v>5</v>
      </c>
      <c r="DK34" s="39"/>
      <c r="DL34" s="33"/>
      <c r="DM34" s="39">
        <v>77317</v>
      </c>
      <c r="DN34" s="33">
        <v>4</v>
      </c>
      <c r="DO34" s="39"/>
      <c r="DP34" s="33"/>
      <c r="DQ34" s="39"/>
      <c r="DR34" s="19"/>
      <c r="DS34" s="39">
        <v>134874</v>
      </c>
      <c r="DT34" s="33">
        <v>7</v>
      </c>
      <c r="DU34" s="19">
        <v>120714</v>
      </c>
      <c r="DV34" s="33">
        <v>7</v>
      </c>
      <c r="DW34" s="39"/>
      <c r="DX34" s="33"/>
      <c r="DY34" s="39"/>
      <c r="DZ34" s="33"/>
      <c r="EA34" s="39"/>
      <c r="EB34" s="33"/>
      <c r="EC34" s="39"/>
      <c r="ED34" s="19"/>
      <c r="EE34" s="39">
        <v>139466</v>
      </c>
      <c r="EF34" s="33">
        <v>6</v>
      </c>
      <c r="EG34" s="19">
        <v>126879</v>
      </c>
      <c r="EH34" s="33">
        <v>7</v>
      </c>
      <c r="EI34" s="39"/>
      <c r="EJ34" s="33"/>
      <c r="EK34" s="39">
        <v>83354</v>
      </c>
      <c r="EL34" s="33">
        <v>4</v>
      </c>
      <c r="EM34" s="39"/>
      <c r="EN34" s="33"/>
      <c r="EO34" s="39"/>
      <c r="EP34" s="19"/>
      <c r="EQ34" s="39">
        <v>147045</v>
      </c>
      <c r="ER34" s="33">
        <v>7</v>
      </c>
      <c r="ES34" s="19">
        <v>131865</v>
      </c>
      <c r="ET34" s="33">
        <v>6</v>
      </c>
      <c r="EU34" s="39"/>
      <c r="EV34" s="33"/>
      <c r="EW34" s="39"/>
      <c r="EX34" s="33"/>
      <c r="EY34" s="39"/>
      <c r="EZ34" s="33"/>
      <c r="FA34" s="39"/>
      <c r="FB34" s="19"/>
      <c r="FC34" s="39">
        <v>156596</v>
      </c>
      <c r="FD34" s="33">
        <v>7</v>
      </c>
      <c r="FE34" s="19">
        <v>128917</v>
      </c>
      <c r="FF34" s="33">
        <v>5</v>
      </c>
      <c r="FG34" s="39"/>
      <c r="FH34" s="33"/>
      <c r="FI34" s="39"/>
      <c r="FJ34" s="33"/>
      <c r="FK34" s="39"/>
      <c r="FL34" s="33"/>
      <c r="FM34" s="39"/>
      <c r="FN34" s="19"/>
      <c r="FO34" s="39">
        <v>161224</v>
      </c>
      <c r="FP34" s="33">
        <v>8</v>
      </c>
      <c r="FQ34" s="19"/>
      <c r="FR34" s="33"/>
      <c r="FS34" s="39"/>
      <c r="FT34" s="33"/>
      <c r="FU34" s="39"/>
      <c r="FV34" s="33"/>
      <c r="FW34" s="39"/>
      <c r="FX34" s="33"/>
      <c r="FY34" s="39"/>
      <c r="FZ34" s="19"/>
      <c r="GA34" s="151">
        <v>168723</v>
      </c>
      <c r="GB34" s="99">
        <v>9</v>
      </c>
      <c r="GC34" s="47">
        <v>140865</v>
      </c>
      <c r="GD34" s="99">
        <v>5</v>
      </c>
      <c r="GE34" s="151">
        <v>103021</v>
      </c>
      <c r="GF34" s="99">
        <v>7</v>
      </c>
      <c r="GG34" s="151"/>
      <c r="GH34" s="99"/>
      <c r="GI34" s="151"/>
      <c r="GJ34" s="99"/>
      <c r="GK34" s="151"/>
      <c r="GL34" s="47"/>
      <c r="GM34" s="151">
        <v>167640</v>
      </c>
      <c r="GN34" s="99">
        <v>21</v>
      </c>
      <c r="GO34" s="47">
        <v>154926</v>
      </c>
      <c r="GP34" s="99">
        <v>5</v>
      </c>
      <c r="GQ34" s="151">
        <v>111332</v>
      </c>
      <c r="GR34" s="99">
        <v>15</v>
      </c>
      <c r="GS34" s="151">
        <v>107857</v>
      </c>
      <c r="GT34" s="99">
        <v>6</v>
      </c>
      <c r="GU34" s="151"/>
      <c r="GV34" s="99"/>
      <c r="GW34" s="151"/>
      <c r="GX34" s="47"/>
      <c r="GY34" s="39">
        <v>140358</v>
      </c>
      <c r="GZ34" s="33">
        <v>54</v>
      </c>
      <c r="HA34" s="151">
        <v>168015</v>
      </c>
      <c r="HB34" s="99">
        <v>26</v>
      </c>
      <c r="HC34" s="47"/>
      <c r="HD34" s="99"/>
      <c r="HE34" s="151">
        <v>114599</v>
      </c>
      <c r="HF34" s="99">
        <v>12</v>
      </c>
      <c r="HG34" s="151">
        <v>108494</v>
      </c>
      <c r="HH34" s="99">
        <v>6</v>
      </c>
      <c r="HI34" s="151"/>
      <c r="HJ34" s="99"/>
      <c r="HK34" s="151"/>
      <c r="HL34" s="47"/>
      <c r="HM34" s="39">
        <v>138374</v>
      </c>
      <c r="HN34" s="33">
        <v>64</v>
      </c>
      <c r="HO34" s="151">
        <v>172426</v>
      </c>
      <c r="HP34" s="99">
        <v>27</v>
      </c>
      <c r="HQ34" s="47">
        <v>157130</v>
      </c>
      <c r="HR34" s="99">
        <v>6</v>
      </c>
      <c r="HS34" s="151">
        <v>113700</v>
      </c>
      <c r="HT34" s="99">
        <v>18</v>
      </c>
      <c r="HU34" s="151">
        <v>99512</v>
      </c>
      <c r="HV34" s="99">
        <v>7</v>
      </c>
      <c r="HW34" s="151">
        <v>93858</v>
      </c>
      <c r="HX34" s="99">
        <v>5</v>
      </c>
      <c r="HY34" s="151">
        <v>0</v>
      </c>
      <c r="HZ34" s="47">
        <v>1</v>
      </c>
      <c r="IA34" s="39">
        <v>137938</v>
      </c>
      <c r="IB34" s="33">
        <v>55</v>
      </c>
      <c r="IC34" s="151">
        <v>171177</v>
      </c>
      <c r="ID34" s="99">
        <v>22</v>
      </c>
      <c r="IE34" s="47">
        <v>0</v>
      </c>
      <c r="IF34" s="99">
        <v>4</v>
      </c>
      <c r="IG34" s="151">
        <v>120919</v>
      </c>
      <c r="IH34" s="99">
        <v>16</v>
      </c>
      <c r="II34" s="151">
        <v>106405</v>
      </c>
      <c r="IJ34" s="99">
        <v>7</v>
      </c>
      <c r="IK34" s="151">
        <v>94669</v>
      </c>
      <c r="IL34" s="99">
        <v>5</v>
      </c>
      <c r="IM34" s="151">
        <v>0</v>
      </c>
      <c r="IN34" s="47">
        <v>1</v>
      </c>
      <c r="IO34" s="50">
        <v>155339</v>
      </c>
      <c r="IP34" s="50">
        <v>38</v>
      </c>
      <c r="IQ34" s="50">
        <v>195718</v>
      </c>
      <c r="IR34" s="50">
        <v>16</v>
      </c>
      <c r="IS34" s="50">
        <v>168074</v>
      </c>
      <c r="IT34" s="50">
        <v>6</v>
      </c>
      <c r="IU34" s="50">
        <v>115277</v>
      </c>
      <c r="IV34" s="50">
        <v>10</v>
      </c>
      <c r="IW34" s="50">
        <v>100727</v>
      </c>
      <c r="IX34" s="50">
        <v>5</v>
      </c>
      <c r="IY34" s="50">
        <v>0</v>
      </c>
      <c r="IZ34" s="50">
        <v>1</v>
      </c>
      <c r="JA34" s="50">
        <v>0</v>
      </c>
      <c r="JB34" s="50">
        <v>0</v>
      </c>
    </row>
    <row r="35" spans="1:262">
      <c r="A35" s="66">
        <v>31</v>
      </c>
      <c r="B35" s="2" t="s">
        <v>33</v>
      </c>
      <c r="C35" s="39"/>
      <c r="D35" s="33"/>
      <c r="E35" s="19">
        <v>88415</v>
      </c>
      <c r="F35" s="33">
        <v>2</v>
      </c>
      <c r="G35" s="39">
        <v>69333</v>
      </c>
      <c r="H35" s="33">
        <v>3</v>
      </c>
      <c r="I35" s="39">
        <v>47870</v>
      </c>
      <c r="J35" s="33">
        <v>1</v>
      </c>
      <c r="K35" s="39">
        <v>52542</v>
      </c>
      <c r="L35" s="33">
        <v>3</v>
      </c>
      <c r="M35" s="39">
        <v>55255</v>
      </c>
      <c r="N35" s="19">
        <v>2</v>
      </c>
      <c r="O35" s="39">
        <v>119656</v>
      </c>
      <c r="P35" s="33">
        <v>1</v>
      </c>
      <c r="Q35" s="19">
        <v>106031</v>
      </c>
      <c r="R35" s="33">
        <v>3</v>
      </c>
      <c r="S35" s="39">
        <v>68122</v>
      </c>
      <c r="T35" s="33">
        <v>4</v>
      </c>
      <c r="U35" s="39">
        <v>48352</v>
      </c>
      <c r="V35" s="33">
        <v>1</v>
      </c>
      <c r="W35" s="39">
        <v>61086</v>
      </c>
      <c r="X35" s="33">
        <v>1</v>
      </c>
      <c r="Y35" s="39">
        <v>52173</v>
      </c>
      <c r="Z35" s="19">
        <v>3</v>
      </c>
      <c r="AA35" s="39"/>
      <c r="AB35" s="33"/>
      <c r="AC35" s="19">
        <v>96882</v>
      </c>
      <c r="AD35" s="33">
        <v>2</v>
      </c>
      <c r="AE35" s="39">
        <v>67336</v>
      </c>
      <c r="AF35" s="33">
        <v>3</v>
      </c>
      <c r="AG35" s="39">
        <v>59824</v>
      </c>
      <c r="AH35" s="33">
        <v>2</v>
      </c>
      <c r="AI35" s="39">
        <v>66288</v>
      </c>
      <c r="AJ35" s="33">
        <v>3</v>
      </c>
      <c r="AK35" s="39">
        <v>53196</v>
      </c>
      <c r="AL35" s="19">
        <v>2</v>
      </c>
      <c r="AM35" s="39"/>
      <c r="AN35" s="33"/>
      <c r="AO35" s="19"/>
      <c r="AP35" s="33"/>
      <c r="AQ35" s="39">
        <v>76282</v>
      </c>
      <c r="AR35" s="33">
        <v>4</v>
      </c>
      <c r="AS35" s="39"/>
      <c r="AT35" s="33"/>
      <c r="AU35" s="39"/>
      <c r="AV35" s="33"/>
      <c r="AW35" s="39"/>
      <c r="AX35" s="19"/>
      <c r="AY35" s="39"/>
      <c r="AZ35" s="33"/>
      <c r="BA35" s="19"/>
      <c r="BB35" s="33"/>
      <c r="BC35" s="39">
        <v>78849</v>
      </c>
      <c r="BD35" s="33">
        <v>4</v>
      </c>
      <c r="BE35" s="39"/>
      <c r="BF35" s="33"/>
      <c r="BG35" s="39"/>
      <c r="BH35" s="33"/>
      <c r="BI35" s="39"/>
      <c r="BJ35" s="19"/>
      <c r="BK35" s="39"/>
      <c r="BL35" s="33"/>
      <c r="BM35" s="19"/>
      <c r="BN35" s="33"/>
      <c r="BO35" s="39">
        <v>75459</v>
      </c>
      <c r="BP35" s="33">
        <v>5</v>
      </c>
      <c r="BQ35" s="39">
        <v>62196</v>
      </c>
      <c r="BR35" s="33">
        <v>4</v>
      </c>
      <c r="BS35" s="39"/>
      <c r="BT35" s="33"/>
      <c r="BU35" s="39"/>
      <c r="BV35" s="19"/>
      <c r="BW35" s="39"/>
      <c r="BX35" s="33"/>
      <c r="BY35" s="19"/>
      <c r="BZ35" s="33"/>
      <c r="CA35" s="39">
        <v>75584</v>
      </c>
      <c r="CB35" s="33">
        <v>6</v>
      </c>
      <c r="CC35" s="39">
        <v>71181</v>
      </c>
      <c r="CD35" s="33">
        <v>4</v>
      </c>
      <c r="CE35" s="39"/>
      <c r="CF35" s="33"/>
      <c r="CG35" s="39"/>
      <c r="CH35" s="19"/>
      <c r="CI35" s="39"/>
      <c r="CJ35" s="33"/>
      <c r="CK35" s="19"/>
      <c r="CL35" s="33"/>
      <c r="CM35" s="39">
        <v>92241</v>
      </c>
      <c r="CN35" s="33">
        <v>5</v>
      </c>
      <c r="CO35" s="39">
        <v>71682</v>
      </c>
      <c r="CP35" s="33">
        <v>5</v>
      </c>
      <c r="CQ35" s="39"/>
      <c r="CR35" s="33"/>
      <c r="CS35" s="39"/>
      <c r="CT35" s="19"/>
      <c r="CU35" s="39"/>
      <c r="CV35" s="33"/>
      <c r="CW35" s="19"/>
      <c r="CX35" s="33"/>
      <c r="CY35" s="39">
        <v>86144</v>
      </c>
      <c r="CZ35" s="33">
        <v>4</v>
      </c>
      <c r="DA35" s="39"/>
      <c r="DB35" s="33"/>
      <c r="DC35" s="39"/>
      <c r="DD35" s="33"/>
      <c r="DE35" s="39"/>
      <c r="DF35" s="19"/>
      <c r="DG35" s="39"/>
      <c r="DH35" s="33"/>
      <c r="DI35" s="19"/>
      <c r="DJ35" s="33"/>
      <c r="DK35" s="39">
        <v>84519</v>
      </c>
      <c r="DL35" s="33">
        <v>4</v>
      </c>
      <c r="DM35" s="39"/>
      <c r="DN35" s="33"/>
      <c r="DO35" s="39"/>
      <c r="DP35" s="33"/>
      <c r="DQ35" s="39"/>
      <c r="DR35" s="19"/>
      <c r="DS35" s="39"/>
      <c r="DT35" s="33"/>
      <c r="DU35" s="19"/>
      <c r="DV35" s="33"/>
      <c r="DW35" s="39"/>
      <c r="DX35" s="33"/>
      <c r="DY35" s="39"/>
      <c r="DZ35" s="33"/>
      <c r="EA35" s="39"/>
      <c r="EB35" s="33"/>
      <c r="EC35" s="39"/>
      <c r="ED35" s="19"/>
      <c r="EE35" s="39"/>
      <c r="EF35" s="33"/>
      <c r="EG35" s="19"/>
      <c r="EH35" s="33"/>
      <c r="EI35" s="39"/>
      <c r="EJ35" s="33"/>
      <c r="EK35" s="39"/>
      <c r="EL35" s="33"/>
      <c r="EM35" s="39"/>
      <c r="EN35" s="33"/>
      <c r="EO35" s="39"/>
      <c r="EP35" s="19"/>
      <c r="EQ35" s="39"/>
      <c r="ER35" s="33"/>
      <c r="ES35" s="19"/>
      <c r="ET35" s="33"/>
      <c r="EU35" s="39"/>
      <c r="EV35" s="33"/>
      <c r="EW35" s="39"/>
      <c r="EX35" s="33"/>
      <c r="EY35" s="39"/>
      <c r="EZ35" s="33"/>
      <c r="FA35" s="39"/>
      <c r="FB35" s="19"/>
      <c r="FC35" s="39"/>
      <c r="FD35" s="33"/>
      <c r="FE35" s="19"/>
      <c r="FF35" s="33"/>
      <c r="FG35" s="39"/>
      <c r="FH35" s="33"/>
      <c r="FI35" s="39"/>
      <c r="FJ35" s="33"/>
      <c r="FK35" s="39"/>
      <c r="FL35" s="33"/>
      <c r="FM35" s="39"/>
      <c r="FN35" s="19"/>
      <c r="FO35" s="39"/>
      <c r="FP35" s="33"/>
      <c r="FQ35" s="19"/>
      <c r="FR35" s="33"/>
      <c r="FS35" s="39">
        <v>101158</v>
      </c>
      <c r="FT35" s="33">
        <v>5</v>
      </c>
      <c r="FU35" s="39"/>
      <c r="FV35" s="33"/>
      <c r="FW35" s="39"/>
      <c r="FX35" s="33"/>
      <c r="FY35" s="39"/>
      <c r="FZ35" s="19"/>
      <c r="GA35" s="151"/>
      <c r="GB35" s="99"/>
      <c r="GC35" s="47"/>
      <c r="GD35" s="99"/>
      <c r="GE35" s="151"/>
      <c r="GF35" s="99"/>
      <c r="GG35" s="151"/>
      <c r="GH35" s="99"/>
      <c r="GI35" s="151"/>
      <c r="GJ35" s="99"/>
      <c r="GK35" s="151"/>
      <c r="GL35" s="47"/>
      <c r="GM35" s="151"/>
      <c r="GN35" s="99"/>
      <c r="GO35" s="47"/>
      <c r="GP35" s="99"/>
      <c r="GQ35" s="151"/>
      <c r="GR35" s="99"/>
      <c r="GS35" s="151"/>
      <c r="GT35" s="99"/>
      <c r="GU35" s="151"/>
      <c r="GV35" s="99"/>
      <c r="GW35" s="151"/>
      <c r="GX35" s="47"/>
      <c r="GY35" s="39">
        <v>108894</v>
      </c>
      <c r="GZ35" s="33">
        <v>7</v>
      </c>
      <c r="HA35" s="151"/>
      <c r="HB35" s="99"/>
      <c r="HC35" s="47"/>
      <c r="HD35" s="99"/>
      <c r="HE35" s="151"/>
      <c r="HF35" s="99"/>
      <c r="HG35" s="151"/>
      <c r="HH35" s="99"/>
      <c r="HI35" s="151"/>
      <c r="HJ35" s="99"/>
      <c r="HK35" s="151"/>
      <c r="HL35" s="47"/>
      <c r="HM35" s="39">
        <v>127082</v>
      </c>
      <c r="HN35" s="33">
        <v>8</v>
      </c>
      <c r="HO35" s="151">
        <v>0</v>
      </c>
      <c r="HP35" s="99">
        <v>2</v>
      </c>
      <c r="HQ35" s="47">
        <v>0</v>
      </c>
      <c r="HR35" s="99">
        <v>0</v>
      </c>
      <c r="HS35" s="151">
        <v>0</v>
      </c>
      <c r="HT35" s="99">
        <v>4</v>
      </c>
      <c r="HU35" s="151">
        <v>0</v>
      </c>
      <c r="HV35" s="99">
        <v>1</v>
      </c>
      <c r="HW35" s="151">
        <v>0</v>
      </c>
      <c r="HX35" s="99">
        <v>1</v>
      </c>
      <c r="HY35" s="151">
        <v>0</v>
      </c>
      <c r="HZ35" s="47">
        <v>0</v>
      </c>
      <c r="IA35" s="39">
        <v>144348</v>
      </c>
      <c r="IB35" s="33">
        <v>9</v>
      </c>
      <c r="IC35" s="151">
        <v>0</v>
      </c>
      <c r="ID35" s="99">
        <v>2</v>
      </c>
      <c r="IE35" s="47">
        <v>0</v>
      </c>
      <c r="IF35" s="99">
        <v>1</v>
      </c>
      <c r="IG35" s="151">
        <v>0</v>
      </c>
      <c r="IH35" s="99">
        <v>4</v>
      </c>
      <c r="II35" s="151">
        <v>0</v>
      </c>
      <c r="IJ35" s="99">
        <v>1</v>
      </c>
      <c r="IK35" s="151">
        <v>0</v>
      </c>
      <c r="IL35" s="99">
        <v>1</v>
      </c>
      <c r="IM35" s="151">
        <v>0</v>
      </c>
      <c r="IN35" s="47">
        <v>0</v>
      </c>
      <c r="IO35" s="50">
        <v>155578</v>
      </c>
      <c r="IP35" s="50">
        <v>6</v>
      </c>
      <c r="IQ35" s="50">
        <v>0</v>
      </c>
      <c r="IR35" s="50">
        <v>0</v>
      </c>
      <c r="IS35" s="50">
        <v>0</v>
      </c>
      <c r="IT35" s="50">
        <v>1</v>
      </c>
      <c r="IU35" s="50">
        <v>169493</v>
      </c>
      <c r="IV35" s="50">
        <v>5</v>
      </c>
      <c r="IW35" s="50">
        <v>0</v>
      </c>
      <c r="IX35" s="50">
        <v>0</v>
      </c>
      <c r="IY35" s="50">
        <v>0</v>
      </c>
      <c r="IZ35" s="50">
        <v>0</v>
      </c>
      <c r="JA35" s="50">
        <v>0</v>
      </c>
      <c r="JB35" s="50">
        <v>0</v>
      </c>
    </row>
    <row r="36" spans="1:262">
      <c r="A36" s="66">
        <v>32</v>
      </c>
      <c r="B36" s="2" t="s">
        <v>34</v>
      </c>
      <c r="C36" s="39">
        <v>79649</v>
      </c>
      <c r="D36" s="33">
        <v>3</v>
      </c>
      <c r="E36" s="19">
        <v>80169</v>
      </c>
      <c r="F36" s="33">
        <v>3</v>
      </c>
      <c r="G36" s="39">
        <v>71400</v>
      </c>
      <c r="H36" s="33">
        <v>1</v>
      </c>
      <c r="I36" s="39"/>
      <c r="J36" s="33"/>
      <c r="K36" s="39">
        <v>56978</v>
      </c>
      <c r="L36" s="33">
        <v>1</v>
      </c>
      <c r="M36" s="39"/>
      <c r="N36" s="19"/>
      <c r="O36" s="39">
        <v>91765</v>
      </c>
      <c r="P36" s="33">
        <v>3</v>
      </c>
      <c r="Q36" s="19">
        <v>82124</v>
      </c>
      <c r="R36" s="33">
        <v>3</v>
      </c>
      <c r="S36" s="39">
        <v>70570</v>
      </c>
      <c r="T36" s="33">
        <v>3</v>
      </c>
      <c r="U36" s="39"/>
      <c r="V36" s="33"/>
      <c r="W36" s="39">
        <v>59543</v>
      </c>
      <c r="X36" s="33">
        <v>1</v>
      </c>
      <c r="Y36" s="39"/>
      <c r="Z36" s="19"/>
      <c r="AA36" s="39">
        <v>99816</v>
      </c>
      <c r="AB36" s="33">
        <v>4</v>
      </c>
      <c r="AC36" s="19">
        <v>87451</v>
      </c>
      <c r="AD36" s="33">
        <v>3</v>
      </c>
      <c r="AE36" s="39">
        <v>65632</v>
      </c>
      <c r="AF36" s="33">
        <v>3</v>
      </c>
      <c r="AG36" s="39">
        <v>38223</v>
      </c>
      <c r="AH36" s="33">
        <v>1</v>
      </c>
      <c r="AI36" s="39">
        <v>63711</v>
      </c>
      <c r="AJ36" s="33">
        <v>1</v>
      </c>
      <c r="AK36" s="39"/>
      <c r="AL36" s="19"/>
      <c r="AM36" s="39">
        <v>102581</v>
      </c>
      <c r="AN36" s="33">
        <v>4</v>
      </c>
      <c r="AO36" s="19"/>
      <c r="AP36" s="33"/>
      <c r="AQ36" s="39"/>
      <c r="AR36" s="33"/>
      <c r="AS36" s="39"/>
      <c r="AT36" s="33"/>
      <c r="AU36" s="39"/>
      <c r="AV36" s="33"/>
      <c r="AW36" s="39"/>
      <c r="AX36" s="19"/>
      <c r="AY36" s="39">
        <v>106342</v>
      </c>
      <c r="AZ36" s="33">
        <v>4</v>
      </c>
      <c r="BA36" s="19"/>
      <c r="BB36" s="33"/>
      <c r="BC36" s="39"/>
      <c r="BD36" s="33"/>
      <c r="BE36" s="39"/>
      <c r="BF36" s="33"/>
      <c r="BG36" s="39"/>
      <c r="BH36" s="33"/>
      <c r="BI36" s="39"/>
      <c r="BJ36" s="19"/>
      <c r="BK36" s="39">
        <v>110569</v>
      </c>
      <c r="BL36" s="33">
        <v>4</v>
      </c>
      <c r="BM36" s="19"/>
      <c r="BN36" s="33"/>
      <c r="BO36" s="39"/>
      <c r="BP36" s="33"/>
      <c r="BQ36" s="39"/>
      <c r="BR36" s="33"/>
      <c r="BS36" s="39"/>
      <c r="BT36" s="33"/>
      <c r="BU36" s="39"/>
      <c r="BV36" s="19"/>
      <c r="BW36" s="39"/>
      <c r="BX36" s="33"/>
      <c r="BY36" s="19">
        <v>98175</v>
      </c>
      <c r="BZ36" s="33">
        <v>4</v>
      </c>
      <c r="CA36" s="39">
        <v>84416</v>
      </c>
      <c r="CB36" s="33">
        <v>4</v>
      </c>
      <c r="CC36" s="39"/>
      <c r="CD36" s="33"/>
      <c r="CE36" s="39"/>
      <c r="CF36" s="33"/>
      <c r="CG36" s="39"/>
      <c r="CH36" s="19"/>
      <c r="CI36" s="39"/>
      <c r="CJ36" s="33"/>
      <c r="CK36" s="19">
        <v>97549</v>
      </c>
      <c r="CL36" s="33">
        <v>5</v>
      </c>
      <c r="CM36" s="39"/>
      <c r="CN36" s="33"/>
      <c r="CO36" s="39"/>
      <c r="CP36" s="33"/>
      <c r="CQ36" s="39"/>
      <c r="CR36" s="33"/>
      <c r="CS36" s="39"/>
      <c r="CT36" s="19"/>
      <c r="CU36" s="39"/>
      <c r="CV36" s="33"/>
      <c r="CW36" s="19">
        <v>100072</v>
      </c>
      <c r="CX36" s="33">
        <v>5</v>
      </c>
      <c r="CY36" s="39"/>
      <c r="CZ36" s="33"/>
      <c r="DA36" s="39"/>
      <c r="DB36" s="33"/>
      <c r="DC36" s="39"/>
      <c r="DD36" s="33"/>
      <c r="DE36" s="39"/>
      <c r="DF36" s="19"/>
      <c r="DG36" s="39">
        <v>130057</v>
      </c>
      <c r="DH36" s="33">
        <v>4</v>
      </c>
      <c r="DI36" s="19">
        <v>108596</v>
      </c>
      <c r="DJ36" s="33">
        <v>4</v>
      </c>
      <c r="DK36" s="39"/>
      <c r="DL36" s="33"/>
      <c r="DM36" s="39"/>
      <c r="DN36" s="33"/>
      <c r="DO36" s="39"/>
      <c r="DP36" s="33"/>
      <c r="DQ36" s="39"/>
      <c r="DR36" s="19"/>
      <c r="DS36" s="39">
        <v>132272</v>
      </c>
      <c r="DT36" s="33">
        <v>5</v>
      </c>
      <c r="DU36" s="19">
        <v>111963</v>
      </c>
      <c r="DV36" s="33">
        <v>4</v>
      </c>
      <c r="DW36" s="39"/>
      <c r="DX36" s="33"/>
      <c r="DY36" s="39"/>
      <c r="DZ36" s="33"/>
      <c r="EA36" s="39"/>
      <c r="EB36" s="33"/>
      <c r="EC36" s="39"/>
      <c r="ED36" s="19"/>
      <c r="EE36" s="39">
        <v>134217</v>
      </c>
      <c r="EF36" s="33">
        <v>5</v>
      </c>
      <c r="EG36" s="19">
        <v>103008</v>
      </c>
      <c r="EH36" s="33">
        <v>5</v>
      </c>
      <c r="EI36" s="39">
        <v>86616</v>
      </c>
      <c r="EJ36" s="33">
        <v>4</v>
      </c>
      <c r="EK36" s="39"/>
      <c r="EL36" s="33"/>
      <c r="EM36" s="39"/>
      <c r="EN36" s="33"/>
      <c r="EO36" s="39"/>
      <c r="EP36" s="19"/>
      <c r="EQ36" s="39">
        <v>142266</v>
      </c>
      <c r="ER36" s="33">
        <v>4</v>
      </c>
      <c r="ES36" s="19">
        <v>100029</v>
      </c>
      <c r="ET36" s="33">
        <v>5</v>
      </c>
      <c r="EU36" s="39">
        <v>95547</v>
      </c>
      <c r="EV36" s="33">
        <v>4</v>
      </c>
      <c r="EW36" s="39"/>
      <c r="EX36" s="33"/>
      <c r="EY36" s="39"/>
      <c r="EZ36" s="33"/>
      <c r="FA36" s="39"/>
      <c r="FB36" s="19"/>
      <c r="FC36" s="39">
        <v>157663</v>
      </c>
      <c r="FD36" s="33">
        <v>4</v>
      </c>
      <c r="FE36" s="19">
        <v>107957</v>
      </c>
      <c r="FF36" s="33">
        <v>4</v>
      </c>
      <c r="FG36" s="39"/>
      <c r="FH36" s="33"/>
      <c r="FI36" s="39"/>
      <c r="FJ36" s="33"/>
      <c r="FK36" s="39"/>
      <c r="FL36" s="33"/>
      <c r="FM36" s="39"/>
      <c r="FN36" s="19"/>
      <c r="FO36" s="39">
        <v>151688</v>
      </c>
      <c r="FP36" s="33">
        <v>6</v>
      </c>
      <c r="FQ36" s="19"/>
      <c r="FR36" s="33"/>
      <c r="FS36" s="39"/>
      <c r="FT36" s="33"/>
      <c r="FU36" s="39"/>
      <c r="FV36" s="33"/>
      <c r="FW36" s="39"/>
      <c r="FX36" s="33"/>
      <c r="FY36" s="39"/>
      <c r="FZ36" s="19"/>
      <c r="GA36" s="151">
        <v>166921</v>
      </c>
      <c r="GB36" s="99">
        <v>5</v>
      </c>
      <c r="GC36" s="47"/>
      <c r="GD36" s="99"/>
      <c r="GE36" s="151"/>
      <c r="GF36" s="99"/>
      <c r="GG36" s="151"/>
      <c r="GH36" s="99"/>
      <c r="GI36" s="151"/>
      <c r="GJ36" s="99"/>
      <c r="GK36" s="151"/>
      <c r="GL36" s="47"/>
      <c r="GM36" s="151"/>
      <c r="GN36" s="99"/>
      <c r="GO36" s="47"/>
      <c r="GP36" s="99"/>
      <c r="GQ36" s="151"/>
      <c r="GR36" s="99"/>
      <c r="GS36" s="151"/>
      <c r="GT36" s="99"/>
      <c r="GU36" s="151"/>
      <c r="GV36" s="99"/>
      <c r="GW36" s="151"/>
      <c r="GX36" s="47"/>
      <c r="GY36" s="39">
        <v>150940</v>
      </c>
      <c r="GZ36" s="33">
        <v>10</v>
      </c>
      <c r="HA36" s="151">
        <v>175566</v>
      </c>
      <c r="HB36" s="99">
        <v>5</v>
      </c>
      <c r="HC36" s="47"/>
      <c r="HD36" s="99"/>
      <c r="HE36" s="151"/>
      <c r="HF36" s="99"/>
      <c r="HG36" s="151"/>
      <c r="HH36" s="99"/>
      <c r="HI36" s="151"/>
      <c r="HJ36" s="99"/>
      <c r="HK36" s="151"/>
      <c r="HL36" s="47"/>
      <c r="HM36" s="39">
        <v>154955</v>
      </c>
      <c r="HN36" s="33">
        <v>11</v>
      </c>
      <c r="HO36" s="151">
        <v>177319</v>
      </c>
      <c r="HP36" s="99">
        <v>6</v>
      </c>
      <c r="HQ36" s="47">
        <v>0</v>
      </c>
      <c r="HR36" s="99">
        <v>1</v>
      </c>
      <c r="HS36" s="151">
        <v>0</v>
      </c>
      <c r="HT36" s="99">
        <v>4</v>
      </c>
      <c r="HU36" s="151">
        <v>0</v>
      </c>
      <c r="HV36" s="99">
        <v>0</v>
      </c>
      <c r="HW36" s="151">
        <v>0</v>
      </c>
      <c r="HX36" s="99">
        <v>0</v>
      </c>
      <c r="HY36" s="151">
        <v>0</v>
      </c>
      <c r="HZ36" s="47">
        <v>0</v>
      </c>
      <c r="IA36" s="39">
        <v>157221</v>
      </c>
      <c r="IB36" s="33">
        <v>11</v>
      </c>
      <c r="IC36" s="151">
        <v>181664</v>
      </c>
      <c r="ID36" s="99">
        <v>6</v>
      </c>
      <c r="IE36" s="47">
        <v>0</v>
      </c>
      <c r="IF36" s="99">
        <v>1</v>
      </c>
      <c r="IG36" s="151">
        <v>0</v>
      </c>
      <c r="IH36" s="99">
        <v>4</v>
      </c>
      <c r="II36" s="151">
        <v>0</v>
      </c>
      <c r="IJ36" s="99">
        <v>0</v>
      </c>
      <c r="IK36" s="151">
        <v>0</v>
      </c>
      <c r="IL36" s="99">
        <v>0</v>
      </c>
      <c r="IM36" s="151">
        <v>0</v>
      </c>
      <c r="IN36" s="47">
        <v>0</v>
      </c>
      <c r="IO36" s="50">
        <v>192055</v>
      </c>
      <c r="IP36" s="50">
        <v>6</v>
      </c>
      <c r="IQ36" s="50">
        <v>199827</v>
      </c>
      <c r="IR36" s="50">
        <v>5</v>
      </c>
      <c r="IS36" s="50">
        <v>0</v>
      </c>
      <c r="IT36" s="50">
        <v>0</v>
      </c>
      <c r="IU36" s="50">
        <v>0</v>
      </c>
      <c r="IV36" s="50">
        <v>1</v>
      </c>
      <c r="IW36" s="50">
        <v>0</v>
      </c>
      <c r="IX36" s="50">
        <v>0</v>
      </c>
      <c r="IY36" s="50">
        <v>0</v>
      </c>
      <c r="IZ36" s="50">
        <v>0</v>
      </c>
      <c r="JA36" s="50">
        <v>0</v>
      </c>
      <c r="JB36" s="50">
        <v>0</v>
      </c>
    </row>
    <row r="37" spans="1:262">
      <c r="A37" s="66">
        <v>33</v>
      </c>
      <c r="B37" s="2" t="s">
        <v>35</v>
      </c>
      <c r="C37" s="39">
        <v>127598</v>
      </c>
      <c r="D37" s="33">
        <v>7</v>
      </c>
      <c r="E37" s="19">
        <v>94390</v>
      </c>
      <c r="F37" s="33">
        <v>8</v>
      </c>
      <c r="G37" s="39">
        <v>74524</v>
      </c>
      <c r="H37" s="33">
        <v>13</v>
      </c>
      <c r="I37" s="39">
        <v>67506</v>
      </c>
      <c r="J37" s="33">
        <v>6</v>
      </c>
      <c r="K37" s="39">
        <v>61094</v>
      </c>
      <c r="L37" s="33">
        <v>3</v>
      </c>
      <c r="M37" s="39">
        <v>54480</v>
      </c>
      <c r="N37" s="19">
        <v>8</v>
      </c>
      <c r="O37" s="39">
        <v>133666</v>
      </c>
      <c r="P37" s="33">
        <v>6</v>
      </c>
      <c r="Q37" s="19">
        <v>99294</v>
      </c>
      <c r="R37" s="33">
        <v>8</v>
      </c>
      <c r="S37" s="39">
        <v>76243</v>
      </c>
      <c r="T37" s="33">
        <v>9</v>
      </c>
      <c r="U37" s="39">
        <v>69878</v>
      </c>
      <c r="V37" s="33">
        <v>8</v>
      </c>
      <c r="W37" s="39">
        <v>66335</v>
      </c>
      <c r="X37" s="33">
        <v>5</v>
      </c>
      <c r="Y37" s="39">
        <v>59625</v>
      </c>
      <c r="Z37" s="19">
        <v>6</v>
      </c>
      <c r="AA37" s="39">
        <v>128487</v>
      </c>
      <c r="AB37" s="33">
        <v>8</v>
      </c>
      <c r="AC37" s="19">
        <v>112103</v>
      </c>
      <c r="AD37" s="33">
        <v>8</v>
      </c>
      <c r="AE37" s="39">
        <v>80916</v>
      </c>
      <c r="AF37" s="33">
        <v>14</v>
      </c>
      <c r="AG37" s="39">
        <v>72387</v>
      </c>
      <c r="AH37" s="33">
        <v>11</v>
      </c>
      <c r="AI37" s="39">
        <v>60928</v>
      </c>
      <c r="AJ37" s="33">
        <v>4</v>
      </c>
      <c r="AK37" s="39">
        <v>63064</v>
      </c>
      <c r="AL37" s="19">
        <v>9</v>
      </c>
      <c r="AM37" s="39">
        <v>131037</v>
      </c>
      <c r="AN37" s="33">
        <v>8</v>
      </c>
      <c r="AO37" s="19">
        <v>110773</v>
      </c>
      <c r="AP37" s="33">
        <v>7</v>
      </c>
      <c r="AQ37" s="39">
        <v>86679</v>
      </c>
      <c r="AR37" s="33">
        <v>15</v>
      </c>
      <c r="AS37" s="39">
        <v>70723</v>
      </c>
      <c r="AT37" s="33">
        <v>7</v>
      </c>
      <c r="AU37" s="39">
        <v>74739</v>
      </c>
      <c r="AV37" s="33">
        <v>5</v>
      </c>
      <c r="AW37" s="39">
        <v>65110</v>
      </c>
      <c r="AX37" s="19">
        <v>6</v>
      </c>
      <c r="AY37" s="39">
        <v>140692</v>
      </c>
      <c r="AZ37" s="33">
        <v>7</v>
      </c>
      <c r="BA37" s="19">
        <v>113352</v>
      </c>
      <c r="BB37" s="33">
        <v>9</v>
      </c>
      <c r="BC37" s="39">
        <v>86531</v>
      </c>
      <c r="BD37" s="33">
        <v>16</v>
      </c>
      <c r="BE37" s="39">
        <v>85457</v>
      </c>
      <c r="BF37" s="33">
        <v>6</v>
      </c>
      <c r="BG37" s="39">
        <v>72745</v>
      </c>
      <c r="BH37" s="33">
        <v>7</v>
      </c>
      <c r="BI37" s="39">
        <v>85293</v>
      </c>
      <c r="BJ37" s="19">
        <v>4</v>
      </c>
      <c r="BK37" s="39">
        <v>142889</v>
      </c>
      <c r="BL37" s="33">
        <v>8</v>
      </c>
      <c r="BM37" s="19">
        <v>126189</v>
      </c>
      <c r="BN37" s="33">
        <v>9</v>
      </c>
      <c r="BO37" s="39">
        <v>89626</v>
      </c>
      <c r="BP37" s="33">
        <v>16</v>
      </c>
      <c r="BQ37" s="39">
        <v>86700</v>
      </c>
      <c r="BR37" s="33">
        <v>7</v>
      </c>
      <c r="BS37" s="39">
        <v>77199</v>
      </c>
      <c r="BT37" s="33">
        <v>9</v>
      </c>
      <c r="BU37" s="39">
        <v>72573</v>
      </c>
      <c r="BV37" s="19">
        <v>4</v>
      </c>
      <c r="BW37" s="39">
        <v>155085</v>
      </c>
      <c r="BX37" s="33">
        <v>8</v>
      </c>
      <c r="BY37" s="19">
        <v>119721</v>
      </c>
      <c r="BZ37" s="33">
        <v>7</v>
      </c>
      <c r="CA37" s="39">
        <v>99141</v>
      </c>
      <c r="CB37" s="33">
        <v>15</v>
      </c>
      <c r="CC37" s="39">
        <v>87752</v>
      </c>
      <c r="CD37" s="33">
        <v>12</v>
      </c>
      <c r="CE37" s="39">
        <v>77267</v>
      </c>
      <c r="CF37" s="33">
        <v>5</v>
      </c>
      <c r="CG37" s="39">
        <v>79258</v>
      </c>
      <c r="CH37" s="19">
        <v>4</v>
      </c>
      <c r="CI37" s="39">
        <v>158737</v>
      </c>
      <c r="CJ37" s="33">
        <v>8</v>
      </c>
      <c r="CK37" s="19">
        <v>136011</v>
      </c>
      <c r="CL37" s="33">
        <v>7</v>
      </c>
      <c r="CM37" s="39">
        <v>98914</v>
      </c>
      <c r="CN37" s="33">
        <v>13</v>
      </c>
      <c r="CO37" s="39">
        <v>86227</v>
      </c>
      <c r="CP37" s="33">
        <v>7</v>
      </c>
      <c r="CQ37" s="39">
        <v>79305</v>
      </c>
      <c r="CR37" s="33">
        <v>6</v>
      </c>
      <c r="CS37" s="39"/>
      <c r="CT37" s="19"/>
      <c r="CU37" s="39">
        <v>153535</v>
      </c>
      <c r="CV37" s="33">
        <v>9</v>
      </c>
      <c r="CW37" s="19">
        <v>124815</v>
      </c>
      <c r="CX37" s="33">
        <v>7</v>
      </c>
      <c r="CY37" s="39">
        <v>106032</v>
      </c>
      <c r="CZ37" s="33">
        <v>14</v>
      </c>
      <c r="DA37" s="39">
        <v>87809</v>
      </c>
      <c r="DB37" s="33">
        <v>10</v>
      </c>
      <c r="DC37" s="39">
        <v>74293</v>
      </c>
      <c r="DD37" s="33">
        <v>5</v>
      </c>
      <c r="DE37" s="39">
        <v>78827</v>
      </c>
      <c r="DF37" s="19">
        <v>4</v>
      </c>
      <c r="DG37" s="39">
        <v>165894</v>
      </c>
      <c r="DH37" s="33">
        <v>9</v>
      </c>
      <c r="DI37" s="19">
        <v>140099</v>
      </c>
      <c r="DJ37" s="33">
        <v>9</v>
      </c>
      <c r="DK37" s="39">
        <v>108585</v>
      </c>
      <c r="DL37" s="33">
        <v>15</v>
      </c>
      <c r="DM37" s="39">
        <v>90957</v>
      </c>
      <c r="DN37" s="33">
        <v>9</v>
      </c>
      <c r="DO37" s="39">
        <v>79230</v>
      </c>
      <c r="DP37" s="33">
        <v>5</v>
      </c>
      <c r="DQ37" s="39"/>
      <c r="DR37" s="19"/>
      <c r="DS37" s="39">
        <v>169756</v>
      </c>
      <c r="DT37" s="33">
        <v>9</v>
      </c>
      <c r="DU37" s="19">
        <v>153072</v>
      </c>
      <c r="DV37" s="33">
        <v>8</v>
      </c>
      <c r="DW37" s="39">
        <v>117889</v>
      </c>
      <c r="DX37" s="33">
        <v>14</v>
      </c>
      <c r="DY37" s="39">
        <v>93021</v>
      </c>
      <c r="DZ37" s="33">
        <v>9</v>
      </c>
      <c r="EA37" s="39">
        <v>84985</v>
      </c>
      <c r="EB37" s="33">
        <v>6</v>
      </c>
      <c r="EC37" s="39"/>
      <c r="ED37" s="19"/>
      <c r="EE37" s="39">
        <v>172649</v>
      </c>
      <c r="EF37" s="33">
        <v>10</v>
      </c>
      <c r="EG37" s="19">
        <v>157853</v>
      </c>
      <c r="EH37" s="33">
        <v>7</v>
      </c>
      <c r="EI37" s="39">
        <v>119112</v>
      </c>
      <c r="EJ37" s="33">
        <v>15</v>
      </c>
      <c r="EK37" s="39">
        <v>99676</v>
      </c>
      <c r="EL37" s="33">
        <v>8</v>
      </c>
      <c r="EM37" s="39">
        <v>86104</v>
      </c>
      <c r="EN37" s="33">
        <v>6</v>
      </c>
      <c r="EO37" s="39"/>
      <c r="EP37" s="19"/>
      <c r="EQ37" s="39">
        <v>179486</v>
      </c>
      <c r="ER37" s="33">
        <v>10</v>
      </c>
      <c r="ES37" s="19">
        <v>162053</v>
      </c>
      <c r="ET37" s="33">
        <v>8</v>
      </c>
      <c r="EU37" s="39">
        <v>120147</v>
      </c>
      <c r="EV37" s="33">
        <v>17</v>
      </c>
      <c r="EW37" s="39">
        <v>98213</v>
      </c>
      <c r="EX37" s="33">
        <v>9</v>
      </c>
      <c r="EY37" s="39">
        <v>88505</v>
      </c>
      <c r="EZ37" s="33">
        <v>6</v>
      </c>
      <c r="FA37" s="39"/>
      <c r="FB37" s="19"/>
      <c r="FC37" s="39">
        <v>187324</v>
      </c>
      <c r="FD37" s="33">
        <v>11</v>
      </c>
      <c r="FE37" s="19">
        <v>170501</v>
      </c>
      <c r="FF37" s="33">
        <v>8</v>
      </c>
      <c r="FG37" s="39">
        <v>134342</v>
      </c>
      <c r="FH37" s="33">
        <v>11</v>
      </c>
      <c r="FI37" s="39">
        <v>107005</v>
      </c>
      <c r="FJ37" s="33">
        <v>9</v>
      </c>
      <c r="FK37" s="39"/>
      <c r="FL37" s="33"/>
      <c r="FM37" s="39"/>
      <c r="FN37" s="19"/>
      <c r="FO37" s="39">
        <v>201580</v>
      </c>
      <c r="FP37" s="33">
        <v>10</v>
      </c>
      <c r="FQ37" s="19">
        <v>170420</v>
      </c>
      <c r="FR37" s="33">
        <v>10</v>
      </c>
      <c r="FS37" s="39">
        <v>131700</v>
      </c>
      <c r="FT37" s="33">
        <v>19</v>
      </c>
      <c r="FU37" s="39">
        <v>109639</v>
      </c>
      <c r="FV37" s="33">
        <v>10</v>
      </c>
      <c r="FW37" s="39"/>
      <c r="FX37" s="33"/>
      <c r="FY37" s="39"/>
      <c r="FZ37" s="19"/>
      <c r="GA37" s="151">
        <v>221333</v>
      </c>
      <c r="GB37" s="99">
        <v>13</v>
      </c>
      <c r="GC37" s="47">
        <v>190201</v>
      </c>
      <c r="GD37" s="99">
        <v>10</v>
      </c>
      <c r="GE37" s="151">
        <v>146491</v>
      </c>
      <c r="GF37" s="99">
        <v>15</v>
      </c>
      <c r="GG37" s="151">
        <v>123802</v>
      </c>
      <c r="GH37" s="99">
        <v>6</v>
      </c>
      <c r="GI37" s="151"/>
      <c r="GJ37" s="99"/>
      <c r="GK37" s="151"/>
      <c r="GL37" s="47"/>
      <c r="GM37" s="151">
        <v>224182</v>
      </c>
      <c r="GN37" s="99">
        <v>14</v>
      </c>
      <c r="GO37" s="47">
        <v>191638</v>
      </c>
      <c r="GP37" s="99">
        <v>9</v>
      </c>
      <c r="GQ37" s="151">
        <v>143352</v>
      </c>
      <c r="GR37" s="99">
        <v>12</v>
      </c>
      <c r="GS37" s="151">
        <v>127414</v>
      </c>
      <c r="GT37" s="99">
        <v>7</v>
      </c>
      <c r="GU37" s="151"/>
      <c r="GV37" s="99"/>
      <c r="GW37" s="151"/>
      <c r="GX37" s="47"/>
      <c r="GY37" s="39">
        <v>168093</v>
      </c>
      <c r="GZ37" s="33">
        <v>43</v>
      </c>
      <c r="HA37" s="151">
        <v>223446</v>
      </c>
      <c r="HB37" s="99">
        <v>15</v>
      </c>
      <c r="HC37" s="47">
        <v>166677</v>
      </c>
      <c r="HD37" s="99">
        <v>6</v>
      </c>
      <c r="HE37" s="151">
        <v>140228</v>
      </c>
      <c r="HF37" s="99">
        <v>13</v>
      </c>
      <c r="HG37" s="151">
        <v>124793</v>
      </c>
      <c r="HH37" s="99">
        <v>6</v>
      </c>
      <c r="HI37" s="151"/>
      <c r="HJ37" s="99"/>
      <c r="HK37" s="151"/>
      <c r="HL37" s="47"/>
      <c r="HM37" s="39">
        <v>168026</v>
      </c>
      <c r="HN37" s="33">
        <v>45</v>
      </c>
      <c r="HO37" s="151">
        <v>226106</v>
      </c>
      <c r="HP37" s="99">
        <v>14</v>
      </c>
      <c r="HQ37" s="47">
        <v>178124</v>
      </c>
      <c r="HR37" s="99">
        <v>7</v>
      </c>
      <c r="HS37" s="151">
        <v>139786</v>
      </c>
      <c r="HT37" s="99">
        <v>16</v>
      </c>
      <c r="HU37" s="151">
        <v>122091</v>
      </c>
      <c r="HV37" s="99">
        <v>5</v>
      </c>
      <c r="HW37" s="151">
        <v>0</v>
      </c>
      <c r="HX37" s="99">
        <v>2</v>
      </c>
      <c r="HY37" s="151">
        <v>0</v>
      </c>
      <c r="HZ37" s="47">
        <v>1</v>
      </c>
      <c r="IA37" s="39">
        <v>177090</v>
      </c>
      <c r="IB37" s="33">
        <v>47</v>
      </c>
      <c r="IC37" s="151">
        <v>240121</v>
      </c>
      <c r="ID37" s="99">
        <v>14</v>
      </c>
      <c r="IE37" s="47">
        <v>191772</v>
      </c>
      <c r="IF37" s="99">
        <v>7</v>
      </c>
      <c r="IG37" s="151">
        <v>142732</v>
      </c>
      <c r="IH37" s="99">
        <v>18</v>
      </c>
      <c r="II37" s="151">
        <v>123517</v>
      </c>
      <c r="IJ37" s="99">
        <v>5</v>
      </c>
      <c r="IK37" s="151">
        <v>0</v>
      </c>
      <c r="IL37" s="99">
        <v>2</v>
      </c>
      <c r="IM37" s="151">
        <v>0</v>
      </c>
      <c r="IN37" s="47">
        <v>1</v>
      </c>
      <c r="IO37" s="50">
        <v>190273</v>
      </c>
      <c r="IP37" s="50">
        <v>41</v>
      </c>
      <c r="IQ37" s="50">
        <v>266775</v>
      </c>
      <c r="IR37" s="50">
        <v>13</v>
      </c>
      <c r="IS37" s="50">
        <v>214332</v>
      </c>
      <c r="IT37" s="50">
        <v>5</v>
      </c>
      <c r="IU37" s="50">
        <v>153388</v>
      </c>
      <c r="IV37" s="50">
        <v>16</v>
      </c>
      <c r="IW37" s="50">
        <v>0</v>
      </c>
      <c r="IX37" s="50">
        <v>4</v>
      </c>
      <c r="IY37" s="50">
        <v>0</v>
      </c>
      <c r="IZ37" s="50">
        <v>2</v>
      </c>
      <c r="JA37" s="50">
        <v>0</v>
      </c>
      <c r="JB37" s="50">
        <v>1</v>
      </c>
    </row>
    <row r="38" spans="1:262">
      <c r="A38" s="66">
        <v>34</v>
      </c>
      <c r="B38" s="2" t="s">
        <v>36</v>
      </c>
      <c r="C38" s="39">
        <v>113092</v>
      </c>
      <c r="D38" s="33">
        <v>3</v>
      </c>
      <c r="E38" s="19">
        <v>88347</v>
      </c>
      <c r="F38" s="33">
        <v>4</v>
      </c>
      <c r="G38" s="39">
        <v>71312</v>
      </c>
      <c r="H38" s="33">
        <v>2</v>
      </c>
      <c r="I38" s="39">
        <v>67909</v>
      </c>
      <c r="J38" s="33">
        <v>3</v>
      </c>
      <c r="K38" s="39">
        <v>48685</v>
      </c>
      <c r="L38" s="33">
        <v>1</v>
      </c>
      <c r="M38" s="39">
        <v>54489</v>
      </c>
      <c r="N38" s="19">
        <v>5</v>
      </c>
      <c r="O38" s="39">
        <v>114755</v>
      </c>
      <c r="P38" s="33">
        <v>3</v>
      </c>
      <c r="Q38" s="19">
        <v>91923</v>
      </c>
      <c r="R38" s="33">
        <v>4</v>
      </c>
      <c r="S38" s="39">
        <v>77938</v>
      </c>
      <c r="T38" s="33">
        <v>2</v>
      </c>
      <c r="U38" s="39">
        <v>68779</v>
      </c>
      <c r="V38" s="33">
        <v>3</v>
      </c>
      <c r="W38" s="39">
        <v>61335</v>
      </c>
      <c r="X38" s="33">
        <v>1</v>
      </c>
      <c r="Y38" s="39">
        <v>54140</v>
      </c>
      <c r="Z38" s="19">
        <v>6</v>
      </c>
      <c r="AA38" s="39">
        <v>118545</v>
      </c>
      <c r="AB38" s="33">
        <v>3</v>
      </c>
      <c r="AC38" s="19">
        <v>95330</v>
      </c>
      <c r="AD38" s="33">
        <v>4</v>
      </c>
      <c r="AE38" s="39">
        <v>82802</v>
      </c>
      <c r="AF38" s="33">
        <v>2</v>
      </c>
      <c r="AG38" s="39">
        <v>65902</v>
      </c>
      <c r="AH38" s="33">
        <v>4</v>
      </c>
      <c r="AI38" s="39"/>
      <c r="AJ38" s="33"/>
      <c r="AK38" s="39">
        <v>57024</v>
      </c>
      <c r="AL38" s="19">
        <v>6</v>
      </c>
      <c r="AM38" s="39">
        <v>116739</v>
      </c>
      <c r="AN38" s="33">
        <v>4</v>
      </c>
      <c r="AO38" s="19">
        <v>102944</v>
      </c>
      <c r="AP38" s="33">
        <v>4</v>
      </c>
      <c r="AQ38" s="39"/>
      <c r="AR38" s="33"/>
      <c r="AS38" s="39"/>
      <c r="AT38" s="33"/>
      <c r="AU38" s="39"/>
      <c r="AV38" s="33"/>
      <c r="AW38" s="39">
        <v>62026</v>
      </c>
      <c r="AX38" s="19">
        <v>4</v>
      </c>
      <c r="AY38" s="39">
        <v>123041</v>
      </c>
      <c r="AZ38" s="33">
        <v>4</v>
      </c>
      <c r="BA38" s="19"/>
      <c r="BB38" s="33"/>
      <c r="BC38" s="39"/>
      <c r="BD38" s="33"/>
      <c r="BE38" s="39"/>
      <c r="BF38" s="33"/>
      <c r="BG38" s="39"/>
      <c r="BH38" s="33"/>
      <c r="BI38" s="39"/>
      <c r="BJ38" s="19"/>
      <c r="BK38" s="39">
        <v>122991</v>
      </c>
      <c r="BL38" s="33">
        <v>4</v>
      </c>
      <c r="BM38" s="19"/>
      <c r="BN38" s="33"/>
      <c r="BO38" s="39"/>
      <c r="BP38" s="33"/>
      <c r="BQ38" s="39"/>
      <c r="BR38" s="33"/>
      <c r="BS38" s="39">
        <v>69770</v>
      </c>
      <c r="BT38" s="33">
        <v>4</v>
      </c>
      <c r="BU38" s="39"/>
      <c r="BV38" s="19"/>
      <c r="BW38" s="39">
        <v>133958</v>
      </c>
      <c r="BX38" s="33">
        <v>4</v>
      </c>
      <c r="BY38" s="19"/>
      <c r="BZ38" s="33"/>
      <c r="CA38" s="39"/>
      <c r="CB38" s="33"/>
      <c r="CC38" s="39">
        <v>82504</v>
      </c>
      <c r="CD38" s="33">
        <v>5</v>
      </c>
      <c r="CE38" s="39"/>
      <c r="CF38" s="33"/>
      <c r="CG38" s="39"/>
      <c r="CH38" s="19"/>
      <c r="CI38" s="39"/>
      <c r="CJ38" s="33"/>
      <c r="CK38" s="19"/>
      <c r="CL38" s="33"/>
      <c r="CM38" s="39"/>
      <c r="CN38" s="33"/>
      <c r="CO38" s="39"/>
      <c r="CP38" s="33"/>
      <c r="CQ38" s="39"/>
      <c r="CR38" s="33"/>
      <c r="CS38" s="39"/>
      <c r="CT38" s="19"/>
      <c r="CU38" s="39"/>
      <c r="CV38" s="33"/>
      <c r="CW38" s="19"/>
      <c r="CX38" s="33"/>
      <c r="CY38" s="39"/>
      <c r="CZ38" s="33"/>
      <c r="DA38" s="39"/>
      <c r="DB38" s="33"/>
      <c r="DC38" s="39"/>
      <c r="DD38" s="33"/>
      <c r="DE38" s="39"/>
      <c r="DF38" s="19"/>
      <c r="DG38" s="39">
        <v>148940</v>
      </c>
      <c r="DH38" s="33">
        <v>4</v>
      </c>
      <c r="DI38" s="19"/>
      <c r="DJ38" s="33"/>
      <c r="DK38" s="39"/>
      <c r="DL38" s="33"/>
      <c r="DM38" s="39"/>
      <c r="DN38" s="33"/>
      <c r="DO38" s="39"/>
      <c r="DP38" s="33"/>
      <c r="DQ38" s="39"/>
      <c r="DR38" s="19"/>
      <c r="DS38" s="39">
        <v>150742</v>
      </c>
      <c r="DT38" s="33">
        <v>4</v>
      </c>
      <c r="DU38" s="19"/>
      <c r="DV38" s="33"/>
      <c r="DW38" s="39"/>
      <c r="DX38" s="33"/>
      <c r="DY38" s="39"/>
      <c r="DZ38" s="33"/>
      <c r="EA38" s="39"/>
      <c r="EB38" s="33"/>
      <c r="EC38" s="39"/>
      <c r="ED38" s="19"/>
      <c r="EE38" s="39">
        <v>158253</v>
      </c>
      <c r="EF38" s="33">
        <v>4</v>
      </c>
      <c r="EG38" s="19"/>
      <c r="EH38" s="33"/>
      <c r="EI38" s="39"/>
      <c r="EJ38" s="33"/>
      <c r="EK38" s="39"/>
      <c r="EL38" s="33"/>
      <c r="EM38" s="39"/>
      <c r="EN38" s="33"/>
      <c r="EO38" s="39"/>
      <c r="EP38" s="19"/>
      <c r="EQ38" s="39">
        <v>163943</v>
      </c>
      <c r="ER38" s="33">
        <v>4</v>
      </c>
      <c r="ES38" s="19"/>
      <c r="ET38" s="33"/>
      <c r="EU38" s="39"/>
      <c r="EV38" s="33"/>
      <c r="EW38" s="39"/>
      <c r="EX38" s="33"/>
      <c r="EY38" s="39"/>
      <c r="EZ38" s="33"/>
      <c r="FA38" s="39"/>
      <c r="FB38" s="19"/>
      <c r="FC38" s="39">
        <v>179822</v>
      </c>
      <c r="FD38" s="33">
        <v>4</v>
      </c>
      <c r="FE38" s="19"/>
      <c r="FF38" s="33"/>
      <c r="FG38" s="39"/>
      <c r="FH38" s="33"/>
      <c r="FI38" s="39">
        <v>90065</v>
      </c>
      <c r="FJ38" s="33">
        <v>4</v>
      </c>
      <c r="FK38" s="39"/>
      <c r="FL38" s="33"/>
      <c r="FM38" s="39"/>
      <c r="FN38" s="19"/>
      <c r="FO38" s="39"/>
      <c r="FP38" s="33"/>
      <c r="FQ38" s="19"/>
      <c r="FR38" s="33"/>
      <c r="FS38" s="39"/>
      <c r="FT38" s="33"/>
      <c r="FU38" s="39"/>
      <c r="FV38" s="33"/>
      <c r="FW38" s="39"/>
      <c r="FX38" s="33"/>
      <c r="FY38" s="39"/>
      <c r="FZ38" s="19"/>
      <c r="GA38" s="151"/>
      <c r="GB38" s="99"/>
      <c r="GC38" s="47"/>
      <c r="GD38" s="99"/>
      <c r="GE38" s="151"/>
      <c r="GF38" s="99"/>
      <c r="GG38" s="151"/>
      <c r="GH38" s="99"/>
      <c r="GI38" s="151"/>
      <c r="GJ38" s="99"/>
      <c r="GK38" s="151"/>
      <c r="GL38" s="47"/>
      <c r="GM38" s="151"/>
      <c r="GN38" s="99"/>
      <c r="GO38" s="47"/>
      <c r="GP38" s="99"/>
      <c r="GQ38" s="151"/>
      <c r="GR38" s="99"/>
      <c r="GS38" s="151"/>
      <c r="GT38" s="99"/>
      <c r="GU38" s="151"/>
      <c r="GV38" s="99"/>
      <c r="GW38" s="151"/>
      <c r="GX38" s="47"/>
      <c r="GY38" s="39">
        <v>188763</v>
      </c>
      <c r="GZ38" s="33">
        <v>5</v>
      </c>
      <c r="HA38" s="151"/>
      <c r="HB38" s="99"/>
      <c r="HC38" s="47"/>
      <c r="HD38" s="99"/>
      <c r="HE38" s="151"/>
      <c r="HF38" s="99"/>
      <c r="HG38" s="151"/>
      <c r="HH38" s="99"/>
      <c r="HI38" s="151"/>
      <c r="HJ38" s="99"/>
      <c r="HK38" s="151"/>
      <c r="HL38" s="47"/>
      <c r="HM38" s="39">
        <v>166926</v>
      </c>
      <c r="HN38" s="33">
        <v>5</v>
      </c>
      <c r="HO38" s="151">
        <v>0</v>
      </c>
      <c r="HP38" s="99">
        <v>3</v>
      </c>
      <c r="HQ38" s="47">
        <v>0</v>
      </c>
      <c r="HR38" s="99">
        <v>0</v>
      </c>
      <c r="HS38" s="151">
        <v>0</v>
      </c>
      <c r="HT38" s="99">
        <v>0</v>
      </c>
      <c r="HU38" s="151">
        <v>0</v>
      </c>
      <c r="HV38" s="99">
        <v>1</v>
      </c>
      <c r="HW38" s="151">
        <v>0</v>
      </c>
      <c r="HX38" s="99">
        <v>1</v>
      </c>
      <c r="HY38" s="151">
        <v>0</v>
      </c>
      <c r="HZ38" s="47">
        <v>0</v>
      </c>
      <c r="IA38" s="39">
        <v>137310</v>
      </c>
      <c r="IB38" s="33">
        <v>10</v>
      </c>
      <c r="IC38" s="151">
        <v>0</v>
      </c>
      <c r="ID38" s="99">
        <v>3</v>
      </c>
      <c r="IE38" s="47">
        <v>0</v>
      </c>
      <c r="IF38" s="99">
        <v>1</v>
      </c>
      <c r="IG38" s="151">
        <v>0</v>
      </c>
      <c r="IH38" s="99">
        <v>3</v>
      </c>
      <c r="II38" s="151">
        <v>0</v>
      </c>
      <c r="IJ38" s="99">
        <v>1</v>
      </c>
      <c r="IK38" s="151">
        <v>0</v>
      </c>
      <c r="IL38" s="99">
        <v>2</v>
      </c>
      <c r="IM38" s="151">
        <v>0</v>
      </c>
      <c r="IN38" s="47">
        <v>0</v>
      </c>
      <c r="IO38" s="50">
        <v>156599</v>
      </c>
      <c r="IP38" s="50">
        <v>8</v>
      </c>
      <c r="IQ38" s="50">
        <v>0</v>
      </c>
      <c r="IR38" s="50">
        <v>2</v>
      </c>
      <c r="IS38" s="50">
        <v>0</v>
      </c>
      <c r="IT38" s="50">
        <v>1</v>
      </c>
      <c r="IU38" s="50">
        <v>0</v>
      </c>
      <c r="IV38" s="50">
        <v>2</v>
      </c>
      <c r="IW38" s="50">
        <v>0</v>
      </c>
      <c r="IX38" s="50">
        <v>0</v>
      </c>
      <c r="IY38" s="50">
        <v>0</v>
      </c>
      <c r="IZ38" s="50">
        <v>3</v>
      </c>
      <c r="JA38" s="50">
        <v>0</v>
      </c>
      <c r="JB38" s="50">
        <v>0</v>
      </c>
    </row>
    <row r="39" spans="1:262">
      <c r="A39" s="66">
        <v>35</v>
      </c>
      <c r="B39" s="2" t="s">
        <v>37</v>
      </c>
      <c r="C39" s="39">
        <v>91772</v>
      </c>
      <c r="D39" s="33">
        <v>10</v>
      </c>
      <c r="E39" s="19">
        <v>81880</v>
      </c>
      <c r="F39" s="33">
        <v>2</v>
      </c>
      <c r="G39" s="39">
        <v>75000</v>
      </c>
      <c r="H39" s="33">
        <v>1</v>
      </c>
      <c r="I39" s="39">
        <v>75003</v>
      </c>
      <c r="J39" s="33">
        <v>2</v>
      </c>
      <c r="K39" s="39">
        <v>50838</v>
      </c>
      <c r="L39" s="33">
        <v>2</v>
      </c>
      <c r="M39" s="39"/>
      <c r="N39" s="19"/>
      <c r="O39" s="39">
        <v>93406</v>
      </c>
      <c r="P39" s="33">
        <v>11</v>
      </c>
      <c r="Q39" s="19">
        <v>85279</v>
      </c>
      <c r="R39" s="33">
        <v>3</v>
      </c>
      <c r="S39" s="39">
        <v>43889</v>
      </c>
      <c r="T39" s="33">
        <v>2</v>
      </c>
      <c r="U39" s="39">
        <v>70339</v>
      </c>
      <c r="V39" s="33">
        <v>3</v>
      </c>
      <c r="W39" s="39">
        <v>51170</v>
      </c>
      <c r="X39" s="33">
        <v>1</v>
      </c>
      <c r="Y39" s="39"/>
      <c r="Z39" s="19"/>
      <c r="AA39" s="39">
        <v>100459</v>
      </c>
      <c r="AB39" s="33">
        <v>11</v>
      </c>
      <c r="AC39" s="19">
        <v>86266</v>
      </c>
      <c r="AD39" s="33">
        <v>3</v>
      </c>
      <c r="AE39" s="39">
        <v>65222</v>
      </c>
      <c r="AF39" s="33">
        <v>2</v>
      </c>
      <c r="AG39" s="39">
        <v>71982</v>
      </c>
      <c r="AH39" s="33">
        <v>3</v>
      </c>
      <c r="AI39" s="39">
        <v>46052</v>
      </c>
      <c r="AJ39" s="33">
        <v>1</v>
      </c>
      <c r="AK39" s="39"/>
      <c r="AL39" s="19"/>
      <c r="AM39" s="39">
        <v>103237</v>
      </c>
      <c r="AN39" s="33">
        <v>10</v>
      </c>
      <c r="AO39" s="19"/>
      <c r="AP39" s="33"/>
      <c r="AQ39" s="39"/>
      <c r="AR39" s="33"/>
      <c r="AS39" s="39">
        <v>67867</v>
      </c>
      <c r="AT39" s="33">
        <v>5</v>
      </c>
      <c r="AU39" s="39"/>
      <c r="AV39" s="33"/>
      <c r="AW39" s="39"/>
      <c r="AX39" s="19"/>
      <c r="AY39" s="39">
        <v>102266</v>
      </c>
      <c r="AZ39" s="33">
        <v>11</v>
      </c>
      <c r="BA39" s="19"/>
      <c r="BB39" s="33"/>
      <c r="BC39" s="39"/>
      <c r="BD39" s="33"/>
      <c r="BE39" s="39"/>
      <c r="BF39" s="33"/>
      <c r="BG39" s="39"/>
      <c r="BH39" s="33"/>
      <c r="BI39" s="39"/>
      <c r="BJ39" s="19"/>
      <c r="BK39" s="39">
        <v>109971</v>
      </c>
      <c r="BL39" s="33">
        <v>11</v>
      </c>
      <c r="BM39" s="19"/>
      <c r="BN39" s="33"/>
      <c r="BO39" s="39"/>
      <c r="BP39" s="33"/>
      <c r="BQ39" s="39">
        <v>78617</v>
      </c>
      <c r="BR39" s="33">
        <v>4</v>
      </c>
      <c r="BS39" s="39"/>
      <c r="BT39" s="33"/>
      <c r="BU39" s="39"/>
      <c r="BV39" s="19"/>
      <c r="BW39" s="39">
        <v>115114</v>
      </c>
      <c r="BX39" s="33">
        <v>11</v>
      </c>
      <c r="BY39" s="19"/>
      <c r="BZ39" s="33"/>
      <c r="CA39" s="39">
        <v>70703</v>
      </c>
      <c r="CB39" s="33">
        <v>5</v>
      </c>
      <c r="CC39" s="39"/>
      <c r="CD39" s="33"/>
      <c r="CE39" s="39"/>
      <c r="CF39" s="33"/>
      <c r="CG39" s="39"/>
      <c r="CH39" s="19"/>
      <c r="CI39" s="39">
        <v>126094</v>
      </c>
      <c r="CJ39" s="33">
        <v>10</v>
      </c>
      <c r="CK39" s="19">
        <v>119056</v>
      </c>
      <c r="CL39" s="33">
        <v>4</v>
      </c>
      <c r="CM39" s="39"/>
      <c r="CN39" s="33"/>
      <c r="CO39" s="39"/>
      <c r="CP39" s="33"/>
      <c r="CQ39" s="39"/>
      <c r="CR39" s="33"/>
      <c r="CS39" s="39"/>
      <c r="CT39" s="19"/>
      <c r="CU39" s="39">
        <v>125183</v>
      </c>
      <c r="CV39" s="33">
        <v>10</v>
      </c>
      <c r="CW39" s="19">
        <v>122649</v>
      </c>
      <c r="CX39" s="33">
        <v>4</v>
      </c>
      <c r="CY39" s="39"/>
      <c r="CZ39" s="33"/>
      <c r="DA39" s="39"/>
      <c r="DB39" s="33"/>
      <c r="DC39" s="39"/>
      <c r="DD39" s="33"/>
      <c r="DE39" s="39"/>
      <c r="DF39" s="19"/>
      <c r="DG39" s="39">
        <v>142621</v>
      </c>
      <c r="DH39" s="33">
        <v>9</v>
      </c>
      <c r="DI39" s="19">
        <v>129686</v>
      </c>
      <c r="DJ39" s="33">
        <v>4</v>
      </c>
      <c r="DK39" s="39"/>
      <c r="DL39" s="33"/>
      <c r="DM39" s="39"/>
      <c r="DN39" s="33"/>
      <c r="DO39" s="39"/>
      <c r="DP39" s="33"/>
      <c r="DQ39" s="39"/>
      <c r="DR39" s="19"/>
      <c r="DS39" s="39">
        <v>147782</v>
      </c>
      <c r="DT39" s="33">
        <v>9</v>
      </c>
      <c r="DU39" s="19">
        <v>145177</v>
      </c>
      <c r="DV39" s="33">
        <v>5</v>
      </c>
      <c r="DW39" s="39"/>
      <c r="DX39" s="33"/>
      <c r="DY39" s="39"/>
      <c r="DZ39" s="33"/>
      <c r="EA39" s="39"/>
      <c r="EB39" s="33"/>
      <c r="EC39" s="39"/>
      <c r="ED39" s="19"/>
      <c r="EE39" s="39">
        <v>145601</v>
      </c>
      <c r="EF39" s="33">
        <v>9</v>
      </c>
      <c r="EG39" s="19">
        <v>150674</v>
      </c>
      <c r="EH39" s="33">
        <v>5</v>
      </c>
      <c r="EI39" s="39">
        <v>102740</v>
      </c>
      <c r="EJ39" s="33">
        <v>4</v>
      </c>
      <c r="EK39" s="39"/>
      <c r="EL39" s="33"/>
      <c r="EM39" s="39"/>
      <c r="EN39" s="33"/>
      <c r="EO39" s="39"/>
      <c r="EP39" s="19"/>
      <c r="EQ39" s="39">
        <v>145689</v>
      </c>
      <c r="ER39" s="33">
        <v>11</v>
      </c>
      <c r="ES39" s="19">
        <v>145144</v>
      </c>
      <c r="ET39" s="33">
        <v>4</v>
      </c>
      <c r="EU39" s="39"/>
      <c r="EV39" s="33"/>
      <c r="EW39" s="39">
        <v>91899</v>
      </c>
      <c r="EX39" s="33">
        <v>4</v>
      </c>
      <c r="EY39" s="39"/>
      <c r="EZ39" s="33"/>
      <c r="FA39" s="39"/>
      <c r="FB39" s="19"/>
      <c r="FC39" s="39">
        <v>158112</v>
      </c>
      <c r="FD39" s="33">
        <v>11</v>
      </c>
      <c r="FE39" s="19">
        <v>164241</v>
      </c>
      <c r="FF39" s="33">
        <v>4</v>
      </c>
      <c r="FG39" s="39"/>
      <c r="FH39" s="33"/>
      <c r="FI39" s="39"/>
      <c r="FJ39" s="33"/>
      <c r="FK39" s="39"/>
      <c r="FL39" s="33"/>
      <c r="FM39" s="39"/>
      <c r="FN39" s="19"/>
      <c r="FO39" s="39">
        <v>171803</v>
      </c>
      <c r="FP39" s="33">
        <v>10</v>
      </c>
      <c r="FQ39" s="19"/>
      <c r="FR39" s="33"/>
      <c r="FS39" s="39"/>
      <c r="FT39" s="33"/>
      <c r="FU39" s="39"/>
      <c r="FV39" s="33"/>
      <c r="FW39" s="39"/>
      <c r="FX39" s="33"/>
      <c r="FY39" s="39"/>
      <c r="FZ39" s="19"/>
      <c r="GA39" s="151">
        <v>182377</v>
      </c>
      <c r="GB39" s="99">
        <v>10</v>
      </c>
      <c r="GC39" s="47"/>
      <c r="GD39" s="99"/>
      <c r="GE39" s="151"/>
      <c r="GF39" s="99"/>
      <c r="GG39" s="151"/>
      <c r="GH39" s="99"/>
      <c r="GI39" s="151"/>
      <c r="GJ39" s="99"/>
      <c r="GK39" s="151"/>
      <c r="GL39" s="47"/>
      <c r="GM39" s="151">
        <v>182871</v>
      </c>
      <c r="GN39" s="99">
        <v>12</v>
      </c>
      <c r="GO39" s="47"/>
      <c r="GP39" s="99"/>
      <c r="GQ39" s="151"/>
      <c r="GR39" s="99"/>
      <c r="GS39" s="151"/>
      <c r="GT39" s="99"/>
      <c r="GU39" s="151"/>
      <c r="GV39" s="99"/>
      <c r="GW39" s="151"/>
      <c r="GX39" s="47"/>
      <c r="GY39" s="39">
        <v>177404</v>
      </c>
      <c r="GZ39" s="33">
        <v>17</v>
      </c>
      <c r="HA39" s="151">
        <v>197468</v>
      </c>
      <c r="HB39" s="99">
        <v>14</v>
      </c>
      <c r="HC39" s="47"/>
      <c r="HD39" s="99"/>
      <c r="HE39" s="151"/>
      <c r="HF39" s="99"/>
      <c r="HG39" s="151"/>
      <c r="HH39" s="99"/>
      <c r="HI39" s="151"/>
      <c r="HJ39" s="99"/>
      <c r="HK39" s="151"/>
      <c r="HL39" s="47"/>
      <c r="HM39" s="39">
        <v>184682</v>
      </c>
      <c r="HN39" s="33">
        <v>15</v>
      </c>
      <c r="HO39" s="151">
        <v>200157</v>
      </c>
      <c r="HP39" s="99">
        <v>13</v>
      </c>
      <c r="HQ39" s="47">
        <v>0</v>
      </c>
      <c r="HR39" s="99">
        <v>0</v>
      </c>
      <c r="HS39" s="151">
        <v>0</v>
      </c>
      <c r="HT39" s="99">
        <v>2</v>
      </c>
      <c r="HU39" s="151">
        <v>0</v>
      </c>
      <c r="HV39" s="99">
        <v>0</v>
      </c>
      <c r="HW39" s="151">
        <v>0</v>
      </c>
      <c r="HX39" s="99">
        <v>0</v>
      </c>
      <c r="HY39" s="151">
        <v>0</v>
      </c>
      <c r="HZ39" s="47">
        <v>0</v>
      </c>
      <c r="IA39" s="39">
        <v>185217</v>
      </c>
      <c r="IB39" s="33">
        <v>15</v>
      </c>
      <c r="IC39" s="151">
        <v>200243</v>
      </c>
      <c r="ID39" s="99">
        <v>12</v>
      </c>
      <c r="IE39" s="47">
        <v>0</v>
      </c>
      <c r="IF39" s="99">
        <v>1</v>
      </c>
      <c r="IG39" s="151">
        <v>0</v>
      </c>
      <c r="IH39" s="99">
        <v>2</v>
      </c>
      <c r="II39" s="151">
        <v>0</v>
      </c>
      <c r="IJ39" s="99">
        <v>0</v>
      </c>
      <c r="IK39" s="151">
        <v>0</v>
      </c>
      <c r="IL39" s="99">
        <v>0</v>
      </c>
      <c r="IM39" s="151">
        <v>0</v>
      </c>
      <c r="IN39" s="47">
        <v>0</v>
      </c>
      <c r="IO39" s="50">
        <v>211302</v>
      </c>
      <c r="IP39" s="50">
        <v>14</v>
      </c>
      <c r="IQ39" s="50">
        <v>225131</v>
      </c>
      <c r="IR39" s="50">
        <v>12</v>
      </c>
      <c r="IS39" s="50">
        <v>0</v>
      </c>
      <c r="IT39" s="50">
        <v>1</v>
      </c>
      <c r="IU39" s="50">
        <v>0</v>
      </c>
      <c r="IV39" s="50">
        <v>0</v>
      </c>
      <c r="IW39" s="50">
        <v>0</v>
      </c>
      <c r="IX39" s="50">
        <v>1</v>
      </c>
      <c r="IY39" s="50">
        <v>0</v>
      </c>
      <c r="IZ39" s="50">
        <v>0</v>
      </c>
      <c r="JA39" s="50">
        <v>0</v>
      </c>
      <c r="JB39" s="50">
        <v>0</v>
      </c>
    </row>
    <row r="40" spans="1:262">
      <c r="A40" s="66">
        <v>36</v>
      </c>
      <c r="B40" s="2" t="s">
        <v>38</v>
      </c>
      <c r="C40" s="39">
        <v>93856</v>
      </c>
      <c r="D40" s="33">
        <v>4</v>
      </c>
      <c r="E40" s="19">
        <v>79036</v>
      </c>
      <c r="F40" s="33">
        <v>4</v>
      </c>
      <c r="G40" s="39">
        <v>66511</v>
      </c>
      <c r="H40" s="33">
        <v>5</v>
      </c>
      <c r="I40" s="39">
        <v>68684</v>
      </c>
      <c r="J40" s="33">
        <v>2</v>
      </c>
      <c r="K40" s="39">
        <v>66502</v>
      </c>
      <c r="L40" s="33">
        <v>1</v>
      </c>
      <c r="M40" s="39"/>
      <c r="N40" s="19"/>
      <c r="O40" s="39">
        <v>88311</v>
      </c>
      <c r="P40" s="33">
        <v>5</v>
      </c>
      <c r="Q40" s="19">
        <v>67572</v>
      </c>
      <c r="R40" s="33">
        <v>6</v>
      </c>
      <c r="S40" s="39">
        <v>67227</v>
      </c>
      <c r="T40" s="33">
        <v>4</v>
      </c>
      <c r="U40" s="39">
        <v>69000</v>
      </c>
      <c r="V40" s="33">
        <v>1</v>
      </c>
      <c r="W40" s="39">
        <v>67832</v>
      </c>
      <c r="X40" s="33">
        <v>1</v>
      </c>
      <c r="Y40" s="39"/>
      <c r="Z40" s="19"/>
      <c r="AA40" s="39">
        <v>94852</v>
      </c>
      <c r="AB40" s="33">
        <v>5</v>
      </c>
      <c r="AC40" s="19">
        <v>71308</v>
      </c>
      <c r="AD40" s="33">
        <v>5</v>
      </c>
      <c r="AE40" s="39">
        <v>68367</v>
      </c>
      <c r="AF40" s="33">
        <v>2</v>
      </c>
      <c r="AG40" s="39">
        <v>71760</v>
      </c>
      <c r="AH40" s="33">
        <v>1</v>
      </c>
      <c r="AI40" s="39">
        <v>56412</v>
      </c>
      <c r="AJ40" s="33">
        <v>2</v>
      </c>
      <c r="AK40" s="39"/>
      <c r="AL40" s="19"/>
      <c r="AM40" s="39">
        <v>97820</v>
      </c>
      <c r="AN40" s="33">
        <v>5</v>
      </c>
      <c r="AO40" s="19">
        <v>74314</v>
      </c>
      <c r="AP40" s="33">
        <v>5</v>
      </c>
      <c r="AQ40" s="39">
        <v>72122</v>
      </c>
      <c r="AR40" s="33">
        <v>5</v>
      </c>
      <c r="AS40" s="39"/>
      <c r="AT40" s="33"/>
      <c r="AU40" s="39"/>
      <c r="AV40" s="33"/>
      <c r="AW40" s="39"/>
      <c r="AX40" s="19"/>
      <c r="AY40" s="39">
        <v>99679</v>
      </c>
      <c r="AZ40" s="33">
        <v>4</v>
      </c>
      <c r="BA40" s="19">
        <v>74660</v>
      </c>
      <c r="BB40" s="33">
        <v>4</v>
      </c>
      <c r="BC40" s="39">
        <v>77770</v>
      </c>
      <c r="BD40" s="33">
        <v>4</v>
      </c>
      <c r="BE40" s="39"/>
      <c r="BF40" s="33"/>
      <c r="BG40" s="39"/>
      <c r="BH40" s="33"/>
      <c r="BI40" s="39"/>
      <c r="BJ40" s="19"/>
      <c r="BK40" s="39">
        <v>103669</v>
      </c>
      <c r="BL40" s="33">
        <v>7</v>
      </c>
      <c r="BM40" s="19">
        <v>78276</v>
      </c>
      <c r="BN40" s="33">
        <v>5</v>
      </c>
      <c r="BO40" s="39"/>
      <c r="BP40" s="33"/>
      <c r="BQ40" s="39"/>
      <c r="BR40" s="33"/>
      <c r="BS40" s="39"/>
      <c r="BT40" s="33"/>
      <c r="BU40" s="39"/>
      <c r="BV40" s="19"/>
      <c r="BW40" s="39">
        <v>112251</v>
      </c>
      <c r="BX40" s="33">
        <v>7</v>
      </c>
      <c r="BY40" s="19">
        <v>80279</v>
      </c>
      <c r="BZ40" s="33">
        <v>6</v>
      </c>
      <c r="CA40" s="39">
        <v>86070</v>
      </c>
      <c r="CB40" s="33">
        <v>4</v>
      </c>
      <c r="CC40" s="39"/>
      <c r="CD40" s="33"/>
      <c r="CE40" s="39"/>
      <c r="CF40" s="33"/>
      <c r="CG40" s="39"/>
      <c r="CH40" s="19"/>
      <c r="CI40" s="39">
        <v>114145</v>
      </c>
      <c r="CJ40" s="33">
        <v>7</v>
      </c>
      <c r="CK40" s="19">
        <v>89103</v>
      </c>
      <c r="CL40" s="33">
        <v>6</v>
      </c>
      <c r="CM40" s="39"/>
      <c r="CN40" s="33"/>
      <c r="CO40" s="39"/>
      <c r="CP40" s="33"/>
      <c r="CQ40" s="39"/>
      <c r="CR40" s="33"/>
      <c r="CS40" s="39"/>
      <c r="CT40" s="19"/>
      <c r="CU40" s="39">
        <v>121258</v>
      </c>
      <c r="CV40" s="33">
        <v>9</v>
      </c>
      <c r="CW40" s="19">
        <v>86527</v>
      </c>
      <c r="CX40" s="33">
        <v>4</v>
      </c>
      <c r="CY40" s="39"/>
      <c r="CZ40" s="33"/>
      <c r="DA40" s="39"/>
      <c r="DB40" s="33"/>
      <c r="DC40" s="39"/>
      <c r="DD40" s="33"/>
      <c r="DE40" s="39"/>
      <c r="DF40" s="19"/>
      <c r="DG40" s="39">
        <v>127287</v>
      </c>
      <c r="DH40" s="33">
        <v>8</v>
      </c>
      <c r="DI40" s="19">
        <v>90961</v>
      </c>
      <c r="DJ40" s="33">
        <v>4</v>
      </c>
      <c r="DK40" s="39"/>
      <c r="DL40" s="33"/>
      <c r="DM40" s="39"/>
      <c r="DN40" s="33"/>
      <c r="DO40" s="39"/>
      <c r="DP40" s="33"/>
      <c r="DQ40" s="39"/>
      <c r="DR40" s="19"/>
      <c r="DS40" s="39">
        <v>138567</v>
      </c>
      <c r="DT40" s="33">
        <v>8</v>
      </c>
      <c r="DU40" s="19">
        <v>110874</v>
      </c>
      <c r="DV40" s="33">
        <v>5</v>
      </c>
      <c r="DW40" s="39"/>
      <c r="DX40" s="33"/>
      <c r="DY40" s="39"/>
      <c r="DZ40" s="33"/>
      <c r="EA40" s="39"/>
      <c r="EB40" s="33"/>
      <c r="EC40" s="39"/>
      <c r="ED40" s="19"/>
      <c r="EE40" s="39">
        <v>144824</v>
      </c>
      <c r="EF40" s="33">
        <v>8</v>
      </c>
      <c r="EG40" s="19">
        <v>106015</v>
      </c>
      <c r="EH40" s="33">
        <v>5</v>
      </c>
      <c r="EI40" s="39">
        <v>95778</v>
      </c>
      <c r="EJ40" s="33">
        <v>4</v>
      </c>
      <c r="EK40" s="39"/>
      <c r="EL40" s="33"/>
      <c r="EM40" s="39"/>
      <c r="EN40" s="33"/>
      <c r="EO40" s="39"/>
      <c r="EP40" s="19"/>
      <c r="EQ40" s="39">
        <v>137671</v>
      </c>
      <c r="ER40" s="33">
        <v>7</v>
      </c>
      <c r="ES40" s="19">
        <v>117935</v>
      </c>
      <c r="ET40" s="33">
        <v>5</v>
      </c>
      <c r="EU40" s="39">
        <v>112504</v>
      </c>
      <c r="EV40" s="33">
        <v>5</v>
      </c>
      <c r="EW40" s="39"/>
      <c r="EX40" s="33"/>
      <c r="EY40" s="39"/>
      <c r="EZ40" s="33"/>
      <c r="FA40" s="39"/>
      <c r="FB40" s="19"/>
      <c r="FC40" s="39">
        <v>150793</v>
      </c>
      <c r="FD40" s="33">
        <v>8</v>
      </c>
      <c r="FE40" s="19">
        <v>129308</v>
      </c>
      <c r="FF40" s="33">
        <v>5</v>
      </c>
      <c r="FG40" s="39">
        <v>115658</v>
      </c>
      <c r="FH40" s="33">
        <v>4</v>
      </c>
      <c r="FI40" s="39"/>
      <c r="FJ40" s="33"/>
      <c r="FK40" s="39"/>
      <c r="FL40" s="33"/>
      <c r="FM40" s="39"/>
      <c r="FN40" s="19"/>
      <c r="FO40" s="39">
        <v>161107</v>
      </c>
      <c r="FP40" s="33">
        <v>8</v>
      </c>
      <c r="FQ40" s="19"/>
      <c r="FR40" s="33"/>
      <c r="FS40" s="39"/>
      <c r="FT40" s="33"/>
      <c r="FU40" s="39"/>
      <c r="FV40" s="33"/>
      <c r="FW40" s="39"/>
      <c r="FX40" s="33"/>
      <c r="FY40" s="39"/>
      <c r="FZ40" s="19"/>
      <c r="GA40" s="151">
        <v>175021</v>
      </c>
      <c r="GB40" s="99">
        <v>11</v>
      </c>
      <c r="GC40" s="47"/>
      <c r="GD40" s="99"/>
      <c r="GE40" s="151"/>
      <c r="GF40" s="99"/>
      <c r="GG40" s="151"/>
      <c r="GH40" s="99"/>
      <c r="GI40" s="151"/>
      <c r="GJ40" s="99"/>
      <c r="GK40" s="151"/>
      <c r="GL40" s="47"/>
      <c r="GM40" s="151">
        <v>186121</v>
      </c>
      <c r="GN40" s="99">
        <v>9</v>
      </c>
      <c r="GO40" s="47">
        <v>128319</v>
      </c>
      <c r="GP40" s="99">
        <v>5</v>
      </c>
      <c r="GQ40" s="151"/>
      <c r="GR40" s="99"/>
      <c r="GS40" s="151"/>
      <c r="GT40" s="99"/>
      <c r="GU40" s="151"/>
      <c r="GV40" s="99"/>
      <c r="GW40" s="151"/>
      <c r="GX40" s="47"/>
      <c r="GY40" s="39">
        <v>156941</v>
      </c>
      <c r="GZ40" s="33">
        <v>20</v>
      </c>
      <c r="HA40" s="151">
        <v>180563</v>
      </c>
      <c r="HB40" s="99">
        <v>12</v>
      </c>
      <c r="HC40" s="47"/>
      <c r="HD40" s="99"/>
      <c r="HE40" s="151"/>
      <c r="HF40" s="99"/>
      <c r="HG40" s="151"/>
      <c r="HH40" s="99"/>
      <c r="HI40" s="151"/>
      <c r="HJ40" s="99"/>
      <c r="HK40" s="151"/>
      <c r="HL40" s="47"/>
      <c r="HM40" s="39">
        <v>152154</v>
      </c>
      <c r="HN40" s="33">
        <v>17</v>
      </c>
      <c r="HO40" s="151">
        <v>180287</v>
      </c>
      <c r="HP40" s="99">
        <v>9</v>
      </c>
      <c r="HQ40" s="47">
        <v>0</v>
      </c>
      <c r="HR40" s="99">
        <v>4</v>
      </c>
      <c r="HS40" s="151">
        <v>0</v>
      </c>
      <c r="HT40" s="99">
        <v>1</v>
      </c>
      <c r="HU40" s="151">
        <v>0</v>
      </c>
      <c r="HV40" s="99">
        <v>1</v>
      </c>
      <c r="HW40" s="151">
        <v>0</v>
      </c>
      <c r="HX40" s="99">
        <v>1</v>
      </c>
      <c r="HY40" s="151">
        <v>0</v>
      </c>
      <c r="HZ40" s="47">
        <v>1</v>
      </c>
      <c r="IA40" s="39">
        <v>148673</v>
      </c>
      <c r="IB40" s="33">
        <v>23</v>
      </c>
      <c r="IC40" s="151">
        <v>181951</v>
      </c>
      <c r="ID40" s="99">
        <v>10</v>
      </c>
      <c r="IE40" s="47">
        <v>132028</v>
      </c>
      <c r="IF40" s="99">
        <v>6</v>
      </c>
      <c r="IG40" s="151">
        <v>0</v>
      </c>
      <c r="IH40" s="99">
        <v>1</v>
      </c>
      <c r="II40" s="151">
        <v>0</v>
      </c>
      <c r="IJ40" s="99">
        <v>3</v>
      </c>
      <c r="IK40" s="151">
        <v>0</v>
      </c>
      <c r="IL40" s="99">
        <v>2</v>
      </c>
      <c r="IM40" s="151">
        <v>0</v>
      </c>
      <c r="IN40" s="47">
        <v>1</v>
      </c>
      <c r="IO40" s="50">
        <v>159217</v>
      </c>
      <c r="IP40" s="50">
        <v>20</v>
      </c>
      <c r="IQ40" s="50">
        <v>210313</v>
      </c>
      <c r="IR40" s="50">
        <v>8</v>
      </c>
      <c r="IS40" s="50">
        <v>0</v>
      </c>
      <c r="IT40" s="50">
        <v>4</v>
      </c>
      <c r="IU40" s="50">
        <v>0</v>
      </c>
      <c r="IV40" s="50">
        <v>4</v>
      </c>
      <c r="IW40" s="50">
        <v>0</v>
      </c>
      <c r="IX40" s="50">
        <v>3</v>
      </c>
      <c r="IY40" s="50">
        <v>0</v>
      </c>
      <c r="IZ40" s="50">
        <v>1</v>
      </c>
      <c r="JA40" s="50">
        <v>0</v>
      </c>
      <c r="JB40" s="50">
        <v>0</v>
      </c>
    </row>
    <row r="41" spans="1:262">
      <c r="A41" s="66">
        <v>37</v>
      </c>
      <c r="B41" s="3" t="s">
        <v>39</v>
      </c>
      <c r="C41" s="39"/>
      <c r="D41" s="33"/>
      <c r="E41" s="19"/>
      <c r="F41" s="33"/>
      <c r="G41" s="39"/>
      <c r="H41" s="33"/>
      <c r="I41" s="39"/>
      <c r="J41" s="33"/>
      <c r="K41" s="39"/>
      <c r="L41" s="33"/>
      <c r="M41" s="39"/>
      <c r="N41" s="19"/>
      <c r="O41" s="39"/>
      <c r="P41" s="33"/>
      <c r="Q41" s="19"/>
      <c r="R41" s="33"/>
      <c r="S41" s="39"/>
      <c r="T41" s="33"/>
      <c r="U41" s="39"/>
      <c r="V41" s="33"/>
      <c r="W41" s="39"/>
      <c r="X41" s="33"/>
      <c r="Y41" s="39"/>
      <c r="Z41" s="19"/>
      <c r="AA41" s="39"/>
      <c r="AB41" s="33"/>
      <c r="AC41" s="19"/>
      <c r="AD41" s="33"/>
      <c r="AE41" s="39"/>
      <c r="AF41" s="33"/>
      <c r="AG41" s="39"/>
      <c r="AH41" s="33"/>
      <c r="AI41" s="39"/>
      <c r="AJ41" s="33"/>
      <c r="AK41" s="39"/>
      <c r="AL41" s="19"/>
      <c r="AM41" s="39"/>
      <c r="AN41" s="33"/>
      <c r="AO41" s="19"/>
      <c r="AP41" s="33"/>
      <c r="AQ41" s="39"/>
      <c r="AR41" s="33"/>
      <c r="AS41" s="39"/>
      <c r="AT41" s="33"/>
      <c r="AU41" s="39"/>
      <c r="AV41" s="33"/>
      <c r="AW41" s="39"/>
      <c r="AX41" s="19"/>
      <c r="AY41" s="39"/>
      <c r="AZ41" s="33"/>
      <c r="BA41" s="19"/>
      <c r="BB41" s="33"/>
      <c r="BC41" s="39"/>
      <c r="BD41" s="33"/>
      <c r="BE41" s="39"/>
      <c r="BF41" s="33"/>
      <c r="BG41" s="39"/>
      <c r="BH41" s="33"/>
      <c r="BI41" s="39"/>
      <c r="BJ41" s="19"/>
      <c r="BK41" s="39"/>
      <c r="BL41" s="33"/>
      <c r="BM41" s="19"/>
      <c r="BN41" s="33"/>
      <c r="BO41" s="39"/>
      <c r="BP41" s="33"/>
      <c r="BQ41" s="39"/>
      <c r="BR41" s="33"/>
      <c r="BS41" s="39"/>
      <c r="BT41" s="33"/>
      <c r="BU41" s="39"/>
      <c r="BV41" s="19"/>
      <c r="BW41" s="39"/>
      <c r="BX41" s="33"/>
      <c r="BY41" s="19"/>
      <c r="BZ41" s="33"/>
      <c r="CA41" s="39"/>
      <c r="CB41" s="33"/>
      <c r="CC41" s="39"/>
      <c r="CD41" s="33"/>
      <c r="CE41" s="39"/>
      <c r="CF41" s="33"/>
      <c r="CG41" s="39"/>
      <c r="CH41" s="19"/>
      <c r="CI41" s="39"/>
      <c r="CJ41" s="33"/>
      <c r="CK41" s="19"/>
      <c r="CL41" s="33"/>
      <c r="CM41" s="39"/>
      <c r="CN41" s="33"/>
      <c r="CO41" s="39"/>
      <c r="CP41" s="33"/>
      <c r="CQ41" s="39"/>
      <c r="CR41" s="33"/>
      <c r="CS41" s="39"/>
      <c r="CT41" s="19"/>
      <c r="CU41" s="39"/>
      <c r="CV41" s="33"/>
      <c r="CW41" s="19"/>
      <c r="CX41" s="33"/>
      <c r="CY41" s="39"/>
      <c r="CZ41" s="33"/>
      <c r="DA41" s="39"/>
      <c r="DB41" s="33"/>
      <c r="DC41" s="39"/>
      <c r="DD41" s="33"/>
      <c r="DE41" s="39"/>
      <c r="DF41" s="19"/>
      <c r="DG41" s="39"/>
      <c r="DH41" s="33"/>
      <c r="DI41" s="19"/>
      <c r="DJ41" s="33"/>
      <c r="DK41" s="39"/>
      <c r="DL41" s="33"/>
      <c r="DM41" s="39"/>
      <c r="DN41" s="33"/>
      <c r="DO41" s="39"/>
      <c r="DP41" s="33"/>
      <c r="DQ41" s="39"/>
      <c r="DR41" s="19"/>
      <c r="DS41" s="39"/>
      <c r="DT41" s="33"/>
      <c r="DU41" s="19"/>
      <c r="DV41" s="33"/>
      <c r="DW41" s="39"/>
      <c r="DX41" s="33"/>
      <c r="DY41" s="39"/>
      <c r="DZ41" s="33"/>
      <c r="EA41" s="39"/>
      <c r="EB41" s="33"/>
      <c r="EC41" s="39"/>
      <c r="ED41" s="19"/>
      <c r="EE41" s="39"/>
      <c r="EF41" s="33"/>
      <c r="EG41" s="19"/>
      <c r="EH41" s="33"/>
      <c r="EI41" s="39"/>
      <c r="EJ41" s="33"/>
      <c r="EK41" s="39"/>
      <c r="EL41" s="33"/>
      <c r="EM41" s="39"/>
      <c r="EN41" s="33"/>
      <c r="EO41" s="39"/>
      <c r="EP41" s="19"/>
      <c r="EQ41" s="39"/>
      <c r="ER41" s="33"/>
      <c r="ES41" s="19"/>
      <c r="ET41" s="33"/>
      <c r="EU41" s="39"/>
      <c r="EV41" s="33"/>
      <c r="EW41" s="39"/>
      <c r="EX41" s="33"/>
      <c r="EY41" s="39"/>
      <c r="EZ41" s="33"/>
      <c r="FA41" s="39"/>
      <c r="FB41" s="19"/>
      <c r="FC41" s="39"/>
      <c r="FD41" s="33"/>
      <c r="FE41" s="19"/>
      <c r="FF41" s="33"/>
      <c r="FG41" s="39"/>
      <c r="FH41" s="33"/>
      <c r="FI41" s="39"/>
      <c r="FJ41" s="33"/>
      <c r="FK41" s="39"/>
      <c r="FL41" s="33"/>
      <c r="FM41" s="39"/>
      <c r="FN41" s="19"/>
      <c r="FO41" s="39"/>
      <c r="FP41" s="33"/>
      <c r="FQ41" s="19"/>
      <c r="FR41" s="33"/>
      <c r="FS41" s="39"/>
      <c r="FT41" s="33"/>
      <c r="FU41" s="39"/>
      <c r="FV41" s="33"/>
      <c r="FW41" s="39"/>
      <c r="FX41" s="33"/>
      <c r="FY41" s="39"/>
      <c r="FZ41" s="19"/>
      <c r="GA41" s="151"/>
      <c r="GB41" s="99"/>
      <c r="GC41" s="47"/>
      <c r="GD41" s="99"/>
      <c r="GE41" s="151"/>
      <c r="GF41" s="99"/>
      <c r="GG41" s="151"/>
      <c r="GH41" s="99"/>
      <c r="GI41" s="151"/>
      <c r="GJ41" s="99"/>
      <c r="GK41" s="151"/>
      <c r="GL41" s="47"/>
      <c r="GM41" s="151"/>
      <c r="GN41" s="99"/>
      <c r="GO41" s="47"/>
      <c r="GP41" s="99"/>
      <c r="GQ41" s="151"/>
      <c r="GR41" s="99"/>
      <c r="GS41" s="151"/>
      <c r="GT41" s="99"/>
      <c r="GU41" s="151"/>
      <c r="GV41" s="99"/>
      <c r="GW41" s="151"/>
      <c r="GX41" s="47"/>
      <c r="GY41" s="39"/>
      <c r="GZ41" s="33"/>
      <c r="HA41" s="151"/>
      <c r="HB41" s="99"/>
      <c r="HC41" s="47"/>
      <c r="HD41" s="99"/>
      <c r="HE41" s="151"/>
      <c r="HF41" s="99"/>
      <c r="HG41" s="151"/>
      <c r="HH41" s="99"/>
      <c r="HI41" s="151"/>
      <c r="HJ41" s="99"/>
      <c r="HK41" s="151"/>
      <c r="HL41" s="47"/>
      <c r="HM41" s="39"/>
      <c r="HN41" s="33"/>
      <c r="HO41" s="151"/>
      <c r="HP41" s="99"/>
      <c r="HQ41" s="47"/>
      <c r="HR41" s="99"/>
      <c r="HS41" s="151"/>
      <c r="HT41" s="99"/>
      <c r="HU41" s="151"/>
      <c r="HV41" s="99"/>
      <c r="HW41" s="151"/>
      <c r="HX41" s="99"/>
      <c r="HY41" s="151"/>
      <c r="HZ41" s="47"/>
      <c r="IA41" s="39"/>
      <c r="IB41" s="33"/>
      <c r="IC41" s="151"/>
      <c r="ID41" s="99"/>
      <c r="IE41" s="47"/>
      <c r="IF41" s="99"/>
      <c r="IG41" s="151"/>
      <c r="IH41" s="99"/>
      <c r="II41" s="151"/>
      <c r="IJ41" s="99"/>
      <c r="IK41" s="151"/>
      <c r="IL41" s="99"/>
      <c r="IM41" s="151"/>
      <c r="IN41" s="47"/>
    </row>
    <row r="42" spans="1:262">
      <c r="A42" s="66">
        <v>38</v>
      </c>
      <c r="B42" s="72" t="s">
        <v>40</v>
      </c>
      <c r="C42" s="40">
        <v>58298</v>
      </c>
      <c r="D42" s="34">
        <v>21</v>
      </c>
      <c r="E42" s="25">
        <v>46745</v>
      </c>
      <c r="F42" s="34">
        <v>11</v>
      </c>
      <c r="G42" s="40">
        <v>46522</v>
      </c>
      <c r="H42" s="34">
        <v>24</v>
      </c>
      <c r="I42" s="40">
        <v>45042</v>
      </c>
      <c r="J42" s="34">
        <v>18</v>
      </c>
      <c r="K42" s="40">
        <v>39658</v>
      </c>
      <c r="L42" s="34">
        <v>11</v>
      </c>
      <c r="M42" s="40">
        <v>40564</v>
      </c>
      <c r="N42" s="25">
        <v>13</v>
      </c>
      <c r="O42" s="40">
        <v>60423</v>
      </c>
      <c r="P42" s="34">
        <v>20</v>
      </c>
      <c r="Q42" s="25">
        <v>51063</v>
      </c>
      <c r="R42" s="34">
        <v>14</v>
      </c>
      <c r="S42" s="40">
        <v>49082</v>
      </c>
      <c r="T42" s="34">
        <v>19</v>
      </c>
      <c r="U42" s="40">
        <v>47490</v>
      </c>
      <c r="V42" s="34">
        <v>20</v>
      </c>
      <c r="W42" s="40">
        <v>42232</v>
      </c>
      <c r="X42" s="34">
        <v>9</v>
      </c>
      <c r="Y42" s="40">
        <v>43336</v>
      </c>
      <c r="Z42" s="25">
        <v>10</v>
      </c>
      <c r="AA42" s="40">
        <v>62271</v>
      </c>
      <c r="AB42" s="34">
        <v>19</v>
      </c>
      <c r="AC42" s="25">
        <v>52861</v>
      </c>
      <c r="AD42" s="34">
        <v>15</v>
      </c>
      <c r="AE42" s="40">
        <v>50790</v>
      </c>
      <c r="AF42" s="34">
        <v>21</v>
      </c>
      <c r="AG42" s="40">
        <v>44641</v>
      </c>
      <c r="AH42" s="34">
        <v>18</v>
      </c>
      <c r="AI42" s="40">
        <v>45150</v>
      </c>
      <c r="AJ42" s="34">
        <v>12</v>
      </c>
      <c r="AK42" s="40">
        <v>42940</v>
      </c>
      <c r="AL42" s="25">
        <v>15</v>
      </c>
      <c r="AM42" s="40">
        <v>64803</v>
      </c>
      <c r="AN42" s="34">
        <v>21</v>
      </c>
      <c r="AO42" s="25">
        <v>58946</v>
      </c>
      <c r="AP42" s="34">
        <v>14</v>
      </c>
      <c r="AQ42" s="40">
        <v>52928</v>
      </c>
      <c r="AR42" s="34">
        <v>24</v>
      </c>
      <c r="AS42" s="40">
        <v>47402</v>
      </c>
      <c r="AT42" s="34">
        <v>17</v>
      </c>
      <c r="AU42" s="40">
        <v>45699</v>
      </c>
      <c r="AV42" s="34">
        <v>13</v>
      </c>
      <c r="AW42" s="40">
        <v>47336</v>
      </c>
      <c r="AX42" s="25">
        <v>8</v>
      </c>
      <c r="AY42" s="40">
        <v>70381</v>
      </c>
      <c r="AZ42" s="34">
        <v>18</v>
      </c>
      <c r="BA42" s="25">
        <v>58528</v>
      </c>
      <c r="BB42" s="34">
        <v>16</v>
      </c>
      <c r="BC42" s="40">
        <v>51582</v>
      </c>
      <c r="BD42" s="34">
        <v>29</v>
      </c>
      <c r="BE42" s="40">
        <v>50350</v>
      </c>
      <c r="BF42" s="34">
        <v>13</v>
      </c>
      <c r="BG42" s="40">
        <v>51934</v>
      </c>
      <c r="BH42" s="34">
        <v>16</v>
      </c>
      <c r="BI42" s="40">
        <v>53973</v>
      </c>
      <c r="BJ42" s="25">
        <v>9</v>
      </c>
      <c r="BK42" s="40">
        <v>72188</v>
      </c>
      <c r="BL42" s="34">
        <v>20</v>
      </c>
      <c r="BM42" s="25">
        <v>62403</v>
      </c>
      <c r="BN42" s="34">
        <v>18</v>
      </c>
      <c r="BO42" s="40">
        <v>54211</v>
      </c>
      <c r="BP42" s="34">
        <v>28</v>
      </c>
      <c r="BQ42" s="40">
        <v>54711</v>
      </c>
      <c r="BR42" s="34">
        <v>14</v>
      </c>
      <c r="BS42" s="40">
        <v>53338</v>
      </c>
      <c r="BT42" s="34">
        <v>16</v>
      </c>
      <c r="BU42" s="40">
        <v>53379</v>
      </c>
      <c r="BV42" s="25">
        <v>12</v>
      </c>
      <c r="BW42" s="40">
        <v>73129</v>
      </c>
      <c r="BX42" s="34">
        <v>19</v>
      </c>
      <c r="BY42" s="25">
        <v>66180</v>
      </c>
      <c r="BZ42" s="34">
        <v>20</v>
      </c>
      <c r="CA42" s="40">
        <v>59116</v>
      </c>
      <c r="CB42" s="34">
        <v>29</v>
      </c>
      <c r="CC42" s="40">
        <v>52556</v>
      </c>
      <c r="CD42" s="34">
        <v>14</v>
      </c>
      <c r="CE42" s="40">
        <v>52143</v>
      </c>
      <c r="CF42" s="34">
        <v>12</v>
      </c>
      <c r="CG42" s="40">
        <v>57008</v>
      </c>
      <c r="CH42" s="25">
        <v>10</v>
      </c>
      <c r="CI42" s="40">
        <v>80500</v>
      </c>
      <c r="CJ42" s="34">
        <v>19</v>
      </c>
      <c r="CK42" s="25">
        <v>70908</v>
      </c>
      <c r="CL42" s="34">
        <v>18</v>
      </c>
      <c r="CM42" s="40">
        <v>62237</v>
      </c>
      <c r="CN42" s="34">
        <v>28</v>
      </c>
      <c r="CO42" s="40">
        <v>55335</v>
      </c>
      <c r="CP42" s="34">
        <v>16</v>
      </c>
      <c r="CQ42" s="40">
        <v>53343</v>
      </c>
      <c r="CR42" s="34">
        <v>13</v>
      </c>
      <c r="CS42" s="40">
        <v>58133</v>
      </c>
      <c r="CT42" s="25">
        <v>10</v>
      </c>
      <c r="CU42" s="40">
        <v>85149</v>
      </c>
      <c r="CV42" s="34">
        <v>24</v>
      </c>
      <c r="CW42" s="25">
        <v>71759</v>
      </c>
      <c r="CX42" s="34">
        <v>18</v>
      </c>
      <c r="CY42" s="40">
        <v>66040</v>
      </c>
      <c r="CZ42" s="34">
        <v>29</v>
      </c>
      <c r="DA42" s="40">
        <v>49133</v>
      </c>
      <c r="DB42" s="34">
        <v>21</v>
      </c>
      <c r="DC42" s="40">
        <v>56458</v>
      </c>
      <c r="DD42" s="34">
        <v>14</v>
      </c>
      <c r="DE42" s="40">
        <v>62091</v>
      </c>
      <c r="DF42" s="25">
        <v>10</v>
      </c>
      <c r="DG42" s="40">
        <v>85559</v>
      </c>
      <c r="DH42" s="34">
        <v>25</v>
      </c>
      <c r="DI42" s="25">
        <v>71483</v>
      </c>
      <c r="DJ42" s="34">
        <v>19</v>
      </c>
      <c r="DK42" s="40">
        <v>63822</v>
      </c>
      <c r="DL42" s="34">
        <v>34</v>
      </c>
      <c r="DM42" s="40">
        <v>53785</v>
      </c>
      <c r="DN42" s="34">
        <v>20</v>
      </c>
      <c r="DO42" s="40">
        <v>56663</v>
      </c>
      <c r="DP42" s="34">
        <v>11</v>
      </c>
      <c r="DQ42" s="40">
        <v>64509</v>
      </c>
      <c r="DR42" s="25">
        <v>10</v>
      </c>
      <c r="DS42" s="40">
        <v>88814</v>
      </c>
      <c r="DT42" s="34">
        <v>23</v>
      </c>
      <c r="DU42" s="25">
        <v>76004</v>
      </c>
      <c r="DV42" s="34">
        <v>18</v>
      </c>
      <c r="DW42" s="40">
        <v>65141</v>
      </c>
      <c r="DX42" s="34">
        <v>35</v>
      </c>
      <c r="DY42" s="40">
        <v>57814</v>
      </c>
      <c r="DZ42" s="34">
        <v>20</v>
      </c>
      <c r="EA42" s="40">
        <v>55313</v>
      </c>
      <c r="EB42" s="34">
        <v>11</v>
      </c>
      <c r="EC42" s="40">
        <v>67467</v>
      </c>
      <c r="ED42" s="25">
        <v>7</v>
      </c>
      <c r="EE42" s="40">
        <v>93077</v>
      </c>
      <c r="EF42" s="34">
        <v>21</v>
      </c>
      <c r="EG42" s="25">
        <v>79358</v>
      </c>
      <c r="EH42" s="34">
        <v>17</v>
      </c>
      <c r="EI42" s="40">
        <v>67307</v>
      </c>
      <c r="EJ42" s="34">
        <v>37</v>
      </c>
      <c r="EK42" s="40">
        <v>58329</v>
      </c>
      <c r="EL42" s="34">
        <v>20</v>
      </c>
      <c r="EM42" s="40">
        <v>55594</v>
      </c>
      <c r="EN42" s="34">
        <v>13</v>
      </c>
      <c r="EO42" s="40">
        <v>63744</v>
      </c>
      <c r="EP42" s="25">
        <v>9</v>
      </c>
      <c r="EQ42" s="40">
        <v>93897</v>
      </c>
      <c r="ER42" s="34">
        <v>24</v>
      </c>
      <c r="ES42" s="25">
        <v>80311</v>
      </c>
      <c r="ET42" s="34">
        <v>16</v>
      </c>
      <c r="EU42" s="40">
        <v>71833</v>
      </c>
      <c r="EV42" s="34">
        <v>39</v>
      </c>
      <c r="EW42" s="40">
        <v>61416</v>
      </c>
      <c r="EX42" s="34">
        <v>22</v>
      </c>
      <c r="EY42" s="40">
        <v>57334</v>
      </c>
      <c r="EZ42" s="34">
        <v>15</v>
      </c>
      <c r="FA42" s="40">
        <v>64564</v>
      </c>
      <c r="FB42" s="25">
        <v>7</v>
      </c>
      <c r="FC42" s="40">
        <v>102477</v>
      </c>
      <c r="FD42" s="34">
        <v>23</v>
      </c>
      <c r="FE42" s="25">
        <v>81947</v>
      </c>
      <c r="FF42" s="34">
        <v>14</v>
      </c>
      <c r="FG42" s="40">
        <v>72070</v>
      </c>
      <c r="FH42" s="34">
        <v>35</v>
      </c>
      <c r="FI42" s="40">
        <v>61901</v>
      </c>
      <c r="FJ42" s="34">
        <v>21</v>
      </c>
      <c r="FK42" s="40">
        <v>60411</v>
      </c>
      <c r="FL42" s="34">
        <v>15</v>
      </c>
      <c r="FM42" s="40">
        <v>72328</v>
      </c>
      <c r="FN42" s="25">
        <v>6</v>
      </c>
      <c r="FO42" s="40">
        <v>111208</v>
      </c>
      <c r="FP42" s="34">
        <v>22</v>
      </c>
      <c r="FQ42" s="25">
        <v>94573</v>
      </c>
      <c r="FR42" s="34">
        <v>17</v>
      </c>
      <c r="FS42" s="40">
        <v>75921</v>
      </c>
      <c r="FT42" s="34">
        <v>38</v>
      </c>
      <c r="FU42" s="40">
        <v>64092</v>
      </c>
      <c r="FV42" s="34">
        <v>16</v>
      </c>
      <c r="FW42" s="40">
        <v>63447</v>
      </c>
      <c r="FX42" s="34">
        <v>14</v>
      </c>
      <c r="FY42" s="40">
        <v>77559</v>
      </c>
      <c r="FZ42" s="25">
        <v>8</v>
      </c>
      <c r="GA42" s="152">
        <v>122869</v>
      </c>
      <c r="GB42" s="153">
        <v>23</v>
      </c>
      <c r="GC42" s="59">
        <v>94137</v>
      </c>
      <c r="GD42" s="153">
        <v>15</v>
      </c>
      <c r="GE42" s="152">
        <v>75999</v>
      </c>
      <c r="GF42" s="153">
        <v>34</v>
      </c>
      <c r="GG42" s="152">
        <v>66494</v>
      </c>
      <c r="GH42" s="153">
        <v>17</v>
      </c>
      <c r="GI42" s="152">
        <v>67327</v>
      </c>
      <c r="GJ42" s="153">
        <v>13</v>
      </c>
      <c r="GK42" s="152">
        <v>80076</v>
      </c>
      <c r="GL42" s="59">
        <v>8</v>
      </c>
      <c r="GM42" s="152">
        <v>123451</v>
      </c>
      <c r="GN42" s="153">
        <v>26</v>
      </c>
      <c r="GO42" s="59">
        <v>87688</v>
      </c>
      <c r="GP42" s="153">
        <v>12</v>
      </c>
      <c r="GQ42" s="152">
        <v>77819</v>
      </c>
      <c r="GR42" s="153">
        <v>34</v>
      </c>
      <c r="GS42" s="152">
        <v>74355</v>
      </c>
      <c r="GT42" s="153">
        <v>20</v>
      </c>
      <c r="GU42" s="152">
        <v>71197</v>
      </c>
      <c r="GV42" s="153">
        <v>14</v>
      </c>
      <c r="GW42" s="152">
        <v>82776</v>
      </c>
      <c r="GX42" s="59">
        <v>8</v>
      </c>
      <c r="GY42" s="40">
        <v>89158</v>
      </c>
      <c r="GZ42" s="34">
        <v>112</v>
      </c>
      <c r="HA42" s="152">
        <v>122396</v>
      </c>
      <c r="HB42" s="153">
        <v>29</v>
      </c>
      <c r="HC42" s="59">
        <v>89627</v>
      </c>
      <c r="HD42" s="153">
        <v>10</v>
      </c>
      <c r="HE42" s="152">
        <v>78420</v>
      </c>
      <c r="HF42" s="153">
        <v>30</v>
      </c>
      <c r="HG42" s="152">
        <v>68557</v>
      </c>
      <c r="HH42" s="153">
        <v>21</v>
      </c>
      <c r="HI42" s="152">
        <v>76047</v>
      </c>
      <c r="HJ42" s="153">
        <v>14</v>
      </c>
      <c r="HK42" s="152">
        <v>83974</v>
      </c>
      <c r="HL42" s="59">
        <v>8</v>
      </c>
      <c r="HM42" s="40">
        <v>90367</v>
      </c>
      <c r="HN42" s="34">
        <v>111</v>
      </c>
      <c r="HO42" s="152">
        <v>121797</v>
      </c>
      <c r="HP42" s="153">
        <v>31</v>
      </c>
      <c r="HQ42" s="59">
        <v>88859</v>
      </c>
      <c r="HR42" s="153">
        <v>10</v>
      </c>
      <c r="HS42" s="152">
        <v>79871</v>
      </c>
      <c r="HT42" s="153">
        <v>36</v>
      </c>
      <c r="HU42" s="152">
        <v>73547</v>
      </c>
      <c r="HV42" s="153">
        <v>21</v>
      </c>
      <c r="HW42" s="152">
        <v>76956</v>
      </c>
      <c r="HX42" s="153">
        <v>11</v>
      </c>
      <c r="HY42" s="152">
        <v>0</v>
      </c>
      <c r="HZ42" s="59">
        <v>2</v>
      </c>
      <c r="IA42" s="40">
        <v>93299</v>
      </c>
      <c r="IB42" s="34">
        <v>110</v>
      </c>
      <c r="IC42" s="152">
        <v>127359</v>
      </c>
      <c r="ID42" s="153">
        <v>30</v>
      </c>
      <c r="IE42" s="59">
        <v>91071</v>
      </c>
      <c r="IF42" s="153">
        <v>11</v>
      </c>
      <c r="IG42" s="152">
        <v>82103</v>
      </c>
      <c r="IH42" s="153">
        <v>35</v>
      </c>
      <c r="II42" s="152">
        <v>77336</v>
      </c>
      <c r="IJ42" s="153">
        <v>18</v>
      </c>
      <c r="IK42" s="152">
        <v>77163</v>
      </c>
      <c r="IL42" s="153">
        <v>13</v>
      </c>
      <c r="IM42" s="152">
        <v>0</v>
      </c>
      <c r="IN42" s="59">
        <v>3</v>
      </c>
      <c r="IO42" s="50">
        <v>98947</v>
      </c>
      <c r="IP42" s="50">
        <v>114</v>
      </c>
      <c r="IQ42" s="50">
        <v>129301</v>
      </c>
      <c r="IR42" s="50">
        <v>30</v>
      </c>
      <c r="IS42" s="50">
        <v>113549</v>
      </c>
      <c r="IT42" s="50">
        <v>11</v>
      </c>
      <c r="IU42" s="50">
        <v>87803</v>
      </c>
      <c r="IV42" s="50">
        <v>44</v>
      </c>
      <c r="IW42" s="50">
        <v>81048</v>
      </c>
      <c r="IX42" s="50">
        <v>14</v>
      </c>
      <c r="IY42" s="50">
        <v>83253</v>
      </c>
      <c r="IZ42" s="50">
        <v>10</v>
      </c>
      <c r="JA42" s="50">
        <v>65887</v>
      </c>
      <c r="JB42" s="50">
        <v>5</v>
      </c>
    </row>
    <row r="43" spans="1:262">
      <c r="A43" s="66">
        <v>39</v>
      </c>
      <c r="B43" s="10" t="s">
        <v>53</v>
      </c>
      <c r="C43" s="39">
        <v>90910</v>
      </c>
      <c r="D43" s="33">
        <v>24</v>
      </c>
      <c r="E43" s="19">
        <v>84010</v>
      </c>
      <c r="F43" s="33">
        <v>16</v>
      </c>
      <c r="G43" s="39">
        <v>71353</v>
      </c>
      <c r="H43" s="33">
        <v>27</v>
      </c>
      <c r="I43" s="39">
        <v>65206</v>
      </c>
      <c r="J43" s="33">
        <v>22</v>
      </c>
      <c r="K43" s="39">
        <v>60396</v>
      </c>
      <c r="L43" s="33">
        <v>10</v>
      </c>
      <c r="M43" s="39">
        <v>60123</v>
      </c>
      <c r="N43" s="19">
        <v>16</v>
      </c>
      <c r="O43" s="39">
        <v>93633</v>
      </c>
      <c r="P43" s="33">
        <v>24</v>
      </c>
      <c r="Q43" s="19">
        <v>88624</v>
      </c>
      <c r="R43" s="33">
        <v>18</v>
      </c>
      <c r="S43" s="39">
        <v>73230</v>
      </c>
      <c r="T43" s="33">
        <v>26</v>
      </c>
      <c r="U43" s="39">
        <v>68600</v>
      </c>
      <c r="V43" s="33">
        <v>23</v>
      </c>
      <c r="W43" s="39">
        <v>60749</v>
      </c>
      <c r="X43" s="33">
        <v>14</v>
      </c>
      <c r="Y43" s="39">
        <v>62281</v>
      </c>
      <c r="Z43" s="19">
        <v>13</v>
      </c>
      <c r="AA43" s="39">
        <v>99970</v>
      </c>
      <c r="AB43" s="33">
        <v>22</v>
      </c>
      <c r="AC43" s="19">
        <v>95375</v>
      </c>
      <c r="AD43" s="33">
        <v>17</v>
      </c>
      <c r="AE43" s="39">
        <v>78294</v>
      </c>
      <c r="AF43" s="33">
        <v>31</v>
      </c>
      <c r="AG43" s="39">
        <v>72308</v>
      </c>
      <c r="AH43" s="33">
        <v>24</v>
      </c>
      <c r="AI43" s="39">
        <v>68314</v>
      </c>
      <c r="AJ43" s="33">
        <v>14</v>
      </c>
      <c r="AK43" s="39">
        <v>62058</v>
      </c>
      <c r="AL43" s="19">
        <v>17</v>
      </c>
      <c r="AM43" s="39">
        <v>104093</v>
      </c>
      <c r="AN43" s="33">
        <v>24</v>
      </c>
      <c r="AO43" s="19">
        <v>98473</v>
      </c>
      <c r="AP43" s="33">
        <v>16</v>
      </c>
      <c r="AQ43" s="39">
        <v>80302</v>
      </c>
      <c r="AR43" s="33">
        <v>31</v>
      </c>
      <c r="AS43" s="39">
        <v>74226</v>
      </c>
      <c r="AT43" s="33">
        <v>25</v>
      </c>
      <c r="AU43" s="39">
        <v>72662</v>
      </c>
      <c r="AV43" s="33">
        <v>18</v>
      </c>
      <c r="AW43" s="39">
        <v>66456</v>
      </c>
      <c r="AX43" s="19">
        <v>13</v>
      </c>
      <c r="AY43" s="39">
        <v>108574</v>
      </c>
      <c r="AZ43" s="33">
        <v>26</v>
      </c>
      <c r="BA43" s="19">
        <v>100428</v>
      </c>
      <c r="BB43" s="33">
        <v>18</v>
      </c>
      <c r="BC43" s="39">
        <v>81921</v>
      </c>
      <c r="BD43" s="33">
        <v>40</v>
      </c>
      <c r="BE43" s="39">
        <v>76355</v>
      </c>
      <c r="BF43" s="33">
        <v>27</v>
      </c>
      <c r="BG43" s="39">
        <v>75972</v>
      </c>
      <c r="BH43" s="33">
        <v>17</v>
      </c>
      <c r="BI43" s="39">
        <v>68356</v>
      </c>
      <c r="BJ43" s="19">
        <v>15</v>
      </c>
      <c r="BK43" s="39">
        <v>115270</v>
      </c>
      <c r="BL43" s="33">
        <v>26</v>
      </c>
      <c r="BM43" s="19">
        <v>108689</v>
      </c>
      <c r="BN43" s="33">
        <v>20</v>
      </c>
      <c r="BO43" s="39">
        <v>88291</v>
      </c>
      <c r="BP43" s="33">
        <v>36</v>
      </c>
      <c r="BQ43" s="39">
        <v>82094</v>
      </c>
      <c r="BR43" s="33">
        <v>22</v>
      </c>
      <c r="BS43" s="39">
        <v>78607</v>
      </c>
      <c r="BT43" s="33">
        <v>19</v>
      </c>
      <c r="BU43" s="39">
        <v>69345</v>
      </c>
      <c r="BV43" s="19">
        <v>17</v>
      </c>
      <c r="BW43" s="39">
        <v>122424</v>
      </c>
      <c r="BX43" s="33">
        <v>25</v>
      </c>
      <c r="BY43" s="19">
        <v>115943</v>
      </c>
      <c r="BZ43" s="33">
        <v>21</v>
      </c>
      <c r="CA43" s="39">
        <v>93675</v>
      </c>
      <c r="CB43" s="33">
        <v>37</v>
      </c>
      <c r="CC43" s="39">
        <v>86134</v>
      </c>
      <c r="CD43" s="33">
        <v>25</v>
      </c>
      <c r="CE43" s="39">
        <v>80731</v>
      </c>
      <c r="CF43" s="33">
        <v>18</v>
      </c>
      <c r="CG43" s="39">
        <v>69838</v>
      </c>
      <c r="CH43" s="19">
        <v>15</v>
      </c>
      <c r="CI43" s="39">
        <v>132918</v>
      </c>
      <c r="CJ43" s="33">
        <v>24</v>
      </c>
      <c r="CK43" s="19">
        <v>119672</v>
      </c>
      <c r="CL43" s="33">
        <v>21</v>
      </c>
      <c r="CM43" s="39">
        <v>97442</v>
      </c>
      <c r="CN43" s="33">
        <v>33</v>
      </c>
      <c r="CO43" s="39">
        <v>88864</v>
      </c>
      <c r="CP43" s="33">
        <v>24</v>
      </c>
      <c r="CQ43" s="39">
        <v>83730</v>
      </c>
      <c r="CR43" s="33">
        <v>17</v>
      </c>
      <c r="CS43" s="39">
        <v>75493</v>
      </c>
      <c r="CT43" s="19">
        <v>13</v>
      </c>
      <c r="CU43" s="39">
        <v>136831</v>
      </c>
      <c r="CV43" s="33">
        <v>26</v>
      </c>
      <c r="CW43" s="19">
        <v>122074</v>
      </c>
      <c r="CX43" s="33">
        <v>20</v>
      </c>
      <c r="CY43" s="39">
        <v>100720</v>
      </c>
      <c r="CZ43" s="33">
        <v>30</v>
      </c>
      <c r="DA43" s="39">
        <v>90244</v>
      </c>
      <c r="DB43" s="33">
        <v>27</v>
      </c>
      <c r="DC43" s="39">
        <v>86192</v>
      </c>
      <c r="DD43" s="33">
        <v>18</v>
      </c>
      <c r="DE43" s="39">
        <v>81464</v>
      </c>
      <c r="DF43" s="19">
        <v>14</v>
      </c>
      <c r="DG43" s="39">
        <v>145717</v>
      </c>
      <c r="DH43" s="33">
        <v>27</v>
      </c>
      <c r="DI43" s="19">
        <v>124437</v>
      </c>
      <c r="DJ43" s="33">
        <v>20</v>
      </c>
      <c r="DK43" s="39">
        <v>103507</v>
      </c>
      <c r="DL43" s="33">
        <v>34</v>
      </c>
      <c r="DM43" s="39">
        <v>95035</v>
      </c>
      <c r="DN43" s="33">
        <v>24</v>
      </c>
      <c r="DO43" s="39">
        <v>88198</v>
      </c>
      <c r="DP43" s="33">
        <v>16</v>
      </c>
      <c r="DQ43" s="39">
        <v>84487</v>
      </c>
      <c r="DR43" s="19">
        <v>12</v>
      </c>
      <c r="DS43" s="39">
        <v>149733</v>
      </c>
      <c r="DT43" s="33">
        <v>27</v>
      </c>
      <c r="DU43" s="19">
        <v>134034</v>
      </c>
      <c r="DV43" s="33">
        <v>21</v>
      </c>
      <c r="DW43" s="39">
        <v>109697</v>
      </c>
      <c r="DX43" s="33">
        <v>38</v>
      </c>
      <c r="DY43" s="39">
        <v>100073</v>
      </c>
      <c r="DZ43" s="33">
        <v>23</v>
      </c>
      <c r="EA43" s="39">
        <v>92461</v>
      </c>
      <c r="EB43" s="33">
        <v>14</v>
      </c>
      <c r="EC43" s="39">
        <v>93708</v>
      </c>
      <c r="ED43" s="19">
        <v>12</v>
      </c>
      <c r="EE43" s="39">
        <v>149389</v>
      </c>
      <c r="EF43" s="33">
        <v>26</v>
      </c>
      <c r="EG43" s="19">
        <v>135950</v>
      </c>
      <c r="EH43" s="33">
        <v>19</v>
      </c>
      <c r="EI43" s="39">
        <v>113073</v>
      </c>
      <c r="EJ43" s="33">
        <v>37</v>
      </c>
      <c r="EK43" s="39">
        <v>102631</v>
      </c>
      <c r="EL43" s="33">
        <v>24</v>
      </c>
      <c r="EM43" s="39">
        <v>96322</v>
      </c>
      <c r="EN43" s="33">
        <v>15</v>
      </c>
      <c r="EO43" s="39">
        <v>97280</v>
      </c>
      <c r="EP43" s="19">
        <v>10</v>
      </c>
      <c r="EQ43" s="39">
        <v>160320</v>
      </c>
      <c r="ER43" s="33">
        <v>28</v>
      </c>
      <c r="ES43" s="19">
        <v>138029</v>
      </c>
      <c r="ET43" s="33">
        <v>18</v>
      </c>
      <c r="EU43" s="39">
        <v>119245</v>
      </c>
      <c r="EV43" s="33">
        <v>43</v>
      </c>
      <c r="EW43" s="39">
        <v>107213</v>
      </c>
      <c r="EX43" s="33">
        <v>24</v>
      </c>
      <c r="EY43" s="39">
        <v>101349</v>
      </c>
      <c r="EZ43" s="33">
        <v>18</v>
      </c>
      <c r="FA43" s="39">
        <v>104590</v>
      </c>
      <c r="FB43" s="19">
        <v>12</v>
      </c>
      <c r="FC43" s="39">
        <v>174309</v>
      </c>
      <c r="FD43" s="33">
        <v>27</v>
      </c>
      <c r="FE43" s="19">
        <v>143266</v>
      </c>
      <c r="FF43" s="33">
        <v>19</v>
      </c>
      <c r="FG43" s="39">
        <v>125917</v>
      </c>
      <c r="FH43" s="33">
        <v>39</v>
      </c>
      <c r="FI43" s="39">
        <v>111268</v>
      </c>
      <c r="FJ43" s="33">
        <v>19</v>
      </c>
      <c r="FK43" s="39">
        <v>104517</v>
      </c>
      <c r="FL43" s="33">
        <v>16</v>
      </c>
      <c r="FM43" s="39">
        <v>106593</v>
      </c>
      <c r="FN43" s="19">
        <v>9</v>
      </c>
      <c r="FO43" s="39">
        <v>182411</v>
      </c>
      <c r="FP43" s="33">
        <v>26</v>
      </c>
      <c r="FQ43" s="19">
        <v>153825</v>
      </c>
      <c r="FR43" s="33">
        <v>19</v>
      </c>
      <c r="FS43" s="39">
        <v>130473</v>
      </c>
      <c r="FT43" s="33">
        <v>40</v>
      </c>
      <c r="FU43" s="39">
        <v>114585</v>
      </c>
      <c r="FV43" s="33">
        <v>21</v>
      </c>
      <c r="FW43" s="39">
        <v>110057</v>
      </c>
      <c r="FX43" s="33">
        <v>16</v>
      </c>
      <c r="FY43" s="39">
        <v>107505</v>
      </c>
      <c r="FZ43" s="19">
        <v>8</v>
      </c>
      <c r="GA43" s="151">
        <v>190649</v>
      </c>
      <c r="GB43" s="99">
        <v>28</v>
      </c>
      <c r="GC43" s="47">
        <v>152298</v>
      </c>
      <c r="GD43" s="99">
        <v>19</v>
      </c>
      <c r="GE43" s="151">
        <v>138262</v>
      </c>
      <c r="GF43" s="99">
        <v>37</v>
      </c>
      <c r="GG43" s="151">
        <v>123545</v>
      </c>
      <c r="GH43" s="99">
        <v>17</v>
      </c>
      <c r="GI43" s="151">
        <v>114759</v>
      </c>
      <c r="GJ43" s="99">
        <v>17</v>
      </c>
      <c r="GK43" s="151">
        <v>99700</v>
      </c>
      <c r="GL43" s="47">
        <v>10</v>
      </c>
      <c r="GM43" s="151">
        <v>195862</v>
      </c>
      <c r="GN43" s="99">
        <v>33</v>
      </c>
      <c r="GO43" s="47">
        <v>160950</v>
      </c>
      <c r="GP43" s="99">
        <v>16</v>
      </c>
      <c r="GQ43" s="151">
        <v>140841</v>
      </c>
      <c r="GR43" s="99">
        <v>36</v>
      </c>
      <c r="GS43" s="151">
        <v>128853</v>
      </c>
      <c r="GT43" s="99">
        <v>19</v>
      </c>
      <c r="GU43" s="151">
        <v>114396</v>
      </c>
      <c r="GV43" s="99">
        <v>19</v>
      </c>
      <c r="GW43" s="151">
        <v>96094</v>
      </c>
      <c r="GX43" s="47">
        <v>9</v>
      </c>
      <c r="GY43" s="39">
        <v>151313</v>
      </c>
      <c r="GZ43" s="33">
        <v>121</v>
      </c>
      <c r="HA43" s="151">
        <v>197667</v>
      </c>
      <c r="HB43" s="99">
        <v>33</v>
      </c>
      <c r="HC43" s="47">
        <v>158398</v>
      </c>
      <c r="HD43" s="99">
        <v>11</v>
      </c>
      <c r="HE43" s="151">
        <v>144439</v>
      </c>
      <c r="HF43" s="99">
        <v>32</v>
      </c>
      <c r="HG43" s="151">
        <v>128307</v>
      </c>
      <c r="HH43" s="99">
        <v>19</v>
      </c>
      <c r="HI43" s="151">
        <v>119422</v>
      </c>
      <c r="HJ43" s="99">
        <v>18</v>
      </c>
      <c r="HK43" s="151">
        <v>104246</v>
      </c>
      <c r="HL43" s="47">
        <v>8</v>
      </c>
      <c r="HM43" s="39">
        <v>150038</v>
      </c>
      <c r="HN43" s="33">
        <v>132</v>
      </c>
      <c r="HO43" s="151">
        <v>199545</v>
      </c>
      <c r="HP43" s="99">
        <v>35</v>
      </c>
      <c r="HQ43" s="47">
        <v>161500</v>
      </c>
      <c r="HR43" s="99">
        <v>13</v>
      </c>
      <c r="HS43" s="151">
        <v>137982</v>
      </c>
      <c r="HT43" s="99">
        <v>39</v>
      </c>
      <c r="HU43" s="151">
        <v>126425</v>
      </c>
      <c r="HV43" s="99">
        <v>22</v>
      </c>
      <c r="HW43" s="151">
        <v>118090</v>
      </c>
      <c r="HX43" s="99">
        <v>17</v>
      </c>
      <c r="HY43" s="151">
        <v>91872</v>
      </c>
      <c r="HZ43" s="47">
        <v>6</v>
      </c>
      <c r="IA43" s="39">
        <v>156209</v>
      </c>
      <c r="IB43" s="33">
        <v>129</v>
      </c>
      <c r="IC43" s="151">
        <v>208261</v>
      </c>
      <c r="ID43" s="99">
        <v>36</v>
      </c>
      <c r="IE43" s="47">
        <v>166750</v>
      </c>
      <c r="IF43" s="99">
        <v>13</v>
      </c>
      <c r="IG43" s="151">
        <v>143234</v>
      </c>
      <c r="IH43" s="99">
        <v>40</v>
      </c>
      <c r="II43" s="151">
        <v>128999</v>
      </c>
      <c r="IJ43" s="99">
        <v>17</v>
      </c>
      <c r="IK43" s="151">
        <v>120691</v>
      </c>
      <c r="IL43" s="99">
        <v>15</v>
      </c>
      <c r="IM43" s="151">
        <v>100640</v>
      </c>
      <c r="IN43" s="47">
        <v>8</v>
      </c>
      <c r="IO43" s="50">
        <v>167524</v>
      </c>
      <c r="IP43" s="50">
        <v>125</v>
      </c>
      <c r="IQ43" s="50">
        <v>224760</v>
      </c>
      <c r="IR43" s="50">
        <v>34</v>
      </c>
      <c r="IS43" s="50">
        <v>191121</v>
      </c>
      <c r="IT43" s="50">
        <v>11</v>
      </c>
      <c r="IU43" s="50">
        <v>149619</v>
      </c>
      <c r="IV43" s="50">
        <v>47</v>
      </c>
      <c r="IW43" s="50">
        <v>142474</v>
      </c>
      <c r="IX43" s="50">
        <v>17</v>
      </c>
      <c r="IY43" s="50">
        <v>126090</v>
      </c>
      <c r="IZ43" s="50">
        <v>10</v>
      </c>
      <c r="JA43" s="50">
        <v>105841</v>
      </c>
      <c r="JB43" s="50">
        <v>6</v>
      </c>
    </row>
    <row r="44" spans="1:262">
      <c r="A44" s="66">
        <v>40</v>
      </c>
      <c r="B44" s="2" t="s">
        <v>42</v>
      </c>
      <c r="C44" s="39">
        <v>56223</v>
      </c>
      <c r="D44" s="33">
        <v>22</v>
      </c>
      <c r="E44" s="19">
        <v>47907</v>
      </c>
      <c r="F44" s="33">
        <v>16</v>
      </c>
      <c r="G44" s="39">
        <v>42263</v>
      </c>
      <c r="H44" s="33">
        <v>33</v>
      </c>
      <c r="I44" s="39">
        <v>41927</v>
      </c>
      <c r="J44" s="33">
        <v>26</v>
      </c>
      <c r="K44" s="39">
        <v>35984</v>
      </c>
      <c r="L44" s="33">
        <v>12</v>
      </c>
      <c r="M44" s="39">
        <v>37597</v>
      </c>
      <c r="N44" s="19">
        <v>18</v>
      </c>
      <c r="O44" s="39">
        <v>58501</v>
      </c>
      <c r="P44" s="33">
        <v>23</v>
      </c>
      <c r="Q44" s="19">
        <v>49136</v>
      </c>
      <c r="R44" s="33">
        <v>16</v>
      </c>
      <c r="S44" s="39">
        <v>44363</v>
      </c>
      <c r="T44" s="33">
        <v>28</v>
      </c>
      <c r="U44" s="39">
        <v>42597</v>
      </c>
      <c r="V44" s="33">
        <v>23</v>
      </c>
      <c r="W44" s="39">
        <v>36280</v>
      </c>
      <c r="X44" s="33">
        <v>15</v>
      </c>
      <c r="Y44" s="39">
        <v>39400</v>
      </c>
      <c r="Z44" s="19">
        <v>16</v>
      </c>
      <c r="AA44" s="39">
        <v>60216</v>
      </c>
      <c r="AB44" s="33">
        <v>22</v>
      </c>
      <c r="AC44" s="19">
        <v>52427</v>
      </c>
      <c r="AD44" s="33">
        <v>16</v>
      </c>
      <c r="AE44" s="39">
        <v>46388</v>
      </c>
      <c r="AF44" s="33">
        <v>28</v>
      </c>
      <c r="AG44" s="39">
        <v>43757</v>
      </c>
      <c r="AH44" s="33">
        <v>26</v>
      </c>
      <c r="AI44" s="39">
        <v>40752</v>
      </c>
      <c r="AJ44" s="33">
        <v>14</v>
      </c>
      <c r="AK44" s="39">
        <v>38963</v>
      </c>
      <c r="AL44" s="19">
        <v>19</v>
      </c>
      <c r="AM44" s="39">
        <v>62556</v>
      </c>
      <c r="AN44" s="33">
        <v>25</v>
      </c>
      <c r="AO44" s="19">
        <v>54745</v>
      </c>
      <c r="AP44" s="33">
        <v>16</v>
      </c>
      <c r="AQ44" s="39">
        <v>49154</v>
      </c>
      <c r="AR44" s="33">
        <v>31</v>
      </c>
      <c r="AS44" s="39">
        <v>47164</v>
      </c>
      <c r="AT44" s="33">
        <v>24</v>
      </c>
      <c r="AU44" s="39">
        <v>41720</v>
      </c>
      <c r="AV44" s="33">
        <v>19</v>
      </c>
      <c r="AW44" s="39">
        <v>42329</v>
      </c>
      <c r="AX44" s="19">
        <v>15</v>
      </c>
      <c r="AY44" s="39">
        <v>63295</v>
      </c>
      <c r="AZ44" s="33">
        <v>24</v>
      </c>
      <c r="BA44" s="19">
        <v>57061</v>
      </c>
      <c r="BB44" s="33">
        <v>18</v>
      </c>
      <c r="BC44" s="39">
        <v>50560</v>
      </c>
      <c r="BD44" s="33">
        <v>37</v>
      </c>
      <c r="BE44" s="39">
        <v>47251</v>
      </c>
      <c r="BF44" s="33">
        <v>26</v>
      </c>
      <c r="BG44" s="39">
        <v>45732</v>
      </c>
      <c r="BH44" s="33">
        <v>17</v>
      </c>
      <c r="BI44" s="39">
        <v>41407</v>
      </c>
      <c r="BJ44" s="19">
        <v>14</v>
      </c>
      <c r="BK44" s="39">
        <v>65884</v>
      </c>
      <c r="BL44" s="33">
        <v>26</v>
      </c>
      <c r="BM44" s="19">
        <v>60843</v>
      </c>
      <c r="BN44" s="33">
        <v>18</v>
      </c>
      <c r="BO44" s="39">
        <v>52709</v>
      </c>
      <c r="BP44" s="33">
        <v>36</v>
      </c>
      <c r="BQ44" s="39">
        <v>49118</v>
      </c>
      <c r="BR44" s="33">
        <v>23</v>
      </c>
      <c r="BS44" s="39">
        <v>45560</v>
      </c>
      <c r="BT44" s="33">
        <v>21</v>
      </c>
      <c r="BU44" s="39">
        <v>44586</v>
      </c>
      <c r="BV44" s="19">
        <v>19</v>
      </c>
      <c r="BW44" s="39">
        <v>70424</v>
      </c>
      <c r="BX44" s="33">
        <v>24</v>
      </c>
      <c r="BY44" s="19">
        <v>64976</v>
      </c>
      <c r="BZ44" s="33">
        <v>23</v>
      </c>
      <c r="CA44" s="39">
        <v>54411</v>
      </c>
      <c r="CB44" s="33">
        <v>34</v>
      </c>
      <c r="CC44" s="39">
        <v>51314</v>
      </c>
      <c r="CD44" s="33">
        <v>25</v>
      </c>
      <c r="CE44" s="39">
        <v>46714</v>
      </c>
      <c r="CF44" s="33">
        <v>19</v>
      </c>
      <c r="CG44" s="39">
        <v>47716</v>
      </c>
      <c r="CH44" s="19">
        <v>15</v>
      </c>
      <c r="CI44" s="39">
        <v>74160</v>
      </c>
      <c r="CJ44" s="33">
        <v>24</v>
      </c>
      <c r="CK44" s="19">
        <v>69044</v>
      </c>
      <c r="CL44" s="33">
        <v>21</v>
      </c>
      <c r="CM44" s="39">
        <v>57746</v>
      </c>
      <c r="CN44" s="33">
        <v>33</v>
      </c>
      <c r="CO44" s="39">
        <v>52370</v>
      </c>
      <c r="CP44" s="33">
        <v>24</v>
      </c>
      <c r="CQ44" s="39">
        <v>48520</v>
      </c>
      <c r="CR44" s="33">
        <v>20</v>
      </c>
      <c r="CS44" s="39">
        <v>49024</v>
      </c>
      <c r="CT44" s="19">
        <v>12</v>
      </c>
      <c r="CU44" s="39">
        <v>77678</v>
      </c>
      <c r="CV44" s="33">
        <v>26</v>
      </c>
      <c r="CW44" s="19">
        <v>72272</v>
      </c>
      <c r="CX44" s="33">
        <v>20</v>
      </c>
      <c r="CY44" s="39">
        <v>60827</v>
      </c>
      <c r="CZ44" s="33">
        <v>32</v>
      </c>
      <c r="DA44" s="39">
        <v>55219</v>
      </c>
      <c r="DB44" s="33">
        <v>27</v>
      </c>
      <c r="DC44" s="39">
        <v>50602</v>
      </c>
      <c r="DD44" s="33">
        <v>20</v>
      </c>
      <c r="DE44" s="39">
        <v>49729</v>
      </c>
      <c r="DF44" s="19">
        <v>14</v>
      </c>
      <c r="DG44" s="39">
        <v>82539</v>
      </c>
      <c r="DH44" s="33">
        <v>27</v>
      </c>
      <c r="DI44" s="19">
        <v>71349</v>
      </c>
      <c r="DJ44" s="33">
        <v>20</v>
      </c>
      <c r="DK44" s="39">
        <v>62049</v>
      </c>
      <c r="DL44" s="33">
        <v>37</v>
      </c>
      <c r="DM44" s="39">
        <v>56832</v>
      </c>
      <c r="DN44" s="33">
        <v>24</v>
      </c>
      <c r="DO44" s="39">
        <v>50441</v>
      </c>
      <c r="DP44" s="33">
        <v>18</v>
      </c>
      <c r="DQ44" s="39">
        <v>51668</v>
      </c>
      <c r="DR44" s="19">
        <v>15</v>
      </c>
      <c r="DS44" s="39">
        <v>86698</v>
      </c>
      <c r="DT44" s="33">
        <v>27</v>
      </c>
      <c r="DU44" s="19">
        <v>75141</v>
      </c>
      <c r="DV44" s="33">
        <v>22</v>
      </c>
      <c r="DW44" s="39">
        <v>64186</v>
      </c>
      <c r="DX44" s="33">
        <v>38</v>
      </c>
      <c r="DY44" s="39">
        <v>58461</v>
      </c>
      <c r="DZ44" s="33">
        <v>27</v>
      </c>
      <c r="EA44" s="39">
        <v>52118</v>
      </c>
      <c r="EB44" s="33">
        <v>17</v>
      </c>
      <c r="EC44" s="39">
        <v>53406</v>
      </c>
      <c r="ED44" s="19">
        <v>13</v>
      </c>
      <c r="EE44" s="39">
        <v>85977</v>
      </c>
      <c r="EF44" s="33">
        <v>25</v>
      </c>
      <c r="EG44" s="19">
        <v>75675</v>
      </c>
      <c r="EH44" s="33">
        <v>19</v>
      </c>
      <c r="EI44" s="39">
        <v>64937</v>
      </c>
      <c r="EJ44" s="33">
        <v>38</v>
      </c>
      <c r="EK44" s="39">
        <v>57715</v>
      </c>
      <c r="EL44" s="33">
        <v>28</v>
      </c>
      <c r="EM44" s="39">
        <v>51545</v>
      </c>
      <c r="EN44" s="33">
        <v>20</v>
      </c>
      <c r="EO44" s="39">
        <v>54954</v>
      </c>
      <c r="EP44" s="19">
        <v>13</v>
      </c>
      <c r="EQ44" s="39">
        <v>92482</v>
      </c>
      <c r="ER44" s="33">
        <v>25</v>
      </c>
      <c r="ES44" s="19">
        <v>78385</v>
      </c>
      <c r="ET44" s="33">
        <v>17</v>
      </c>
      <c r="EU44" s="39">
        <v>69030</v>
      </c>
      <c r="EV44" s="33">
        <v>44</v>
      </c>
      <c r="EW44" s="39">
        <v>60241</v>
      </c>
      <c r="EX44" s="33">
        <v>27</v>
      </c>
      <c r="EY44" s="39">
        <v>55370</v>
      </c>
      <c r="EZ44" s="33">
        <v>21</v>
      </c>
      <c r="FA44" s="39">
        <v>55534</v>
      </c>
      <c r="FB44" s="19">
        <v>13</v>
      </c>
      <c r="FC44" s="39">
        <v>97530</v>
      </c>
      <c r="FD44" s="33">
        <v>27</v>
      </c>
      <c r="FE44" s="19">
        <v>82201</v>
      </c>
      <c r="FF44" s="33">
        <v>17</v>
      </c>
      <c r="FG44" s="39">
        <v>71223</v>
      </c>
      <c r="FH44" s="33">
        <v>40</v>
      </c>
      <c r="FI44" s="39">
        <v>61947</v>
      </c>
      <c r="FJ44" s="33">
        <v>27</v>
      </c>
      <c r="FK44" s="39">
        <v>58630</v>
      </c>
      <c r="FL44" s="33">
        <v>18</v>
      </c>
      <c r="FM44" s="39">
        <v>60408</v>
      </c>
      <c r="FN44" s="19">
        <v>9</v>
      </c>
      <c r="FO44" s="39">
        <v>101140</v>
      </c>
      <c r="FP44" s="33">
        <v>28</v>
      </c>
      <c r="FQ44" s="19">
        <v>89196</v>
      </c>
      <c r="FR44" s="33">
        <v>19</v>
      </c>
      <c r="FS44" s="39">
        <v>72017</v>
      </c>
      <c r="FT44" s="33">
        <v>42</v>
      </c>
      <c r="FU44" s="39">
        <v>65159</v>
      </c>
      <c r="FV44" s="33">
        <v>27</v>
      </c>
      <c r="FW44" s="39">
        <v>61663</v>
      </c>
      <c r="FX44" s="33">
        <v>17</v>
      </c>
      <c r="FY44" s="39">
        <v>64512</v>
      </c>
      <c r="FZ44" s="19">
        <v>8</v>
      </c>
      <c r="GA44" s="151">
        <v>102145</v>
      </c>
      <c r="GB44" s="99">
        <v>25</v>
      </c>
      <c r="GC44" s="47">
        <v>92889</v>
      </c>
      <c r="GD44" s="99">
        <v>19</v>
      </c>
      <c r="GE44" s="151">
        <v>74244</v>
      </c>
      <c r="GF44" s="99">
        <v>36</v>
      </c>
      <c r="GG44" s="151">
        <v>69206</v>
      </c>
      <c r="GH44" s="99">
        <v>22</v>
      </c>
      <c r="GI44" s="151">
        <v>65801</v>
      </c>
      <c r="GJ44" s="99">
        <v>19</v>
      </c>
      <c r="GK44" s="151">
        <v>64475</v>
      </c>
      <c r="GL44" s="47">
        <v>11</v>
      </c>
      <c r="GM44" s="151">
        <v>104549</v>
      </c>
      <c r="GN44" s="99">
        <v>31</v>
      </c>
      <c r="GO44" s="47">
        <v>92193</v>
      </c>
      <c r="GP44" s="99">
        <v>17</v>
      </c>
      <c r="GQ44" s="151">
        <v>78174</v>
      </c>
      <c r="GR44" s="99">
        <v>37</v>
      </c>
      <c r="GS44" s="151">
        <v>74070</v>
      </c>
      <c r="GT44" s="99">
        <v>27</v>
      </c>
      <c r="GU44" s="151">
        <v>66887</v>
      </c>
      <c r="GV44" s="99">
        <v>18</v>
      </c>
      <c r="GW44" s="151">
        <v>64650</v>
      </c>
      <c r="GX44" s="47">
        <v>9</v>
      </c>
      <c r="GY44" s="39">
        <v>85759</v>
      </c>
      <c r="GZ44" s="33">
        <v>129</v>
      </c>
      <c r="HA44" s="151">
        <v>112186</v>
      </c>
      <c r="HB44" s="99">
        <v>32</v>
      </c>
      <c r="HC44" s="47">
        <v>93880</v>
      </c>
      <c r="HD44" s="99">
        <v>13</v>
      </c>
      <c r="HE44" s="151">
        <v>79218</v>
      </c>
      <c r="HF44" s="99">
        <v>34</v>
      </c>
      <c r="HG44" s="151">
        <v>73894</v>
      </c>
      <c r="HH44" s="99">
        <v>23</v>
      </c>
      <c r="HI44" s="151">
        <v>68401</v>
      </c>
      <c r="HJ44" s="99">
        <v>18</v>
      </c>
      <c r="HK44" s="151">
        <v>68487</v>
      </c>
      <c r="HL44" s="47">
        <v>9</v>
      </c>
      <c r="HM44" s="39">
        <v>85303</v>
      </c>
      <c r="HN44" s="33">
        <v>135</v>
      </c>
      <c r="HO44" s="151">
        <v>109815</v>
      </c>
      <c r="HP44" s="99">
        <v>33</v>
      </c>
      <c r="HQ44" s="47">
        <v>95306</v>
      </c>
      <c r="HR44" s="99">
        <v>14</v>
      </c>
      <c r="HS44" s="151">
        <v>77834</v>
      </c>
      <c r="HT44" s="99">
        <v>39</v>
      </c>
      <c r="HU44" s="151">
        <v>73248</v>
      </c>
      <c r="HV44" s="99">
        <v>27</v>
      </c>
      <c r="HW44" s="151">
        <v>70967</v>
      </c>
      <c r="HX44" s="99">
        <v>14</v>
      </c>
      <c r="HY44" s="151">
        <v>67374</v>
      </c>
      <c r="HZ44" s="47">
        <v>8</v>
      </c>
      <c r="IA44" s="39">
        <v>87790</v>
      </c>
      <c r="IB44" s="33">
        <v>130</v>
      </c>
      <c r="IC44" s="151">
        <v>112944</v>
      </c>
      <c r="ID44" s="99">
        <v>33</v>
      </c>
      <c r="IE44" s="47">
        <v>95838</v>
      </c>
      <c r="IF44" s="99">
        <v>14</v>
      </c>
      <c r="IG44" s="151">
        <v>80640</v>
      </c>
      <c r="IH44" s="99">
        <v>38</v>
      </c>
      <c r="II44" s="151">
        <v>73721</v>
      </c>
      <c r="IJ44" s="99">
        <v>23</v>
      </c>
      <c r="IK44" s="151">
        <v>73008</v>
      </c>
      <c r="IL44" s="99">
        <v>15</v>
      </c>
      <c r="IM44" s="151">
        <v>71413</v>
      </c>
      <c r="IN44" s="47">
        <v>7</v>
      </c>
      <c r="IO44" s="50">
        <v>93214</v>
      </c>
      <c r="IP44" s="50">
        <v>128</v>
      </c>
      <c r="IQ44" s="50">
        <v>117034</v>
      </c>
      <c r="IR44" s="50">
        <v>36</v>
      </c>
      <c r="IS44" s="50">
        <v>100800</v>
      </c>
      <c r="IT44" s="50">
        <v>13</v>
      </c>
      <c r="IU44" s="50">
        <v>85363</v>
      </c>
      <c r="IV44" s="50">
        <v>48</v>
      </c>
      <c r="IW44" s="50">
        <v>75204</v>
      </c>
      <c r="IX44" s="50">
        <v>15</v>
      </c>
      <c r="IY44" s="50">
        <v>81834</v>
      </c>
      <c r="IZ44" s="50">
        <v>11</v>
      </c>
      <c r="JA44" s="50">
        <v>65962</v>
      </c>
      <c r="JB44" s="50">
        <v>5</v>
      </c>
    </row>
    <row r="45" spans="1:262">
      <c r="A45" s="67">
        <v>41</v>
      </c>
      <c r="B45" s="68" t="s">
        <v>41</v>
      </c>
      <c r="C45" s="35">
        <v>57599</v>
      </c>
      <c r="D45" s="31">
        <v>21</v>
      </c>
      <c r="E45" s="26">
        <v>52699</v>
      </c>
      <c r="F45" s="31">
        <v>11</v>
      </c>
      <c r="G45" s="35">
        <v>45717</v>
      </c>
      <c r="H45" s="31">
        <v>27</v>
      </c>
      <c r="I45" s="35">
        <v>47545</v>
      </c>
      <c r="J45" s="31">
        <v>20</v>
      </c>
      <c r="K45" s="35">
        <v>40680</v>
      </c>
      <c r="L45" s="31">
        <v>10</v>
      </c>
      <c r="M45" s="35">
        <v>42653</v>
      </c>
      <c r="N45" s="26">
        <v>10</v>
      </c>
      <c r="O45" s="35">
        <v>59357</v>
      </c>
      <c r="P45" s="31">
        <v>21</v>
      </c>
      <c r="Q45" s="26">
        <v>55681</v>
      </c>
      <c r="R45" s="31">
        <v>13</v>
      </c>
      <c r="S45" s="35">
        <v>49249</v>
      </c>
      <c r="T45" s="31">
        <v>22</v>
      </c>
      <c r="U45" s="35">
        <v>48325</v>
      </c>
      <c r="V45" s="31">
        <v>20</v>
      </c>
      <c r="W45" s="35">
        <v>43995</v>
      </c>
      <c r="X45" s="31">
        <v>10</v>
      </c>
      <c r="Y45" s="35">
        <v>41125</v>
      </c>
      <c r="Z45" s="26">
        <v>9</v>
      </c>
      <c r="AA45" s="35">
        <v>64042</v>
      </c>
      <c r="AB45" s="31">
        <v>20</v>
      </c>
      <c r="AC45" s="26">
        <v>56178</v>
      </c>
      <c r="AD45" s="31">
        <v>15</v>
      </c>
      <c r="AE45" s="35">
        <v>50818</v>
      </c>
      <c r="AF45" s="31">
        <v>24</v>
      </c>
      <c r="AG45" s="35">
        <v>48567</v>
      </c>
      <c r="AH45" s="31">
        <v>16</v>
      </c>
      <c r="AI45" s="35">
        <v>45618</v>
      </c>
      <c r="AJ45" s="31">
        <v>9</v>
      </c>
      <c r="AK45" s="35">
        <v>40542</v>
      </c>
      <c r="AL45" s="26">
        <v>15</v>
      </c>
      <c r="AM45" s="35">
        <v>67121</v>
      </c>
      <c r="AN45" s="31">
        <v>22</v>
      </c>
      <c r="AO45" s="26">
        <v>58199</v>
      </c>
      <c r="AP45" s="31">
        <v>13</v>
      </c>
      <c r="AQ45" s="35">
        <v>51526</v>
      </c>
      <c r="AR45" s="31">
        <v>24</v>
      </c>
      <c r="AS45" s="35">
        <v>51663</v>
      </c>
      <c r="AT45" s="31">
        <v>17</v>
      </c>
      <c r="AU45" s="35">
        <v>47777</v>
      </c>
      <c r="AV45" s="31">
        <v>13</v>
      </c>
      <c r="AW45" s="35">
        <v>42491</v>
      </c>
      <c r="AX45" s="26">
        <v>12</v>
      </c>
      <c r="AY45" s="35">
        <v>71678</v>
      </c>
      <c r="AZ45" s="31">
        <v>20</v>
      </c>
      <c r="BA45" s="26">
        <v>57314</v>
      </c>
      <c r="BB45" s="31">
        <v>16</v>
      </c>
      <c r="BC45" s="35">
        <v>52875</v>
      </c>
      <c r="BD45" s="31">
        <v>30</v>
      </c>
      <c r="BE45" s="35">
        <v>50401</v>
      </c>
      <c r="BF45" s="31">
        <v>17</v>
      </c>
      <c r="BG45" s="35">
        <v>49175</v>
      </c>
      <c r="BH45" s="31">
        <v>15</v>
      </c>
      <c r="BI45" s="35">
        <v>46517</v>
      </c>
      <c r="BJ45" s="26">
        <v>12</v>
      </c>
      <c r="BK45" s="35">
        <v>73026</v>
      </c>
      <c r="BL45" s="31">
        <v>20</v>
      </c>
      <c r="BM45" s="26">
        <v>59527</v>
      </c>
      <c r="BN45" s="31">
        <v>18</v>
      </c>
      <c r="BO45" s="35">
        <v>54277</v>
      </c>
      <c r="BP45" s="31">
        <v>29</v>
      </c>
      <c r="BQ45" s="35">
        <v>53965</v>
      </c>
      <c r="BR45" s="31">
        <v>17</v>
      </c>
      <c r="BS45" s="35">
        <v>49187</v>
      </c>
      <c r="BT45" s="31">
        <v>17</v>
      </c>
      <c r="BU45" s="35">
        <v>48693</v>
      </c>
      <c r="BV45" s="26">
        <v>14</v>
      </c>
      <c r="BW45" s="35">
        <v>72873</v>
      </c>
      <c r="BX45" s="31">
        <v>23</v>
      </c>
      <c r="BY45" s="26">
        <v>67470</v>
      </c>
      <c r="BZ45" s="31">
        <v>18</v>
      </c>
      <c r="CA45" s="35">
        <v>57701</v>
      </c>
      <c r="CB45" s="31">
        <v>29</v>
      </c>
      <c r="CC45" s="35">
        <v>55054</v>
      </c>
      <c r="CD45" s="31">
        <v>19</v>
      </c>
      <c r="CE45" s="35">
        <v>48872</v>
      </c>
      <c r="CF45" s="31">
        <v>17</v>
      </c>
      <c r="CG45" s="35">
        <v>49089</v>
      </c>
      <c r="CH45" s="26">
        <v>12</v>
      </c>
      <c r="CI45" s="35">
        <v>76326</v>
      </c>
      <c r="CJ45" s="31">
        <v>23</v>
      </c>
      <c r="CK45" s="26">
        <v>68882</v>
      </c>
      <c r="CL45" s="31">
        <v>19</v>
      </c>
      <c r="CM45" s="35">
        <v>59016</v>
      </c>
      <c r="CN45" s="31">
        <v>28</v>
      </c>
      <c r="CO45" s="35">
        <v>54376</v>
      </c>
      <c r="CP45" s="31">
        <v>18</v>
      </c>
      <c r="CQ45" s="35">
        <v>49858</v>
      </c>
      <c r="CR45" s="31">
        <v>15</v>
      </c>
      <c r="CS45" s="35">
        <v>51678</v>
      </c>
      <c r="CT45" s="26">
        <v>11</v>
      </c>
      <c r="CU45" s="35">
        <v>80911</v>
      </c>
      <c r="CV45" s="31">
        <v>24</v>
      </c>
      <c r="CW45" s="26">
        <v>70313</v>
      </c>
      <c r="CX45" s="31">
        <v>19</v>
      </c>
      <c r="CY45" s="35">
        <v>61749</v>
      </c>
      <c r="CZ45" s="31">
        <v>27</v>
      </c>
      <c r="DA45" s="35">
        <v>54610</v>
      </c>
      <c r="DB45" s="31">
        <v>22</v>
      </c>
      <c r="DC45" s="35">
        <v>50684</v>
      </c>
      <c r="DD45" s="31">
        <v>13</v>
      </c>
      <c r="DE45" s="35">
        <v>54689</v>
      </c>
      <c r="DF45" s="26">
        <v>10</v>
      </c>
      <c r="DG45" s="35">
        <v>83856</v>
      </c>
      <c r="DH45" s="31">
        <v>26</v>
      </c>
      <c r="DI45" s="26">
        <v>70579</v>
      </c>
      <c r="DJ45" s="31">
        <v>19</v>
      </c>
      <c r="DK45" s="35">
        <v>62720</v>
      </c>
      <c r="DL45" s="31">
        <v>34</v>
      </c>
      <c r="DM45" s="35">
        <v>57931</v>
      </c>
      <c r="DN45" s="31">
        <v>20</v>
      </c>
      <c r="DO45" s="35">
        <v>54032</v>
      </c>
      <c r="DP45" s="31">
        <v>11</v>
      </c>
      <c r="DQ45" s="35">
        <v>56241</v>
      </c>
      <c r="DR45" s="26">
        <v>10</v>
      </c>
      <c r="DS45" s="35">
        <v>88643</v>
      </c>
      <c r="DT45" s="31">
        <v>24</v>
      </c>
      <c r="DU45" s="26">
        <v>76055</v>
      </c>
      <c r="DV45" s="31">
        <v>20</v>
      </c>
      <c r="DW45" s="35">
        <v>63519</v>
      </c>
      <c r="DX45" s="31">
        <v>38</v>
      </c>
      <c r="DY45" s="35">
        <v>58423</v>
      </c>
      <c r="DZ45" s="31">
        <v>21</v>
      </c>
      <c r="EA45" s="35">
        <v>54705</v>
      </c>
      <c r="EB45" s="31">
        <v>13</v>
      </c>
      <c r="EC45" s="35">
        <v>55634</v>
      </c>
      <c r="ED45" s="26">
        <v>10</v>
      </c>
      <c r="EE45" s="35">
        <v>88725</v>
      </c>
      <c r="EF45" s="31">
        <v>24</v>
      </c>
      <c r="EG45" s="26">
        <v>77985</v>
      </c>
      <c r="EH45" s="31">
        <v>18</v>
      </c>
      <c r="EI45" s="35">
        <v>63074</v>
      </c>
      <c r="EJ45" s="31">
        <v>38</v>
      </c>
      <c r="EK45" s="35">
        <v>59115</v>
      </c>
      <c r="EL45" s="31">
        <v>24</v>
      </c>
      <c r="EM45" s="35">
        <v>53875</v>
      </c>
      <c r="EN45" s="31">
        <v>15</v>
      </c>
      <c r="EO45" s="35">
        <v>56351</v>
      </c>
      <c r="EP45" s="26">
        <v>11</v>
      </c>
      <c r="EQ45" s="35">
        <v>91253</v>
      </c>
      <c r="ER45" s="31">
        <v>22</v>
      </c>
      <c r="ES45" s="26">
        <v>79424</v>
      </c>
      <c r="ET45" s="31">
        <v>17</v>
      </c>
      <c r="EU45" s="35">
        <v>68152</v>
      </c>
      <c r="EV45" s="31">
        <v>41</v>
      </c>
      <c r="EW45" s="35">
        <v>64036</v>
      </c>
      <c r="EX45" s="31">
        <v>23</v>
      </c>
      <c r="EY45" s="35">
        <v>56282</v>
      </c>
      <c r="EZ45" s="31">
        <v>18</v>
      </c>
      <c r="FA45" s="35">
        <v>58178</v>
      </c>
      <c r="FB45" s="26">
        <v>11</v>
      </c>
      <c r="FC45" s="35">
        <v>93407</v>
      </c>
      <c r="FD45" s="31">
        <v>23</v>
      </c>
      <c r="FE45" s="26">
        <v>82472</v>
      </c>
      <c r="FF45" s="31">
        <v>17</v>
      </c>
      <c r="FG45" s="35">
        <v>70783</v>
      </c>
      <c r="FH45" s="31">
        <v>39</v>
      </c>
      <c r="FI45" s="35">
        <v>64680</v>
      </c>
      <c r="FJ45" s="31">
        <v>20</v>
      </c>
      <c r="FK45" s="35">
        <v>60546</v>
      </c>
      <c r="FL45" s="31">
        <v>15</v>
      </c>
      <c r="FM45" s="35">
        <v>66569</v>
      </c>
      <c r="FN45" s="26">
        <v>8</v>
      </c>
      <c r="FO45" s="35">
        <v>103817</v>
      </c>
      <c r="FP45" s="31">
        <v>22</v>
      </c>
      <c r="FQ45" s="26">
        <v>85561</v>
      </c>
      <c r="FR45" s="31">
        <v>17</v>
      </c>
      <c r="FS45" s="35">
        <v>73358</v>
      </c>
      <c r="FT45" s="31">
        <v>38</v>
      </c>
      <c r="FU45" s="35">
        <v>68470</v>
      </c>
      <c r="FV45" s="31">
        <v>18</v>
      </c>
      <c r="FW45" s="35">
        <v>63345</v>
      </c>
      <c r="FX45" s="31">
        <v>15</v>
      </c>
      <c r="FY45" s="35">
        <v>69140</v>
      </c>
      <c r="FZ45" s="26">
        <v>7</v>
      </c>
      <c r="GA45" s="154">
        <v>105906</v>
      </c>
      <c r="GB45" s="105">
        <v>25</v>
      </c>
      <c r="GC45" s="57">
        <v>92266</v>
      </c>
      <c r="GD45" s="105">
        <v>17</v>
      </c>
      <c r="GE45" s="154">
        <v>78129</v>
      </c>
      <c r="GF45" s="105">
        <v>35</v>
      </c>
      <c r="GG45" s="154">
        <v>70809</v>
      </c>
      <c r="GH45" s="105">
        <v>18</v>
      </c>
      <c r="GI45" s="154">
        <v>67987</v>
      </c>
      <c r="GJ45" s="105">
        <v>17</v>
      </c>
      <c r="GK45" s="154">
        <v>67573</v>
      </c>
      <c r="GL45" s="57">
        <v>10</v>
      </c>
      <c r="GM45" s="154">
        <v>108536</v>
      </c>
      <c r="GN45" s="105">
        <v>28</v>
      </c>
      <c r="GO45" s="57">
        <v>91409</v>
      </c>
      <c r="GP45" s="105">
        <v>16</v>
      </c>
      <c r="GQ45" s="154">
        <v>79656</v>
      </c>
      <c r="GR45" s="105">
        <v>31</v>
      </c>
      <c r="GS45" s="154">
        <v>75356</v>
      </c>
      <c r="GT45" s="105">
        <v>24</v>
      </c>
      <c r="GU45" s="154">
        <v>66782</v>
      </c>
      <c r="GV45" s="105">
        <v>16</v>
      </c>
      <c r="GW45" s="154">
        <v>68302</v>
      </c>
      <c r="GX45" s="57">
        <v>8</v>
      </c>
      <c r="GY45" s="35">
        <v>84380</v>
      </c>
      <c r="GZ45" s="31">
        <v>121</v>
      </c>
      <c r="HA45" s="154">
        <v>107755</v>
      </c>
      <c r="HB45" s="105">
        <v>30</v>
      </c>
      <c r="HC45" s="57">
        <v>90058</v>
      </c>
      <c r="HD45" s="105">
        <v>12</v>
      </c>
      <c r="HE45" s="154">
        <v>81108</v>
      </c>
      <c r="HF45" s="105">
        <v>34</v>
      </c>
      <c r="HG45" s="154">
        <v>68789</v>
      </c>
      <c r="HH45" s="105">
        <v>20</v>
      </c>
      <c r="HI45" s="154">
        <v>72153</v>
      </c>
      <c r="HJ45" s="105">
        <v>16</v>
      </c>
      <c r="HK45" s="154">
        <v>67630</v>
      </c>
      <c r="HL45" s="57">
        <v>9</v>
      </c>
      <c r="HM45" s="35">
        <v>83964</v>
      </c>
      <c r="HN45" s="31">
        <v>136</v>
      </c>
      <c r="HO45" s="154">
        <v>106503</v>
      </c>
      <c r="HP45" s="105">
        <v>33</v>
      </c>
      <c r="HQ45" s="57">
        <v>94569</v>
      </c>
      <c r="HR45" s="105">
        <v>15</v>
      </c>
      <c r="HS45" s="154">
        <v>78766</v>
      </c>
      <c r="HT45" s="105">
        <v>41</v>
      </c>
      <c r="HU45" s="154">
        <v>70013</v>
      </c>
      <c r="HV45" s="105">
        <v>24</v>
      </c>
      <c r="HW45" s="154">
        <v>72803</v>
      </c>
      <c r="HX45" s="105">
        <v>16</v>
      </c>
      <c r="HY45" s="154">
        <v>61799</v>
      </c>
      <c r="HZ45" s="57">
        <v>7</v>
      </c>
      <c r="IA45" s="35">
        <v>86590</v>
      </c>
      <c r="IB45" s="31">
        <v>127</v>
      </c>
      <c r="IC45" s="154">
        <v>111595</v>
      </c>
      <c r="ID45" s="105">
        <v>33</v>
      </c>
      <c r="IE45" s="57">
        <v>96436</v>
      </c>
      <c r="IF45" s="105">
        <v>13</v>
      </c>
      <c r="IG45" s="154">
        <v>81350</v>
      </c>
      <c r="IH45" s="105">
        <v>37</v>
      </c>
      <c r="II45" s="154">
        <v>69422</v>
      </c>
      <c r="IJ45" s="105">
        <v>22</v>
      </c>
      <c r="IK45" s="154">
        <v>73094</v>
      </c>
      <c r="IL45" s="105">
        <v>14</v>
      </c>
      <c r="IM45" s="154">
        <v>62517</v>
      </c>
      <c r="IN45" s="57">
        <v>8</v>
      </c>
      <c r="IO45" s="50">
        <v>93505</v>
      </c>
      <c r="IP45" s="50">
        <v>125</v>
      </c>
      <c r="IQ45" s="50">
        <v>119910</v>
      </c>
      <c r="IR45" s="50">
        <v>32</v>
      </c>
      <c r="IS45" s="50">
        <v>109683</v>
      </c>
      <c r="IT45" s="50">
        <v>13</v>
      </c>
      <c r="IU45" s="50">
        <v>83739</v>
      </c>
      <c r="IV45" s="50">
        <v>46</v>
      </c>
      <c r="IW45" s="50">
        <v>77150</v>
      </c>
      <c r="IX45" s="50">
        <v>16</v>
      </c>
      <c r="IY45" s="50">
        <v>79808</v>
      </c>
      <c r="IZ45" s="50">
        <v>11</v>
      </c>
      <c r="JA45" s="50">
        <v>63887</v>
      </c>
      <c r="JB45" s="50">
        <v>7</v>
      </c>
    </row>
    <row r="46" spans="1:262">
      <c r="A46" s="66"/>
      <c r="B46" s="2"/>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row>
    <row r="47" spans="1:262">
      <c r="A47" s="66"/>
      <c r="B47" s="2"/>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50" t="s">
        <v>87</v>
      </c>
    </row>
    <row r="48" spans="1:262">
      <c r="A48" s="66"/>
      <c r="B48" s="2"/>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row>
    <row r="49" spans="1:171">
      <c r="A49" s="66"/>
      <c r="B49" s="2"/>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50" t="s">
        <v>81</v>
      </c>
    </row>
    <row r="50" spans="1:171">
      <c r="A50" s="66"/>
      <c r="B50" s="2"/>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50" t="s">
        <v>82</v>
      </c>
    </row>
    <row r="51" spans="1:171">
      <c r="A51" s="66"/>
      <c r="B51" s="2"/>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50" t="s">
        <v>83</v>
      </c>
    </row>
    <row r="52" spans="1:171">
      <c r="A52" s="66"/>
      <c r="B52" s="2"/>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50" t="s">
        <v>88</v>
      </c>
    </row>
    <row r="53" spans="1:171">
      <c r="A53" s="66"/>
      <c r="B53" s="2"/>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50" t="s">
        <v>89</v>
      </c>
    </row>
    <row r="54" spans="1:171" ht="9.9499999999999993" customHeight="1">
      <c r="A54" s="66"/>
      <c r="B54" s="2"/>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row>
    <row r="55" spans="1:171">
      <c r="A55" s="66"/>
      <c r="B55" s="2"/>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row>
    <row r="56" spans="1:171">
      <c r="A56" s="66"/>
      <c r="B56" s="2"/>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row>
    <row r="57" spans="1:171">
      <c r="A57" s="66"/>
      <c r="B57" s="2"/>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row>
    <row r="58" spans="1:171" ht="9.9499999999999993" customHeight="1">
      <c r="A58" s="66"/>
      <c r="B58" s="2"/>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row>
    <row r="59" spans="1:171" ht="9.9499999999999993" customHeight="1">
      <c r="A59" s="66"/>
      <c r="B59" s="2"/>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row>
    <row r="60" spans="1:171" ht="9.9499999999999993" customHeight="1">
      <c r="A60" s="66"/>
      <c r="B60" s="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row>
    <row r="61" spans="1:171" ht="9.9499999999999993" customHeight="1">
      <c r="A61" s="66"/>
      <c r="B61" s="2"/>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row>
    <row r="62" spans="1:171" ht="9.9499999999999993" customHeight="1">
      <c r="A62" s="66"/>
      <c r="B62" s="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row>
    <row r="63" spans="1:171" ht="15.95" customHeight="1">
      <c r="A63" s="66"/>
      <c r="B63" s="2"/>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row>
    <row r="64" spans="1:171" ht="9.9499999999999993" customHeight="1">
      <c r="A64" s="66"/>
      <c r="B64" s="2"/>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row>
    <row r="65" spans="1:170" ht="9.9499999999999993" customHeight="1">
      <c r="A65" s="66"/>
      <c r="B65" s="2"/>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row>
    <row r="66" spans="1:170">
      <c r="A66" s="66"/>
      <c r="B66" s="2"/>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row>
    <row r="67" spans="1:170">
      <c r="A67" s="66"/>
      <c r="B67" s="2"/>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row>
    <row r="68" spans="1:170" ht="9.9499999999999993" customHeight="1">
      <c r="A68" s="66"/>
      <c r="B68" s="2"/>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row>
    <row r="69" spans="1:170" ht="9.9499999999999993" customHeight="1">
      <c r="A69" s="66"/>
      <c r="B69" s="2"/>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row>
    <row r="70" spans="1:170" ht="9.9499999999999993" customHeight="1">
      <c r="A70" s="66"/>
      <c r="B70" s="2"/>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row>
    <row r="71" spans="1:170" ht="9.9499999999999993" customHeight="1">
      <c r="A71" s="66"/>
      <c r="B71" s="2"/>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row>
    <row r="72" spans="1:170" ht="9.9499999999999993" customHeight="1">
      <c r="A72" s="66"/>
      <c r="B72" s="2"/>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row>
    <row r="73" spans="1:170" ht="9.9499999999999993" customHeight="1">
      <c r="A73" s="66"/>
      <c r="B73" s="2"/>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row>
    <row r="74" spans="1:170" ht="9.9499999999999993" customHeight="1">
      <c r="A74" s="66"/>
      <c r="B74" s="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row>
    <row r="75" spans="1:170" ht="9.9499999999999993" customHeight="1">
      <c r="A75" s="66"/>
      <c r="B75" s="2"/>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row>
    <row r="76" spans="1:170" ht="9.9499999999999993" customHeight="1">
      <c r="A76" s="66"/>
      <c r="B76" s="2"/>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row>
    <row r="77" spans="1:170" ht="9.9499999999999993" customHeight="1">
      <c r="A77" s="66"/>
      <c r="B77" s="2"/>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row>
    <row r="78" spans="1:170" ht="9.9499999999999993" customHeight="1">
      <c r="A78" s="66"/>
      <c r="B78" s="2"/>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row>
    <row r="79" spans="1:170" ht="9.9499999999999993" customHeight="1">
      <c r="A79" s="66"/>
      <c r="B79" s="2"/>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row>
    <row r="80" spans="1:170" ht="9.9499999999999993" customHeight="1">
      <c r="A80" s="66"/>
      <c r="B80" s="2"/>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row>
    <row r="81" spans="1:170">
      <c r="A81" s="66"/>
      <c r="B81" s="2"/>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row>
    <row r="82" spans="1:170" ht="9.9499999999999993" customHeight="1">
      <c r="A82" s="66"/>
      <c r="B82" s="2"/>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row>
    <row r="83" spans="1:170" ht="9.9499999999999993" customHeight="1">
      <c r="A83" s="66"/>
      <c r="B83" s="2"/>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row>
    <row r="84" spans="1:170" ht="9.9499999999999993" customHeight="1">
      <c r="A84" s="66"/>
      <c r="B84" s="2"/>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row>
    <row r="85" spans="1:170" ht="9.9499999999999993" customHeight="1">
      <c r="A85" s="66"/>
      <c r="B85" s="2"/>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row>
    <row r="86" spans="1:170" ht="9.9499999999999993" customHeight="1">
      <c r="A86" s="66"/>
      <c r="B86" s="2"/>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row>
    <row r="87" spans="1:170" ht="9.9499999999999993" customHeight="1">
      <c r="A87" s="66"/>
      <c r="B87" s="2"/>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row>
    <row r="88" spans="1:170" ht="9.9499999999999993" customHeight="1">
      <c r="A88" s="66"/>
      <c r="B88" s="2"/>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row>
    <row r="89" spans="1:170" ht="9.9499999999999993" customHeight="1">
      <c r="A89" s="66"/>
      <c r="B89" s="2"/>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row>
    <row r="90" spans="1:170" ht="9.9499999999999993" customHeight="1">
      <c r="A90" s="66"/>
      <c r="B90" s="2"/>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row>
    <row r="91" spans="1:170" ht="9.9499999999999993" customHeight="1">
      <c r="A91" s="66"/>
      <c r="B91" s="2"/>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row>
    <row r="92" spans="1:170" ht="9.9499999999999993" customHeight="1">
      <c r="A92" s="66"/>
      <c r="B92" s="2"/>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row>
    <row r="93" spans="1:170" ht="9.9499999999999993" customHeight="1">
      <c r="A93" s="66"/>
      <c r="B93" s="2"/>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row>
    <row r="94" spans="1:170" ht="9.9499999999999993" customHeight="1">
      <c r="A94" s="66"/>
      <c r="B94" s="2"/>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row>
    <row r="95" spans="1:170" ht="9.9499999999999993" customHeight="1">
      <c r="A95" s="66"/>
      <c r="B95" s="2"/>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row>
    <row r="96" spans="1:170" ht="9.9499999999999993" customHeight="1">
      <c r="A96" s="66"/>
      <c r="B96" s="2"/>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row>
    <row r="97" spans="1:170" ht="9.9499999999999993" customHeight="1">
      <c r="A97" s="66"/>
      <c r="B97" s="2"/>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row>
    <row r="98" spans="1:170" ht="9.9499999999999993" customHeight="1">
      <c r="A98" s="66"/>
      <c r="B98" s="2"/>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row>
    <row r="99" spans="1:170" ht="9.9499999999999993" customHeight="1">
      <c r="A99" s="66"/>
      <c r="B99" s="2"/>
      <c r="C99" s="16"/>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row>
    <row r="100" spans="1:170" ht="9.9499999999999993" customHeight="1">
      <c r="A100" s="66"/>
      <c r="B100" s="2"/>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row>
    <row r="101" spans="1:170" ht="9.9499999999999993" customHeight="1">
      <c r="A101" s="66"/>
      <c r="B101" s="2"/>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row>
    <row r="102" spans="1:170" ht="9.9499999999999993" customHeight="1">
      <c r="A102" s="66"/>
      <c r="B102" s="2"/>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row>
    <row r="103" spans="1:170">
      <c r="A103" s="66"/>
      <c r="B103" s="2"/>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row>
    <row r="104" spans="1:170" ht="9.9499999999999993" customHeight="1">
      <c r="A104" s="66"/>
      <c r="B104" s="2"/>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row>
    <row r="105" spans="1:170" ht="9.9499999999999993" customHeight="1">
      <c r="A105" s="66"/>
      <c r="B105" s="2"/>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row>
    <row r="106" spans="1:170" ht="9.9499999999999993" customHeight="1">
      <c r="A106" s="66"/>
      <c r="B106" s="2"/>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row>
    <row r="107" spans="1:170" ht="9.9499999999999993" customHeight="1">
      <c r="A107" s="66"/>
      <c r="B107" s="2"/>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row>
    <row r="108" spans="1:170" ht="4.9000000000000004" customHeight="1">
      <c r="A108" s="66"/>
      <c r="B108" s="2"/>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row>
    <row r="109" spans="1:170" ht="9.9499999999999993" customHeight="1">
      <c r="A109" s="66"/>
      <c r="B109" s="2"/>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row>
    <row r="110" spans="1:170" ht="9.9499999999999993" customHeight="1">
      <c r="A110" s="66"/>
      <c r="B110" s="2"/>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row>
    <row r="111" spans="1:170" ht="12" customHeight="1">
      <c r="A111" s="66"/>
      <c r="B111" s="2"/>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row>
    <row r="112" spans="1:170">
      <c r="A112" s="66"/>
      <c r="B112" s="2"/>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row>
    <row r="113" spans="1:170">
      <c r="A113" s="66"/>
      <c r="B113" s="2"/>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row>
    <row r="114" spans="1:170">
      <c r="A114" s="66"/>
      <c r="B114" s="2"/>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row>
    <row r="115" spans="1:170">
      <c r="A115" s="66"/>
      <c r="B115" s="2"/>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row>
    <row r="116" spans="1:170">
      <c r="A116" s="66"/>
      <c r="B116" s="2"/>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row>
    <row r="117" spans="1:170">
      <c r="A117" s="66"/>
      <c r="B117" s="2"/>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row>
    <row r="118" spans="1:170">
      <c r="A118" s="66"/>
      <c r="B118" s="2"/>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row>
    <row r="119" spans="1:170">
      <c r="A119" s="66"/>
      <c r="B119" s="2"/>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row>
    <row r="120" spans="1:170">
      <c r="A120" s="66"/>
      <c r="B120" s="2"/>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row>
    <row r="121" spans="1:170">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row>
    <row r="122" spans="1:170">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row>
    <row r="123" spans="1:170">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row>
    <row r="124" spans="1:170">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row>
    <row r="125" spans="1:170">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row>
    <row r="126" spans="1:170">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row>
  </sheetData>
  <phoneticPr fontId="5" type="noConversion"/>
  <pageMargins left="0.75" right="0.75" top="1" bottom="1" header="0.5" footer="0.5"/>
  <pageSetup orientation="portrait" horizontalDpi="1200"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F46"/>
  <sheetViews>
    <sheetView topLeftCell="O1" zoomScale="80" zoomScaleNormal="80" workbookViewId="0">
      <selection activeCell="B1" sqref="B1:AS1048576"/>
    </sheetView>
  </sheetViews>
  <sheetFormatPr defaultRowHeight="12.75"/>
  <cols>
    <col min="2" max="2" width="39.85546875" customWidth="1"/>
    <col min="3" max="44" width="9.140625" customWidth="1"/>
  </cols>
  <sheetData>
    <row r="1" spans="1:58">
      <c r="A1" s="69"/>
      <c r="B1" s="50"/>
    </row>
    <row r="2" spans="1:58">
      <c r="A2" s="76"/>
      <c r="B2" s="77"/>
      <c r="C2" s="194" t="s">
        <v>101</v>
      </c>
      <c r="D2" s="139"/>
      <c r="E2" s="139"/>
      <c r="F2" s="139"/>
      <c r="G2" s="139"/>
      <c r="H2" s="140"/>
      <c r="I2" s="140"/>
      <c r="J2" s="140"/>
      <c r="K2" s="140"/>
      <c r="L2" s="140"/>
      <c r="M2" s="140"/>
      <c r="N2" s="140"/>
      <c r="O2" s="140"/>
      <c r="P2" s="140"/>
      <c r="Q2" s="194" t="s">
        <v>107</v>
      </c>
      <c r="R2" s="139"/>
      <c r="S2" s="139"/>
      <c r="T2" s="139"/>
      <c r="U2" s="139"/>
      <c r="V2" s="140"/>
      <c r="W2" s="140"/>
      <c r="X2" s="140"/>
      <c r="Y2" s="140"/>
      <c r="Z2" s="140"/>
      <c r="AA2" s="140"/>
      <c r="AB2" s="140"/>
      <c r="AC2" s="140"/>
      <c r="AD2" s="140"/>
      <c r="AE2" s="194" t="s">
        <v>108</v>
      </c>
      <c r="AF2" s="139"/>
      <c r="AG2" s="139"/>
      <c r="AH2" s="139"/>
      <c r="AI2" s="139"/>
      <c r="AJ2" s="140"/>
      <c r="AK2" s="140"/>
      <c r="AL2" s="140"/>
      <c r="AM2" s="140"/>
      <c r="AN2" s="140"/>
      <c r="AO2" s="140"/>
      <c r="AP2" s="140"/>
      <c r="AQ2" s="140"/>
      <c r="AR2" s="140"/>
      <c r="AS2" s="246" t="s">
        <v>112</v>
      </c>
      <c r="AT2" s="139"/>
      <c r="AU2" s="139"/>
      <c r="AV2" s="139"/>
      <c r="AW2" s="139"/>
      <c r="AX2" s="140"/>
      <c r="AY2" s="140"/>
      <c r="AZ2" s="140"/>
      <c r="BA2" s="140"/>
      <c r="BB2" s="140"/>
      <c r="BC2" s="140"/>
      <c r="BD2" s="140"/>
      <c r="BE2" s="140"/>
      <c r="BF2" s="140"/>
    </row>
    <row r="3" spans="1:58">
      <c r="A3" s="66"/>
      <c r="B3" s="2"/>
      <c r="C3" s="79" t="s">
        <v>102</v>
      </c>
      <c r="D3" s="80"/>
      <c r="E3" s="79" t="s">
        <v>72</v>
      </c>
      <c r="F3" s="80"/>
      <c r="G3" s="79" t="s">
        <v>67</v>
      </c>
      <c r="H3" s="80"/>
      <c r="I3" s="79" t="s">
        <v>68</v>
      </c>
      <c r="J3" s="80"/>
      <c r="K3" s="79" t="s">
        <v>69</v>
      </c>
      <c r="L3" s="80"/>
      <c r="M3" s="79" t="s">
        <v>70</v>
      </c>
      <c r="N3" s="80"/>
      <c r="O3" s="79" t="s">
        <v>71</v>
      </c>
      <c r="P3" s="77"/>
      <c r="Q3" s="79" t="s">
        <v>102</v>
      </c>
      <c r="R3" s="80"/>
      <c r="S3" s="79" t="s">
        <v>72</v>
      </c>
      <c r="T3" s="80"/>
      <c r="U3" s="79" t="s">
        <v>67</v>
      </c>
      <c r="V3" s="80"/>
      <c r="W3" s="79" t="s">
        <v>68</v>
      </c>
      <c r="X3" s="80"/>
      <c r="Y3" s="79" t="s">
        <v>69</v>
      </c>
      <c r="Z3" s="80"/>
      <c r="AA3" s="79" t="s">
        <v>70</v>
      </c>
      <c r="AB3" s="80"/>
      <c r="AC3" s="79" t="s">
        <v>71</v>
      </c>
      <c r="AD3" s="77"/>
      <c r="AE3" s="79" t="s">
        <v>102</v>
      </c>
      <c r="AF3" s="80"/>
      <c r="AG3" s="79" t="s">
        <v>72</v>
      </c>
      <c r="AH3" s="80"/>
      <c r="AI3" s="79" t="s">
        <v>67</v>
      </c>
      <c r="AJ3" s="80"/>
      <c r="AK3" s="79" t="s">
        <v>68</v>
      </c>
      <c r="AL3" s="80"/>
      <c r="AM3" s="79" t="s">
        <v>69</v>
      </c>
      <c r="AN3" s="80"/>
      <c r="AO3" s="79" t="s">
        <v>70</v>
      </c>
      <c r="AP3" s="80"/>
      <c r="AQ3" s="79" t="s">
        <v>71</v>
      </c>
      <c r="AR3" s="77"/>
      <c r="AS3" s="79" t="s">
        <v>102</v>
      </c>
      <c r="AT3" s="80"/>
      <c r="AU3" s="79" t="s">
        <v>72</v>
      </c>
      <c r="AV3" s="80"/>
      <c r="AW3" s="79" t="s">
        <v>67</v>
      </c>
      <c r="AX3" s="80"/>
      <c r="AY3" s="79" t="s">
        <v>68</v>
      </c>
      <c r="AZ3" s="80"/>
      <c r="BA3" s="79" t="s">
        <v>69</v>
      </c>
      <c r="BB3" s="80"/>
      <c r="BC3" s="79" t="s">
        <v>70</v>
      </c>
      <c r="BD3" s="80"/>
      <c r="BE3" s="79" t="s">
        <v>71</v>
      </c>
      <c r="BF3" s="77"/>
    </row>
    <row r="4" spans="1:58">
      <c r="A4" s="66"/>
      <c r="B4" s="68"/>
      <c r="C4" s="36" t="s">
        <v>5</v>
      </c>
      <c r="D4" s="143" t="s">
        <v>74</v>
      </c>
      <c r="E4" s="141" t="s">
        <v>5</v>
      </c>
      <c r="F4" s="142" t="s">
        <v>74</v>
      </c>
      <c r="G4" s="141" t="s">
        <v>5</v>
      </c>
      <c r="H4" s="142" t="s">
        <v>74</v>
      </c>
      <c r="I4" s="141" t="s">
        <v>5</v>
      </c>
      <c r="J4" s="142" t="s">
        <v>74</v>
      </c>
      <c r="K4" s="141" t="s">
        <v>5</v>
      </c>
      <c r="L4" s="142" t="s">
        <v>74</v>
      </c>
      <c r="M4" s="141" t="s">
        <v>5</v>
      </c>
      <c r="N4" s="142" t="s">
        <v>74</v>
      </c>
      <c r="O4" s="141" t="s">
        <v>5</v>
      </c>
      <c r="P4" s="143" t="s">
        <v>74</v>
      </c>
      <c r="Q4" s="36" t="s">
        <v>5</v>
      </c>
      <c r="R4" s="143" t="s">
        <v>74</v>
      </c>
      <c r="S4" s="141" t="s">
        <v>5</v>
      </c>
      <c r="T4" s="142" t="s">
        <v>74</v>
      </c>
      <c r="U4" s="141" t="s">
        <v>5</v>
      </c>
      <c r="V4" s="142" t="s">
        <v>74</v>
      </c>
      <c r="W4" s="141" t="s">
        <v>5</v>
      </c>
      <c r="X4" s="142" t="s">
        <v>74</v>
      </c>
      <c r="Y4" s="141" t="s">
        <v>5</v>
      </c>
      <c r="Z4" s="142" t="s">
        <v>74</v>
      </c>
      <c r="AA4" s="141" t="s">
        <v>5</v>
      </c>
      <c r="AB4" s="142" t="s">
        <v>74</v>
      </c>
      <c r="AC4" s="141" t="s">
        <v>5</v>
      </c>
      <c r="AD4" s="143" t="s">
        <v>74</v>
      </c>
      <c r="AE4" s="36" t="s">
        <v>5</v>
      </c>
      <c r="AF4" s="143" t="s">
        <v>74</v>
      </c>
      <c r="AG4" s="141" t="s">
        <v>5</v>
      </c>
      <c r="AH4" s="142" t="s">
        <v>74</v>
      </c>
      <c r="AI4" s="141" t="s">
        <v>5</v>
      </c>
      <c r="AJ4" s="142" t="s">
        <v>74</v>
      </c>
      <c r="AK4" s="141" t="s">
        <v>5</v>
      </c>
      <c r="AL4" s="142" t="s">
        <v>74</v>
      </c>
      <c r="AM4" s="141" t="s">
        <v>5</v>
      </c>
      <c r="AN4" s="142" t="s">
        <v>74</v>
      </c>
      <c r="AO4" s="141" t="s">
        <v>5</v>
      </c>
      <c r="AP4" s="142" t="s">
        <v>74</v>
      </c>
      <c r="AQ4" s="141" t="s">
        <v>5</v>
      </c>
      <c r="AR4" s="143" t="s">
        <v>74</v>
      </c>
      <c r="AS4" s="36" t="s">
        <v>5</v>
      </c>
      <c r="AT4" s="143" t="s">
        <v>74</v>
      </c>
      <c r="AU4" s="141" t="s">
        <v>5</v>
      </c>
      <c r="AV4" s="142" t="s">
        <v>74</v>
      </c>
      <c r="AW4" s="141" t="s">
        <v>5</v>
      </c>
      <c r="AX4" s="142" t="s">
        <v>74</v>
      </c>
      <c r="AY4" s="141" t="s">
        <v>5</v>
      </c>
      <c r="AZ4" s="142" t="s">
        <v>74</v>
      </c>
      <c r="BA4" s="141" t="s">
        <v>5</v>
      </c>
      <c r="BB4" s="142" t="s">
        <v>74</v>
      </c>
      <c r="BC4" s="141" t="s">
        <v>5</v>
      </c>
      <c r="BD4" s="142" t="s">
        <v>74</v>
      </c>
      <c r="BE4" s="141" t="s">
        <v>5</v>
      </c>
      <c r="BF4" s="143" t="s">
        <v>74</v>
      </c>
    </row>
    <row r="5" spans="1:58">
      <c r="A5" s="69">
        <v>1</v>
      </c>
      <c r="B5" s="3" t="s">
        <v>7</v>
      </c>
      <c r="C5" s="37"/>
      <c r="D5" s="30"/>
      <c r="E5" s="144"/>
      <c r="F5" s="145"/>
      <c r="G5" s="146"/>
      <c r="H5" s="145"/>
      <c r="I5" s="144"/>
      <c r="J5" s="145"/>
      <c r="K5" s="144"/>
      <c r="L5" s="145"/>
      <c r="M5" s="144"/>
      <c r="N5" s="145"/>
      <c r="O5" s="144"/>
      <c r="P5" s="147"/>
      <c r="Q5" s="37"/>
      <c r="R5" s="30"/>
      <c r="S5" s="144"/>
      <c r="T5" s="145"/>
      <c r="U5" s="146"/>
      <c r="V5" s="145"/>
      <c r="W5" s="144"/>
      <c r="X5" s="145"/>
      <c r="Y5" s="144"/>
      <c r="Z5" s="145"/>
      <c r="AA5" s="144"/>
      <c r="AB5" s="145"/>
      <c r="AC5" s="144"/>
      <c r="AD5" s="147"/>
      <c r="AE5" s="37"/>
      <c r="AF5" s="30"/>
      <c r="AG5" s="144"/>
      <c r="AH5" s="145"/>
      <c r="AI5" s="146"/>
      <c r="AJ5" s="145"/>
      <c r="AK5" s="144"/>
      <c r="AL5" s="145"/>
      <c r="AM5" s="144"/>
      <c r="AN5" s="145"/>
      <c r="AO5" s="144"/>
      <c r="AP5" s="145"/>
      <c r="AQ5" s="144"/>
      <c r="AR5" s="147"/>
      <c r="AS5" s="37"/>
      <c r="AT5" s="30"/>
      <c r="AU5" s="144"/>
      <c r="AV5" s="145"/>
      <c r="AW5" s="146"/>
      <c r="AX5" s="145"/>
      <c r="AY5" s="144"/>
      <c r="AZ5" s="145"/>
      <c r="BA5" s="144"/>
      <c r="BB5" s="145"/>
      <c r="BC5" s="144"/>
      <c r="BD5" s="145"/>
      <c r="BE5" s="144"/>
      <c r="BF5" s="147"/>
    </row>
    <row r="6" spans="1:58">
      <c r="A6" s="66">
        <v>2</v>
      </c>
      <c r="B6" s="7" t="s">
        <v>43</v>
      </c>
      <c r="C6" s="38">
        <v>295837</v>
      </c>
      <c r="D6" s="32">
        <v>64</v>
      </c>
      <c r="E6" s="148">
        <v>420561</v>
      </c>
      <c r="F6" s="149">
        <v>17</v>
      </c>
      <c r="G6" s="150">
        <v>323492</v>
      </c>
      <c r="H6" s="149">
        <v>10</v>
      </c>
      <c r="I6" s="148">
        <v>264630</v>
      </c>
      <c r="J6" s="149">
        <v>13</v>
      </c>
      <c r="K6" s="148"/>
      <c r="L6" s="149"/>
      <c r="M6" s="148">
        <v>190150</v>
      </c>
      <c r="N6" s="149">
        <v>9</v>
      </c>
      <c r="O6" s="148">
        <v>219068</v>
      </c>
      <c r="P6" s="150">
        <v>11</v>
      </c>
      <c r="Q6" s="38">
        <v>296973</v>
      </c>
      <c r="R6" s="32">
        <v>71</v>
      </c>
      <c r="S6" s="148">
        <v>414286</v>
      </c>
      <c r="T6" s="149">
        <v>17</v>
      </c>
      <c r="U6" s="150">
        <v>323971</v>
      </c>
      <c r="V6" s="149">
        <v>17</v>
      </c>
      <c r="W6" s="148">
        <v>271599</v>
      </c>
      <c r="X6" s="149">
        <v>15</v>
      </c>
      <c r="Y6" s="148">
        <v>195232</v>
      </c>
      <c r="Z6" s="149">
        <v>7</v>
      </c>
      <c r="AA6" s="148">
        <v>191710</v>
      </c>
      <c r="AB6" s="149">
        <v>9</v>
      </c>
      <c r="AC6" s="148">
        <v>204264</v>
      </c>
      <c r="AD6" s="150">
        <v>9</v>
      </c>
      <c r="AE6" s="38">
        <v>289382</v>
      </c>
      <c r="AF6" s="32">
        <v>65</v>
      </c>
      <c r="AG6" s="148">
        <v>391281</v>
      </c>
      <c r="AH6" s="149">
        <v>15</v>
      </c>
      <c r="AI6" s="150">
        <v>329213</v>
      </c>
      <c r="AJ6" s="149">
        <v>16</v>
      </c>
      <c r="AK6" s="148">
        <v>266780</v>
      </c>
      <c r="AL6" s="149">
        <v>13</v>
      </c>
      <c r="AM6" s="148">
        <v>215987</v>
      </c>
      <c r="AN6" s="149">
        <v>5</v>
      </c>
      <c r="AO6" s="148">
        <v>206015</v>
      </c>
      <c r="AP6" s="149">
        <v>9</v>
      </c>
      <c r="AQ6" s="148">
        <v>202485</v>
      </c>
      <c r="AR6" s="150">
        <v>10</v>
      </c>
      <c r="AS6">
        <v>328452</v>
      </c>
      <c r="AT6">
        <v>67</v>
      </c>
      <c r="AU6">
        <v>428690</v>
      </c>
      <c r="AV6">
        <v>20</v>
      </c>
      <c r="AW6">
        <v>333722</v>
      </c>
      <c r="AX6">
        <v>13</v>
      </c>
      <c r="AY6">
        <v>299525</v>
      </c>
      <c r="AZ6">
        <v>11</v>
      </c>
      <c r="BA6">
        <v>251411</v>
      </c>
      <c r="BB6">
        <v>9</v>
      </c>
      <c r="BC6">
        <v>0</v>
      </c>
      <c r="BD6">
        <v>6</v>
      </c>
      <c r="BE6">
        <v>233350</v>
      </c>
      <c r="BF6">
        <v>8</v>
      </c>
    </row>
    <row r="7" spans="1:58">
      <c r="A7" s="66">
        <v>3</v>
      </c>
      <c r="B7" s="71" t="s">
        <v>8</v>
      </c>
      <c r="C7" s="39"/>
      <c r="D7" s="33"/>
      <c r="E7" s="151"/>
      <c r="F7" s="99"/>
      <c r="G7" s="47"/>
      <c r="H7" s="99"/>
      <c r="I7" s="151"/>
      <c r="J7" s="99"/>
      <c r="K7" s="151"/>
      <c r="L7" s="99"/>
      <c r="M7" s="151"/>
      <c r="N7" s="99"/>
      <c r="O7" s="151"/>
      <c r="P7" s="47"/>
      <c r="Q7" s="39"/>
      <c r="R7" s="33"/>
      <c r="S7" s="151"/>
      <c r="T7" s="99"/>
      <c r="U7" s="47"/>
      <c r="V7" s="99"/>
      <c r="W7" s="151"/>
      <c r="X7" s="99"/>
      <c r="Y7" s="151"/>
      <c r="Z7" s="99"/>
      <c r="AA7" s="151"/>
      <c r="AB7" s="99"/>
      <c r="AC7" s="151"/>
      <c r="AD7" s="47"/>
      <c r="AE7" s="39"/>
      <c r="AF7" s="33"/>
      <c r="AG7" s="151"/>
      <c r="AH7" s="99"/>
      <c r="AI7" s="47"/>
      <c r="AJ7" s="99"/>
      <c r="AK7" s="151"/>
      <c r="AL7" s="99"/>
      <c r="AM7" s="151"/>
      <c r="AN7" s="99"/>
      <c r="AO7" s="151"/>
      <c r="AP7" s="99"/>
      <c r="AQ7" s="151"/>
      <c r="AR7" s="47"/>
    </row>
    <row r="8" spans="1:58">
      <c r="A8" s="66">
        <v>4</v>
      </c>
      <c r="B8" s="7" t="s">
        <v>9</v>
      </c>
      <c r="C8" s="38">
        <v>204977</v>
      </c>
      <c r="D8" s="32">
        <v>56</v>
      </c>
      <c r="E8" s="148">
        <v>316311</v>
      </c>
      <c r="F8" s="149">
        <v>13</v>
      </c>
      <c r="G8" s="150">
        <v>209357</v>
      </c>
      <c r="H8" s="149">
        <v>11</v>
      </c>
      <c r="I8" s="148">
        <v>185936</v>
      </c>
      <c r="J8" s="149">
        <v>11</v>
      </c>
      <c r="K8" s="148"/>
      <c r="L8" s="149"/>
      <c r="M8" s="148">
        <v>134976</v>
      </c>
      <c r="N8" s="149">
        <v>6</v>
      </c>
      <c r="O8" s="148">
        <v>142256</v>
      </c>
      <c r="P8" s="150">
        <v>11</v>
      </c>
      <c r="Q8" s="38">
        <v>204932</v>
      </c>
      <c r="R8" s="32">
        <v>56</v>
      </c>
      <c r="S8" s="148">
        <v>311832</v>
      </c>
      <c r="T8" s="149">
        <v>12</v>
      </c>
      <c r="U8" s="150">
        <v>216219</v>
      </c>
      <c r="V8" s="149">
        <v>13</v>
      </c>
      <c r="W8" s="148">
        <v>198148</v>
      </c>
      <c r="X8" s="149">
        <v>11</v>
      </c>
      <c r="Y8" s="148">
        <v>155854</v>
      </c>
      <c r="Z8" s="149">
        <v>6</v>
      </c>
      <c r="AA8" s="148">
        <v>136642</v>
      </c>
      <c r="AB8" s="149">
        <v>7</v>
      </c>
      <c r="AC8" s="148">
        <v>143386</v>
      </c>
      <c r="AD8" s="150">
        <v>10</v>
      </c>
      <c r="AE8" s="38">
        <v>214411</v>
      </c>
      <c r="AF8" s="32">
        <v>56</v>
      </c>
      <c r="AG8" s="148">
        <v>320836</v>
      </c>
      <c r="AH8" s="149">
        <v>14</v>
      </c>
      <c r="AI8" s="150">
        <v>222427</v>
      </c>
      <c r="AJ8" s="149">
        <v>13</v>
      </c>
      <c r="AK8" s="148">
        <v>203128</v>
      </c>
      <c r="AL8" s="149">
        <v>10</v>
      </c>
      <c r="AM8" s="148">
        <v>0</v>
      </c>
      <c r="AN8" s="149">
        <v>4</v>
      </c>
      <c r="AO8" s="148">
        <v>138741</v>
      </c>
      <c r="AP8" s="149">
        <v>6</v>
      </c>
      <c r="AQ8" s="148">
        <v>140921</v>
      </c>
      <c r="AR8" s="150">
        <v>11</v>
      </c>
      <c r="AS8">
        <v>248970</v>
      </c>
      <c r="AT8">
        <v>58</v>
      </c>
      <c r="AU8">
        <v>345047</v>
      </c>
      <c r="AV8">
        <v>19</v>
      </c>
      <c r="AW8">
        <v>237952</v>
      </c>
      <c r="AX8">
        <v>11</v>
      </c>
      <c r="AY8">
        <v>225314</v>
      </c>
      <c r="AZ8">
        <v>7</v>
      </c>
      <c r="BA8">
        <v>187019</v>
      </c>
      <c r="BB8">
        <v>9</v>
      </c>
      <c r="BC8">
        <v>0</v>
      </c>
      <c r="BD8">
        <v>4</v>
      </c>
      <c r="BE8">
        <v>159531</v>
      </c>
      <c r="BF8">
        <v>8</v>
      </c>
    </row>
    <row r="9" spans="1:58">
      <c r="A9" s="66">
        <v>5</v>
      </c>
      <c r="B9" s="2" t="s">
        <v>12</v>
      </c>
      <c r="C9" s="39">
        <v>118498</v>
      </c>
      <c r="D9" s="33">
        <v>33</v>
      </c>
      <c r="E9" s="151">
        <v>157349</v>
      </c>
      <c r="F9" s="99">
        <v>11</v>
      </c>
      <c r="G9" s="47">
        <v>107811</v>
      </c>
      <c r="H9" s="99">
        <v>7</v>
      </c>
      <c r="I9" s="151">
        <v>112015</v>
      </c>
      <c r="J9" s="99">
        <v>6</v>
      </c>
      <c r="K9" s="151"/>
      <c r="L9" s="99"/>
      <c r="M9" s="151"/>
      <c r="N9" s="99"/>
      <c r="O9" s="151">
        <v>85941</v>
      </c>
      <c r="P9" s="47">
        <v>5</v>
      </c>
      <c r="Q9" s="39">
        <v>127311</v>
      </c>
      <c r="R9" s="33">
        <v>36</v>
      </c>
      <c r="S9" s="151">
        <v>164723</v>
      </c>
      <c r="T9" s="99">
        <v>14</v>
      </c>
      <c r="U9" s="47">
        <v>122506</v>
      </c>
      <c r="V9" s="99">
        <v>9</v>
      </c>
      <c r="W9" s="151">
        <v>114638</v>
      </c>
      <c r="X9" s="99">
        <v>5</v>
      </c>
      <c r="Y9" s="151">
        <v>0</v>
      </c>
      <c r="Z9" s="99">
        <v>3</v>
      </c>
      <c r="AA9" s="151">
        <v>0</v>
      </c>
      <c r="AB9" s="99">
        <v>3</v>
      </c>
      <c r="AC9" s="151">
        <v>0</v>
      </c>
      <c r="AD9" s="47">
        <v>4</v>
      </c>
      <c r="AE9" s="39">
        <v>130338</v>
      </c>
      <c r="AF9" s="33">
        <v>34</v>
      </c>
      <c r="AG9" s="151">
        <v>168944</v>
      </c>
      <c r="AH9" s="99">
        <v>13</v>
      </c>
      <c r="AI9" s="47">
        <v>125620</v>
      </c>
      <c r="AJ9" s="99">
        <v>7</v>
      </c>
      <c r="AK9" s="151">
        <v>116879</v>
      </c>
      <c r="AL9" s="99">
        <v>6</v>
      </c>
      <c r="AM9" s="151">
        <v>0</v>
      </c>
      <c r="AN9" s="99">
        <v>1</v>
      </c>
      <c r="AO9" s="151">
        <v>0</v>
      </c>
      <c r="AP9" s="99">
        <v>2</v>
      </c>
      <c r="AQ9" s="151">
        <v>80886</v>
      </c>
      <c r="AR9" s="47">
        <v>5</v>
      </c>
      <c r="AS9">
        <v>181295</v>
      </c>
      <c r="AT9">
        <v>24</v>
      </c>
      <c r="AU9">
        <v>227870</v>
      </c>
      <c r="AV9">
        <v>9</v>
      </c>
      <c r="AW9">
        <v>0</v>
      </c>
      <c r="AX9">
        <v>3</v>
      </c>
      <c r="AY9">
        <v>170641</v>
      </c>
      <c r="AZ9">
        <v>8</v>
      </c>
      <c r="BA9">
        <v>0</v>
      </c>
      <c r="BB9">
        <v>2</v>
      </c>
      <c r="BC9">
        <v>0</v>
      </c>
      <c r="BD9">
        <v>2</v>
      </c>
      <c r="BE9">
        <v>0</v>
      </c>
      <c r="BF9">
        <v>0</v>
      </c>
    </row>
    <row r="10" spans="1:58">
      <c r="A10" s="66">
        <v>6</v>
      </c>
      <c r="B10" s="2" t="s">
        <v>10</v>
      </c>
      <c r="C10" s="39">
        <v>187148</v>
      </c>
      <c r="D10" s="33">
        <v>50</v>
      </c>
      <c r="E10" s="151">
        <v>266439</v>
      </c>
      <c r="F10" s="99">
        <v>10</v>
      </c>
      <c r="G10" s="47">
        <v>198723</v>
      </c>
      <c r="H10" s="99">
        <v>11</v>
      </c>
      <c r="I10" s="151">
        <v>180262</v>
      </c>
      <c r="J10" s="99">
        <v>11</v>
      </c>
      <c r="K10" s="151"/>
      <c r="L10" s="99"/>
      <c r="M10" s="151"/>
      <c r="N10" s="99"/>
      <c r="O10" s="151">
        <v>134084</v>
      </c>
      <c r="P10" s="47">
        <v>10</v>
      </c>
      <c r="Q10" s="39">
        <v>185254</v>
      </c>
      <c r="R10" s="33">
        <v>50</v>
      </c>
      <c r="S10" s="151">
        <v>240817</v>
      </c>
      <c r="T10" s="99">
        <v>9</v>
      </c>
      <c r="U10" s="47">
        <v>210436</v>
      </c>
      <c r="V10" s="99">
        <v>14</v>
      </c>
      <c r="W10" s="151">
        <v>189675</v>
      </c>
      <c r="X10" s="99">
        <v>10</v>
      </c>
      <c r="Y10" s="151">
        <v>150677</v>
      </c>
      <c r="Z10" s="99">
        <v>6</v>
      </c>
      <c r="AA10" s="151">
        <v>0</v>
      </c>
      <c r="AB10" s="99">
        <v>4</v>
      </c>
      <c r="AC10" s="151">
        <v>128318</v>
      </c>
      <c r="AD10" s="47">
        <v>9</v>
      </c>
      <c r="AE10" s="39">
        <v>194718</v>
      </c>
      <c r="AF10" s="33">
        <v>48</v>
      </c>
      <c r="AG10" s="151">
        <v>259454</v>
      </c>
      <c r="AH10" s="99">
        <v>10</v>
      </c>
      <c r="AI10" s="47">
        <v>216789</v>
      </c>
      <c r="AJ10" s="99">
        <v>13</v>
      </c>
      <c r="AK10" s="151">
        <v>201007</v>
      </c>
      <c r="AL10" s="99">
        <v>9</v>
      </c>
      <c r="AM10" s="151">
        <v>0</v>
      </c>
      <c r="AN10" s="99">
        <v>4</v>
      </c>
      <c r="AO10" s="151">
        <v>0</v>
      </c>
      <c r="AP10" s="99">
        <v>4</v>
      </c>
      <c r="AQ10" s="151">
        <v>134105</v>
      </c>
      <c r="AR10" s="47">
        <v>9</v>
      </c>
      <c r="AS10">
        <v>222669</v>
      </c>
      <c r="AT10">
        <v>49</v>
      </c>
      <c r="AU10">
        <v>295846</v>
      </c>
      <c r="AV10">
        <v>17</v>
      </c>
      <c r="AW10">
        <v>224692</v>
      </c>
      <c r="AX10">
        <v>8</v>
      </c>
      <c r="AY10">
        <v>209330</v>
      </c>
      <c r="AZ10">
        <v>7</v>
      </c>
      <c r="BA10">
        <v>160183</v>
      </c>
      <c r="BB10">
        <v>7</v>
      </c>
      <c r="BC10">
        <v>0</v>
      </c>
      <c r="BD10">
        <v>2</v>
      </c>
      <c r="BE10">
        <v>143104</v>
      </c>
      <c r="BF10">
        <v>8</v>
      </c>
    </row>
    <row r="11" spans="1:58">
      <c r="A11" s="66">
        <v>7</v>
      </c>
      <c r="B11" s="2" t="s">
        <v>14</v>
      </c>
      <c r="C11" s="39">
        <v>172728</v>
      </c>
      <c r="D11" s="33">
        <v>32</v>
      </c>
      <c r="E11" s="151">
        <v>235677</v>
      </c>
      <c r="F11" s="99">
        <v>9</v>
      </c>
      <c r="G11" s="47"/>
      <c r="H11" s="99"/>
      <c r="I11" s="151">
        <v>157714</v>
      </c>
      <c r="J11" s="99">
        <v>8</v>
      </c>
      <c r="K11" s="151"/>
      <c r="L11" s="99"/>
      <c r="M11" s="151"/>
      <c r="N11" s="99"/>
      <c r="O11" s="151">
        <v>101840</v>
      </c>
      <c r="P11" s="47">
        <v>5</v>
      </c>
      <c r="Q11" s="39">
        <v>185032</v>
      </c>
      <c r="R11" s="33">
        <v>29</v>
      </c>
      <c r="S11" s="151">
        <v>233747</v>
      </c>
      <c r="T11" s="99">
        <v>7</v>
      </c>
      <c r="U11" s="47">
        <v>240024</v>
      </c>
      <c r="V11" s="99">
        <v>7</v>
      </c>
      <c r="W11" s="151">
        <v>186167</v>
      </c>
      <c r="X11" s="99">
        <v>5</v>
      </c>
      <c r="Y11" s="151">
        <v>0</v>
      </c>
      <c r="Z11" s="99">
        <v>3</v>
      </c>
      <c r="AA11" s="151">
        <v>0</v>
      </c>
      <c r="AB11" s="99">
        <v>2</v>
      </c>
      <c r="AC11" s="151">
        <v>112983</v>
      </c>
      <c r="AD11" s="47">
        <v>6</v>
      </c>
      <c r="AE11" s="39">
        <v>191316</v>
      </c>
      <c r="AF11" s="33">
        <v>28</v>
      </c>
      <c r="AG11" s="151">
        <v>267885</v>
      </c>
      <c r="AH11" s="99">
        <v>8</v>
      </c>
      <c r="AI11" s="47">
        <v>227729</v>
      </c>
      <c r="AJ11" s="99">
        <v>6</v>
      </c>
      <c r="AK11" s="151">
        <v>168434</v>
      </c>
      <c r="AL11" s="99">
        <v>5</v>
      </c>
      <c r="AM11" s="151">
        <v>0</v>
      </c>
      <c r="AN11" s="99">
        <v>2</v>
      </c>
      <c r="AO11" s="151">
        <v>0</v>
      </c>
      <c r="AP11" s="99">
        <v>2</v>
      </c>
      <c r="AQ11" s="151">
        <v>104647</v>
      </c>
      <c r="AR11" s="47">
        <v>6</v>
      </c>
      <c r="AS11">
        <v>214658</v>
      </c>
      <c r="AT11">
        <v>40</v>
      </c>
      <c r="AU11">
        <v>292863</v>
      </c>
      <c r="AV11">
        <v>15</v>
      </c>
      <c r="AW11">
        <v>229812</v>
      </c>
      <c r="AX11">
        <v>6</v>
      </c>
      <c r="AY11">
        <v>194180</v>
      </c>
      <c r="AZ11">
        <v>6</v>
      </c>
      <c r="BA11">
        <v>142763</v>
      </c>
      <c r="BB11">
        <v>6</v>
      </c>
      <c r="BC11">
        <v>0</v>
      </c>
      <c r="BD11">
        <v>2</v>
      </c>
      <c r="BE11">
        <v>104995</v>
      </c>
      <c r="BF11">
        <v>5</v>
      </c>
    </row>
    <row r="12" spans="1:58">
      <c r="A12" s="66">
        <v>8</v>
      </c>
      <c r="B12" s="2" t="s">
        <v>13</v>
      </c>
      <c r="C12" s="39">
        <v>150958</v>
      </c>
      <c r="D12" s="33">
        <v>56</v>
      </c>
      <c r="E12" s="151">
        <v>217626</v>
      </c>
      <c r="F12" s="99">
        <v>14</v>
      </c>
      <c r="G12" s="47">
        <v>151707</v>
      </c>
      <c r="H12" s="99">
        <v>11</v>
      </c>
      <c r="I12" s="151">
        <v>142869</v>
      </c>
      <c r="J12" s="99">
        <v>13</v>
      </c>
      <c r="K12" s="151"/>
      <c r="L12" s="99"/>
      <c r="M12" s="151">
        <v>94514</v>
      </c>
      <c r="N12" s="99">
        <v>5</v>
      </c>
      <c r="O12" s="151">
        <v>107728</v>
      </c>
      <c r="P12" s="47">
        <v>10</v>
      </c>
      <c r="Q12" s="39">
        <v>156511</v>
      </c>
      <c r="R12" s="33">
        <v>52</v>
      </c>
      <c r="S12" s="151">
        <v>231727</v>
      </c>
      <c r="T12" s="99">
        <v>12</v>
      </c>
      <c r="U12" s="47">
        <v>168522</v>
      </c>
      <c r="V12" s="99">
        <v>12</v>
      </c>
      <c r="W12" s="151">
        <v>155355</v>
      </c>
      <c r="X12" s="99">
        <v>11</v>
      </c>
      <c r="Y12" s="151">
        <v>104807</v>
      </c>
      <c r="Z12" s="99">
        <v>5</v>
      </c>
      <c r="AA12" s="151">
        <v>95621</v>
      </c>
      <c r="AB12" s="99">
        <v>5</v>
      </c>
      <c r="AC12" s="151">
        <v>99151</v>
      </c>
      <c r="AD12" s="47">
        <v>9</v>
      </c>
      <c r="AE12" s="39">
        <v>162590</v>
      </c>
      <c r="AF12" s="33">
        <v>46</v>
      </c>
      <c r="AG12" s="151">
        <v>230038</v>
      </c>
      <c r="AH12" s="99">
        <v>13</v>
      </c>
      <c r="AI12" s="47">
        <v>165117</v>
      </c>
      <c r="AJ12" s="99">
        <v>10</v>
      </c>
      <c r="AK12" s="151">
        <v>162939</v>
      </c>
      <c r="AL12" s="99">
        <v>9</v>
      </c>
      <c r="AM12" s="151">
        <v>0</v>
      </c>
      <c r="AN12" s="99">
        <v>3</v>
      </c>
      <c r="AO12" s="151">
        <v>0</v>
      </c>
      <c r="AP12" s="99">
        <v>3</v>
      </c>
      <c r="AQ12" s="151">
        <v>99793</v>
      </c>
      <c r="AR12" s="47">
        <v>9</v>
      </c>
      <c r="AS12">
        <v>183188</v>
      </c>
      <c r="AT12">
        <v>50</v>
      </c>
      <c r="AU12">
        <v>246363</v>
      </c>
      <c r="AV12">
        <v>20</v>
      </c>
      <c r="AW12">
        <v>170922</v>
      </c>
      <c r="AX12">
        <v>7</v>
      </c>
      <c r="AY12">
        <v>160516</v>
      </c>
      <c r="AZ12">
        <v>8</v>
      </c>
      <c r="BA12">
        <v>132547</v>
      </c>
      <c r="BB12">
        <v>6</v>
      </c>
      <c r="BC12">
        <v>0</v>
      </c>
      <c r="BD12">
        <v>3</v>
      </c>
      <c r="BE12">
        <v>101364</v>
      </c>
      <c r="BF12">
        <v>6</v>
      </c>
    </row>
    <row r="13" spans="1:58">
      <c r="A13" s="66">
        <v>9</v>
      </c>
      <c r="B13" s="2" t="s">
        <v>63</v>
      </c>
      <c r="C13" s="39">
        <v>124052</v>
      </c>
      <c r="D13" s="33">
        <v>52</v>
      </c>
      <c r="E13" s="151">
        <v>183420</v>
      </c>
      <c r="F13" s="99">
        <v>14</v>
      </c>
      <c r="G13" s="47">
        <v>118313</v>
      </c>
      <c r="H13" s="99">
        <v>11</v>
      </c>
      <c r="I13" s="151">
        <v>111545</v>
      </c>
      <c r="J13" s="99">
        <v>11</v>
      </c>
      <c r="K13" s="151"/>
      <c r="L13" s="99"/>
      <c r="M13" s="151">
        <v>77960</v>
      </c>
      <c r="N13" s="99">
        <v>6</v>
      </c>
      <c r="O13" s="151">
        <v>90891</v>
      </c>
      <c r="P13" s="47">
        <v>6</v>
      </c>
      <c r="Q13" s="39">
        <v>126851</v>
      </c>
      <c r="R13" s="33">
        <v>49</v>
      </c>
      <c r="S13" s="151">
        <v>172891</v>
      </c>
      <c r="T13" s="99">
        <v>14</v>
      </c>
      <c r="U13" s="47">
        <v>129319</v>
      </c>
      <c r="V13" s="99">
        <v>12</v>
      </c>
      <c r="W13" s="151">
        <v>124879</v>
      </c>
      <c r="X13" s="99">
        <v>10</v>
      </c>
      <c r="Y13" s="151">
        <v>0</v>
      </c>
      <c r="Z13" s="99">
        <v>4</v>
      </c>
      <c r="AA13" s="151">
        <v>78840</v>
      </c>
      <c r="AB13" s="99">
        <v>5</v>
      </c>
      <c r="AC13" s="151">
        <v>83264</v>
      </c>
      <c r="AD13" s="47">
        <v>6</v>
      </c>
      <c r="AE13" s="39">
        <v>133653</v>
      </c>
      <c r="AF13" s="33">
        <v>47</v>
      </c>
      <c r="AG13" s="151">
        <v>179199</v>
      </c>
      <c r="AH13" s="99">
        <v>15</v>
      </c>
      <c r="AI13" s="47">
        <v>144116</v>
      </c>
      <c r="AJ13" s="99">
        <v>11</v>
      </c>
      <c r="AK13" s="151">
        <v>120292</v>
      </c>
      <c r="AL13" s="99">
        <v>8</v>
      </c>
      <c r="AM13" s="151">
        <v>0</v>
      </c>
      <c r="AN13" s="99">
        <v>3</v>
      </c>
      <c r="AO13" s="151">
        <v>0</v>
      </c>
      <c r="AP13" s="99">
        <v>4</v>
      </c>
      <c r="AQ13" s="151">
        <v>88007</v>
      </c>
      <c r="AR13" s="47">
        <v>7</v>
      </c>
      <c r="AS13">
        <v>145400</v>
      </c>
      <c r="AT13">
        <v>53</v>
      </c>
      <c r="AU13">
        <v>193119</v>
      </c>
      <c r="AV13">
        <v>22</v>
      </c>
      <c r="AW13">
        <v>129592</v>
      </c>
      <c r="AX13">
        <v>9</v>
      </c>
      <c r="AY13">
        <v>134959</v>
      </c>
      <c r="AZ13">
        <v>8</v>
      </c>
      <c r="BA13">
        <v>89370</v>
      </c>
      <c r="BB13">
        <v>6</v>
      </c>
      <c r="BC13">
        <v>0</v>
      </c>
      <c r="BD13">
        <v>2</v>
      </c>
      <c r="BE13">
        <v>91584</v>
      </c>
      <c r="BF13">
        <v>6</v>
      </c>
    </row>
    <row r="14" spans="1:58">
      <c r="A14" s="66">
        <v>10</v>
      </c>
      <c r="B14" s="2" t="s">
        <v>11</v>
      </c>
      <c r="C14" s="39">
        <v>159218</v>
      </c>
      <c r="D14" s="33">
        <v>8</v>
      </c>
      <c r="E14" s="151"/>
      <c r="F14" s="99"/>
      <c r="G14" s="47"/>
      <c r="H14" s="99"/>
      <c r="I14" s="151"/>
      <c r="J14" s="99"/>
      <c r="K14" s="151"/>
      <c r="L14" s="99"/>
      <c r="M14" s="151"/>
      <c r="N14" s="99"/>
      <c r="O14" s="151"/>
      <c r="P14" s="47"/>
      <c r="Q14" s="39">
        <v>149308</v>
      </c>
      <c r="R14" s="33">
        <v>7</v>
      </c>
      <c r="S14" s="151">
        <v>0</v>
      </c>
      <c r="T14" s="99">
        <v>2</v>
      </c>
      <c r="U14" s="47">
        <v>0</v>
      </c>
      <c r="V14" s="99">
        <v>3</v>
      </c>
      <c r="W14" s="151">
        <v>0</v>
      </c>
      <c r="X14" s="99">
        <v>0</v>
      </c>
      <c r="Y14" s="151">
        <v>0</v>
      </c>
      <c r="Z14" s="99">
        <v>3</v>
      </c>
      <c r="AA14" s="151">
        <v>0</v>
      </c>
      <c r="AB14" s="99">
        <v>0</v>
      </c>
      <c r="AC14" s="151">
        <v>0</v>
      </c>
      <c r="AD14" s="47">
        <v>0</v>
      </c>
      <c r="AE14" s="39">
        <v>175664</v>
      </c>
      <c r="AF14" s="33">
        <v>5</v>
      </c>
      <c r="AG14" s="151">
        <v>0</v>
      </c>
      <c r="AH14" s="99">
        <v>2</v>
      </c>
      <c r="AI14" s="47">
        <v>0</v>
      </c>
      <c r="AJ14" s="99">
        <v>3</v>
      </c>
      <c r="AK14" s="151">
        <v>0</v>
      </c>
      <c r="AL14" s="99">
        <v>0</v>
      </c>
      <c r="AM14" s="151">
        <v>0</v>
      </c>
      <c r="AN14" s="99">
        <v>1</v>
      </c>
      <c r="AO14" s="151">
        <v>0</v>
      </c>
      <c r="AP14" s="99">
        <v>0</v>
      </c>
      <c r="AQ14" s="151">
        <v>0</v>
      </c>
      <c r="AR14" s="47">
        <v>0</v>
      </c>
      <c r="AS14">
        <v>197312</v>
      </c>
      <c r="AT14">
        <v>15</v>
      </c>
      <c r="AU14">
        <v>213710</v>
      </c>
      <c r="AV14">
        <v>10</v>
      </c>
      <c r="AW14">
        <v>0</v>
      </c>
      <c r="AX14">
        <v>3</v>
      </c>
      <c r="AY14">
        <v>0</v>
      </c>
      <c r="AZ14">
        <v>0</v>
      </c>
      <c r="BA14">
        <v>0</v>
      </c>
      <c r="BB14">
        <v>1</v>
      </c>
      <c r="BC14">
        <v>0</v>
      </c>
      <c r="BD14">
        <v>1</v>
      </c>
      <c r="BE14">
        <v>0</v>
      </c>
      <c r="BF14">
        <v>0</v>
      </c>
    </row>
    <row r="15" spans="1:58">
      <c r="A15" s="66">
        <v>11</v>
      </c>
      <c r="B15" s="2" t="s">
        <v>15</v>
      </c>
      <c r="C15" s="39">
        <v>123030</v>
      </c>
      <c r="D15" s="33">
        <v>29</v>
      </c>
      <c r="E15" s="151">
        <v>178365</v>
      </c>
      <c r="F15" s="99">
        <v>9</v>
      </c>
      <c r="G15" s="47">
        <v>107574</v>
      </c>
      <c r="H15" s="99">
        <v>7</v>
      </c>
      <c r="I15" s="151">
        <v>98913</v>
      </c>
      <c r="J15" s="99">
        <v>7</v>
      </c>
      <c r="K15" s="151"/>
      <c r="L15" s="99"/>
      <c r="M15" s="151"/>
      <c r="N15" s="99"/>
      <c r="O15" s="151"/>
      <c r="P15" s="47"/>
      <c r="Q15" s="39">
        <v>134387</v>
      </c>
      <c r="R15" s="33">
        <v>26</v>
      </c>
      <c r="S15" s="151">
        <v>170042</v>
      </c>
      <c r="T15" s="99">
        <v>10</v>
      </c>
      <c r="U15" s="47">
        <v>126761</v>
      </c>
      <c r="V15" s="99">
        <v>9</v>
      </c>
      <c r="W15" s="151">
        <v>0</v>
      </c>
      <c r="X15" s="99">
        <v>3</v>
      </c>
      <c r="Y15" s="151">
        <v>0</v>
      </c>
      <c r="Z15" s="99">
        <v>1</v>
      </c>
      <c r="AA15" s="151">
        <v>0</v>
      </c>
      <c r="AB15" s="99">
        <v>1</v>
      </c>
      <c r="AC15" s="151">
        <v>0</v>
      </c>
      <c r="AD15" s="47">
        <v>4</v>
      </c>
      <c r="AE15" s="39">
        <v>137465</v>
      </c>
      <c r="AF15" s="33">
        <v>25</v>
      </c>
      <c r="AG15" s="151">
        <v>185241</v>
      </c>
      <c r="AH15" s="99">
        <v>9</v>
      </c>
      <c r="AI15" s="47">
        <v>130160</v>
      </c>
      <c r="AJ15" s="99">
        <v>7</v>
      </c>
      <c r="AK15" s="151">
        <v>0</v>
      </c>
      <c r="AL15" s="99">
        <v>3</v>
      </c>
      <c r="AM15" s="151">
        <v>0</v>
      </c>
      <c r="AN15" s="99">
        <v>1</v>
      </c>
      <c r="AO15" s="151">
        <v>0</v>
      </c>
      <c r="AP15" s="99">
        <v>2</v>
      </c>
      <c r="AQ15" s="151">
        <v>0</v>
      </c>
      <c r="AR15" s="47">
        <v>4</v>
      </c>
      <c r="AS15">
        <v>155231</v>
      </c>
      <c r="AT15">
        <v>36</v>
      </c>
      <c r="AU15">
        <v>210590</v>
      </c>
      <c r="AV15">
        <v>17</v>
      </c>
      <c r="AW15">
        <v>123869</v>
      </c>
      <c r="AX15">
        <v>6</v>
      </c>
      <c r="AY15">
        <v>0</v>
      </c>
      <c r="AZ15">
        <v>4</v>
      </c>
      <c r="BA15">
        <v>72823</v>
      </c>
      <c r="BB15">
        <v>5</v>
      </c>
      <c r="BC15">
        <v>0</v>
      </c>
      <c r="BD15">
        <v>1</v>
      </c>
      <c r="BE15">
        <v>0</v>
      </c>
      <c r="BF15">
        <v>3</v>
      </c>
    </row>
    <row r="16" spans="1:58">
      <c r="A16" s="66">
        <v>12</v>
      </c>
      <c r="B16" s="2" t="s">
        <v>50</v>
      </c>
      <c r="C16" s="39">
        <v>103832</v>
      </c>
      <c r="D16" s="33">
        <v>14</v>
      </c>
      <c r="E16" s="151">
        <v>130328</v>
      </c>
      <c r="F16" s="99">
        <v>7</v>
      </c>
      <c r="G16" s="47"/>
      <c r="H16" s="99"/>
      <c r="I16" s="151"/>
      <c r="J16" s="99"/>
      <c r="K16" s="151"/>
      <c r="L16" s="99"/>
      <c r="M16" s="151"/>
      <c r="N16" s="99"/>
      <c r="O16" s="151"/>
      <c r="P16" s="47"/>
      <c r="Q16" s="39">
        <v>107303</v>
      </c>
      <c r="R16" s="33">
        <v>15</v>
      </c>
      <c r="S16" s="151">
        <v>124113</v>
      </c>
      <c r="T16" s="99">
        <v>9</v>
      </c>
      <c r="U16" s="47">
        <v>0</v>
      </c>
      <c r="V16" s="99">
        <v>0</v>
      </c>
      <c r="W16" s="151">
        <v>0</v>
      </c>
      <c r="X16" s="99">
        <v>1</v>
      </c>
      <c r="Y16" s="151">
        <v>0</v>
      </c>
      <c r="Z16" s="99">
        <v>0</v>
      </c>
      <c r="AA16" s="151">
        <v>0</v>
      </c>
      <c r="AB16" s="99">
        <v>2</v>
      </c>
      <c r="AC16" s="151">
        <v>0</v>
      </c>
      <c r="AD16" s="47">
        <v>3</v>
      </c>
      <c r="AE16" s="39">
        <v>106944</v>
      </c>
      <c r="AF16" s="33">
        <v>14</v>
      </c>
      <c r="AG16" s="151">
        <v>129892</v>
      </c>
      <c r="AH16" s="99">
        <v>9</v>
      </c>
      <c r="AI16" s="47">
        <v>0</v>
      </c>
      <c r="AJ16" s="99">
        <v>0</v>
      </c>
      <c r="AK16" s="151">
        <v>0</v>
      </c>
      <c r="AL16" s="99">
        <v>1</v>
      </c>
      <c r="AM16" s="151">
        <v>0</v>
      </c>
      <c r="AN16" s="99">
        <v>0</v>
      </c>
      <c r="AO16" s="151">
        <v>0</v>
      </c>
      <c r="AP16" s="99">
        <v>3</v>
      </c>
      <c r="AQ16" s="151">
        <v>0</v>
      </c>
      <c r="AR16" s="47">
        <v>2</v>
      </c>
      <c r="AS16">
        <v>111080</v>
      </c>
      <c r="AT16">
        <v>23</v>
      </c>
      <c r="AU16">
        <v>125812</v>
      </c>
      <c r="AV16">
        <v>14</v>
      </c>
      <c r="AW16">
        <v>0</v>
      </c>
      <c r="AX16">
        <v>2</v>
      </c>
      <c r="AY16">
        <v>0</v>
      </c>
      <c r="AZ16">
        <v>3</v>
      </c>
      <c r="BA16">
        <v>0</v>
      </c>
      <c r="BB16">
        <v>2</v>
      </c>
      <c r="BC16">
        <v>0</v>
      </c>
      <c r="BD16">
        <v>1</v>
      </c>
      <c r="BE16">
        <v>0</v>
      </c>
      <c r="BF16">
        <v>1</v>
      </c>
    </row>
    <row r="17" spans="1:58">
      <c r="A17" s="66">
        <v>13</v>
      </c>
      <c r="B17" s="2" t="s">
        <v>51</v>
      </c>
      <c r="C17" s="39">
        <v>126904</v>
      </c>
      <c r="D17" s="33">
        <v>22</v>
      </c>
      <c r="E17" s="151">
        <v>159537</v>
      </c>
      <c r="F17" s="99">
        <v>11</v>
      </c>
      <c r="G17" s="47"/>
      <c r="H17" s="99"/>
      <c r="I17" s="151"/>
      <c r="J17" s="99"/>
      <c r="K17" s="151"/>
      <c r="L17" s="99"/>
      <c r="M17" s="151"/>
      <c r="N17" s="99"/>
      <c r="O17" s="151"/>
      <c r="P17" s="47"/>
      <c r="Q17" s="39">
        <v>133497</v>
      </c>
      <c r="R17" s="33">
        <v>26</v>
      </c>
      <c r="S17" s="151">
        <v>172191</v>
      </c>
      <c r="T17" s="99">
        <v>13</v>
      </c>
      <c r="U17" s="47">
        <v>118056</v>
      </c>
      <c r="V17" s="99">
        <v>7</v>
      </c>
      <c r="W17" s="151">
        <v>103960</v>
      </c>
      <c r="X17" s="99">
        <v>5</v>
      </c>
      <c r="Y17" s="151">
        <v>0</v>
      </c>
      <c r="Z17" s="99">
        <v>0</v>
      </c>
      <c r="AA17" s="151">
        <v>0</v>
      </c>
      <c r="AB17" s="99">
        <v>0</v>
      </c>
      <c r="AC17" s="151">
        <v>0</v>
      </c>
      <c r="AD17" s="47">
        <v>3</v>
      </c>
      <c r="AE17" s="39">
        <v>126934</v>
      </c>
      <c r="AF17" s="33">
        <v>23</v>
      </c>
      <c r="AG17" s="151">
        <v>149209</v>
      </c>
      <c r="AH17" s="99">
        <v>12</v>
      </c>
      <c r="AI17" s="47">
        <v>0</v>
      </c>
      <c r="AJ17" s="99">
        <v>4</v>
      </c>
      <c r="AK17" s="151">
        <v>105752</v>
      </c>
      <c r="AL17" s="99">
        <v>5</v>
      </c>
      <c r="AM17" s="151">
        <v>0</v>
      </c>
      <c r="AN17" s="99">
        <v>0</v>
      </c>
      <c r="AO17" s="151">
        <v>0</v>
      </c>
      <c r="AP17" s="99">
        <v>0</v>
      </c>
      <c r="AQ17" s="151">
        <v>0</v>
      </c>
      <c r="AR17" s="47">
        <v>3</v>
      </c>
      <c r="AS17">
        <v>131991</v>
      </c>
      <c r="AT17">
        <v>28</v>
      </c>
      <c r="AU17">
        <v>161578</v>
      </c>
      <c r="AV17">
        <v>13</v>
      </c>
      <c r="AW17">
        <v>0</v>
      </c>
      <c r="AX17">
        <v>4</v>
      </c>
      <c r="AY17">
        <v>0</v>
      </c>
      <c r="AZ17">
        <v>3</v>
      </c>
      <c r="BA17">
        <v>0</v>
      </c>
      <c r="BB17">
        <v>0</v>
      </c>
      <c r="BC17">
        <v>0</v>
      </c>
      <c r="BD17">
        <v>2</v>
      </c>
      <c r="BE17">
        <v>0</v>
      </c>
      <c r="BF17">
        <v>6</v>
      </c>
    </row>
    <row r="18" spans="1:58">
      <c r="A18" s="66">
        <v>14</v>
      </c>
      <c r="B18" s="2" t="s">
        <v>16</v>
      </c>
      <c r="C18" s="39">
        <v>100830</v>
      </c>
      <c r="D18" s="33">
        <v>45</v>
      </c>
      <c r="E18" s="151">
        <v>129562</v>
      </c>
      <c r="F18" s="99">
        <v>13</v>
      </c>
      <c r="G18" s="47">
        <v>106086</v>
      </c>
      <c r="H18" s="99">
        <v>9</v>
      </c>
      <c r="I18" s="151">
        <v>98920</v>
      </c>
      <c r="J18" s="99">
        <v>8</v>
      </c>
      <c r="K18" s="151"/>
      <c r="L18" s="99"/>
      <c r="M18" s="151">
        <v>71338</v>
      </c>
      <c r="N18" s="99">
        <v>5</v>
      </c>
      <c r="O18" s="151">
        <v>75044</v>
      </c>
      <c r="P18" s="47">
        <v>7</v>
      </c>
      <c r="Q18" s="39">
        <v>101394</v>
      </c>
      <c r="R18" s="33">
        <v>40</v>
      </c>
      <c r="S18" s="151">
        <v>129481</v>
      </c>
      <c r="T18" s="99">
        <v>13</v>
      </c>
      <c r="U18" s="47">
        <v>103288</v>
      </c>
      <c r="V18" s="99">
        <v>8</v>
      </c>
      <c r="W18" s="151">
        <v>99986</v>
      </c>
      <c r="X18" s="99">
        <v>7</v>
      </c>
      <c r="Y18" s="151">
        <v>0</v>
      </c>
      <c r="Z18" s="99">
        <v>4</v>
      </c>
      <c r="AA18" s="151">
        <v>71798</v>
      </c>
      <c r="AB18" s="99">
        <v>5</v>
      </c>
      <c r="AC18" s="151">
        <v>67590</v>
      </c>
      <c r="AD18" s="47">
        <v>7</v>
      </c>
      <c r="AE18" s="39">
        <v>103777</v>
      </c>
      <c r="AF18" s="33">
        <v>38</v>
      </c>
      <c r="AG18" s="151">
        <v>133910</v>
      </c>
      <c r="AH18" s="99">
        <v>13</v>
      </c>
      <c r="AI18" s="47">
        <v>108984</v>
      </c>
      <c r="AJ18" s="99">
        <v>7</v>
      </c>
      <c r="AK18" s="151">
        <v>104517</v>
      </c>
      <c r="AL18" s="99">
        <v>5</v>
      </c>
      <c r="AM18" s="151">
        <v>0</v>
      </c>
      <c r="AN18" s="99">
        <v>4</v>
      </c>
      <c r="AO18" s="151">
        <v>72366</v>
      </c>
      <c r="AP18" s="99">
        <v>5</v>
      </c>
      <c r="AQ18" s="151">
        <v>68751</v>
      </c>
      <c r="AR18" s="47">
        <v>7</v>
      </c>
      <c r="AS18">
        <v>122865</v>
      </c>
      <c r="AT18">
        <v>41</v>
      </c>
      <c r="AU18">
        <v>165628</v>
      </c>
      <c r="AV18">
        <v>16</v>
      </c>
      <c r="AW18">
        <v>114610</v>
      </c>
      <c r="AX18">
        <v>6</v>
      </c>
      <c r="AY18">
        <v>114836</v>
      </c>
      <c r="AZ18">
        <v>5</v>
      </c>
      <c r="BA18">
        <v>73903</v>
      </c>
      <c r="BB18">
        <v>5</v>
      </c>
      <c r="BC18">
        <v>0</v>
      </c>
      <c r="BD18">
        <v>3</v>
      </c>
      <c r="BE18">
        <v>76756</v>
      </c>
      <c r="BF18">
        <v>6</v>
      </c>
    </row>
    <row r="19" spans="1:58">
      <c r="A19" s="66">
        <v>15</v>
      </c>
      <c r="B19" s="2" t="s">
        <v>17</v>
      </c>
      <c r="C19" s="39">
        <v>123990</v>
      </c>
      <c r="D19" s="33">
        <v>45</v>
      </c>
      <c r="E19" s="151">
        <v>180944</v>
      </c>
      <c r="F19" s="99">
        <v>16</v>
      </c>
      <c r="G19" s="47">
        <v>130987</v>
      </c>
      <c r="H19" s="99">
        <v>5</v>
      </c>
      <c r="I19" s="151">
        <v>122969</v>
      </c>
      <c r="J19" s="99">
        <v>6</v>
      </c>
      <c r="K19" s="151"/>
      <c r="L19" s="99"/>
      <c r="M19" s="151">
        <v>74190</v>
      </c>
      <c r="N19" s="99">
        <v>6</v>
      </c>
      <c r="O19" s="151">
        <v>80435</v>
      </c>
      <c r="P19" s="47">
        <v>10</v>
      </c>
      <c r="Q19" s="39">
        <v>129561</v>
      </c>
      <c r="R19" s="33">
        <v>35</v>
      </c>
      <c r="S19" s="151">
        <v>185019</v>
      </c>
      <c r="T19" s="99">
        <v>13</v>
      </c>
      <c r="U19" s="47">
        <v>157785</v>
      </c>
      <c r="V19" s="99">
        <v>6</v>
      </c>
      <c r="W19" s="151">
        <v>0</v>
      </c>
      <c r="X19" s="99">
        <v>3</v>
      </c>
      <c r="Y19" s="151">
        <v>0</v>
      </c>
      <c r="Z19" s="99">
        <v>2</v>
      </c>
      <c r="AA19" s="151">
        <v>76779</v>
      </c>
      <c r="AB19" s="99">
        <v>5</v>
      </c>
      <c r="AC19" s="151">
        <v>69400</v>
      </c>
      <c r="AD19" s="47">
        <v>9</v>
      </c>
      <c r="AE19" s="39">
        <v>132407</v>
      </c>
      <c r="AF19" s="33">
        <v>37</v>
      </c>
      <c r="AG19" s="151">
        <v>196308</v>
      </c>
      <c r="AH19" s="99">
        <v>12</v>
      </c>
      <c r="AI19" s="47">
        <v>148707</v>
      </c>
      <c r="AJ19" s="99">
        <v>8</v>
      </c>
      <c r="AK19" s="151">
        <v>0</v>
      </c>
      <c r="AL19" s="99">
        <v>4</v>
      </c>
      <c r="AM19" s="151">
        <v>0</v>
      </c>
      <c r="AN19" s="99">
        <v>2</v>
      </c>
      <c r="AO19" s="151">
        <v>72740</v>
      </c>
      <c r="AP19" s="99">
        <v>6</v>
      </c>
      <c r="AQ19" s="151">
        <v>70824</v>
      </c>
      <c r="AR19" s="47">
        <v>8</v>
      </c>
      <c r="AS19">
        <v>147983</v>
      </c>
      <c r="AT19">
        <v>43</v>
      </c>
      <c r="AU19">
        <v>216650</v>
      </c>
      <c r="AV19">
        <v>16</v>
      </c>
      <c r="AW19">
        <v>147311</v>
      </c>
      <c r="AX19">
        <v>7</v>
      </c>
      <c r="AY19">
        <v>0</v>
      </c>
      <c r="AZ19">
        <v>3</v>
      </c>
      <c r="BA19">
        <v>93711</v>
      </c>
      <c r="BB19">
        <v>7</v>
      </c>
      <c r="BC19">
        <v>0</v>
      </c>
      <c r="BD19">
        <v>3</v>
      </c>
      <c r="BE19">
        <v>74947</v>
      </c>
      <c r="BF19">
        <v>7</v>
      </c>
    </row>
    <row r="20" spans="1:58">
      <c r="A20" s="66">
        <v>16</v>
      </c>
      <c r="B20" s="3" t="s">
        <v>18</v>
      </c>
      <c r="C20" s="39"/>
      <c r="D20" s="33"/>
      <c r="E20" s="151"/>
      <c r="F20" s="99"/>
      <c r="G20" s="47"/>
      <c r="H20" s="99"/>
      <c r="I20" s="151"/>
      <c r="J20" s="99"/>
      <c r="K20" s="151"/>
      <c r="L20" s="99"/>
      <c r="M20" s="151"/>
      <c r="N20" s="99"/>
      <c r="O20" s="151"/>
      <c r="P20" s="47"/>
      <c r="Q20" s="39"/>
      <c r="R20" s="33"/>
      <c r="S20" s="151"/>
      <c r="T20" s="99"/>
      <c r="U20" s="47"/>
      <c r="V20" s="99"/>
      <c r="W20" s="151"/>
      <c r="X20" s="99"/>
      <c r="Y20" s="151"/>
      <c r="Z20" s="99"/>
      <c r="AA20" s="151"/>
      <c r="AB20" s="99"/>
      <c r="AC20" s="151"/>
      <c r="AD20" s="47"/>
      <c r="AE20" s="39"/>
      <c r="AF20" s="33"/>
      <c r="AG20" s="151"/>
      <c r="AH20" s="99"/>
      <c r="AI20" s="47"/>
      <c r="AJ20" s="99"/>
      <c r="AK20" s="151"/>
      <c r="AL20" s="99"/>
      <c r="AM20" s="151"/>
      <c r="AN20" s="99"/>
      <c r="AO20" s="151"/>
      <c r="AP20" s="99"/>
      <c r="AQ20" s="151"/>
      <c r="AR20" s="47"/>
    </row>
    <row r="21" spans="1:58">
      <c r="A21" s="66">
        <v>17</v>
      </c>
      <c r="B21" s="72" t="s">
        <v>20</v>
      </c>
      <c r="C21" s="40">
        <v>191996</v>
      </c>
      <c r="D21" s="34">
        <v>13</v>
      </c>
      <c r="E21" s="152">
        <v>226805</v>
      </c>
      <c r="F21" s="153">
        <v>5</v>
      </c>
      <c r="G21" s="59">
        <v>180186</v>
      </c>
      <c r="H21" s="153">
        <v>5</v>
      </c>
      <c r="I21" s="152"/>
      <c r="J21" s="153"/>
      <c r="K21" s="152"/>
      <c r="L21" s="153"/>
      <c r="M21" s="152"/>
      <c r="N21" s="153"/>
      <c r="O21" s="152"/>
      <c r="P21" s="59"/>
      <c r="Q21" s="40">
        <v>195842</v>
      </c>
      <c r="R21" s="34">
        <v>16</v>
      </c>
      <c r="S21" s="152">
        <v>232061</v>
      </c>
      <c r="T21" s="153">
        <v>6</v>
      </c>
      <c r="U21" s="59">
        <v>176787</v>
      </c>
      <c r="V21" s="153">
        <v>8</v>
      </c>
      <c r="W21" s="152">
        <v>0</v>
      </c>
      <c r="X21" s="153">
        <v>1</v>
      </c>
      <c r="Y21" s="152">
        <v>0</v>
      </c>
      <c r="Z21" s="153">
        <v>1</v>
      </c>
      <c r="AA21" s="152">
        <v>0</v>
      </c>
      <c r="AB21" s="153">
        <v>0</v>
      </c>
      <c r="AC21" s="152">
        <v>0</v>
      </c>
      <c r="AD21" s="59">
        <v>0</v>
      </c>
      <c r="AE21" s="40">
        <v>199982</v>
      </c>
      <c r="AF21" s="34">
        <v>14</v>
      </c>
      <c r="AG21" s="152">
        <v>237084</v>
      </c>
      <c r="AH21" s="153">
        <v>6</v>
      </c>
      <c r="AI21" s="59">
        <v>177792</v>
      </c>
      <c r="AJ21" s="153">
        <v>6</v>
      </c>
      <c r="AK21" s="152">
        <v>0</v>
      </c>
      <c r="AL21" s="153">
        <v>1</v>
      </c>
      <c r="AM21" s="152">
        <v>0</v>
      </c>
      <c r="AN21" s="153">
        <v>1</v>
      </c>
      <c r="AO21" s="152">
        <v>0</v>
      </c>
      <c r="AP21" s="153">
        <v>0</v>
      </c>
      <c r="AQ21" s="152">
        <v>0</v>
      </c>
      <c r="AR21" s="59">
        <v>0</v>
      </c>
      <c r="AS21">
        <v>223515</v>
      </c>
      <c r="AT21">
        <v>11</v>
      </c>
      <c r="AU21">
        <v>242832</v>
      </c>
      <c r="AV21">
        <v>8</v>
      </c>
      <c r="AW21">
        <v>0</v>
      </c>
      <c r="AX21">
        <v>2</v>
      </c>
      <c r="AY21">
        <v>0</v>
      </c>
      <c r="AZ21">
        <v>0</v>
      </c>
      <c r="BA21">
        <v>0</v>
      </c>
      <c r="BB21">
        <v>1</v>
      </c>
      <c r="BC21">
        <v>0</v>
      </c>
      <c r="BD21">
        <v>0</v>
      </c>
      <c r="BE21">
        <v>0</v>
      </c>
      <c r="BF21">
        <v>0</v>
      </c>
    </row>
    <row r="22" spans="1:58">
      <c r="A22" s="66">
        <v>18</v>
      </c>
      <c r="B22" s="10" t="s">
        <v>19</v>
      </c>
      <c r="C22" s="39">
        <v>212293</v>
      </c>
      <c r="D22" s="33">
        <v>9</v>
      </c>
      <c r="E22" s="151">
        <v>233605</v>
      </c>
      <c r="F22" s="99">
        <v>7</v>
      </c>
      <c r="G22" s="47"/>
      <c r="H22" s="99"/>
      <c r="I22" s="151"/>
      <c r="J22" s="99"/>
      <c r="K22" s="151"/>
      <c r="L22" s="99"/>
      <c r="M22" s="151"/>
      <c r="N22" s="99"/>
      <c r="O22" s="151"/>
      <c r="P22" s="47"/>
      <c r="Q22" s="39">
        <v>211625</v>
      </c>
      <c r="R22" s="33">
        <v>9</v>
      </c>
      <c r="S22" s="151">
        <v>229102</v>
      </c>
      <c r="T22" s="99">
        <v>7</v>
      </c>
      <c r="U22" s="47">
        <v>0</v>
      </c>
      <c r="V22" s="99">
        <v>2</v>
      </c>
      <c r="W22" s="151">
        <v>0</v>
      </c>
      <c r="X22" s="99">
        <v>1</v>
      </c>
      <c r="Y22" s="151">
        <v>0</v>
      </c>
      <c r="Z22" s="99">
        <v>0</v>
      </c>
      <c r="AA22" s="151">
        <v>0</v>
      </c>
      <c r="AB22" s="99">
        <v>0</v>
      </c>
      <c r="AC22" s="151">
        <v>0</v>
      </c>
      <c r="AD22" s="47">
        <v>0</v>
      </c>
      <c r="AE22" s="39">
        <v>212155</v>
      </c>
      <c r="AF22" s="33">
        <v>10</v>
      </c>
      <c r="AG22" s="151">
        <v>237035</v>
      </c>
      <c r="AH22" s="99">
        <v>7</v>
      </c>
      <c r="AI22" s="47">
        <v>0</v>
      </c>
      <c r="AJ22" s="99">
        <v>3</v>
      </c>
      <c r="AK22" s="151">
        <v>0</v>
      </c>
      <c r="AL22" s="99">
        <v>1</v>
      </c>
      <c r="AM22" s="151">
        <v>0</v>
      </c>
      <c r="AN22" s="99">
        <v>0</v>
      </c>
      <c r="AO22" s="151">
        <v>0</v>
      </c>
      <c r="AP22" s="99">
        <v>0</v>
      </c>
      <c r="AQ22" s="151">
        <v>0</v>
      </c>
      <c r="AR22" s="47">
        <v>0</v>
      </c>
      <c r="AS22">
        <v>225281</v>
      </c>
      <c r="AT22">
        <v>10</v>
      </c>
      <c r="AU22">
        <v>236341</v>
      </c>
      <c r="AV22">
        <v>8</v>
      </c>
      <c r="AW22">
        <v>0</v>
      </c>
      <c r="AX22">
        <v>2</v>
      </c>
      <c r="AY22">
        <v>0</v>
      </c>
      <c r="AZ22">
        <v>0</v>
      </c>
      <c r="BA22">
        <v>0</v>
      </c>
      <c r="BB22">
        <v>0</v>
      </c>
      <c r="BC22">
        <v>0</v>
      </c>
      <c r="BD22">
        <v>0</v>
      </c>
      <c r="BE22">
        <v>0</v>
      </c>
      <c r="BF22">
        <v>0</v>
      </c>
    </row>
    <row r="23" spans="1:58">
      <c r="A23" s="66">
        <v>19</v>
      </c>
      <c r="B23" s="2" t="s">
        <v>21</v>
      </c>
      <c r="C23" s="39">
        <v>156079</v>
      </c>
      <c r="D23" s="33">
        <v>17</v>
      </c>
      <c r="E23" s="151">
        <v>195359</v>
      </c>
      <c r="F23" s="99">
        <v>5</v>
      </c>
      <c r="G23" s="47"/>
      <c r="H23" s="99"/>
      <c r="I23" s="151">
        <v>137939</v>
      </c>
      <c r="J23" s="99">
        <v>5</v>
      </c>
      <c r="K23" s="151"/>
      <c r="L23" s="99"/>
      <c r="M23" s="151"/>
      <c r="N23" s="99"/>
      <c r="O23" s="151"/>
      <c r="P23" s="47"/>
      <c r="Q23" s="39">
        <v>158587</v>
      </c>
      <c r="R23" s="33">
        <v>16</v>
      </c>
      <c r="S23" s="151">
        <v>189227</v>
      </c>
      <c r="T23" s="99">
        <v>6</v>
      </c>
      <c r="U23" s="47">
        <v>0</v>
      </c>
      <c r="V23" s="99">
        <v>4</v>
      </c>
      <c r="W23" s="151">
        <v>0</v>
      </c>
      <c r="X23" s="99">
        <v>3</v>
      </c>
      <c r="Y23" s="151">
        <v>0</v>
      </c>
      <c r="Z23" s="99">
        <v>1</v>
      </c>
      <c r="AA23" s="151">
        <v>0</v>
      </c>
      <c r="AB23" s="99">
        <v>0</v>
      </c>
      <c r="AC23" s="151">
        <v>0</v>
      </c>
      <c r="AD23" s="47">
        <v>2</v>
      </c>
      <c r="AE23" s="39">
        <v>164576</v>
      </c>
      <c r="AF23" s="33">
        <v>16</v>
      </c>
      <c r="AG23" s="151">
        <v>201279</v>
      </c>
      <c r="AH23" s="99">
        <v>6</v>
      </c>
      <c r="AI23" s="47">
        <v>0</v>
      </c>
      <c r="AJ23" s="99">
        <v>4</v>
      </c>
      <c r="AK23" s="151">
        <v>0</v>
      </c>
      <c r="AL23" s="99">
        <v>3</v>
      </c>
      <c r="AM23" s="151">
        <v>0</v>
      </c>
      <c r="AN23" s="99">
        <v>1</v>
      </c>
      <c r="AO23" s="151">
        <v>0</v>
      </c>
      <c r="AP23" s="99">
        <v>0</v>
      </c>
      <c r="AQ23" s="151">
        <v>0</v>
      </c>
      <c r="AR23" s="47">
        <v>2</v>
      </c>
      <c r="AS23">
        <v>179685</v>
      </c>
      <c r="AT23">
        <v>15</v>
      </c>
      <c r="AU23">
        <v>202309</v>
      </c>
      <c r="AV23">
        <v>7</v>
      </c>
      <c r="AW23">
        <v>0</v>
      </c>
      <c r="AX23">
        <v>4</v>
      </c>
      <c r="AY23">
        <v>0</v>
      </c>
      <c r="AZ23">
        <v>2</v>
      </c>
      <c r="BA23">
        <v>0</v>
      </c>
      <c r="BB23">
        <v>2</v>
      </c>
      <c r="BC23">
        <v>0</v>
      </c>
      <c r="BD23">
        <v>0</v>
      </c>
      <c r="BE23">
        <v>0</v>
      </c>
      <c r="BF23">
        <v>0</v>
      </c>
    </row>
    <row r="24" spans="1:58">
      <c r="A24" s="66">
        <v>20</v>
      </c>
      <c r="B24" s="2" t="s">
        <v>22</v>
      </c>
      <c r="C24" s="39">
        <v>165379</v>
      </c>
      <c r="D24" s="33">
        <v>21</v>
      </c>
      <c r="E24" s="151">
        <v>247425</v>
      </c>
      <c r="F24" s="99">
        <v>5</v>
      </c>
      <c r="G24" s="47">
        <v>163725</v>
      </c>
      <c r="H24" s="99">
        <v>5</v>
      </c>
      <c r="I24" s="151"/>
      <c r="J24" s="99"/>
      <c r="K24" s="151"/>
      <c r="L24" s="99"/>
      <c r="M24" s="151"/>
      <c r="N24" s="99"/>
      <c r="O24" s="151"/>
      <c r="P24" s="47"/>
      <c r="Q24" s="39">
        <v>164977</v>
      </c>
      <c r="R24" s="33">
        <v>24</v>
      </c>
      <c r="S24" s="151">
        <v>246825</v>
      </c>
      <c r="T24" s="99">
        <v>8</v>
      </c>
      <c r="U24" s="47">
        <v>177271</v>
      </c>
      <c r="V24" s="99">
        <v>6</v>
      </c>
      <c r="W24" s="151">
        <v>0</v>
      </c>
      <c r="X24" s="99">
        <v>4</v>
      </c>
      <c r="Y24" s="151">
        <v>0</v>
      </c>
      <c r="Z24" s="99">
        <v>3</v>
      </c>
      <c r="AA24" s="151">
        <v>0</v>
      </c>
      <c r="AB24" s="99">
        <v>1</v>
      </c>
      <c r="AC24" s="151">
        <v>0</v>
      </c>
      <c r="AD24" s="47">
        <v>3</v>
      </c>
      <c r="AE24" s="39">
        <v>170930</v>
      </c>
      <c r="AF24" s="33">
        <v>16</v>
      </c>
      <c r="AG24" s="151">
        <v>0</v>
      </c>
      <c r="AH24" s="99">
        <v>4</v>
      </c>
      <c r="AI24" s="47">
        <v>179795</v>
      </c>
      <c r="AJ24" s="99">
        <v>5</v>
      </c>
      <c r="AK24" s="151">
        <v>0</v>
      </c>
      <c r="AL24" s="99">
        <v>2</v>
      </c>
      <c r="AM24" s="151">
        <v>0</v>
      </c>
      <c r="AN24" s="99">
        <v>2</v>
      </c>
      <c r="AO24" s="151">
        <v>0</v>
      </c>
      <c r="AP24" s="99">
        <v>1</v>
      </c>
      <c r="AQ24" s="151">
        <v>0</v>
      </c>
      <c r="AR24" s="47">
        <v>3</v>
      </c>
      <c r="AS24">
        <v>182942</v>
      </c>
      <c r="AT24">
        <v>25</v>
      </c>
      <c r="AU24">
        <v>257895</v>
      </c>
      <c r="AV24">
        <v>9</v>
      </c>
      <c r="AW24">
        <v>0</v>
      </c>
      <c r="AX24">
        <v>3</v>
      </c>
      <c r="AY24">
        <v>160135</v>
      </c>
      <c r="AZ24">
        <v>5</v>
      </c>
      <c r="BA24">
        <v>0</v>
      </c>
      <c r="BB24">
        <v>3</v>
      </c>
      <c r="BC24">
        <v>0</v>
      </c>
      <c r="BD24">
        <v>1</v>
      </c>
      <c r="BE24">
        <v>0</v>
      </c>
      <c r="BF24">
        <v>4</v>
      </c>
    </row>
    <row r="25" spans="1:58">
      <c r="A25" s="66">
        <v>21</v>
      </c>
      <c r="B25" s="2" t="s">
        <v>23</v>
      </c>
      <c r="C25" s="39">
        <v>216538</v>
      </c>
      <c r="D25" s="33">
        <v>50</v>
      </c>
      <c r="E25" s="151">
        <v>339893</v>
      </c>
      <c r="F25" s="99">
        <v>15</v>
      </c>
      <c r="G25" s="47">
        <v>184079</v>
      </c>
      <c r="H25" s="99">
        <v>12</v>
      </c>
      <c r="I25" s="151">
        <v>169632</v>
      </c>
      <c r="J25" s="99">
        <v>13</v>
      </c>
      <c r="K25" s="151"/>
      <c r="L25" s="99"/>
      <c r="M25" s="151"/>
      <c r="N25" s="99"/>
      <c r="O25" s="151">
        <v>126539</v>
      </c>
      <c r="P25" s="47">
        <v>5</v>
      </c>
      <c r="Q25" s="39">
        <v>220781</v>
      </c>
      <c r="R25" s="33">
        <v>50</v>
      </c>
      <c r="S25" s="151">
        <v>351943</v>
      </c>
      <c r="T25" s="99">
        <v>16</v>
      </c>
      <c r="U25" s="47">
        <v>180929</v>
      </c>
      <c r="V25" s="99">
        <v>13</v>
      </c>
      <c r="W25" s="151">
        <v>179929</v>
      </c>
      <c r="X25" s="99">
        <v>10</v>
      </c>
      <c r="Y25" s="151">
        <v>125914</v>
      </c>
      <c r="Z25" s="99">
        <v>6</v>
      </c>
      <c r="AA25" s="151">
        <v>0</v>
      </c>
      <c r="AB25" s="99">
        <v>3</v>
      </c>
      <c r="AC25" s="151">
        <v>0</v>
      </c>
      <c r="AD25" s="47">
        <v>4</v>
      </c>
      <c r="AE25" s="39">
        <v>240015</v>
      </c>
      <c r="AF25" s="33">
        <v>42</v>
      </c>
      <c r="AG25" s="151">
        <v>362096</v>
      </c>
      <c r="AH25" s="99">
        <v>15</v>
      </c>
      <c r="AI25" s="47">
        <v>184578</v>
      </c>
      <c r="AJ25" s="99">
        <v>11</v>
      </c>
      <c r="AK25" s="151">
        <v>188436</v>
      </c>
      <c r="AL25" s="99">
        <v>9</v>
      </c>
      <c r="AM25" s="151">
        <v>0</v>
      </c>
      <c r="AN25" s="99">
        <v>4</v>
      </c>
      <c r="AO25" s="151">
        <v>0</v>
      </c>
      <c r="AP25" s="99">
        <v>0</v>
      </c>
      <c r="AQ25" s="151">
        <v>0</v>
      </c>
      <c r="AR25" s="47">
        <v>4</v>
      </c>
      <c r="AS25">
        <v>270133</v>
      </c>
      <c r="AT25">
        <v>40</v>
      </c>
      <c r="AU25">
        <v>372124</v>
      </c>
      <c r="AV25">
        <v>18</v>
      </c>
      <c r="AW25">
        <v>200074</v>
      </c>
      <c r="AX25">
        <v>7</v>
      </c>
      <c r="AY25">
        <v>199947</v>
      </c>
      <c r="AZ25">
        <v>8</v>
      </c>
      <c r="BA25">
        <v>0</v>
      </c>
      <c r="BB25">
        <v>3</v>
      </c>
      <c r="BC25">
        <v>0</v>
      </c>
      <c r="BD25">
        <v>3</v>
      </c>
      <c r="BE25">
        <v>0</v>
      </c>
      <c r="BF25">
        <v>1</v>
      </c>
    </row>
    <row r="26" spans="1:58">
      <c r="A26" s="66">
        <v>22</v>
      </c>
      <c r="B26" s="2" t="s">
        <v>78</v>
      </c>
      <c r="C26" s="39">
        <v>172269</v>
      </c>
      <c r="D26" s="33">
        <v>9</v>
      </c>
      <c r="E26" s="151">
        <v>181242</v>
      </c>
      <c r="F26" s="99">
        <v>6</v>
      </c>
      <c r="G26" s="47"/>
      <c r="H26" s="99"/>
      <c r="I26" s="151"/>
      <c r="J26" s="99"/>
      <c r="K26" s="151"/>
      <c r="L26" s="99"/>
      <c r="M26" s="151"/>
      <c r="N26" s="99"/>
      <c r="O26" s="151"/>
      <c r="P26" s="47"/>
      <c r="Q26" s="39">
        <v>175642</v>
      </c>
      <c r="R26" s="33">
        <v>9</v>
      </c>
      <c r="S26" s="151">
        <v>186300</v>
      </c>
      <c r="T26" s="99">
        <v>6</v>
      </c>
      <c r="U26" s="47">
        <v>0</v>
      </c>
      <c r="V26" s="99">
        <v>2</v>
      </c>
      <c r="W26" s="151">
        <v>0</v>
      </c>
      <c r="X26" s="99">
        <v>1</v>
      </c>
      <c r="Y26" s="151">
        <v>0</v>
      </c>
      <c r="Z26" s="99">
        <v>0</v>
      </c>
      <c r="AA26" s="151">
        <v>0</v>
      </c>
      <c r="AB26" s="99">
        <v>0</v>
      </c>
      <c r="AC26" s="151">
        <v>0</v>
      </c>
      <c r="AD26" s="47">
        <v>0</v>
      </c>
      <c r="AE26" s="39">
        <v>189528</v>
      </c>
      <c r="AF26" s="33">
        <v>8</v>
      </c>
      <c r="AG26" s="151">
        <v>203798</v>
      </c>
      <c r="AH26" s="99">
        <v>6</v>
      </c>
      <c r="AI26" s="47">
        <v>0</v>
      </c>
      <c r="AJ26" s="99">
        <v>1</v>
      </c>
      <c r="AK26" s="151">
        <v>0</v>
      </c>
      <c r="AL26" s="99">
        <v>1</v>
      </c>
      <c r="AM26" s="151">
        <v>0</v>
      </c>
      <c r="AN26" s="99">
        <v>0</v>
      </c>
      <c r="AO26" s="151">
        <v>0</v>
      </c>
      <c r="AP26" s="99">
        <v>0</v>
      </c>
      <c r="AQ26" s="151">
        <v>0</v>
      </c>
      <c r="AR26" s="47">
        <v>0</v>
      </c>
      <c r="AS26">
        <v>203606</v>
      </c>
      <c r="AT26">
        <v>6</v>
      </c>
      <c r="AU26">
        <v>203606</v>
      </c>
      <c r="AV26">
        <v>6</v>
      </c>
      <c r="AW26">
        <v>0</v>
      </c>
      <c r="AX26">
        <v>0</v>
      </c>
      <c r="AY26">
        <v>0</v>
      </c>
      <c r="AZ26">
        <v>0</v>
      </c>
      <c r="BA26">
        <v>0</v>
      </c>
      <c r="BB26">
        <v>0</v>
      </c>
      <c r="BC26">
        <v>0</v>
      </c>
      <c r="BD26">
        <v>0</v>
      </c>
      <c r="BE26">
        <v>0</v>
      </c>
      <c r="BF26">
        <v>0</v>
      </c>
    </row>
    <row r="27" spans="1:58">
      <c r="A27" s="66">
        <v>23</v>
      </c>
      <c r="B27" s="2" t="s">
        <v>25</v>
      </c>
      <c r="C27" s="39">
        <v>132495</v>
      </c>
      <c r="D27" s="33">
        <v>31</v>
      </c>
      <c r="E27" s="151">
        <v>162585</v>
      </c>
      <c r="F27" s="99">
        <v>9</v>
      </c>
      <c r="G27" s="47">
        <v>146553</v>
      </c>
      <c r="H27" s="99">
        <v>5</v>
      </c>
      <c r="I27" s="151">
        <v>140757</v>
      </c>
      <c r="J27" s="99">
        <v>7</v>
      </c>
      <c r="K27" s="151"/>
      <c r="L27" s="99"/>
      <c r="M27" s="151"/>
      <c r="N27" s="99"/>
      <c r="O27" s="151">
        <v>79802</v>
      </c>
      <c r="P27" s="47">
        <v>5</v>
      </c>
      <c r="Q27" s="39">
        <v>137430</v>
      </c>
      <c r="R27" s="33">
        <v>31</v>
      </c>
      <c r="S27" s="151">
        <v>176062</v>
      </c>
      <c r="T27" s="99">
        <v>10</v>
      </c>
      <c r="U27" s="47">
        <v>133621</v>
      </c>
      <c r="V27" s="99">
        <v>6</v>
      </c>
      <c r="W27" s="151">
        <v>158868</v>
      </c>
      <c r="X27" s="99">
        <v>5</v>
      </c>
      <c r="Y27" s="151">
        <v>0</v>
      </c>
      <c r="Z27" s="99">
        <v>4</v>
      </c>
      <c r="AA27" s="151">
        <v>0</v>
      </c>
      <c r="AB27" s="99">
        <v>2</v>
      </c>
      <c r="AC27" s="151">
        <v>80768</v>
      </c>
      <c r="AD27" s="47">
        <v>5</v>
      </c>
      <c r="AE27" s="39">
        <v>146189</v>
      </c>
      <c r="AF27" s="33">
        <v>28</v>
      </c>
      <c r="AG27" s="151">
        <v>188373</v>
      </c>
      <c r="AH27" s="99">
        <v>10</v>
      </c>
      <c r="AI27" s="47">
        <v>0</v>
      </c>
      <c r="AJ27" s="99">
        <v>4</v>
      </c>
      <c r="AK27" s="151">
        <v>150808</v>
      </c>
      <c r="AL27" s="99">
        <v>6</v>
      </c>
      <c r="AM27" s="151">
        <v>0</v>
      </c>
      <c r="AN27" s="99">
        <v>4</v>
      </c>
      <c r="AO27" s="151">
        <v>0</v>
      </c>
      <c r="AP27" s="99">
        <v>1</v>
      </c>
      <c r="AQ27" s="151">
        <v>0</v>
      </c>
      <c r="AR27" s="47">
        <v>4</v>
      </c>
      <c r="AS27">
        <v>165519</v>
      </c>
      <c r="AT27">
        <v>22</v>
      </c>
      <c r="AU27">
        <v>214280</v>
      </c>
      <c r="AV27">
        <v>9</v>
      </c>
      <c r="AW27">
        <v>0</v>
      </c>
      <c r="AX27">
        <v>2</v>
      </c>
      <c r="AY27">
        <v>0</v>
      </c>
      <c r="AZ27">
        <v>4</v>
      </c>
      <c r="BA27">
        <v>0</v>
      </c>
      <c r="BB27">
        <v>3</v>
      </c>
      <c r="BC27">
        <v>0</v>
      </c>
      <c r="BD27">
        <v>2</v>
      </c>
      <c r="BE27">
        <v>0</v>
      </c>
      <c r="BF27">
        <v>2</v>
      </c>
    </row>
    <row r="28" spans="1:58">
      <c r="A28" s="66">
        <v>24</v>
      </c>
      <c r="B28" s="2" t="s">
        <v>26</v>
      </c>
      <c r="C28" s="39">
        <v>159059</v>
      </c>
      <c r="D28" s="33">
        <v>44</v>
      </c>
      <c r="E28" s="151">
        <v>210228</v>
      </c>
      <c r="F28" s="99">
        <v>12</v>
      </c>
      <c r="G28" s="47">
        <v>158604</v>
      </c>
      <c r="H28" s="99">
        <v>11</v>
      </c>
      <c r="I28" s="151">
        <v>140585</v>
      </c>
      <c r="J28" s="99">
        <v>12</v>
      </c>
      <c r="K28" s="151"/>
      <c r="L28" s="99"/>
      <c r="M28" s="151"/>
      <c r="N28" s="99"/>
      <c r="O28" s="151"/>
      <c r="P28" s="47"/>
      <c r="Q28" s="39">
        <v>155666</v>
      </c>
      <c r="R28" s="33">
        <v>42</v>
      </c>
      <c r="S28" s="151">
        <v>207781</v>
      </c>
      <c r="T28" s="99">
        <v>12</v>
      </c>
      <c r="U28" s="47">
        <v>156087</v>
      </c>
      <c r="V28" s="99">
        <v>12</v>
      </c>
      <c r="W28" s="151">
        <v>140570</v>
      </c>
      <c r="X28" s="99">
        <v>8</v>
      </c>
      <c r="Y28" s="151">
        <v>0</v>
      </c>
      <c r="Z28" s="99">
        <v>4</v>
      </c>
      <c r="AA28" s="151">
        <v>0</v>
      </c>
      <c r="AB28" s="99">
        <v>3</v>
      </c>
      <c r="AC28" s="151">
        <v>0</v>
      </c>
      <c r="AD28" s="47">
        <v>4</v>
      </c>
      <c r="AE28" s="39">
        <v>163307</v>
      </c>
      <c r="AF28" s="33">
        <v>37</v>
      </c>
      <c r="AG28" s="151">
        <v>216376</v>
      </c>
      <c r="AH28" s="99">
        <v>12</v>
      </c>
      <c r="AI28" s="47">
        <v>153530</v>
      </c>
      <c r="AJ28" s="99">
        <v>10</v>
      </c>
      <c r="AK28" s="151">
        <v>149001</v>
      </c>
      <c r="AL28" s="99">
        <v>7</v>
      </c>
      <c r="AM28" s="151">
        <v>0</v>
      </c>
      <c r="AN28" s="99">
        <v>2</v>
      </c>
      <c r="AO28" s="151">
        <v>0</v>
      </c>
      <c r="AP28" s="99">
        <v>3</v>
      </c>
      <c r="AQ28" s="151">
        <v>0</v>
      </c>
      <c r="AR28" s="47">
        <v>4</v>
      </c>
      <c r="AS28">
        <v>185754</v>
      </c>
      <c r="AT28">
        <v>38</v>
      </c>
      <c r="AU28">
        <v>218890</v>
      </c>
      <c r="AV28">
        <v>18</v>
      </c>
      <c r="AW28">
        <v>168598</v>
      </c>
      <c r="AX28">
        <v>9</v>
      </c>
      <c r="AY28">
        <v>149320</v>
      </c>
      <c r="AZ28">
        <v>7</v>
      </c>
      <c r="BA28">
        <v>0</v>
      </c>
      <c r="BB28">
        <v>1</v>
      </c>
      <c r="BC28">
        <v>0</v>
      </c>
      <c r="BD28">
        <v>3</v>
      </c>
      <c r="BE28">
        <v>0</v>
      </c>
      <c r="BF28">
        <v>0</v>
      </c>
    </row>
    <row r="29" spans="1:58">
      <c r="A29" s="66">
        <v>25</v>
      </c>
      <c r="B29" s="2" t="s">
        <v>27</v>
      </c>
      <c r="C29" s="39">
        <v>220192</v>
      </c>
      <c r="D29" s="33">
        <v>36</v>
      </c>
      <c r="E29" s="151">
        <v>281164</v>
      </c>
      <c r="F29" s="99">
        <v>14</v>
      </c>
      <c r="G29" s="47">
        <v>190845</v>
      </c>
      <c r="H29" s="99">
        <v>9</v>
      </c>
      <c r="I29" s="151">
        <v>175852</v>
      </c>
      <c r="J29" s="99">
        <v>9</v>
      </c>
      <c r="K29" s="151"/>
      <c r="L29" s="99"/>
      <c r="M29" s="151"/>
      <c r="N29" s="99"/>
      <c r="O29" s="151"/>
      <c r="P29" s="47"/>
      <c r="Q29" s="39">
        <v>219558</v>
      </c>
      <c r="R29" s="33">
        <v>35</v>
      </c>
      <c r="S29" s="151">
        <v>280963</v>
      </c>
      <c r="T29" s="99">
        <v>14</v>
      </c>
      <c r="U29" s="47">
        <v>194063</v>
      </c>
      <c r="V29" s="99">
        <v>13</v>
      </c>
      <c r="W29" s="151">
        <v>176650</v>
      </c>
      <c r="X29" s="99">
        <v>6</v>
      </c>
      <c r="Y29" s="151">
        <v>0</v>
      </c>
      <c r="Z29" s="99">
        <v>1</v>
      </c>
      <c r="AA29" s="151">
        <v>0</v>
      </c>
      <c r="AB29" s="99">
        <v>2</v>
      </c>
      <c r="AC29" s="151">
        <v>0</v>
      </c>
      <c r="AD29" s="47">
        <v>2</v>
      </c>
      <c r="AE29" s="39">
        <v>224332</v>
      </c>
      <c r="AF29" s="33">
        <v>34</v>
      </c>
      <c r="AG29" s="151">
        <v>282289</v>
      </c>
      <c r="AH29" s="99">
        <v>15</v>
      </c>
      <c r="AI29" s="47">
        <v>195211</v>
      </c>
      <c r="AJ29" s="99">
        <v>11</v>
      </c>
      <c r="AK29" s="151">
        <v>183543</v>
      </c>
      <c r="AL29" s="99">
        <v>6</v>
      </c>
      <c r="AM29" s="151">
        <v>0</v>
      </c>
      <c r="AN29" s="99">
        <v>1</v>
      </c>
      <c r="AO29" s="151">
        <v>0</v>
      </c>
      <c r="AP29" s="99">
        <v>2</v>
      </c>
      <c r="AQ29" s="151">
        <v>0</v>
      </c>
      <c r="AR29" s="47">
        <v>2</v>
      </c>
      <c r="AS29">
        <v>253915</v>
      </c>
      <c r="AT29">
        <v>35</v>
      </c>
      <c r="AU29">
        <v>301180</v>
      </c>
      <c r="AV29">
        <v>19</v>
      </c>
      <c r="AW29">
        <v>213740</v>
      </c>
      <c r="AX29">
        <v>9</v>
      </c>
      <c r="AY29">
        <v>0</v>
      </c>
      <c r="AZ29">
        <v>4</v>
      </c>
      <c r="BA29">
        <v>0</v>
      </c>
      <c r="BB29">
        <v>2</v>
      </c>
      <c r="BC29">
        <v>0</v>
      </c>
      <c r="BD29">
        <v>0</v>
      </c>
      <c r="BE29">
        <v>0</v>
      </c>
      <c r="BF29">
        <v>1</v>
      </c>
    </row>
    <row r="30" spans="1:58">
      <c r="A30" s="66">
        <v>26</v>
      </c>
      <c r="B30" s="2" t="s">
        <v>28</v>
      </c>
      <c r="C30" s="39">
        <v>168287</v>
      </c>
      <c r="D30" s="33">
        <v>12</v>
      </c>
      <c r="E30" s="151"/>
      <c r="F30" s="99"/>
      <c r="G30" s="47">
        <v>159419</v>
      </c>
      <c r="H30" s="99">
        <v>5</v>
      </c>
      <c r="I30" s="151"/>
      <c r="J30" s="99"/>
      <c r="K30" s="151"/>
      <c r="L30" s="99"/>
      <c r="M30" s="151"/>
      <c r="N30" s="99"/>
      <c r="O30" s="151"/>
      <c r="P30" s="47"/>
      <c r="Q30" s="39">
        <v>166924</v>
      </c>
      <c r="R30" s="33">
        <v>13</v>
      </c>
      <c r="S30" s="151">
        <v>0</v>
      </c>
      <c r="T30" s="99">
        <v>4</v>
      </c>
      <c r="U30" s="47">
        <v>0</v>
      </c>
      <c r="V30" s="99">
        <v>4</v>
      </c>
      <c r="W30" s="151">
        <v>0</v>
      </c>
      <c r="X30" s="99">
        <v>3</v>
      </c>
      <c r="Y30" s="151">
        <v>0</v>
      </c>
      <c r="Z30" s="99">
        <v>2</v>
      </c>
      <c r="AA30" s="151">
        <v>0</v>
      </c>
      <c r="AB30" s="99">
        <v>0</v>
      </c>
      <c r="AC30" s="151">
        <v>0</v>
      </c>
      <c r="AD30" s="47">
        <v>1</v>
      </c>
      <c r="AE30" s="39">
        <v>172117</v>
      </c>
      <c r="AF30" s="33">
        <v>12</v>
      </c>
      <c r="AG30" s="151">
        <v>0</v>
      </c>
      <c r="AH30" s="99">
        <v>4</v>
      </c>
      <c r="AI30" s="47">
        <v>0</v>
      </c>
      <c r="AJ30" s="99">
        <v>2</v>
      </c>
      <c r="AK30" s="151">
        <v>0</v>
      </c>
      <c r="AL30" s="99">
        <v>3</v>
      </c>
      <c r="AM30" s="151">
        <v>0</v>
      </c>
      <c r="AN30" s="99">
        <v>2</v>
      </c>
      <c r="AO30" s="151">
        <v>0</v>
      </c>
      <c r="AP30" s="99">
        <v>0</v>
      </c>
      <c r="AQ30" s="151">
        <v>0</v>
      </c>
      <c r="AR30" s="47">
        <v>1</v>
      </c>
      <c r="AS30">
        <v>197774</v>
      </c>
      <c r="AT30">
        <v>11</v>
      </c>
      <c r="AU30">
        <v>243097</v>
      </c>
      <c r="AV30">
        <v>5</v>
      </c>
      <c r="AW30">
        <v>0</v>
      </c>
      <c r="AX30">
        <v>3</v>
      </c>
      <c r="AY30">
        <v>0</v>
      </c>
      <c r="AZ30">
        <v>1</v>
      </c>
      <c r="BA30">
        <v>0</v>
      </c>
      <c r="BB30">
        <v>1</v>
      </c>
      <c r="BC30">
        <v>0</v>
      </c>
      <c r="BD30">
        <v>1</v>
      </c>
      <c r="BE30">
        <v>0</v>
      </c>
      <c r="BF30">
        <v>0</v>
      </c>
    </row>
    <row r="31" spans="1:58">
      <c r="A31" s="66">
        <v>27</v>
      </c>
      <c r="B31" s="2" t="s">
        <v>48</v>
      </c>
      <c r="C31" s="39">
        <v>153442</v>
      </c>
      <c r="D31" s="33">
        <v>26</v>
      </c>
      <c r="E31" s="151">
        <v>174556</v>
      </c>
      <c r="F31" s="99">
        <v>11</v>
      </c>
      <c r="G31" s="47">
        <v>144536</v>
      </c>
      <c r="H31" s="99">
        <v>8</v>
      </c>
      <c r="I31" s="151">
        <v>134440</v>
      </c>
      <c r="J31" s="99">
        <v>6</v>
      </c>
      <c r="K31" s="151"/>
      <c r="L31" s="99"/>
      <c r="M31" s="151"/>
      <c r="N31" s="99"/>
      <c r="O31" s="151"/>
      <c r="P31" s="47"/>
      <c r="Q31" s="39">
        <v>152271</v>
      </c>
      <c r="R31" s="33">
        <v>28</v>
      </c>
      <c r="S31" s="151">
        <v>173821</v>
      </c>
      <c r="T31" s="99">
        <v>11</v>
      </c>
      <c r="U31" s="47">
        <v>146992</v>
      </c>
      <c r="V31" s="99">
        <v>10</v>
      </c>
      <c r="W31" s="151">
        <v>145201</v>
      </c>
      <c r="X31" s="99">
        <v>7</v>
      </c>
      <c r="Y31" s="151">
        <v>0</v>
      </c>
      <c r="Z31" s="99">
        <v>2</v>
      </c>
      <c r="AA31" s="151">
        <v>0</v>
      </c>
      <c r="AB31" s="99">
        <v>1</v>
      </c>
      <c r="AC31" s="151">
        <v>0</v>
      </c>
      <c r="AD31" s="47">
        <v>0</v>
      </c>
      <c r="AE31" s="39">
        <v>162602</v>
      </c>
      <c r="AF31" s="33">
        <v>24</v>
      </c>
      <c r="AG31" s="151">
        <v>181679</v>
      </c>
      <c r="AH31" s="99">
        <v>11</v>
      </c>
      <c r="AI31" s="47">
        <v>163260</v>
      </c>
      <c r="AJ31" s="99">
        <v>8</v>
      </c>
      <c r="AK31" s="151">
        <v>149789</v>
      </c>
      <c r="AL31" s="99">
        <v>5</v>
      </c>
      <c r="AM31" s="151">
        <v>0</v>
      </c>
      <c r="AN31" s="99">
        <v>1</v>
      </c>
      <c r="AO31" s="151">
        <v>0</v>
      </c>
      <c r="AP31" s="99">
        <v>1</v>
      </c>
      <c r="AQ31" s="151">
        <v>0</v>
      </c>
      <c r="AR31" s="47">
        <v>0</v>
      </c>
      <c r="AS31">
        <v>181297</v>
      </c>
      <c r="AT31">
        <v>27</v>
      </c>
      <c r="AU31">
        <v>200440</v>
      </c>
      <c r="AV31">
        <v>17</v>
      </c>
      <c r="AW31">
        <v>150033</v>
      </c>
      <c r="AX31">
        <v>6</v>
      </c>
      <c r="AY31">
        <v>0</v>
      </c>
      <c r="AZ31">
        <v>4</v>
      </c>
      <c r="BA31">
        <v>0</v>
      </c>
      <c r="BB31">
        <v>0</v>
      </c>
      <c r="BC31">
        <v>0</v>
      </c>
      <c r="BD31">
        <v>0</v>
      </c>
      <c r="BE31">
        <v>0</v>
      </c>
      <c r="BF31">
        <v>0</v>
      </c>
    </row>
    <row r="32" spans="1:58">
      <c r="A32" s="66">
        <v>28</v>
      </c>
      <c r="B32" s="2" t="s">
        <v>77</v>
      </c>
      <c r="C32" s="39"/>
      <c r="D32" s="33"/>
      <c r="E32" s="151"/>
      <c r="F32" s="99"/>
      <c r="G32" s="47"/>
      <c r="H32" s="99"/>
      <c r="I32" s="151"/>
      <c r="J32" s="99"/>
      <c r="K32" s="151"/>
      <c r="L32" s="99"/>
      <c r="M32" s="151"/>
      <c r="N32" s="99"/>
      <c r="O32" s="151"/>
      <c r="P32" s="47"/>
      <c r="Q32" s="39">
        <v>0</v>
      </c>
      <c r="R32" s="33">
        <v>0</v>
      </c>
      <c r="S32" s="151">
        <v>0</v>
      </c>
      <c r="T32" s="99">
        <v>0</v>
      </c>
      <c r="U32" s="47">
        <v>0</v>
      </c>
      <c r="V32" s="99">
        <v>0</v>
      </c>
      <c r="W32" s="151">
        <v>0</v>
      </c>
      <c r="X32" s="99">
        <v>0</v>
      </c>
      <c r="Y32" s="151">
        <v>0</v>
      </c>
      <c r="Z32" s="99">
        <v>0</v>
      </c>
      <c r="AA32" s="151">
        <v>0</v>
      </c>
      <c r="AB32" s="99">
        <v>0</v>
      </c>
      <c r="AC32" s="151">
        <v>0</v>
      </c>
      <c r="AD32" s="47">
        <v>0</v>
      </c>
      <c r="AE32" s="39">
        <v>0</v>
      </c>
      <c r="AF32" s="33">
        <v>0</v>
      </c>
      <c r="AG32" s="151">
        <v>0</v>
      </c>
      <c r="AH32" s="99">
        <v>0</v>
      </c>
      <c r="AI32" s="47">
        <v>0</v>
      </c>
      <c r="AJ32" s="99">
        <v>0</v>
      </c>
      <c r="AK32" s="151">
        <v>0</v>
      </c>
      <c r="AL32" s="99">
        <v>0</v>
      </c>
      <c r="AM32" s="151">
        <v>0</v>
      </c>
      <c r="AN32" s="99">
        <v>0</v>
      </c>
      <c r="AO32" s="151">
        <v>0</v>
      </c>
      <c r="AP32" s="99">
        <v>0</v>
      </c>
      <c r="AQ32" s="151">
        <v>0</v>
      </c>
      <c r="AR32" s="47">
        <v>0</v>
      </c>
      <c r="AS32">
        <v>0</v>
      </c>
      <c r="AT32">
        <v>0</v>
      </c>
      <c r="AU32">
        <v>0</v>
      </c>
      <c r="AV32">
        <v>0</v>
      </c>
      <c r="AW32">
        <v>0</v>
      </c>
      <c r="AX32">
        <v>0</v>
      </c>
      <c r="AY32">
        <v>0</v>
      </c>
      <c r="AZ32">
        <v>0</v>
      </c>
      <c r="BA32">
        <v>0</v>
      </c>
      <c r="BB32">
        <v>0</v>
      </c>
      <c r="BC32">
        <v>0</v>
      </c>
      <c r="BD32">
        <v>0</v>
      </c>
      <c r="BE32">
        <v>0</v>
      </c>
      <c r="BF32">
        <v>0</v>
      </c>
    </row>
    <row r="33" spans="1:58">
      <c r="A33" s="66">
        <v>29</v>
      </c>
      <c r="B33" s="2" t="s">
        <v>31</v>
      </c>
      <c r="C33" s="39">
        <v>178106</v>
      </c>
      <c r="D33" s="33">
        <v>13</v>
      </c>
      <c r="E33" s="151">
        <v>212596</v>
      </c>
      <c r="F33" s="99">
        <v>7</v>
      </c>
      <c r="G33" s="47"/>
      <c r="H33" s="99"/>
      <c r="I33" s="151"/>
      <c r="J33" s="99"/>
      <c r="K33" s="151"/>
      <c r="L33" s="99"/>
      <c r="M33" s="151"/>
      <c r="N33" s="99"/>
      <c r="O33" s="151"/>
      <c r="P33" s="47"/>
      <c r="Q33" s="39">
        <v>177899</v>
      </c>
      <c r="R33" s="33">
        <v>15</v>
      </c>
      <c r="S33" s="151">
        <v>212668</v>
      </c>
      <c r="T33" s="99">
        <v>7</v>
      </c>
      <c r="U33" s="47">
        <v>0</v>
      </c>
      <c r="V33" s="99">
        <v>3</v>
      </c>
      <c r="W33" s="151">
        <v>0</v>
      </c>
      <c r="X33" s="99">
        <v>3</v>
      </c>
      <c r="Y33" s="151">
        <v>0</v>
      </c>
      <c r="Z33" s="99">
        <v>1</v>
      </c>
      <c r="AA33" s="151">
        <v>0</v>
      </c>
      <c r="AB33" s="99">
        <v>1</v>
      </c>
      <c r="AC33" s="151">
        <v>0</v>
      </c>
      <c r="AD33" s="47">
        <v>1</v>
      </c>
      <c r="AE33" s="39">
        <v>182815</v>
      </c>
      <c r="AF33" s="33">
        <v>13</v>
      </c>
      <c r="AG33" s="151">
        <v>232021</v>
      </c>
      <c r="AH33" s="99">
        <v>6</v>
      </c>
      <c r="AI33" s="47">
        <v>0</v>
      </c>
      <c r="AJ33" s="99">
        <v>2</v>
      </c>
      <c r="AK33" s="151">
        <v>0</v>
      </c>
      <c r="AL33" s="99">
        <v>3</v>
      </c>
      <c r="AM33" s="151">
        <v>0</v>
      </c>
      <c r="AN33" s="99">
        <v>1</v>
      </c>
      <c r="AO33" s="151">
        <v>0</v>
      </c>
      <c r="AP33" s="99">
        <v>1</v>
      </c>
      <c r="AQ33" s="151">
        <v>0</v>
      </c>
      <c r="AR33" s="47">
        <v>1</v>
      </c>
      <c r="AS33">
        <v>207094</v>
      </c>
      <c r="AT33">
        <v>13</v>
      </c>
      <c r="AU33">
        <v>236686</v>
      </c>
      <c r="AV33">
        <v>9</v>
      </c>
      <c r="AW33">
        <v>0</v>
      </c>
      <c r="AX33">
        <v>0</v>
      </c>
      <c r="AY33">
        <v>0</v>
      </c>
      <c r="AZ33">
        <v>2</v>
      </c>
      <c r="BA33">
        <v>0</v>
      </c>
      <c r="BB33">
        <v>1</v>
      </c>
      <c r="BC33">
        <v>0</v>
      </c>
      <c r="BD33">
        <v>1</v>
      </c>
      <c r="BE33">
        <v>0</v>
      </c>
      <c r="BF33">
        <v>0</v>
      </c>
    </row>
    <row r="34" spans="1:58">
      <c r="A34" s="66">
        <v>30</v>
      </c>
      <c r="B34" s="2" t="s">
        <v>32</v>
      </c>
      <c r="C34" s="39">
        <v>140442</v>
      </c>
      <c r="D34" s="33">
        <v>19</v>
      </c>
      <c r="E34" s="151"/>
      <c r="F34" s="99"/>
      <c r="G34" s="47">
        <v>137464</v>
      </c>
      <c r="H34" s="99">
        <v>7</v>
      </c>
      <c r="I34" s="151">
        <v>141300</v>
      </c>
      <c r="J34" s="99">
        <v>7</v>
      </c>
      <c r="K34" s="151"/>
      <c r="L34" s="99"/>
      <c r="M34" s="151"/>
      <c r="N34" s="99"/>
      <c r="O34" s="151"/>
      <c r="P34" s="47"/>
      <c r="Q34" s="39">
        <v>134706</v>
      </c>
      <c r="R34" s="33">
        <v>23</v>
      </c>
      <c r="S34" s="151">
        <v>0</v>
      </c>
      <c r="T34" s="99">
        <v>4</v>
      </c>
      <c r="U34" s="47">
        <v>126561</v>
      </c>
      <c r="V34" s="99">
        <v>7</v>
      </c>
      <c r="W34" s="151">
        <v>136618</v>
      </c>
      <c r="X34" s="99">
        <v>8</v>
      </c>
      <c r="Y34" s="151">
        <v>0</v>
      </c>
      <c r="Z34" s="99">
        <v>4</v>
      </c>
      <c r="AA34" s="151">
        <v>0</v>
      </c>
      <c r="AB34" s="99">
        <v>1</v>
      </c>
      <c r="AC34" s="151">
        <v>0</v>
      </c>
      <c r="AD34" s="47">
        <v>0</v>
      </c>
      <c r="AE34" s="39">
        <v>138619</v>
      </c>
      <c r="AF34" s="33">
        <v>18</v>
      </c>
      <c r="AG34" s="151">
        <v>0</v>
      </c>
      <c r="AH34" s="99">
        <v>4</v>
      </c>
      <c r="AI34" s="47">
        <v>125013</v>
      </c>
      <c r="AJ34" s="99">
        <v>5</v>
      </c>
      <c r="AK34" s="151">
        <v>134585</v>
      </c>
      <c r="AL34" s="99">
        <v>6</v>
      </c>
      <c r="AM34" s="151">
        <v>0</v>
      </c>
      <c r="AN34" s="99">
        <v>3</v>
      </c>
      <c r="AO34" s="151">
        <v>0</v>
      </c>
      <c r="AP34" s="99">
        <v>1</v>
      </c>
      <c r="AQ34" s="151">
        <v>0</v>
      </c>
      <c r="AR34" s="47">
        <v>0</v>
      </c>
      <c r="AS34">
        <v>164478</v>
      </c>
      <c r="AT34">
        <v>14</v>
      </c>
      <c r="AU34">
        <v>213735</v>
      </c>
      <c r="AV34">
        <v>5</v>
      </c>
      <c r="AW34">
        <v>0</v>
      </c>
      <c r="AX34">
        <v>2</v>
      </c>
      <c r="AY34">
        <v>147217</v>
      </c>
      <c r="AZ34">
        <v>5</v>
      </c>
      <c r="BA34">
        <v>0</v>
      </c>
      <c r="BB34">
        <v>2</v>
      </c>
      <c r="BC34">
        <v>0</v>
      </c>
      <c r="BD34">
        <v>0</v>
      </c>
      <c r="BE34">
        <v>0</v>
      </c>
      <c r="BF34">
        <v>0</v>
      </c>
    </row>
    <row r="35" spans="1:58">
      <c r="A35" s="66">
        <v>31</v>
      </c>
      <c r="B35" s="2" t="s">
        <v>33</v>
      </c>
      <c r="C35" s="39"/>
      <c r="D35" s="33"/>
      <c r="E35" s="151"/>
      <c r="F35" s="99"/>
      <c r="G35" s="47"/>
      <c r="H35" s="99"/>
      <c r="I35" s="151"/>
      <c r="J35" s="99"/>
      <c r="K35" s="151"/>
      <c r="L35" s="99"/>
      <c r="M35" s="151"/>
      <c r="N35" s="99"/>
      <c r="O35" s="151"/>
      <c r="P35" s="47"/>
      <c r="Q35" s="39">
        <v>0</v>
      </c>
      <c r="R35" s="33">
        <v>4</v>
      </c>
      <c r="S35" s="151">
        <v>0</v>
      </c>
      <c r="T35" s="99">
        <v>1</v>
      </c>
      <c r="U35" s="47">
        <v>0</v>
      </c>
      <c r="V35" s="99">
        <v>1</v>
      </c>
      <c r="W35" s="151">
        <v>0</v>
      </c>
      <c r="X35" s="99">
        <v>2</v>
      </c>
      <c r="Y35" s="151">
        <v>0</v>
      </c>
      <c r="Z35" s="99">
        <v>0</v>
      </c>
      <c r="AA35" s="151">
        <v>0</v>
      </c>
      <c r="AB35" s="99">
        <v>0</v>
      </c>
      <c r="AC35" s="151">
        <v>0</v>
      </c>
      <c r="AD35" s="47">
        <v>0</v>
      </c>
      <c r="AE35" s="39">
        <v>0</v>
      </c>
      <c r="AF35" s="33">
        <v>3</v>
      </c>
      <c r="AG35" s="151">
        <v>0</v>
      </c>
      <c r="AH35" s="99">
        <v>1</v>
      </c>
      <c r="AI35" s="47">
        <v>0</v>
      </c>
      <c r="AJ35" s="99">
        <v>0</v>
      </c>
      <c r="AK35" s="151">
        <v>0</v>
      </c>
      <c r="AL35" s="99">
        <v>2</v>
      </c>
      <c r="AM35" s="151">
        <v>0</v>
      </c>
      <c r="AN35" s="99">
        <v>0</v>
      </c>
      <c r="AO35" s="151">
        <v>0</v>
      </c>
      <c r="AP35" s="99">
        <v>0</v>
      </c>
      <c r="AQ35" s="151">
        <v>0</v>
      </c>
      <c r="AR35" s="47">
        <v>0</v>
      </c>
      <c r="AS35">
        <v>0</v>
      </c>
      <c r="AT35">
        <v>2</v>
      </c>
      <c r="AU35">
        <v>0</v>
      </c>
      <c r="AV35">
        <v>2</v>
      </c>
      <c r="AW35">
        <v>0</v>
      </c>
      <c r="AX35">
        <v>0</v>
      </c>
      <c r="AY35">
        <v>0</v>
      </c>
      <c r="AZ35">
        <v>0</v>
      </c>
      <c r="BA35">
        <v>0</v>
      </c>
      <c r="BB35">
        <v>0</v>
      </c>
      <c r="BC35">
        <v>0</v>
      </c>
      <c r="BD35">
        <v>0</v>
      </c>
      <c r="BE35">
        <v>0</v>
      </c>
      <c r="BF35">
        <v>0</v>
      </c>
    </row>
    <row r="36" spans="1:58">
      <c r="A36" s="66">
        <v>32</v>
      </c>
      <c r="B36" s="2" t="s">
        <v>34</v>
      </c>
      <c r="C36" s="39"/>
      <c r="D36" s="33"/>
      <c r="E36" s="151"/>
      <c r="F36" s="99"/>
      <c r="G36" s="47"/>
      <c r="H36" s="99"/>
      <c r="I36" s="151"/>
      <c r="J36" s="99"/>
      <c r="K36" s="151"/>
      <c r="L36" s="99"/>
      <c r="M36" s="151"/>
      <c r="N36" s="99"/>
      <c r="O36" s="151"/>
      <c r="P36" s="47"/>
      <c r="Q36" s="39">
        <v>0</v>
      </c>
      <c r="R36" s="33">
        <v>4</v>
      </c>
      <c r="S36" s="151">
        <v>0</v>
      </c>
      <c r="T36" s="99">
        <v>3</v>
      </c>
      <c r="U36" s="47">
        <v>0</v>
      </c>
      <c r="V36" s="99">
        <v>2</v>
      </c>
      <c r="W36" s="151">
        <v>0</v>
      </c>
      <c r="X36" s="99">
        <v>0</v>
      </c>
      <c r="Y36" s="151">
        <v>0</v>
      </c>
      <c r="Z36" s="99">
        <v>0</v>
      </c>
      <c r="AA36" s="151">
        <v>0</v>
      </c>
      <c r="AB36" s="99">
        <v>0</v>
      </c>
      <c r="AC36" s="151">
        <v>0</v>
      </c>
      <c r="AD36" s="47">
        <v>0</v>
      </c>
      <c r="AE36" s="39">
        <v>0</v>
      </c>
      <c r="AF36" s="33">
        <v>3</v>
      </c>
      <c r="AG36" s="151">
        <v>0</v>
      </c>
      <c r="AH36" s="99">
        <v>3</v>
      </c>
      <c r="AI36" s="47">
        <v>0</v>
      </c>
      <c r="AJ36" s="99">
        <v>1</v>
      </c>
      <c r="AK36" s="151">
        <v>0</v>
      </c>
      <c r="AL36" s="99">
        <v>0</v>
      </c>
      <c r="AM36" s="151">
        <v>0</v>
      </c>
      <c r="AN36" s="99">
        <v>0</v>
      </c>
      <c r="AO36" s="151">
        <v>0</v>
      </c>
      <c r="AP36" s="99">
        <v>0</v>
      </c>
      <c r="AQ36" s="151">
        <v>0</v>
      </c>
      <c r="AR36" s="47">
        <v>0</v>
      </c>
      <c r="AS36">
        <v>0</v>
      </c>
      <c r="AT36">
        <v>3</v>
      </c>
      <c r="AU36">
        <v>0</v>
      </c>
      <c r="AV36">
        <v>3</v>
      </c>
      <c r="AW36">
        <v>0</v>
      </c>
      <c r="AX36">
        <v>0</v>
      </c>
      <c r="AY36">
        <v>0</v>
      </c>
      <c r="AZ36">
        <v>0</v>
      </c>
      <c r="BA36">
        <v>0</v>
      </c>
      <c r="BB36">
        <v>0</v>
      </c>
      <c r="BC36">
        <v>0</v>
      </c>
      <c r="BD36">
        <v>0</v>
      </c>
      <c r="BE36">
        <v>0</v>
      </c>
      <c r="BF36">
        <v>0</v>
      </c>
    </row>
    <row r="37" spans="1:58">
      <c r="A37" s="66">
        <v>33</v>
      </c>
      <c r="B37" s="2" t="s">
        <v>35</v>
      </c>
      <c r="C37" s="39">
        <v>171302</v>
      </c>
      <c r="D37" s="33">
        <v>27</v>
      </c>
      <c r="E37" s="151">
        <v>232253</v>
      </c>
      <c r="F37" s="99">
        <v>7</v>
      </c>
      <c r="G37" s="47"/>
      <c r="H37" s="99"/>
      <c r="I37" s="151">
        <v>145330</v>
      </c>
      <c r="J37" s="99">
        <v>10</v>
      </c>
      <c r="K37" s="151"/>
      <c r="L37" s="99"/>
      <c r="M37" s="151"/>
      <c r="N37" s="99"/>
      <c r="O37" s="151"/>
      <c r="P37" s="47"/>
      <c r="Q37" s="39">
        <v>171827</v>
      </c>
      <c r="R37" s="33">
        <v>34</v>
      </c>
      <c r="S37" s="151">
        <v>225134</v>
      </c>
      <c r="T37" s="99">
        <v>8</v>
      </c>
      <c r="U37" s="47">
        <v>0</v>
      </c>
      <c r="V37" s="99">
        <v>15</v>
      </c>
      <c r="W37" s="151">
        <v>151042</v>
      </c>
      <c r="X37" s="99">
        <v>5</v>
      </c>
      <c r="Y37" s="151">
        <v>0</v>
      </c>
      <c r="Z37" s="99">
        <v>3</v>
      </c>
      <c r="AA37" s="151">
        <v>0</v>
      </c>
      <c r="AB37" s="99">
        <v>2</v>
      </c>
      <c r="AC37" s="151">
        <v>0</v>
      </c>
      <c r="AD37" s="47">
        <v>3</v>
      </c>
      <c r="AE37" s="39">
        <v>179674</v>
      </c>
      <c r="AF37" s="33">
        <v>35</v>
      </c>
      <c r="AG37" s="151">
        <v>238338</v>
      </c>
      <c r="AH37" s="99">
        <v>9</v>
      </c>
      <c r="AI37" s="47">
        <v>0</v>
      </c>
      <c r="AJ37" s="99">
        <v>15</v>
      </c>
      <c r="AK37" s="151">
        <v>156213</v>
      </c>
      <c r="AL37" s="99">
        <v>5</v>
      </c>
      <c r="AM37" s="151">
        <v>0</v>
      </c>
      <c r="AN37" s="99">
        <v>3</v>
      </c>
      <c r="AO37" s="151">
        <v>0</v>
      </c>
      <c r="AP37" s="99">
        <v>2</v>
      </c>
      <c r="AQ37" s="151">
        <v>0</v>
      </c>
      <c r="AR37" s="47">
        <v>3</v>
      </c>
      <c r="AS37">
        <v>198725</v>
      </c>
      <c r="AT37">
        <v>29</v>
      </c>
      <c r="AU37">
        <v>267357</v>
      </c>
      <c r="AV37">
        <v>9</v>
      </c>
      <c r="AW37">
        <v>0</v>
      </c>
      <c r="AX37">
        <v>11</v>
      </c>
      <c r="AY37">
        <v>146689</v>
      </c>
      <c r="AZ37">
        <v>5</v>
      </c>
      <c r="BA37">
        <v>0</v>
      </c>
      <c r="BB37">
        <v>3</v>
      </c>
      <c r="BC37">
        <v>0</v>
      </c>
      <c r="BD37">
        <v>1</v>
      </c>
      <c r="BE37">
        <v>0</v>
      </c>
      <c r="BF37">
        <v>0</v>
      </c>
    </row>
    <row r="38" spans="1:58">
      <c r="A38" s="66">
        <v>34</v>
      </c>
      <c r="B38" s="2" t="s">
        <v>36</v>
      </c>
      <c r="C38" s="39">
        <v>184955</v>
      </c>
      <c r="D38" s="33">
        <v>12</v>
      </c>
      <c r="E38" s="151">
        <v>218605</v>
      </c>
      <c r="F38" s="99">
        <v>7</v>
      </c>
      <c r="G38" s="47"/>
      <c r="H38" s="99"/>
      <c r="I38" s="151"/>
      <c r="J38" s="99"/>
      <c r="K38" s="151"/>
      <c r="L38" s="99"/>
      <c r="M38" s="151"/>
      <c r="N38" s="99"/>
      <c r="O38" s="151"/>
      <c r="P38" s="47"/>
      <c r="Q38" s="39">
        <v>198727</v>
      </c>
      <c r="R38" s="33">
        <v>9</v>
      </c>
      <c r="S38" s="151">
        <v>227946</v>
      </c>
      <c r="T38" s="99">
        <v>6</v>
      </c>
      <c r="U38" s="47">
        <v>0</v>
      </c>
      <c r="V38" s="99">
        <v>1</v>
      </c>
      <c r="W38" s="151">
        <v>0</v>
      </c>
      <c r="X38" s="99">
        <v>1</v>
      </c>
      <c r="Y38" s="151">
        <v>0</v>
      </c>
      <c r="Z38" s="99">
        <v>1</v>
      </c>
      <c r="AA38" s="151">
        <v>0</v>
      </c>
      <c r="AB38" s="99">
        <v>0</v>
      </c>
      <c r="AC38" s="151">
        <v>0</v>
      </c>
      <c r="AD38" s="47">
        <v>0</v>
      </c>
      <c r="AE38" s="39">
        <v>217216</v>
      </c>
      <c r="AF38" s="33">
        <v>10</v>
      </c>
      <c r="AG38" s="151">
        <v>247010</v>
      </c>
      <c r="AH38" s="99">
        <v>7</v>
      </c>
      <c r="AI38" s="47">
        <v>0</v>
      </c>
      <c r="AJ38" s="99">
        <v>1</v>
      </c>
      <c r="AK38" s="151">
        <v>0</v>
      </c>
      <c r="AL38" s="99">
        <v>1</v>
      </c>
      <c r="AM38" s="151">
        <v>0</v>
      </c>
      <c r="AN38" s="99">
        <v>1</v>
      </c>
      <c r="AO38" s="151">
        <v>0</v>
      </c>
      <c r="AP38" s="99">
        <v>0</v>
      </c>
      <c r="AQ38" s="151">
        <v>0</v>
      </c>
      <c r="AR38" s="47">
        <v>0</v>
      </c>
      <c r="AS38">
        <v>226685</v>
      </c>
      <c r="AT38">
        <v>11</v>
      </c>
      <c r="AU38">
        <v>263405</v>
      </c>
      <c r="AV38">
        <v>7</v>
      </c>
      <c r="AW38">
        <v>0</v>
      </c>
      <c r="AX38">
        <v>1</v>
      </c>
      <c r="AY38">
        <v>0</v>
      </c>
      <c r="AZ38">
        <v>2</v>
      </c>
      <c r="BA38">
        <v>0</v>
      </c>
      <c r="BB38">
        <v>1</v>
      </c>
      <c r="BC38">
        <v>0</v>
      </c>
      <c r="BD38">
        <v>0</v>
      </c>
      <c r="BE38">
        <v>0</v>
      </c>
      <c r="BF38">
        <v>0</v>
      </c>
    </row>
    <row r="39" spans="1:58">
      <c r="A39" s="66">
        <v>35</v>
      </c>
      <c r="B39" s="2" t="s">
        <v>37</v>
      </c>
      <c r="C39" s="39"/>
      <c r="D39" s="33"/>
      <c r="E39" s="151"/>
      <c r="F39" s="99"/>
      <c r="G39" s="47"/>
      <c r="H39" s="99"/>
      <c r="I39" s="151"/>
      <c r="J39" s="99"/>
      <c r="K39" s="151"/>
      <c r="L39" s="99"/>
      <c r="M39" s="151"/>
      <c r="N39" s="99"/>
      <c r="O39" s="151"/>
      <c r="P39" s="47"/>
      <c r="Q39" s="39">
        <v>167716</v>
      </c>
      <c r="R39" s="33">
        <v>5</v>
      </c>
      <c r="S39" s="151">
        <v>0</v>
      </c>
      <c r="T39" s="99">
        <v>3</v>
      </c>
      <c r="U39" s="47">
        <v>0</v>
      </c>
      <c r="V39" s="99">
        <v>2</v>
      </c>
      <c r="W39" s="151">
        <v>0</v>
      </c>
      <c r="X39" s="99">
        <v>0</v>
      </c>
      <c r="Y39" s="151">
        <v>0</v>
      </c>
      <c r="Z39" s="99">
        <v>0</v>
      </c>
      <c r="AA39" s="151">
        <v>0</v>
      </c>
      <c r="AB39" s="99">
        <v>0</v>
      </c>
      <c r="AC39" s="151">
        <v>0</v>
      </c>
      <c r="AD39" s="47">
        <v>0</v>
      </c>
      <c r="AE39" s="39">
        <v>0</v>
      </c>
      <c r="AF39" s="33">
        <v>3</v>
      </c>
      <c r="AG39" s="151">
        <v>0</v>
      </c>
      <c r="AH39" s="99">
        <v>3</v>
      </c>
      <c r="AI39" s="47">
        <v>0</v>
      </c>
      <c r="AJ39" s="99">
        <v>0</v>
      </c>
      <c r="AK39" s="151">
        <v>0</v>
      </c>
      <c r="AL39" s="99">
        <v>0</v>
      </c>
      <c r="AM39" s="151">
        <v>0</v>
      </c>
      <c r="AN39" s="99">
        <v>0</v>
      </c>
      <c r="AO39" s="151">
        <v>0</v>
      </c>
      <c r="AP39" s="99">
        <v>0</v>
      </c>
      <c r="AQ39" s="151">
        <v>0</v>
      </c>
      <c r="AR39" s="47">
        <v>0</v>
      </c>
      <c r="AS39">
        <v>194184</v>
      </c>
      <c r="AT39">
        <v>5</v>
      </c>
      <c r="AU39">
        <v>0</v>
      </c>
      <c r="AV39">
        <v>3</v>
      </c>
      <c r="AW39">
        <v>0</v>
      </c>
      <c r="AX39">
        <v>1</v>
      </c>
      <c r="AY39">
        <v>0</v>
      </c>
      <c r="AZ39">
        <v>1</v>
      </c>
      <c r="BA39">
        <v>0</v>
      </c>
      <c r="BB39">
        <v>0</v>
      </c>
      <c r="BC39">
        <v>0</v>
      </c>
      <c r="BD39">
        <v>0</v>
      </c>
      <c r="BE39">
        <v>0</v>
      </c>
      <c r="BF39">
        <v>0</v>
      </c>
    </row>
    <row r="40" spans="1:58">
      <c r="A40" s="66">
        <v>36</v>
      </c>
      <c r="B40" s="2" t="s">
        <v>38</v>
      </c>
      <c r="C40" s="39">
        <v>161280</v>
      </c>
      <c r="D40" s="33">
        <v>10</v>
      </c>
      <c r="E40" s="151">
        <v>185570</v>
      </c>
      <c r="F40" s="99">
        <v>5</v>
      </c>
      <c r="G40" s="47"/>
      <c r="H40" s="99"/>
      <c r="I40" s="151"/>
      <c r="J40" s="99"/>
      <c r="K40" s="151"/>
      <c r="L40" s="99"/>
      <c r="M40" s="151"/>
      <c r="N40" s="99"/>
      <c r="O40" s="151"/>
      <c r="P40" s="47"/>
      <c r="Q40" s="39">
        <v>163137</v>
      </c>
      <c r="R40" s="33">
        <v>8</v>
      </c>
      <c r="S40" s="151">
        <v>185570</v>
      </c>
      <c r="T40" s="99">
        <v>5</v>
      </c>
      <c r="U40" s="47">
        <v>0</v>
      </c>
      <c r="V40" s="99">
        <v>1</v>
      </c>
      <c r="W40" s="151">
        <v>0</v>
      </c>
      <c r="X40" s="99">
        <v>2</v>
      </c>
      <c r="Y40" s="151">
        <v>0</v>
      </c>
      <c r="Z40" s="99">
        <v>0</v>
      </c>
      <c r="AA40" s="151">
        <v>0</v>
      </c>
      <c r="AB40" s="99">
        <v>0</v>
      </c>
      <c r="AC40" s="151">
        <v>0</v>
      </c>
      <c r="AD40" s="47">
        <v>0</v>
      </c>
      <c r="AE40" s="39">
        <v>160100</v>
      </c>
      <c r="AF40" s="33">
        <v>10</v>
      </c>
      <c r="AG40" s="151">
        <v>183325</v>
      </c>
      <c r="AH40" s="99">
        <v>6</v>
      </c>
      <c r="AI40" s="47">
        <v>0</v>
      </c>
      <c r="AJ40" s="99">
        <v>0</v>
      </c>
      <c r="AK40" s="151">
        <v>0</v>
      </c>
      <c r="AL40" s="99">
        <v>3</v>
      </c>
      <c r="AM40" s="151">
        <v>0</v>
      </c>
      <c r="AN40" s="99">
        <v>1</v>
      </c>
      <c r="AO40" s="151">
        <v>0</v>
      </c>
      <c r="AP40" s="99">
        <v>0</v>
      </c>
      <c r="AQ40" s="151">
        <v>0</v>
      </c>
      <c r="AR40" s="47">
        <v>0</v>
      </c>
      <c r="AS40">
        <v>171426</v>
      </c>
      <c r="AT40">
        <v>7</v>
      </c>
      <c r="AU40">
        <v>0</v>
      </c>
      <c r="AV40">
        <v>4</v>
      </c>
      <c r="AW40">
        <v>0</v>
      </c>
      <c r="AX40">
        <v>0</v>
      </c>
      <c r="AY40">
        <v>0</v>
      </c>
      <c r="AZ40">
        <v>1</v>
      </c>
      <c r="BA40">
        <v>0</v>
      </c>
      <c r="BB40">
        <v>1</v>
      </c>
      <c r="BC40">
        <v>0</v>
      </c>
      <c r="BD40">
        <v>0</v>
      </c>
      <c r="BE40">
        <v>0</v>
      </c>
      <c r="BF40">
        <v>1</v>
      </c>
    </row>
    <row r="41" spans="1:58">
      <c r="A41" s="66">
        <v>37</v>
      </c>
      <c r="B41" s="3" t="s">
        <v>39</v>
      </c>
      <c r="C41" s="39"/>
      <c r="D41" s="33"/>
      <c r="E41" s="151"/>
      <c r="F41" s="99"/>
      <c r="G41" s="47"/>
      <c r="H41" s="99"/>
      <c r="I41" s="151"/>
      <c r="J41" s="99"/>
      <c r="K41" s="151"/>
      <c r="L41" s="99"/>
      <c r="M41" s="151"/>
      <c r="N41" s="99"/>
      <c r="O41" s="151"/>
      <c r="P41" s="47"/>
      <c r="Q41" s="39"/>
      <c r="R41" s="33"/>
      <c r="S41" s="151"/>
      <c r="T41" s="99"/>
      <c r="U41" s="47"/>
      <c r="V41" s="99"/>
      <c r="W41" s="151"/>
      <c r="X41" s="99"/>
      <c r="Y41" s="151"/>
      <c r="Z41" s="99"/>
      <c r="AA41" s="151"/>
      <c r="AB41" s="99"/>
      <c r="AC41" s="151"/>
      <c r="AD41" s="47"/>
      <c r="AE41" s="39"/>
      <c r="AF41" s="33"/>
      <c r="AG41" s="151"/>
      <c r="AH41" s="99"/>
      <c r="AI41" s="47"/>
      <c r="AJ41" s="99"/>
      <c r="AK41" s="151"/>
      <c r="AL41" s="99"/>
      <c r="AM41" s="151"/>
      <c r="AN41" s="99"/>
      <c r="AO41" s="151"/>
      <c r="AP41" s="99"/>
      <c r="AQ41" s="151"/>
      <c r="AR41" s="47"/>
    </row>
    <row r="42" spans="1:58">
      <c r="A42" s="66">
        <v>38</v>
      </c>
      <c r="B42" s="72" t="s">
        <v>40</v>
      </c>
      <c r="C42" s="40">
        <v>94763</v>
      </c>
      <c r="D42" s="34">
        <v>38</v>
      </c>
      <c r="E42" s="152">
        <v>116832</v>
      </c>
      <c r="F42" s="153">
        <v>12</v>
      </c>
      <c r="G42" s="59">
        <v>105739</v>
      </c>
      <c r="H42" s="153">
        <v>7</v>
      </c>
      <c r="I42" s="152">
        <v>87502</v>
      </c>
      <c r="J42" s="153">
        <v>7</v>
      </c>
      <c r="K42" s="152"/>
      <c r="L42" s="153">
        <v>2</v>
      </c>
      <c r="M42" s="152">
        <v>65892</v>
      </c>
      <c r="N42" s="153">
        <v>5</v>
      </c>
      <c r="O42" s="152">
        <v>75434</v>
      </c>
      <c r="P42" s="59">
        <v>5</v>
      </c>
      <c r="Q42" s="40">
        <v>91637</v>
      </c>
      <c r="R42" s="34">
        <v>37</v>
      </c>
      <c r="S42" s="152">
        <v>119853</v>
      </c>
      <c r="T42" s="153">
        <v>12</v>
      </c>
      <c r="U42" s="59">
        <v>91318</v>
      </c>
      <c r="V42" s="153">
        <v>8</v>
      </c>
      <c r="W42" s="152">
        <v>0</v>
      </c>
      <c r="X42" s="153">
        <v>4</v>
      </c>
      <c r="Y42" s="152">
        <v>0</v>
      </c>
      <c r="Z42" s="153">
        <v>3</v>
      </c>
      <c r="AA42" s="152">
        <v>69362</v>
      </c>
      <c r="AB42" s="153">
        <v>6</v>
      </c>
      <c r="AC42" s="152">
        <v>70579</v>
      </c>
      <c r="AD42" s="59">
        <v>6</v>
      </c>
      <c r="AE42" s="40">
        <v>99220</v>
      </c>
      <c r="AF42" s="34">
        <v>30</v>
      </c>
      <c r="AG42" s="152">
        <v>128582</v>
      </c>
      <c r="AH42" s="153">
        <v>11</v>
      </c>
      <c r="AI42" s="59">
        <v>108170</v>
      </c>
      <c r="AJ42" s="153">
        <v>7</v>
      </c>
      <c r="AK42" s="152">
        <v>0</v>
      </c>
      <c r="AL42" s="153">
        <v>3</v>
      </c>
      <c r="AM42" s="152">
        <v>0</v>
      </c>
      <c r="AN42" s="153">
        <v>2</v>
      </c>
      <c r="AO42" s="152">
        <v>71029</v>
      </c>
      <c r="AP42" s="153">
        <v>5</v>
      </c>
      <c r="AQ42" s="152">
        <v>0</v>
      </c>
      <c r="AR42" s="59">
        <v>4</v>
      </c>
      <c r="AS42">
        <v>104681</v>
      </c>
      <c r="AT42">
        <v>41</v>
      </c>
      <c r="AU42">
        <v>133465</v>
      </c>
      <c r="AV42">
        <v>17</v>
      </c>
      <c r="AW42">
        <v>94845</v>
      </c>
      <c r="AX42">
        <v>5</v>
      </c>
      <c r="AY42">
        <v>102227</v>
      </c>
      <c r="AZ42">
        <v>6</v>
      </c>
      <c r="BA42">
        <v>71744</v>
      </c>
      <c r="BB42">
        <v>6</v>
      </c>
      <c r="BC42">
        <v>0</v>
      </c>
      <c r="BD42">
        <v>1</v>
      </c>
      <c r="BE42">
        <v>70825</v>
      </c>
      <c r="BF42">
        <v>6</v>
      </c>
    </row>
    <row r="43" spans="1:58">
      <c r="A43" s="66">
        <v>39</v>
      </c>
      <c r="B43" s="10" t="s">
        <v>53</v>
      </c>
      <c r="C43" s="39">
        <v>158282</v>
      </c>
      <c r="D43" s="33">
        <v>59</v>
      </c>
      <c r="E43" s="151">
        <v>213601</v>
      </c>
      <c r="F43" s="99">
        <v>17</v>
      </c>
      <c r="G43" s="47">
        <v>154512</v>
      </c>
      <c r="H43" s="99">
        <v>11</v>
      </c>
      <c r="I43" s="151">
        <v>148707</v>
      </c>
      <c r="J43" s="99">
        <v>11</v>
      </c>
      <c r="K43" s="151"/>
      <c r="L43" s="99">
        <v>4</v>
      </c>
      <c r="M43" s="151">
        <v>103516</v>
      </c>
      <c r="N43" s="99">
        <v>5</v>
      </c>
      <c r="O43" s="151">
        <v>123057</v>
      </c>
      <c r="P43" s="47">
        <v>11</v>
      </c>
      <c r="Q43" s="39">
        <v>160669</v>
      </c>
      <c r="R43" s="33">
        <v>56</v>
      </c>
      <c r="S43" s="151">
        <v>214866</v>
      </c>
      <c r="T43" s="99">
        <v>15</v>
      </c>
      <c r="U43" s="47">
        <v>159189</v>
      </c>
      <c r="V43" s="99">
        <v>13</v>
      </c>
      <c r="W43" s="151">
        <v>161304</v>
      </c>
      <c r="X43" s="99">
        <v>11</v>
      </c>
      <c r="Y43" s="151">
        <v>131885</v>
      </c>
      <c r="Z43" s="99">
        <v>5</v>
      </c>
      <c r="AA43" s="151">
        <v>0</v>
      </c>
      <c r="AB43" s="99">
        <v>4</v>
      </c>
      <c r="AC43" s="151">
        <v>112915</v>
      </c>
      <c r="AD43" s="47">
        <v>9</v>
      </c>
      <c r="AE43" s="39">
        <v>163235</v>
      </c>
      <c r="AF43" s="33">
        <v>53</v>
      </c>
      <c r="AG43" s="151">
        <v>215239</v>
      </c>
      <c r="AH43" s="99">
        <v>16</v>
      </c>
      <c r="AI43" s="47">
        <v>164124</v>
      </c>
      <c r="AJ43" s="99">
        <v>12</v>
      </c>
      <c r="AK43" s="151">
        <v>152577</v>
      </c>
      <c r="AL43" s="99">
        <v>10</v>
      </c>
      <c r="AM43" s="151">
        <v>0</v>
      </c>
      <c r="AN43" s="99">
        <v>4</v>
      </c>
      <c r="AO43" s="151">
        <v>0</v>
      </c>
      <c r="AP43" s="99">
        <v>4</v>
      </c>
      <c r="AQ43" s="151">
        <v>109279</v>
      </c>
      <c r="AR43" s="47">
        <v>8</v>
      </c>
      <c r="AS43">
        <v>183013</v>
      </c>
      <c r="AT43">
        <v>47</v>
      </c>
      <c r="AU43">
        <v>234364</v>
      </c>
      <c r="AV43">
        <v>20</v>
      </c>
      <c r="AW43">
        <v>157814</v>
      </c>
      <c r="AX43">
        <v>5</v>
      </c>
      <c r="AY43">
        <v>178932</v>
      </c>
      <c r="AZ43">
        <v>7</v>
      </c>
      <c r="BA43">
        <v>133252</v>
      </c>
      <c r="BB43">
        <v>7</v>
      </c>
      <c r="BC43">
        <v>0</v>
      </c>
      <c r="BD43">
        <v>2</v>
      </c>
      <c r="BE43">
        <v>116777</v>
      </c>
      <c r="BF43">
        <v>6</v>
      </c>
    </row>
    <row r="44" spans="1:58">
      <c r="A44" s="66">
        <v>40</v>
      </c>
      <c r="B44" s="2" t="s">
        <v>42</v>
      </c>
      <c r="C44" s="39">
        <v>87819</v>
      </c>
      <c r="D44" s="33">
        <v>50</v>
      </c>
      <c r="E44" s="151">
        <v>109336</v>
      </c>
      <c r="F44" s="99">
        <v>13</v>
      </c>
      <c r="G44" s="47">
        <v>93471</v>
      </c>
      <c r="H44" s="99">
        <v>10</v>
      </c>
      <c r="I44" s="151">
        <v>86383</v>
      </c>
      <c r="J44" s="99">
        <v>8</v>
      </c>
      <c r="K44" s="151"/>
      <c r="L44" s="99">
        <v>5</v>
      </c>
      <c r="M44" s="151">
        <v>62638</v>
      </c>
      <c r="N44" s="99">
        <v>5</v>
      </c>
      <c r="O44" s="151">
        <v>74144</v>
      </c>
      <c r="P44" s="47">
        <v>9</v>
      </c>
      <c r="Q44" s="39">
        <v>88245</v>
      </c>
      <c r="R44" s="33">
        <v>52</v>
      </c>
      <c r="S44" s="151">
        <v>109293</v>
      </c>
      <c r="T44" s="99">
        <v>15</v>
      </c>
      <c r="U44" s="47">
        <v>92943</v>
      </c>
      <c r="V44" s="99">
        <v>11</v>
      </c>
      <c r="W44" s="151">
        <v>94390</v>
      </c>
      <c r="X44" s="99">
        <v>9</v>
      </c>
      <c r="Y44" s="151">
        <v>68528</v>
      </c>
      <c r="Z44" s="99">
        <v>5</v>
      </c>
      <c r="AA44" s="151">
        <v>62987</v>
      </c>
      <c r="AB44" s="99">
        <v>5</v>
      </c>
      <c r="AC44" s="151">
        <v>67750</v>
      </c>
      <c r="AD44" s="47">
        <v>10</v>
      </c>
      <c r="AE44" s="39">
        <v>92385</v>
      </c>
      <c r="AF44" s="33">
        <v>50</v>
      </c>
      <c r="AG44" s="151">
        <v>115834</v>
      </c>
      <c r="AH44" s="99">
        <v>15</v>
      </c>
      <c r="AI44" s="47">
        <v>96318</v>
      </c>
      <c r="AJ44" s="99">
        <v>11</v>
      </c>
      <c r="AK44" s="151">
        <v>99710</v>
      </c>
      <c r="AL44" s="99">
        <v>8</v>
      </c>
      <c r="AM44" s="151">
        <v>0</v>
      </c>
      <c r="AN44" s="99">
        <v>4</v>
      </c>
      <c r="AO44" s="151">
        <v>63555</v>
      </c>
      <c r="AP44" s="99">
        <v>5</v>
      </c>
      <c r="AQ44" s="151">
        <v>68527</v>
      </c>
      <c r="AR44" s="47">
        <v>10</v>
      </c>
      <c r="AS44">
        <v>102440</v>
      </c>
      <c r="AT44">
        <v>44</v>
      </c>
      <c r="AU44">
        <v>127939</v>
      </c>
      <c r="AV44">
        <v>19</v>
      </c>
      <c r="AW44">
        <v>101922</v>
      </c>
      <c r="AX44">
        <v>6</v>
      </c>
      <c r="AY44">
        <v>95077</v>
      </c>
      <c r="AZ44">
        <v>5</v>
      </c>
      <c r="BA44">
        <v>68495</v>
      </c>
      <c r="BB44">
        <v>5</v>
      </c>
      <c r="BC44">
        <v>0</v>
      </c>
      <c r="BD44">
        <v>3</v>
      </c>
      <c r="BE44">
        <v>71500</v>
      </c>
      <c r="BF44">
        <v>6</v>
      </c>
    </row>
    <row r="45" spans="1:58">
      <c r="A45" s="67">
        <v>41</v>
      </c>
      <c r="B45" s="68" t="s">
        <v>41</v>
      </c>
      <c r="C45" s="35">
        <v>88052</v>
      </c>
      <c r="D45" s="31">
        <v>46</v>
      </c>
      <c r="E45" s="154">
        <v>114150</v>
      </c>
      <c r="F45" s="105">
        <v>14</v>
      </c>
      <c r="G45" s="57">
        <v>89324</v>
      </c>
      <c r="H45" s="105">
        <v>10</v>
      </c>
      <c r="I45" s="154">
        <v>79258</v>
      </c>
      <c r="J45" s="105">
        <v>7</v>
      </c>
      <c r="K45" s="154"/>
      <c r="L45" s="105">
        <v>3</v>
      </c>
      <c r="M45" s="154"/>
      <c r="N45" s="105"/>
      <c r="O45" s="154">
        <v>69628</v>
      </c>
      <c r="P45" s="57">
        <v>8</v>
      </c>
      <c r="Q45" s="35">
        <v>90263</v>
      </c>
      <c r="R45" s="31">
        <v>45</v>
      </c>
      <c r="S45" s="154">
        <v>117169</v>
      </c>
      <c r="T45" s="105">
        <v>15</v>
      </c>
      <c r="U45" s="57">
        <v>89854</v>
      </c>
      <c r="V45" s="105">
        <v>11</v>
      </c>
      <c r="W45" s="154">
        <v>86368</v>
      </c>
      <c r="X45" s="105">
        <v>7</v>
      </c>
      <c r="Y45" s="154">
        <v>0</v>
      </c>
      <c r="Z45" s="105">
        <v>3</v>
      </c>
      <c r="AA45" s="154">
        <v>58691</v>
      </c>
      <c r="AB45" s="105">
        <v>5</v>
      </c>
      <c r="AC45" s="154">
        <v>66562</v>
      </c>
      <c r="AD45" s="57">
        <v>7</v>
      </c>
      <c r="AE45" s="35">
        <v>91350</v>
      </c>
      <c r="AF45" s="31">
        <v>45</v>
      </c>
      <c r="AG45" s="154">
        <v>116422</v>
      </c>
      <c r="AH45" s="105">
        <v>15</v>
      </c>
      <c r="AI45" s="57">
        <v>91724</v>
      </c>
      <c r="AJ45" s="105">
        <v>10</v>
      </c>
      <c r="AK45" s="154">
        <v>88167</v>
      </c>
      <c r="AL45" s="105">
        <v>6</v>
      </c>
      <c r="AM45" s="154">
        <v>0</v>
      </c>
      <c r="AN45" s="105">
        <v>3</v>
      </c>
      <c r="AO45" s="154">
        <v>60966</v>
      </c>
      <c r="AP45" s="105">
        <v>5</v>
      </c>
      <c r="AQ45" s="154">
        <v>68937</v>
      </c>
      <c r="AR45" s="57">
        <v>8</v>
      </c>
      <c r="AS45">
        <v>98753</v>
      </c>
      <c r="AT45">
        <v>47</v>
      </c>
      <c r="AU45">
        <v>122944</v>
      </c>
      <c r="AV45">
        <v>18</v>
      </c>
      <c r="AW45">
        <v>101368</v>
      </c>
      <c r="AX45">
        <v>6</v>
      </c>
      <c r="AY45">
        <v>103919</v>
      </c>
      <c r="AZ45">
        <v>6</v>
      </c>
      <c r="BA45">
        <v>71455</v>
      </c>
      <c r="BB45">
        <v>7</v>
      </c>
      <c r="BC45">
        <v>0</v>
      </c>
      <c r="BD45">
        <v>3</v>
      </c>
      <c r="BE45">
        <v>70012</v>
      </c>
      <c r="BF45">
        <v>7</v>
      </c>
    </row>
    <row r="46" spans="1:58">
      <c r="A46" s="66"/>
      <c r="B46" s="2"/>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F45"/>
  <sheetViews>
    <sheetView topLeftCell="B1" zoomScale="80" zoomScaleNormal="80" workbookViewId="0">
      <selection activeCell="AY52" sqref="AY52"/>
    </sheetView>
  </sheetViews>
  <sheetFormatPr defaultRowHeight="12.75"/>
  <cols>
    <col min="2" max="2" width="39.140625" customWidth="1"/>
    <col min="3" max="44" width="0" hidden="1" customWidth="1"/>
  </cols>
  <sheetData>
    <row r="1" spans="1:58">
      <c r="A1" s="69"/>
      <c r="B1" s="50"/>
    </row>
    <row r="2" spans="1:58">
      <c r="A2" s="76"/>
      <c r="B2" s="77"/>
      <c r="C2" s="194" t="s">
        <v>101</v>
      </c>
      <c r="D2" s="139"/>
      <c r="E2" s="139"/>
      <c r="F2" s="139"/>
      <c r="G2" s="139"/>
      <c r="H2" s="140"/>
      <c r="I2" s="140"/>
      <c r="J2" s="140"/>
      <c r="K2" s="140"/>
      <c r="L2" s="140"/>
      <c r="M2" s="140"/>
      <c r="N2" s="140"/>
      <c r="O2" s="140"/>
      <c r="P2" s="140"/>
      <c r="Q2" s="194" t="s">
        <v>107</v>
      </c>
      <c r="R2" s="139"/>
      <c r="S2" s="139"/>
      <c r="T2" s="139"/>
      <c r="U2" s="139"/>
      <c r="V2" s="140"/>
      <c r="W2" s="140"/>
      <c r="X2" s="140"/>
      <c r="Y2" s="140"/>
      <c r="Z2" s="140"/>
      <c r="AA2" s="140"/>
      <c r="AB2" s="140"/>
      <c r="AC2" s="140"/>
      <c r="AD2" s="140"/>
      <c r="AE2" s="194" t="s">
        <v>108</v>
      </c>
      <c r="AF2" s="139"/>
      <c r="AG2" s="139"/>
      <c r="AH2" s="139"/>
      <c r="AI2" s="139"/>
      <c r="AJ2" s="140"/>
      <c r="AK2" s="140"/>
      <c r="AL2" s="140"/>
      <c r="AM2" s="140"/>
      <c r="AN2" s="140"/>
      <c r="AO2" s="140"/>
      <c r="AP2" s="140"/>
      <c r="AQ2" s="140"/>
      <c r="AR2" s="140"/>
      <c r="AS2" s="246" t="s">
        <v>112</v>
      </c>
      <c r="AT2" s="139"/>
      <c r="AU2" s="139"/>
      <c r="AV2" s="139"/>
      <c r="AW2" s="139"/>
      <c r="AX2" s="140"/>
      <c r="AY2" s="140"/>
      <c r="AZ2" s="140"/>
      <c r="BA2" s="140"/>
      <c r="BB2" s="140"/>
      <c r="BC2" s="140"/>
      <c r="BD2" s="140"/>
      <c r="BE2" s="140"/>
      <c r="BF2" s="140"/>
    </row>
    <row r="3" spans="1:58">
      <c r="A3" s="66"/>
      <c r="B3" s="2"/>
      <c r="C3" s="79" t="s">
        <v>102</v>
      </c>
      <c r="D3" s="80"/>
      <c r="E3" s="79" t="s">
        <v>72</v>
      </c>
      <c r="F3" s="80"/>
      <c r="G3" s="79" t="s">
        <v>67</v>
      </c>
      <c r="H3" s="80"/>
      <c r="I3" s="79" t="s">
        <v>68</v>
      </c>
      <c r="J3" s="80"/>
      <c r="K3" s="79" t="s">
        <v>69</v>
      </c>
      <c r="L3" s="80"/>
      <c r="M3" s="79" t="s">
        <v>70</v>
      </c>
      <c r="N3" s="80"/>
      <c r="O3" s="79" t="s">
        <v>71</v>
      </c>
      <c r="P3" s="77"/>
      <c r="Q3" s="79" t="s">
        <v>102</v>
      </c>
      <c r="R3" s="80"/>
      <c r="S3" s="79" t="s">
        <v>72</v>
      </c>
      <c r="T3" s="80"/>
      <c r="U3" s="79" t="s">
        <v>67</v>
      </c>
      <c r="V3" s="80"/>
      <c r="W3" s="79" t="s">
        <v>68</v>
      </c>
      <c r="X3" s="80"/>
      <c r="Y3" s="79" t="s">
        <v>69</v>
      </c>
      <c r="Z3" s="80"/>
      <c r="AA3" s="79" t="s">
        <v>70</v>
      </c>
      <c r="AB3" s="80"/>
      <c r="AC3" s="79" t="s">
        <v>71</v>
      </c>
      <c r="AD3" s="77"/>
      <c r="AE3" s="79" t="s">
        <v>102</v>
      </c>
      <c r="AF3" s="80"/>
      <c r="AG3" s="79" t="s">
        <v>72</v>
      </c>
      <c r="AH3" s="80"/>
      <c r="AI3" s="79" t="s">
        <v>67</v>
      </c>
      <c r="AJ3" s="80"/>
      <c r="AK3" s="79" t="s">
        <v>68</v>
      </c>
      <c r="AL3" s="80"/>
      <c r="AM3" s="79" t="s">
        <v>69</v>
      </c>
      <c r="AN3" s="80"/>
      <c r="AO3" s="79" t="s">
        <v>70</v>
      </c>
      <c r="AP3" s="80"/>
      <c r="AQ3" s="79" t="s">
        <v>71</v>
      </c>
      <c r="AR3" s="77"/>
      <c r="AS3" s="79" t="s">
        <v>102</v>
      </c>
      <c r="AT3" s="80"/>
      <c r="AU3" s="79" t="s">
        <v>72</v>
      </c>
      <c r="AV3" s="80"/>
      <c r="AW3" s="79" t="s">
        <v>67</v>
      </c>
      <c r="AX3" s="80"/>
      <c r="AY3" s="79" t="s">
        <v>68</v>
      </c>
      <c r="AZ3" s="80"/>
      <c r="BA3" s="79" t="s">
        <v>69</v>
      </c>
      <c r="BB3" s="80"/>
      <c r="BC3" s="79" t="s">
        <v>70</v>
      </c>
      <c r="BD3" s="80"/>
      <c r="BE3" s="79" t="s">
        <v>71</v>
      </c>
      <c r="BF3" s="77"/>
    </row>
    <row r="4" spans="1:58">
      <c r="A4" s="66"/>
      <c r="B4" s="68"/>
      <c r="C4" s="36" t="s">
        <v>5</v>
      </c>
      <c r="D4" s="143" t="s">
        <v>74</v>
      </c>
      <c r="E4" s="141" t="s">
        <v>5</v>
      </c>
      <c r="F4" s="142" t="s">
        <v>74</v>
      </c>
      <c r="G4" s="141" t="s">
        <v>5</v>
      </c>
      <c r="H4" s="142" t="s">
        <v>74</v>
      </c>
      <c r="I4" s="141" t="s">
        <v>5</v>
      </c>
      <c r="J4" s="142" t="s">
        <v>74</v>
      </c>
      <c r="K4" s="141" t="s">
        <v>5</v>
      </c>
      <c r="L4" s="142" t="s">
        <v>74</v>
      </c>
      <c r="M4" s="141" t="s">
        <v>5</v>
      </c>
      <c r="N4" s="142" t="s">
        <v>74</v>
      </c>
      <c r="O4" s="141" t="s">
        <v>5</v>
      </c>
      <c r="P4" s="143" t="s">
        <v>74</v>
      </c>
      <c r="Q4" s="36" t="s">
        <v>5</v>
      </c>
      <c r="R4" s="143" t="s">
        <v>74</v>
      </c>
      <c r="S4" s="141" t="s">
        <v>5</v>
      </c>
      <c r="T4" s="142" t="s">
        <v>74</v>
      </c>
      <c r="U4" s="141" t="s">
        <v>5</v>
      </c>
      <c r="V4" s="142" t="s">
        <v>74</v>
      </c>
      <c r="W4" s="141" t="s">
        <v>5</v>
      </c>
      <c r="X4" s="142" t="s">
        <v>74</v>
      </c>
      <c r="Y4" s="141" t="s">
        <v>5</v>
      </c>
      <c r="Z4" s="142" t="s">
        <v>74</v>
      </c>
      <c r="AA4" s="141" t="s">
        <v>5</v>
      </c>
      <c r="AB4" s="142" t="s">
        <v>74</v>
      </c>
      <c r="AC4" s="141" t="s">
        <v>5</v>
      </c>
      <c r="AD4" s="143" t="s">
        <v>74</v>
      </c>
      <c r="AE4" s="36" t="s">
        <v>5</v>
      </c>
      <c r="AF4" s="143" t="s">
        <v>74</v>
      </c>
      <c r="AG4" s="141" t="s">
        <v>5</v>
      </c>
      <c r="AH4" s="142" t="s">
        <v>74</v>
      </c>
      <c r="AI4" s="141" t="s">
        <v>5</v>
      </c>
      <c r="AJ4" s="142" t="s">
        <v>74</v>
      </c>
      <c r="AK4" s="141" t="s">
        <v>5</v>
      </c>
      <c r="AL4" s="142" t="s">
        <v>74</v>
      </c>
      <c r="AM4" s="141" t="s">
        <v>5</v>
      </c>
      <c r="AN4" s="142" t="s">
        <v>74</v>
      </c>
      <c r="AO4" s="141" t="s">
        <v>5</v>
      </c>
      <c r="AP4" s="142" t="s">
        <v>74</v>
      </c>
      <c r="AQ4" s="141" t="s">
        <v>5</v>
      </c>
      <c r="AR4" s="143" t="s">
        <v>74</v>
      </c>
      <c r="AS4" s="36" t="s">
        <v>5</v>
      </c>
      <c r="AT4" s="143" t="s">
        <v>74</v>
      </c>
      <c r="AU4" s="141" t="s">
        <v>5</v>
      </c>
      <c r="AV4" s="142" t="s">
        <v>74</v>
      </c>
      <c r="AW4" s="141" t="s">
        <v>5</v>
      </c>
      <c r="AX4" s="142" t="s">
        <v>74</v>
      </c>
      <c r="AY4" s="141" t="s">
        <v>5</v>
      </c>
      <c r="AZ4" s="142" t="s">
        <v>74</v>
      </c>
      <c r="BA4" s="141" t="s">
        <v>5</v>
      </c>
      <c r="BB4" s="142" t="s">
        <v>74</v>
      </c>
      <c r="BC4" s="141" t="s">
        <v>5</v>
      </c>
      <c r="BD4" s="142" t="s">
        <v>74</v>
      </c>
      <c r="BE4" s="141" t="s">
        <v>5</v>
      </c>
      <c r="BF4" s="143" t="s">
        <v>74</v>
      </c>
    </row>
    <row r="5" spans="1:58">
      <c r="A5" s="69">
        <v>1</v>
      </c>
      <c r="B5" s="3" t="s">
        <v>7</v>
      </c>
      <c r="C5" s="37"/>
      <c r="D5" s="30"/>
      <c r="E5" s="144"/>
      <c r="F5" s="145"/>
      <c r="G5" s="146"/>
      <c r="H5" s="145"/>
      <c r="I5" s="144"/>
      <c r="J5" s="145"/>
      <c r="K5" s="144"/>
      <c r="L5" s="145"/>
      <c r="M5" s="144"/>
      <c r="N5" s="145"/>
      <c r="O5" s="144"/>
      <c r="P5" s="147"/>
      <c r="Q5" s="37"/>
      <c r="R5" s="30"/>
      <c r="S5" s="144"/>
      <c r="T5" s="145"/>
      <c r="U5" s="146"/>
      <c r="V5" s="145"/>
      <c r="W5" s="144"/>
      <c r="X5" s="145"/>
      <c r="Y5" s="144"/>
      <c r="Z5" s="145"/>
      <c r="AA5" s="144"/>
      <c r="AB5" s="145"/>
      <c r="AC5" s="144"/>
      <c r="AD5" s="147"/>
      <c r="AE5" s="37"/>
      <c r="AF5" s="30"/>
      <c r="AG5" s="144"/>
      <c r="AH5" s="145"/>
      <c r="AI5" s="146"/>
      <c r="AJ5" s="145"/>
      <c r="AK5" s="144"/>
      <c r="AL5" s="145"/>
      <c r="AM5" s="144"/>
      <c r="AN5" s="145"/>
      <c r="AO5" s="144"/>
      <c r="AP5" s="145"/>
      <c r="AQ5" s="144"/>
      <c r="AR5" s="147"/>
      <c r="AS5" s="37"/>
      <c r="AT5" s="30"/>
      <c r="AU5" s="144"/>
      <c r="AV5" s="145"/>
      <c r="AW5" s="146"/>
      <c r="AX5" s="145"/>
      <c r="AY5" s="144"/>
      <c r="AZ5" s="145"/>
      <c r="BA5" s="144"/>
      <c r="BB5" s="145"/>
      <c r="BC5" s="144"/>
      <c r="BD5" s="145"/>
      <c r="BF5" s="147"/>
    </row>
    <row r="6" spans="1:58">
      <c r="A6" s="66">
        <v>2</v>
      </c>
      <c r="B6" s="7" t="s">
        <v>43</v>
      </c>
      <c r="C6" s="38">
        <v>264252</v>
      </c>
      <c r="D6" s="32">
        <v>89</v>
      </c>
      <c r="E6" s="148">
        <v>366592</v>
      </c>
      <c r="F6" s="149">
        <v>11</v>
      </c>
      <c r="G6" s="150">
        <v>332436</v>
      </c>
      <c r="H6" s="149">
        <v>16</v>
      </c>
      <c r="I6" s="148">
        <v>263304</v>
      </c>
      <c r="J6" s="149">
        <v>24</v>
      </c>
      <c r="K6" s="148">
        <v>220471</v>
      </c>
      <c r="L6" s="149">
        <v>17</v>
      </c>
      <c r="M6" s="148">
        <v>203357</v>
      </c>
      <c r="N6" s="149">
        <v>13</v>
      </c>
      <c r="O6" s="148">
        <v>181995</v>
      </c>
      <c r="P6" s="150">
        <v>8</v>
      </c>
      <c r="Q6" s="38">
        <v>269959</v>
      </c>
      <c r="R6" s="32">
        <v>90</v>
      </c>
      <c r="S6" s="148">
        <v>390540</v>
      </c>
      <c r="T6" s="149">
        <v>12</v>
      </c>
      <c r="U6" s="150">
        <v>329989</v>
      </c>
      <c r="V6" s="149">
        <v>16</v>
      </c>
      <c r="W6" s="148">
        <v>272382</v>
      </c>
      <c r="X6" s="149">
        <v>23</v>
      </c>
      <c r="Y6" s="148">
        <v>217803</v>
      </c>
      <c r="Z6" s="149">
        <v>17</v>
      </c>
      <c r="AA6" s="148">
        <v>204688</v>
      </c>
      <c r="AB6" s="149">
        <v>14</v>
      </c>
      <c r="AC6" s="148">
        <v>187111</v>
      </c>
      <c r="AD6" s="150">
        <v>8</v>
      </c>
      <c r="AE6" s="38">
        <v>284118</v>
      </c>
      <c r="AF6" s="32">
        <v>86</v>
      </c>
      <c r="AG6" s="148">
        <v>411254</v>
      </c>
      <c r="AH6" s="149">
        <v>13</v>
      </c>
      <c r="AI6" s="150">
        <v>337212</v>
      </c>
      <c r="AJ6" s="149">
        <v>16</v>
      </c>
      <c r="AK6" s="148">
        <v>279442</v>
      </c>
      <c r="AL6" s="149">
        <v>24</v>
      </c>
      <c r="AM6" s="148">
        <v>221067</v>
      </c>
      <c r="AN6" s="149">
        <v>16</v>
      </c>
      <c r="AO6" s="148">
        <v>202649</v>
      </c>
      <c r="AP6" s="149">
        <v>11</v>
      </c>
      <c r="AQ6" s="148">
        <v>203278</v>
      </c>
      <c r="AR6" s="150">
        <v>6</v>
      </c>
      <c r="AS6">
        <v>564058</v>
      </c>
      <c r="AT6">
        <v>5</v>
      </c>
      <c r="AU6">
        <v>564058</v>
      </c>
      <c r="AV6">
        <v>5</v>
      </c>
      <c r="AW6">
        <v>0</v>
      </c>
      <c r="AX6">
        <v>0</v>
      </c>
      <c r="AY6">
        <v>0</v>
      </c>
      <c r="AZ6">
        <v>0</v>
      </c>
      <c r="BA6">
        <v>0</v>
      </c>
      <c r="BB6">
        <v>0</v>
      </c>
      <c r="BC6">
        <v>0</v>
      </c>
      <c r="BD6">
        <v>0</v>
      </c>
      <c r="BE6">
        <v>0</v>
      </c>
      <c r="BF6">
        <v>0</v>
      </c>
    </row>
    <row r="7" spans="1:58">
      <c r="A7" s="66">
        <v>3</v>
      </c>
      <c r="B7" s="71" t="s">
        <v>8</v>
      </c>
      <c r="C7" s="39"/>
      <c r="D7" s="33"/>
      <c r="E7" s="151"/>
      <c r="F7" s="99"/>
      <c r="G7" s="47"/>
      <c r="H7" s="99"/>
      <c r="I7" s="151"/>
      <c r="J7" s="99"/>
      <c r="K7" s="151"/>
      <c r="L7" s="99"/>
      <c r="M7" s="151"/>
      <c r="N7" s="99"/>
      <c r="O7" s="151"/>
      <c r="P7" s="47"/>
      <c r="Q7" s="39"/>
      <c r="R7" s="33"/>
      <c r="S7" s="151"/>
      <c r="T7" s="99"/>
      <c r="U7" s="47"/>
      <c r="V7" s="99"/>
      <c r="W7" s="151"/>
      <c r="X7" s="99"/>
      <c r="Y7" s="151"/>
      <c r="Z7" s="99"/>
      <c r="AA7" s="151"/>
      <c r="AB7" s="99"/>
      <c r="AC7" s="151"/>
      <c r="AD7" s="47"/>
      <c r="AE7" s="39"/>
      <c r="AF7" s="33"/>
      <c r="AG7" s="151"/>
      <c r="AH7" s="99"/>
      <c r="AI7" s="47"/>
      <c r="AJ7" s="99"/>
      <c r="AK7" s="151"/>
      <c r="AL7" s="99"/>
      <c r="AM7" s="151"/>
      <c r="AN7" s="99"/>
      <c r="AO7" s="151"/>
      <c r="AP7" s="99"/>
      <c r="AQ7" s="151"/>
      <c r="AR7" s="47"/>
    </row>
    <row r="8" spans="1:58">
      <c r="A8" s="66">
        <v>4</v>
      </c>
      <c r="B8" s="7" t="s">
        <v>9</v>
      </c>
      <c r="C8" s="38">
        <v>195921</v>
      </c>
      <c r="D8" s="32">
        <v>86</v>
      </c>
      <c r="E8" s="148">
        <v>299421</v>
      </c>
      <c r="F8" s="149">
        <v>13</v>
      </c>
      <c r="G8" s="150">
        <v>228278</v>
      </c>
      <c r="H8" s="149">
        <v>15</v>
      </c>
      <c r="I8" s="148">
        <v>190037</v>
      </c>
      <c r="J8" s="149">
        <v>24</v>
      </c>
      <c r="K8" s="148">
        <v>161265</v>
      </c>
      <c r="L8" s="149">
        <v>15</v>
      </c>
      <c r="M8" s="148">
        <v>141577</v>
      </c>
      <c r="N8" s="149">
        <v>12</v>
      </c>
      <c r="O8" s="148">
        <v>121972</v>
      </c>
      <c r="P8" s="150">
        <v>7</v>
      </c>
      <c r="Q8" s="38">
        <v>201921</v>
      </c>
      <c r="R8" s="32">
        <v>90</v>
      </c>
      <c r="S8" s="148">
        <v>300536</v>
      </c>
      <c r="T8" s="149">
        <v>16</v>
      </c>
      <c r="U8" s="150">
        <v>238703</v>
      </c>
      <c r="V8" s="149">
        <v>15</v>
      </c>
      <c r="W8" s="148">
        <v>190077</v>
      </c>
      <c r="X8" s="149">
        <v>24</v>
      </c>
      <c r="Y8" s="148">
        <v>163836</v>
      </c>
      <c r="Z8" s="149">
        <v>15</v>
      </c>
      <c r="AA8" s="148">
        <v>142305</v>
      </c>
      <c r="AB8" s="149">
        <v>13</v>
      </c>
      <c r="AC8" s="148">
        <v>130630</v>
      </c>
      <c r="AD8" s="150">
        <v>7</v>
      </c>
      <c r="AE8" s="38">
        <v>207918</v>
      </c>
      <c r="AF8" s="32">
        <v>87</v>
      </c>
      <c r="AG8" s="148">
        <v>301881</v>
      </c>
      <c r="AH8" s="149">
        <v>16</v>
      </c>
      <c r="AI8" s="150">
        <v>250978</v>
      </c>
      <c r="AJ8" s="149">
        <v>15</v>
      </c>
      <c r="AK8" s="148">
        <v>193082</v>
      </c>
      <c r="AL8" s="149">
        <v>23</v>
      </c>
      <c r="AM8" s="148">
        <v>166953</v>
      </c>
      <c r="AN8" s="149">
        <v>14</v>
      </c>
      <c r="AO8" s="148">
        <v>150729</v>
      </c>
      <c r="AP8" s="149">
        <v>12</v>
      </c>
      <c r="AQ8" s="148">
        <v>129591</v>
      </c>
      <c r="AR8" s="150">
        <v>7</v>
      </c>
      <c r="AS8">
        <v>233119</v>
      </c>
      <c r="AT8">
        <v>97</v>
      </c>
      <c r="AU8">
        <v>351760</v>
      </c>
      <c r="AV8">
        <v>19</v>
      </c>
      <c r="AW8">
        <v>272226</v>
      </c>
      <c r="AX8">
        <v>19</v>
      </c>
      <c r="AY8">
        <v>206465</v>
      </c>
      <c r="AZ8">
        <v>25</v>
      </c>
      <c r="BA8">
        <v>177119</v>
      </c>
      <c r="BB8">
        <v>16</v>
      </c>
      <c r="BC8">
        <v>162973</v>
      </c>
      <c r="BD8">
        <v>8</v>
      </c>
      <c r="BE8">
        <v>145748</v>
      </c>
      <c r="BF8">
        <v>10</v>
      </c>
    </row>
    <row r="9" spans="1:58">
      <c r="A9" s="66">
        <v>5</v>
      </c>
      <c r="B9" s="2" t="s">
        <v>12</v>
      </c>
      <c r="C9" s="39">
        <v>111532</v>
      </c>
      <c r="D9" s="33">
        <v>46</v>
      </c>
      <c r="E9" s="151">
        <v>137322</v>
      </c>
      <c r="F9" s="99">
        <v>14</v>
      </c>
      <c r="G9" s="47">
        <v>112524</v>
      </c>
      <c r="H9" s="99">
        <v>9</v>
      </c>
      <c r="I9" s="151">
        <v>101249</v>
      </c>
      <c r="J9" s="99">
        <v>13</v>
      </c>
      <c r="K9" s="151">
        <v>89122</v>
      </c>
      <c r="L9" s="99">
        <v>9</v>
      </c>
      <c r="M9" s="151"/>
      <c r="N9" s="99"/>
      <c r="O9" s="151"/>
      <c r="P9" s="47"/>
      <c r="Q9" s="39">
        <v>116116</v>
      </c>
      <c r="R9" s="33">
        <v>44</v>
      </c>
      <c r="S9" s="151">
        <v>149121</v>
      </c>
      <c r="T9" s="99">
        <v>13</v>
      </c>
      <c r="U9" s="47">
        <v>110097</v>
      </c>
      <c r="V9" s="99">
        <v>8</v>
      </c>
      <c r="W9" s="151">
        <v>107641</v>
      </c>
      <c r="X9" s="99">
        <v>13</v>
      </c>
      <c r="Y9" s="151">
        <v>92063</v>
      </c>
      <c r="Z9" s="99">
        <v>8</v>
      </c>
      <c r="AA9" s="151">
        <v>0</v>
      </c>
      <c r="AB9" s="99">
        <v>2</v>
      </c>
      <c r="AC9" s="151">
        <v>0</v>
      </c>
      <c r="AD9" s="47">
        <v>0</v>
      </c>
      <c r="AE9" s="39">
        <v>114745</v>
      </c>
      <c r="AF9" s="33">
        <v>44</v>
      </c>
      <c r="AG9" s="151">
        <v>147659</v>
      </c>
      <c r="AH9" s="99">
        <v>11</v>
      </c>
      <c r="AI9" s="47">
        <v>113283</v>
      </c>
      <c r="AJ9" s="99">
        <v>9</v>
      </c>
      <c r="AK9" s="151">
        <v>106599</v>
      </c>
      <c r="AL9" s="99">
        <v>14</v>
      </c>
      <c r="AM9" s="151">
        <v>95406</v>
      </c>
      <c r="AN9" s="99">
        <v>8</v>
      </c>
      <c r="AO9" s="151">
        <v>0</v>
      </c>
      <c r="AP9" s="99">
        <v>2</v>
      </c>
      <c r="AQ9" s="151">
        <v>0</v>
      </c>
      <c r="AR9" s="47">
        <v>0</v>
      </c>
      <c r="AS9">
        <v>187484</v>
      </c>
      <c r="AT9">
        <v>37</v>
      </c>
      <c r="AU9">
        <v>266989</v>
      </c>
      <c r="AV9">
        <v>12</v>
      </c>
      <c r="AW9">
        <v>197169</v>
      </c>
      <c r="AX9">
        <v>5</v>
      </c>
      <c r="AY9">
        <v>144566</v>
      </c>
      <c r="AZ9">
        <v>10</v>
      </c>
      <c r="BA9">
        <v>130066</v>
      </c>
      <c r="BB9">
        <v>5</v>
      </c>
      <c r="BC9">
        <v>0</v>
      </c>
      <c r="BD9">
        <v>0</v>
      </c>
      <c r="BE9">
        <v>130240</v>
      </c>
      <c r="BF9">
        <v>5</v>
      </c>
    </row>
    <row r="10" spans="1:58">
      <c r="A10" s="66">
        <v>6</v>
      </c>
      <c r="B10" s="2" t="s">
        <v>10</v>
      </c>
      <c r="C10" s="39">
        <v>174361</v>
      </c>
      <c r="D10" s="33">
        <v>63</v>
      </c>
      <c r="E10" s="151">
        <v>240623</v>
      </c>
      <c r="F10" s="99">
        <v>12</v>
      </c>
      <c r="G10" s="47">
        <v>211929</v>
      </c>
      <c r="H10" s="99">
        <v>10</v>
      </c>
      <c r="I10" s="151">
        <v>168331</v>
      </c>
      <c r="J10" s="99">
        <v>16</v>
      </c>
      <c r="K10" s="151">
        <v>146204</v>
      </c>
      <c r="L10" s="99">
        <v>12</v>
      </c>
      <c r="M10" s="151">
        <v>123395</v>
      </c>
      <c r="N10" s="99">
        <v>7</v>
      </c>
      <c r="O10" s="151">
        <v>111076</v>
      </c>
      <c r="P10" s="47">
        <v>6</v>
      </c>
      <c r="Q10" s="39">
        <v>179393</v>
      </c>
      <c r="R10" s="33">
        <v>67</v>
      </c>
      <c r="S10" s="151">
        <v>248953</v>
      </c>
      <c r="T10" s="99">
        <v>15</v>
      </c>
      <c r="U10" s="47">
        <v>210686</v>
      </c>
      <c r="V10" s="99">
        <v>10</v>
      </c>
      <c r="W10" s="151">
        <v>171373</v>
      </c>
      <c r="X10" s="99">
        <v>17</v>
      </c>
      <c r="Y10" s="151">
        <v>150673</v>
      </c>
      <c r="Z10" s="99">
        <v>10</v>
      </c>
      <c r="AA10" s="151">
        <v>118969</v>
      </c>
      <c r="AB10" s="99">
        <v>11</v>
      </c>
      <c r="AC10" s="151">
        <v>0</v>
      </c>
      <c r="AD10" s="47">
        <v>4</v>
      </c>
      <c r="AE10" s="39">
        <v>181526</v>
      </c>
      <c r="AF10" s="33">
        <v>70</v>
      </c>
      <c r="AG10" s="151">
        <v>255294</v>
      </c>
      <c r="AH10" s="99">
        <v>14</v>
      </c>
      <c r="AI10" s="47">
        <v>217192</v>
      </c>
      <c r="AJ10" s="99">
        <v>11</v>
      </c>
      <c r="AK10" s="151">
        <v>170341</v>
      </c>
      <c r="AL10" s="99">
        <v>18</v>
      </c>
      <c r="AM10" s="151">
        <v>155472</v>
      </c>
      <c r="AN10" s="99">
        <v>12</v>
      </c>
      <c r="AO10" s="151">
        <v>122108</v>
      </c>
      <c r="AP10" s="99">
        <v>11</v>
      </c>
      <c r="AQ10" s="151">
        <v>0</v>
      </c>
      <c r="AR10" s="47">
        <v>4</v>
      </c>
      <c r="AS10">
        <v>201985</v>
      </c>
      <c r="AT10">
        <v>80</v>
      </c>
      <c r="AU10">
        <v>285065</v>
      </c>
      <c r="AV10">
        <v>15</v>
      </c>
      <c r="AW10">
        <v>237253</v>
      </c>
      <c r="AX10">
        <v>17</v>
      </c>
      <c r="AY10">
        <v>177899</v>
      </c>
      <c r="AZ10">
        <v>22</v>
      </c>
      <c r="BA10">
        <v>166136</v>
      </c>
      <c r="BB10">
        <v>14</v>
      </c>
      <c r="BC10">
        <v>140807</v>
      </c>
      <c r="BD10">
        <v>8</v>
      </c>
      <c r="BE10">
        <v>0</v>
      </c>
      <c r="BF10">
        <v>4</v>
      </c>
    </row>
    <row r="11" spans="1:58">
      <c r="A11" s="66">
        <v>7</v>
      </c>
      <c r="B11" s="2" t="s">
        <v>14</v>
      </c>
      <c r="C11" s="39">
        <v>153154</v>
      </c>
      <c r="D11" s="33">
        <v>59</v>
      </c>
      <c r="E11" s="151">
        <v>256147</v>
      </c>
      <c r="F11" s="99">
        <v>9</v>
      </c>
      <c r="G11" s="47">
        <v>162134</v>
      </c>
      <c r="H11" s="99">
        <v>10</v>
      </c>
      <c r="I11" s="151">
        <v>144587</v>
      </c>
      <c r="J11" s="99">
        <v>18</v>
      </c>
      <c r="K11" s="151">
        <v>120898</v>
      </c>
      <c r="L11" s="99">
        <v>12</v>
      </c>
      <c r="M11" s="151">
        <v>119038</v>
      </c>
      <c r="N11" s="99">
        <v>7</v>
      </c>
      <c r="O11" s="151"/>
      <c r="P11" s="47"/>
      <c r="Q11" s="39">
        <v>158966</v>
      </c>
      <c r="R11" s="33">
        <v>61</v>
      </c>
      <c r="S11" s="151">
        <v>259535</v>
      </c>
      <c r="T11" s="99">
        <v>11</v>
      </c>
      <c r="U11" s="47">
        <v>171249</v>
      </c>
      <c r="V11" s="99">
        <v>14</v>
      </c>
      <c r="W11" s="151">
        <v>144130</v>
      </c>
      <c r="X11" s="99">
        <v>15</v>
      </c>
      <c r="Y11" s="151">
        <v>117623</v>
      </c>
      <c r="Z11" s="99">
        <v>11</v>
      </c>
      <c r="AA11" s="151">
        <v>109030</v>
      </c>
      <c r="AB11" s="99">
        <v>7</v>
      </c>
      <c r="AC11" s="151">
        <v>0</v>
      </c>
      <c r="AD11" s="47">
        <v>3</v>
      </c>
      <c r="AE11" s="39">
        <v>168397</v>
      </c>
      <c r="AF11" s="33">
        <v>58</v>
      </c>
      <c r="AG11" s="151">
        <v>269718</v>
      </c>
      <c r="AH11" s="99">
        <v>11</v>
      </c>
      <c r="AI11" s="47">
        <v>192035</v>
      </c>
      <c r="AJ11" s="99">
        <v>9</v>
      </c>
      <c r="AK11" s="151">
        <v>154216</v>
      </c>
      <c r="AL11" s="99">
        <v>18</v>
      </c>
      <c r="AM11" s="151">
        <v>122751</v>
      </c>
      <c r="AN11" s="99">
        <v>11</v>
      </c>
      <c r="AO11" s="151">
        <v>109443</v>
      </c>
      <c r="AP11" s="99">
        <v>8</v>
      </c>
      <c r="AQ11" s="151">
        <v>0</v>
      </c>
      <c r="AR11" s="47">
        <v>1</v>
      </c>
      <c r="AS11">
        <v>174869</v>
      </c>
      <c r="AT11">
        <v>75</v>
      </c>
      <c r="AU11">
        <v>283977</v>
      </c>
      <c r="AV11">
        <v>11</v>
      </c>
      <c r="AW11">
        <v>234698</v>
      </c>
      <c r="AX11">
        <v>11</v>
      </c>
      <c r="AY11">
        <v>161715</v>
      </c>
      <c r="AZ11">
        <v>23</v>
      </c>
      <c r="BA11">
        <v>133967</v>
      </c>
      <c r="BB11">
        <v>17</v>
      </c>
      <c r="BC11">
        <v>118232</v>
      </c>
      <c r="BD11">
        <v>7</v>
      </c>
      <c r="BE11">
        <v>100694</v>
      </c>
      <c r="BF11">
        <v>6</v>
      </c>
    </row>
    <row r="12" spans="1:58">
      <c r="A12" s="66">
        <v>8</v>
      </c>
      <c r="B12" s="2" t="s">
        <v>13</v>
      </c>
      <c r="C12" s="39">
        <v>146375</v>
      </c>
      <c r="D12" s="33">
        <v>72</v>
      </c>
      <c r="E12" s="151">
        <v>219348</v>
      </c>
      <c r="F12" s="99">
        <v>16</v>
      </c>
      <c r="G12" s="47">
        <v>158821</v>
      </c>
      <c r="H12" s="99">
        <v>13</v>
      </c>
      <c r="I12" s="151">
        <v>130398</v>
      </c>
      <c r="J12" s="99">
        <v>18</v>
      </c>
      <c r="K12" s="151">
        <v>110488</v>
      </c>
      <c r="L12" s="99">
        <v>14</v>
      </c>
      <c r="M12" s="151">
        <v>104640</v>
      </c>
      <c r="N12" s="99">
        <v>8</v>
      </c>
      <c r="O12" s="151"/>
      <c r="P12" s="47"/>
      <c r="Q12" s="39">
        <v>147421</v>
      </c>
      <c r="R12" s="33">
        <v>76</v>
      </c>
      <c r="S12" s="151">
        <v>223125</v>
      </c>
      <c r="T12" s="99">
        <v>16</v>
      </c>
      <c r="U12" s="47">
        <v>164143</v>
      </c>
      <c r="V12" s="99">
        <v>13</v>
      </c>
      <c r="W12" s="151">
        <v>134474</v>
      </c>
      <c r="X12" s="99">
        <v>19</v>
      </c>
      <c r="Y12" s="151">
        <v>114141</v>
      </c>
      <c r="Z12" s="99">
        <v>14</v>
      </c>
      <c r="AA12" s="151">
        <v>101852</v>
      </c>
      <c r="AB12" s="99">
        <v>11</v>
      </c>
      <c r="AC12" s="151">
        <v>0</v>
      </c>
      <c r="AD12" s="47">
        <v>3</v>
      </c>
      <c r="AE12" s="39">
        <v>154286</v>
      </c>
      <c r="AF12" s="33">
        <v>74</v>
      </c>
      <c r="AG12" s="151">
        <v>228362</v>
      </c>
      <c r="AH12" s="99">
        <v>15</v>
      </c>
      <c r="AI12" s="47">
        <v>172176</v>
      </c>
      <c r="AJ12" s="99">
        <v>14</v>
      </c>
      <c r="AK12" s="151">
        <v>143643</v>
      </c>
      <c r="AL12" s="99">
        <v>20</v>
      </c>
      <c r="AM12" s="151">
        <v>118137</v>
      </c>
      <c r="AN12" s="99">
        <v>13</v>
      </c>
      <c r="AO12" s="151">
        <v>104358</v>
      </c>
      <c r="AP12" s="99">
        <v>9</v>
      </c>
      <c r="AQ12" s="151">
        <v>0</v>
      </c>
      <c r="AR12" s="47">
        <v>3</v>
      </c>
      <c r="AS12">
        <v>166488</v>
      </c>
      <c r="AT12">
        <v>77</v>
      </c>
      <c r="AU12">
        <v>243583</v>
      </c>
      <c r="AV12">
        <v>20</v>
      </c>
      <c r="AW12">
        <v>186892</v>
      </c>
      <c r="AX12">
        <v>14</v>
      </c>
      <c r="AY12">
        <v>141598</v>
      </c>
      <c r="AZ12">
        <v>19</v>
      </c>
      <c r="BA12">
        <v>119408</v>
      </c>
      <c r="BB12">
        <v>12</v>
      </c>
      <c r="BC12">
        <v>111141</v>
      </c>
      <c r="BD12">
        <v>6</v>
      </c>
      <c r="BE12">
        <v>103071</v>
      </c>
      <c r="BF12">
        <v>6</v>
      </c>
    </row>
    <row r="13" spans="1:58">
      <c r="A13" s="66">
        <v>9</v>
      </c>
      <c r="B13" s="2" t="s">
        <v>63</v>
      </c>
      <c r="C13" s="39">
        <v>114808</v>
      </c>
      <c r="D13" s="33">
        <v>78</v>
      </c>
      <c r="E13" s="151">
        <v>179667</v>
      </c>
      <c r="F13" s="99">
        <v>13</v>
      </c>
      <c r="G13" s="47">
        <v>127824</v>
      </c>
      <c r="H13" s="99">
        <v>14</v>
      </c>
      <c r="I13" s="151">
        <v>110528</v>
      </c>
      <c r="J13" s="99">
        <v>21</v>
      </c>
      <c r="K13" s="151">
        <v>89556</v>
      </c>
      <c r="L13" s="99">
        <v>14</v>
      </c>
      <c r="M13" s="151">
        <v>82299</v>
      </c>
      <c r="N13" s="99">
        <v>10</v>
      </c>
      <c r="O13" s="151">
        <v>71992</v>
      </c>
      <c r="P13" s="47">
        <v>6</v>
      </c>
      <c r="Q13" s="39">
        <v>117271</v>
      </c>
      <c r="R13" s="33">
        <v>76</v>
      </c>
      <c r="S13" s="151">
        <v>185705</v>
      </c>
      <c r="T13" s="99">
        <v>16</v>
      </c>
      <c r="U13" s="47">
        <v>115930</v>
      </c>
      <c r="V13" s="99">
        <v>13</v>
      </c>
      <c r="W13" s="151">
        <v>109117</v>
      </c>
      <c r="X13" s="99">
        <v>19</v>
      </c>
      <c r="Y13" s="151">
        <v>92162</v>
      </c>
      <c r="Z13" s="99">
        <v>13</v>
      </c>
      <c r="AA13" s="151">
        <v>79489</v>
      </c>
      <c r="AB13" s="99">
        <v>11</v>
      </c>
      <c r="AC13" s="151">
        <v>0</v>
      </c>
      <c r="AD13" s="47">
        <v>4</v>
      </c>
      <c r="AE13" s="39">
        <v>119698</v>
      </c>
      <c r="AF13" s="33">
        <v>75</v>
      </c>
      <c r="AG13" s="151">
        <v>183921</v>
      </c>
      <c r="AH13" s="99">
        <v>16</v>
      </c>
      <c r="AI13" s="47">
        <v>123740</v>
      </c>
      <c r="AJ13" s="99">
        <v>13</v>
      </c>
      <c r="AK13" s="151">
        <v>112082</v>
      </c>
      <c r="AL13" s="99">
        <v>17</v>
      </c>
      <c r="AM13" s="151">
        <v>94004</v>
      </c>
      <c r="AN13" s="99">
        <v>14</v>
      </c>
      <c r="AO13" s="151">
        <v>83244</v>
      </c>
      <c r="AP13" s="99">
        <v>10</v>
      </c>
      <c r="AQ13" s="151">
        <v>74418</v>
      </c>
      <c r="AR13" s="47">
        <v>5</v>
      </c>
      <c r="AS13">
        <v>126233</v>
      </c>
      <c r="AT13">
        <v>91</v>
      </c>
      <c r="AU13">
        <v>189314</v>
      </c>
      <c r="AV13">
        <v>21</v>
      </c>
      <c r="AW13">
        <v>130842</v>
      </c>
      <c r="AX13">
        <v>15</v>
      </c>
      <c r="AY13">
        <v>114776</v>
      </c>
      <c r="AZ13">
        <v>24</v>
      </c>
      <c r="BA13">
        <v>95815</v>
      </c>
      <c r="BB13">
        <v>17</v>
      </c>
      <c r="BC13">
        <v>89768</v>
      </c>
      <c r="BD13">
        <v>7</v>
      </c>
      <c r="BE13">
        <v>76738</v>
      </c>
      <c r="BF13">
        <v>7</v>
      </c>
    </row>
    <row r="14" spans="1:58">
      <c r="A14" s="66">
        <v>10</v>
      </c>
      <c r="B14" s="2" t="s">
        <v>11</v>
      </c>
      <c r="C14" s="39">
        <v>147334</v>
      </c>
      <c r="D14" s="33">
        <v>14</v>
      </c>
      <c r="E14" s="151">
        <v>188934</v>
      </c>
      <c r="F14" s="99">
        <v>5</v>
      </c>
      <c r="G14" s="47"/>
      <c r="H14" s="99"/>
      <c r="I14" s="151"/>
      <c r="J14" s="99"/>
      <c r="K14" s="151"/>
      <c r="L14" s="99"/>
      <c r="M14" s="151"/>
      <c r="N14" s="99"/>
      <c r="O14" s="151"/>
      <c r="P14" s="47"/>
      <c r="Q14" s="39">
        <v>147973</v>
      </c>
      <c r="R14" s="33">
        <v>15</v>
      </c>
      <c r="S14" s="151">
        <v>205195</v>
      </c>
      <c r="T14" s="99">
        <v>5</v>
      </c>
      <c r="U14" s="47">
        <v>0</v>
      </c>
      <c r="V14" s="99">
        <v>3</v>
      </c>
      <c r="W14" s="151">
        <v>0</v>
      </c>
      <c r="X14" s="99">
        <v>4</v>
      </c>
      <c r="Y14" s="151">
        <v>0</v>
      </c>
      <c r="Z14" s="99">
        <v>3</v>
      </c>
      <c r="AA14" s="151">
        <v>0</v>
      </c>
      <c r="AB14" s="99">
        <v>0</v>
      </c>
      <c r="AC14" s="151">
        <v>0</v>
      </c>
      <c r="AD14" s="47">
        <v>0</v>
      </c>
      <c r="AE14" s="39">
        <v>139763</v>
      </c>
      <c r="AF14" s="33">
        <v>12</v>
      </c>
      <c r="AG14" s="151">
        <v>176172</v>
      </c>
      <c r="AH14" s="99">
        <v>5</v>
      </c>
      <c r="AI14" s="47">
        <v>0</v>
      </c>
      <c r="AJ14" s="99">
        <v>2</v>
      </c>
      <c r="AK14" s="151">
        <v>0</v>
      </c>
      <c r="AL14" s="99">
        <v>2</v>
      </c>
      <c r="AM14" s="151">
        <v>0</v>
      </c>
      <c r="AN14" s="99">
        <v>3</v>
      </c>
      <c r="AO14" s="151">
        <v>0</v>
      </c>
      <c r="AP14" s="99">
        <v>0</v>
      </c>
      <c r="AQ14" s="151">
        <v>0</v>
      </c>
      <c r="AR14" s="47">
        <v>0</v>
      </c>
      <c r="AS14">
        <v>180536</v>
      </c>
      <c r="AT14">
        <v>9</v>
      </c>
      <c r="AU14">
        <v>208659</v>
      </c>
      <c r="AV14">
        <v>6</v>
      </c>
      <c r="AW14">
        <v>0</v>
      </c>
      <c r="AX14">
        <v>0</v>
      </c>
      <c r="AY14">
        <v>0</v>
      </c>
      <c r="AZ14">
        <v>3</v>
      </c>
      <c r="BA14">
        <v>0</v>
      </c>
      <c r="BB14">
        <v>0</v>
      </c>
      <c r="BC14">
        <v>0</v>
      </c>
      <c r="BD14">
        <v>0</v>
      </c>
      <c r="BE14">
        <v>0</v>
      </c>
      <c r="BF14">
        <v>0</v>
      </c>
    </row>
    <row r="15" spans="1:58">
      <c r="A15" s="66">
        <v>11</v>
      </c>
      <c r="B15" s="2" t="s">
        <v>15</v>
      </c>
      <c r="C15" s="39">
        <v>122103</v>
      </c>
      <c r="D15" s="33">
        <v>46</v>
      </c>
      <c r="E15" s="151">
        <v>178141</v>
      </c>
      <c r="F15" s="99">
        <v>14</v>
      </c>
      <c r="G15" s="47">
        <v>137983</v>
      </c>
      <c r="H15" s="99">
        <v>6</v>
      </c>
      <c r="I15" s="151">
        <v>96599</v>
      </c>
      <c r="J15" s="99">
        <v>11</v>
      </c>
      <c r="K15" s="151">
        <v>89690</v>
      </c>
      <c r="L15" s="99">
        <v>8</v>
      </c>
      <c r="M15" s="151"/>
      <c r="N15" s="99"/>
      <c r="O15" s="151"/>
      <c r="P15" s="47"/>
      <c r="Q15" s="39">
        <v>128053</v>
      </c>
      <c r="R15" s="33">
        <v>48</v>
      </c>
      <c r="S15" s="151">
        <v>181020</v>
      </c>
      <c r="T15" s="99">
        <v>15</v>
      </c>
      <c r="U15" s="47">
        <v>136721</v>
      </c>
      <c r="V15" s="99">
        <v>9</v>
      </c>
      <c r="W15" s="151">
        <v>97900</v>
      </c>
      <c r="X15" s="99">
        <v>10</v>
      </c>
      <c r="Y15" s="151">
        <v>94497</v>
      </c>
      <c r="Z15" s="99">
        <v>9</v>
      </c>
      <c r="AA15" s="151">
        <v>0</v>
      </c>
      <c r="AB15" s="99">
        <v>3</v>
      </c>
      <c r="AC15" s="151">
        <v>0</v>
      </c>
      <c r="AD15" s="47">
        <v>2</v>
      </c>
      <c r="AE15" s="39">
        <v>134275</v>
      </c>
      <c r="AF15" s="33">
        <v>47</v>
      </c>
      <c r="AG15" s="151">
        <v>181473</v>
      </c>
      <c r="AH15" s="99">
        <v>15</v>
      </c>
      <c r="AI15" s="47">
        <v>148426</v>
      </c>
      <c r="AJ15" s="99">
        <v>9</v>
      </c>
      <c r="AK15" s="151">
        <v>106346</v>
      </c>
      <c r="AL15" s="99">
        <v>11</v>
      </c>
      <c r="AM15" s="151">
        <v>97147</v>
      </c>
      <c r="AN15" s="99">
        <v>8</v>
      </c>
      <c r="AO15" s="151">
        <v>0</v>
      </c>
      <c r="AP15" s="99">
        <v>2</v>
      </c>
      <c r="AQ15" s="151">
        <v>0</v>
      </c>
      <c r="AR15" s="47">
        <v>2</v>
      </c>
      <c r="AS15">
        <v>143252</v>
      </c>
      <c r="AT15">
        <v>54</v>
      </c>
      <c r="AU15">
        <v>195422</v>
      </c>
      <c r="AV15">
        <v>16</v>
      </c>
      <c r="AW15">
        <v>160887</v>
      </c>
      <c r="AX15">
        <v>12</v>
      </c>
      <c r="AY15">
        <v>120805</v>
      </c>
      <c r="AZ15">
        <v>14</v>
      </c>
      <c r="BA15">
        <v>85650</v>
      </c>
      <c r="BB15">
        <v>7</v>
      </c>
      <c r="BC15">
        <v>0</v>
      </c>
      <c r="BD15">
        <v>1</v>
      </c>
      <c r="BE15">
        <v>0</v>
      </c>
      <c r="BF15">
        <v>4</v>
      </c>
    </row>
    <row r="16" spans="1:58">
      <c r="A16" s="66">
        <v>12</v>
      </c>
      <c r="B16" s="2" t="s">
        <v>50</v>
      </c>
      <c r="C16" s="39">
        <v>104777</v>
      </c>
      <c r="D16" s="33">
        <v>29</v>
      </c>
      <c r="E16" s="151">
        <v>151820</v>
      </c>
      <c r="F16" s="99">
        <v>7</v>
      </c>
      <c r="G16" s="47">
        <v>80073</v>
      </c>
      <c r="H16" s="99">
        <v>7</v>
      </c>
      <c r="I16" s="151">
        <v>99988</v>
      </c>
      <c r="J16" s="99">
        <v>9</v>
      </c>
      <c r="K16" s="151"/>
      <c r="L16" s="99"/>
      <c r="M16" s="151"/>
      <c r="N16" s="99"/>
      <c r="O16" s="151"/>
      <c r="P16" s="47"/>
      <c r="Q16" s="39">
        <v>101128</v>
      </c>
      <c r="R16" s="33">
        <v>23</v>
      </c>
      <c r="S16" s="151">
        <v>0</v>
      </c>
      <c r="T16" s="99">
        <v>5</v>
      </c>
      <c r="U16" s="47">
        <v>0</v>
      </c>
      <c r="V16" s="99">
        <v>2</v>
      </c>
      <c r="W16" s="151">
        <v>100770</v>
      </c>
      <c r="X16" s="99">
        <v>11</v>
      </c>
      <c r="Y16" s="151">
        <v>0</v>
      </c>
      <c r="Z16" s="99">
        <v>4</v>
      </c>
      <c r="AA16" s="151">
        <v>0</v>
      </c>
      <c r="AB16" s="99">
        <v>0</v>
      </c>
      <c r="AC16" s="151">
        <v>0</v>
      </c>
      <c r="AD16" s="47">
        <v>1</v>
      </c>
      <c r="AE16" s="39">
        <v>105304</v>
      </c>
      <c r="AF16" s="33">
        <v>18</v>
      </c>
      <c r="AG16" s="151">
        <v>126746</v>
      </c>
      <c r="AH16" s="99">
        <v>5</v>
      </c>
      <c r="AI16" s="47">
        <v>0</v>
      </c>
      <c r="AJ16" s="99">
        <v>3</v>
      </c>
      <c r="AK16" s="151">
        <v>96924</v>
      </c>
      <c r="AL16" s="99">
        <v>9</v>
      </c>
      <c r="AM16" s="151">
        <v>0</v>
      </c>
      <c r="AN16" s="99">
        <v>1</v>
      </c>
      <c r="AO16" s="151">
        <v>0</v>
      </c>
      <c r="AP16" s="99">
        <v>0</v>
      </c>
      <c r="AQ16" s="151">
        <v>0</v>
      </c>
      <c r="AR16" s="47">
        <v>0</v>
      </c>
      <c r="AS16">
        <v>106469</v>
      </c>
      <c r="AT16">
        <v>36</v>
      </c>
      <c r="AU16">
        <v>119970</v>
      </c>
      <c r="AV16">
        <v>14</v>
      </c>
      <c r="AW16">
        <v>102863</v>
      </c>
      <c r="AX16">
        <v>6</v>
      </c>
      <c r="AY16">
        <v>116646</v>
      </c>
      <c r="AZ16">
        <v>12</v>
      </c>
      <c r="BA16">
        <v>0</v>
      </c>
      <c r="BB16">
        <v>0</v>
      </c>
      <c r="BC16">
        <v>0</v>
      </c>
      <c r="BD16">
        <v>3</v>
      </c>
      <c r="BE16">
        <v>0</v>
      </c>
      <c r="BF16">
        <v>1</v>
      </c>
    </row>
    <row r="17" spans="1:58">
      <c r="A17" s="66">
        <v>13</v>
      </c>
      <c r="B17" s="2" t="s">
        <v>51</v>
      </c>
      <c r="C17" s="39">
        <v>100690</v>
      </c>
      <c r="D17" s="33">
        <v>27</v>
      </c>
      <c r="E17" s="151">
        <v>127047</v>
      </c>
      <c r="F17" s="99">
        <v>5</v>
      </c>
      <c r="G17" s="47">
        <v>104626</v>
      </c>
      <c r="H17" s="99">
        <v>6</v>
      </c>
      <c r="I17" s="151">
        <v>107289</v>
      </c>
      <c r="J17" s="99">
        <v>6</v>
      </c>
      <c r="K17" s="151"/>
      <c r="L17" s="99"/>
      <c r="M17" s="151">
        <v>78140</v>
      </c>
      <c r="N17" s="99">
        <v>5</v>
      </c>
      <c r="O17" s="151"/>
      <c r="P17" s="47"/>
      <c r="Q17" s="39">
        <v>105324</v>
      </c>
      <c r="R17" s="33">
        <v>25</v>
      </c>
      <c r="S17" s="151">
        <v>135645</v>
      </c>
      <c r="T17" s="99">
        <v>7</v>
      </c>
      <c r="U17" s="47">
        <v>108600</v>
      </c>
      <c r="V17" s="99">
        <v>5</v>
      </c>
      <c r="W17" s="151">
        <v>0</v>
      </c>
      <c r="X17" s="99">
        <v>4</v>
      </c>
      <c r="Y17" s="151">
        <v>0</v>
      </c>
      <c r="Z17" s="99">
        <v>3</v>
      </c>
      <c r="AA17" s="151">
        <v>72805</v>
      </c>
      <c r="AB17" s="99">
        <v>6</v>
      </c>
      <c r="AC17" s="151">
        <v>0</v>
      </c>
      <c r="AD17" s="47">
        <v>0</v>
      </c>
      <c r="AE17" s="39">
        <v>109517</v>
      </c>
      <c r="AF17" s="33">
        <v>23</v>
      </c>
      <c r="AG17" s="151">
        <v>139851</v>
      </c>
      <c r="AH17" s="99">
        <v>7</v>
      </c>
      <c r="AI17" s="47">
        <v>107127</v>
      </c>
      <c r="AJ17" s="99">
        <v>5</v>
      </c>
      <c r="AK17" s="151">
        <v>0</v>
      </c>
      <c r="AL17" s="99">
        <v>4</v>
      </c>
      <c r="AM17" s="151">
        <v>0</v>
      </c>
      <c r="AN17" s="99">
        <v>3</v>
      </c>
      <c r="AO17" s="151">
        <v>0</v>
      </c>
      <c r="AP17" s="99">
        <v>4</v>
      </c>
      <c r="AQ17" s="151">
        <v>0</v>
      </c>
      <c r="AR17" s="47">
        <v>0</v>
      </c>
      <c r="AS17">
        <v>107153</v>
      </c>
      <c r="AT17">
        <v>17</v>
      </c>
      <c r="AU17">
        <v>0</v>
      </c>
      <c r="AV17">
        <v>3</v>
      </c>
      <c r="AW17">
        <v>0</v>
      </c>
      <c r="AX17">
        <v>3</v>
      </c>
      <c r="AY17">
        <v>114790</v>
      </c>
      <c r="AZ17">
        <v>5</v>
      </c>
      <c r="BA17">
        <v>0</v>
      </c>
      <c r="BB17">
        <v>1</v>
      </c>
      <c r="BC17">
        <v>0</v>
      </c>
      <c r="BD17">
        <v>3</v>
      </c>
      <c r="BE17">
        <v>0</v>
      </c>
      <c r="BF17">
        <v>2</v>
      </c>
    </row>
    <row r="18" spans="1:58">
      <c r="A18" s="66">
        <v>14</v>
      </c>
      <c r="B18" s="2" t="s">
        <v>16</v>
      </c>
      <c r="C18" s="39">
        <v>89027</v>
      </c>
      <c r="D18" s="33">
        <v>75</v>
      </c>
      <c r="E18" s="151">
        <v>117151</v>
      </c>
      <c r="F18" s="99">
        <v>13</v>
      </c>
      <c r="G18" s="47">
        <v>104230</v>
      </c>
      <c r="H18" s="99">
        <v>13</v>
      </c>
      <c r="I18" s="151">
        <v>85468</v>
      </c>
      <c r="J18" s="99">
        <v>22</v>
      </c>
      <c r="K18" s="151">
        <v>72804</v>
      </c>
      <c r="L18" s="99">
        <v>15</v>
      </c>
      <c r="M18" s="151">
        <v>71521</v>
      </c>
      <c r="N18" s="99">
        <v>9</v>
      </c>
      <c r="O18" s="151"/>
      <c r="P18" s="47"/>
      <c r="Q18" s="39">
        <v>89352</v>
      </c>
      <c r="R18" s="33">
        <v>71</v>
      </c>
      <c r="S18" s="151">
        <v>113273</v>
      </c>
      <c r="T18" s="99">
        <v>13</v>
      </c>
      <c r="U18" s="47">
        <v>101219</v>
      </c>
      <c r="V18" s="99">
        <v>12</v>
      </c>
      <c r="W18" s="151">
        <v>86987</v>
      </c>
      <c r="X18" s="99">
        <v>24</v>
      </c>
      <c r="Y18" s="151">
        <v>77102</v>
      </c>
      <c r="Z18" s="99">
        <v>12</v>
      </c>
      <c r="AA18" s="151">
        <v>66933</v>
      </c>
      <c r="AB18" s="99">
        <v>7</v>
      </c>
      <c r="AC18" s="151">
        <v>0</v>
      </c>
      <c r="AD18" s="47">
        <v>3</v>
      </c>
      <c r="AE18" s="39">
        <v>93422</v>
      </c>
      <c r="AF18" s="33">
        <v>71</v>
      </c>
      <c r="AG18" s="151">
        <v>120381</v>
      </c>
      <c r="AH18" s="99">
        <v>14</v>
      </c>
      <c r="AI18" s="47">
        <v>103454</v>
      </c>
      <c r="AJ18" s="99">
        <v>15</v>
      </c>
      <c r="AK18" s="151">
        <v>90660</v>
      </c>
      <c r="AL18" s="99">
        <v>21</v>
      </c>
      <c r="AM18" s="151">
        <v>78203</v>
      </c>
      <c r="AN18" s="99">
        <v>11</v>
      </c>
      <c r="AO18" s="151">
        <v>63564</v>
      </c>
      <c r="AP18" s="99">
        <v>6</v>
      </c>
      <c r="AQ18" s="151">
        <v>0</v>
      </c>
      <c r="AR18" s="47">
        <v>4</v>
      </c>
      <c r="AS18">
        <v>100745</v>
      </c>
      <c r="AT18">
        <v>71</v>
      </c>
      <c r="AU18">
        <v>129023</v>
      </c>
      <c r="AV18">
        <v>17</v>
      </c>
      <c r="AW18">
        <v>110487</v>
      </c>
      <c r="AX18">
        <v>15</v>
      </c>
      <c r="AY18">
        <v>96283</v>
      </c>
      <c r="AZ18">
        <v>20</v>
      </c>
      <c r="BA18">
        <v>71984</v>
      </c>
      <c r="BB18">
        <v>10</v>
      </c>
      <c r="BC18">
        <v>73959</v>
      </c>
      <c r="BD18">
        <v>5</v>
      </c>
      <c r="BE18">
        <v>0</v>
      </c>
      <c r="BF18">
        <v>4</v>
      </c>
    </row>
    <row r="19" spans="1:58">
      <c r="A19" s="66">
        <v>15</v>
      </c>
      <c r="B19" s="2" t="s">
        <v>17</v>
      </c>
      <c r="C19" s="39">
        <v>119721</v>
      </c>
      <c r="D19" s="33">
        <v>57</v>
      </c>
      <c r="E19" s="151">
        <v>196067</v>
      </c>
      <c r="F19" s="99">
        <v>13</v>
      </c>
      <c r="G19" s="47">
        <v>129904</v>
      </c>
      <c r="H19" s="99">
        <v>6</v>
      </c>
      <c r="I19" s="151">
        <v>109158</v>
      </c>
      <c r="J19" s="99">
        <v>13</v>
      </c>
      <c r="K19" s="151">
        <v>97842</v>
      </c>
      <c r="L19" s="99">
        <v>10</v>
      </c>
      <c r="M19" s="151">
        <v>80716</v>
      </c>
      <c r="N19" s="99">
        <v>8</v>
      </c>
      <c r="O19" s="151">
        <v>64659</v>
      </c>
      <c r="P19" s="47">
        <v>7</v>
      </c>
      <c r="Q19" s="39">
        <v>117795</v>
      </c>
      <c r="R19" s="33">
        <v>60</v>
      </c>
      <c r="S19" s="151">
        <v>206258</v>
      </c>
      <c r="T19" s="99">
        <v>12</v>
      </c>
      <c r="U19" s="47">
        <v>0</v>
      </c>
      <c r="V19" s="99">
        <v>4</v>
      </c>
      <c r="W19" s="151">
        <v>113528</v>
      </c>
      <c r="X19" s="99">
        <v>14</v>
      </c>
      <c r="Y19" s="151">
        <v>98866</v>
      </c>
      <c r="Z19" s="99">
        <v>12</v>
      </c>
      <c r="AA19" s="151">
        <v>74703</v>
      </c>
      <c r="AB19" s="99">
        <v>10</v>
      </c>
      <c r="AC19" s="151">
        <v>72333</v>
      </c>
      <c r="AD19" s="47">
        <v>8</v>
      </c>
      <c r="AE19" s="39">
        <v>120509</v>
      </c>
      <c r="AF19" s="33">
        <v>56</v>
      </c>
      <c r="AG19" s="151">
        <v>201234</v>
      </c>
      <c r="AH19" s="99">
        <v>13</v>
      </c>
      <c r="AI19" s="47">
        <v>133220</v>
      </c>
      <c r="AJ19" s="99">
        <v>6</v>
      </c>
      <c r="AK19" s="151">
        <v>114354</v>
      </c>
      <c r="AL19" s="99">
        <v>11</v>
      </c>
      <c r="AM19" s="151">
        <v>97680</v>
      </c>
      <c r="AN19" s="99">
        <v>9</v>
      </c>
      <c r="AO19" s="151">
        <v>77659</v>
      </c>
      <c r="AP19" s="99">
        <v>10</v>
      </c>
      <c r="AQ19" s="151">
        <v>71467</v>
      </c>
      <c r="AR19" s="47">
        <v>7</v>
      </c>
      <c r="AS19">
        <v>134542</v>
      </c>
      <c r="AT19">
        <v>69</v>
      </c>
      <c r="AU19">
        <v>215025</v>
      </c>
      <c r="AV19">
        <v>15</v>
      </c>
      <c r="AW19">
        <v>150007</v>
      </c>
      <c r="AX19">
        <v>8</v>
      </c>
      <c r="AY19">
        <v>127656</v>
      </c>
      <c r="AZ19">
        <v>15</v>
      </c>
      <c r="BA19">
        <v>103214</v>
      </c>
      <c r="BB19">
        <v>17</v>
      </c>
      <c r="BC19">
        <v>88852</v>
      </c>
      <c r="BD19">
        <v>6</v>
      </c>
      <c r="BE19">
        <v>77146</v>
      </c>
      <c r="BF19">
        <v>8</v>
      </c>
    </row>
    <row r="20" spans="1:58">
      <c r="A20" s="66">
        <v>16</v>
      </c>
      <c r="B20" s="3" t="s">
        <v>18</v>
      </c>
      <c r="C20" s="39"/>
      <c r="D20" s="33"/>
      <c r="E20" s="151"/>
      <c r="F20" s="99"/>
      <c r="G20" s="47"/>
      <c r="H20" s="99"/>
      <c r="I20" s="151"/>
      <c r="J20" s="99"/>
      <c r="K20" s="151"/>
      <c r="L20" s="99"/>
      <c r="M20" s="151"/>
      <c r="N20" s="99"/>
      <c r="O20" s="151"/>
      <c r="P20" s="47"/>
      <c r="Q20" s="39"/>
      <c r="R20" s="33"/>
      <c r="S20" s="151"/>
      <c r="T20" s="99"/>
      <c r="U20" s="47"/>
      <c r="V20" s="99"/>
      <c r="W20" s="151"/>
      <c r="X20" s="99"/>
      <c r="Y20" s="151"/>
      <c r="Z20" s="99"/>
      <c r="AA20" s="151"/>
      <c r="AB20" s="99"/>
      <c r="AC20" s="151"/>
      <c r="AD20" s="47"/>
      <c r="AE20" s="39"/>
      <c r="AF20" s="33"/>
      <c r="AG20" s="151"/>
      <c r="AH20" s="99"/>
      <c r="AI20" s="47"/>
      <c r="AJ20" s="99"/>
      <c r="AK20" s="151"/>
      <c r="AL20" s="99"/>
      <c r="AM20" s="151"/>
      <c r="AN20" s="99"/>
      <c r="AO20" s="151"/>
      <c r="AP20" s="99"/>
      <c r="AQ20" s="151"/>
      <c r="AR20" s="47"/>
    </row>
    <row r="21" spans="1:58">
      <c r="A21" s="66">
        <v>17</v>
      </c>
      <c r="B21" s="72" t="s">
        <v>20</v>
      </c>
      <c r="C21" s="40">
        <v>206494</v>
      </c>
      <c r="D21" s="34">
        <v>9</v>
      </c>
      <c r="E21" s="152">
        <v>232809</v>
      </c>
      <c r="F21" s="153">
        <v>6</v>
      </c>
      <c r="G21" s="59"/>
      <c r="H21" s="153"/>
      <c r="I21" s="152"/>
      <c r="J21" s="153"/>
      <c r="K21" s="152"/>
      <c r="L21" s="153"/>
      <c r="M21" s="152"/>
      <c r="N21" s="153"/>
      <c r="O21" s="152"/>
      <c r="P21" s="59"/>
      <c r="Q21" s="40">
        <v>215997</v>
      </c>
      <c r="R21" s="34">
        <v>12</v>
      </c>
      <c r="S21" s="152">
        <v>235155</v>
      </c>
      <c r="T21" s="153">
        <v>9</v>
      </c>
      <c r="U21" s="59">
        <v>0</v>
      </c>
      <c r="V21" s="153">
        <v>2</v>
      </c>
      <c r="W21" s="152">
        <v>0</v>
      </c>
      <c r="X21" s="153">
        <v>1</v>
      </c>
      <c r="Y21" s="152">
        <v>0</v>
      </c>
      <c r="Z21" s="153">
        <v>0</v>
      </c>
      <c r="AA21" s="152">
        <v>0</v>
      </c>
      <c r="AB21" s="153">
        <v>0</v>
      </c>
      <c r="AC21" s="152">
        <v>0</v>
      </c>
      <c r="AD21" s="59">
        <v>0</v>
      </c>
      <c r="AE21" s="40">
        <v>232949</v>
      </c>
      <c r="AF21" s="34">
        <v>10</v>
      </c>
      <c r="AG21" s="152">
        <v>240718</v>
      </c>
      <c r="AH21" s="153">
        <v>8</v>
      </c>
      <c r="AI21" s="59">
        <v>0</v>
      </c>
      <c r="AJ21" s="153">
        <v>2</v>
      </c>
      <c r="AK21" s="152">
        <v>0</v>
      </c>
      <c r="AL21" s="153">
        <v>0</v>
      </c>
      <c r="AM21" s="152">
        <v>0</v>
      </c>
      <c r="AN21" s="153">
        <v>0</v>
      </c>
      <c r="AO21" s="152">
        <v>0</v>
      </c>
      <c r="AP21" s="153">
        <v>0</v>
      </c>
      <c r="AQ21" s="152">
        <v>0</v>
      </c>
      <c r="AR21" s="59">
        <v>0</v>
      </c>
      <c r="AS21">
        <v>269775</v>
      </c>
      <c r="AT21">
        <v>12</v>
      </c>
      <c r="AU21">
        <v>276174</v>
      </c>
      <c r="AV21">
        <v>10</v>
      </c>
      <c r="AW21">
        <v>0</v>
      </c>
      <c r="AX21">
        <v>2</v>
      </c>
      <c r="AY21">
        <v>0</v>
      </c>
      <c r="AZ21">
        <v>0</v>
      </c>
      <c r="BA21">
        <v>0</v>
      </c>
      <c r="BB21">
        <v>0</v>
      </c>
      <c r="BC21">
        <v>0</v>
      </c>
      <c r="BD21">
        <v>0</v>
      </c>
      <c r="BE21">
        <v>0</v>
      </c>
      <c r="BF21">
        <v>0</v>
      </c>
    </row>
    <row r="22" spans="1:58">
      <c r="A22" s="66">
        <v>18</v>
      </c>
      <c r="B22" s="10" t="s">
        <v>19</v>
      </c>
      <c r="C22" s="39">
        <v>208231</v>
      </c>
      <c r="D22" s="33">
        <v>8</v>
      </c>
      <c r="E22" s="151">
        <v>209692</v>
      </c>
      <c r="F22" s="99">
        <v>7</v>
      </c>
      <c r="G22" s="47"/>
      <c r="H22" s="99"/>
      <c r="I22" s="151"/>
      <c r="J22" s="99"/>
      <c r="K22" s="151"/>
      <c r="L22" s="99"/>
      <c r="M22" s="151"/>
      <c r="N22" s="99"/>
      <c r="O22" s="151"/>
      <c r="P22" s="47"/>
      <c r="Q22" s="39">
        <v>206749</v>
      </c>
      <c r="R22" s="33">
        <v>8</v>
      </c>
      <c r="S22" s="151">
        <v>206876</v>
      </c>
      <c r="T22" s="99">
        <v>7</v>
      </c>
      <c r="U22" s="47">
        <v>0</v>
      </c>
      <c r="V22" s="99">
        <v>1</v>
      </c>
      <c r="W22" s="151">
        <v>0</v>
      </c>
      <c r="X22" s="99">
        <v>0</v>
      </c>
      <c r="Y22" s="151">
        <v>0</v>
      </c>
      <c r="Z22" s="99">
        <v>0</v>
      </c>
      <c r="AA22" s="151">
        <v>0</v>
      </c>
      <c r="AB22" s="99">
        <v>0</v>
      </c>
      <c r="AC22" s="151">
        <v>0</v>
      </c>
      <c r="AD22" s="47">
        <v>0</v>
      </c>
      <c r="AE22" s="39">
        <v>213777</v>
      </c>
      <c r="AF22" s="33">
        <v>9</v>
      </c>
      <c r="AG22" s="151">
        <v>213995</v>
      </c>
      <c r="AH22" s="99">
        <v>8</v>
      </c>
      <c r="AI22" s="47">
        <v>0</v>
      </c>
      <c r="AJ22" s="99">
        <v>1</v>
      </c>
      <c r="AK22" s="151">
        <v>0</v>
      </c>
      <c r="AL22" s="99">
        <v>0</v>
      </c>
      <c r="AM22" s="151">
        <v>0</v>
      </c>
      <c r="AN22" s="99">
        <v>0</v>
      </c>
      <c r="AO22" s="151">
        <v>0</v>
      </c>
      <c r="AP22" s="99">
        <v>0</v>
      </c>
      <c r="AQ22" s="151">
        <v>0</v>
      </c>
      <c r="AR22" s="47">
        <v>0</v>
      </c>
      <c r="AS22">
        <v>224496</v>
      </c>
      <c r="AT22">
        <v>11</v>
      </c>
      <c r="AU22">
        <v>237039</v>
      </c>
      <c r="AV22">
        <v>9</v>
      </c>
      <c r="AW22">
        <v>0</v>
      </c>
      <c r="AX22">
        <v>1</v>
      </c>
      <c r="AY22">
        <v>0</v>
      </c>
      <c r="AZ22">
        <v>0</v>
      </c>
      <c r="BA22">
        <v>0</v>
      </c>
      <c r="BB22">
        <v>1</v>
      </c>
      <c r="BC22">
        <v>0</v>
      </c>
      <c r="BD22">
        <v>0</v>
      </c>
      <c r="BE22">
        <v>0</v>
      </c>
      <c r="BF22">
        <v>0</v>
      </c>
    </row>
    <row r="23" spans="1:58">
      <c r="A23" s="66">
        <v>19</v>
      </c>
      <c r="B23" s="2" t="s">
        <v>21</v>
      </c>
      <c r="C23" s="39">
        <v>122246</v>
      </c>
      <c r="D23" s="33">
        <v>16</v>
      </c>
      <c r="E23" s="151"/>
      <c r="F23" s="99"/>
      <c r="G23" s="47"/>
      <c r="H23" s="99"/>
      <c r="I23" s="151">
        <v>119566</v>
      </c>
      <c r="J23" s="99">
        <v>5</v>
      </c>
      <c r="K23" s="151">
        <v>123015</v>
      </c>
      <c r="L23" s="99">
        <v>5</v>
      </c>
      <c r="M23" s="151">
        <v>105606</v>
      </c>
      <c r="N23" s="99">
        <v>5</v>
      </c>
      <c r="O23" s="151"/>
      <c r="P23" s="47"/>
      <c r="Q23" s="39">
        <v>128547</v>
      </c>
      <c r="R23" s="33">
        <v>17</v>
      </c>
      <c r="S23" s="151">
        <v>0</v>
      </c>
      <c r="T23" s="99">
        <v>1</v>
      </c>
      <c r="U23" s="47">
        <v>0</v>
      </c>
      <c r="V23" s="99">
        <v>0</v>
      </c>
      <c r="W23" s="151">
        <v>129070</v>
      </c>
      <c r="X23" s="99">
        <v>6</v>
      </c>
      <c r="Y23" s="151">
        <v>124949</v>
      </c>
      <c r="Z23" s="99">
        <v>6</v>
      </c>
      <c r="AA23" s="151">
        <v>0</v>
      </c>
      <c r="AB23" s="99">
        <v>4</v>
      </c>
      <c r="AC23" s="151">
        <v>0</v>
      </c>
      <c r="AD23" s="47">
        <v>0</v>
      </c>
      <c r="AE23" s="39">
        <v>130362</v>
      </c>
      <c r="AF23" s="33">
        <v>14</v>
      </c>
      <c r="AG23" s="151">
        <v>0</v>
      </c>
      <c r="AH23" s="99">
        <v>1</v>
      </c>
      <c r="AI23" s="47">
        <v>0</v>
      </c>
      <c r="AJ23" s="99">
        <v>0</v>
      </c>
      <c r="AK23" s="151">
        <v>128476</v>
      </c>
      <c r="AL23" s="99">
        <v>5</v>
      </c>
      <c r="AM23" s="151">
        <v>0</v>
      </c>
      <c r="AN23" s="99">
        <v>4</v>
      </c>
      <c r="AO23" s="151">
        <v>0</v>
      </c>
      <c r="AP23" s="99">
        <v>4</v>
      </c>
      <c r="AQ23" s="151">
        <v>0</v>
      </c>
      <c r="AR23" s="47">
        <v>0</v>
      </c>
      <c r="AS23">
        <v>141916</v>
      </c>
      <c r="AT23">
        <v>14</v>
      </c>
      <c r="AU23">
        <v>0</v>
      </c>
      <c r="AV23">
        <v>1</v>
      </c>
      <c r="AW23">
        <v>0</v>
      </c>
      <c r="AX23">
        <v>1</v>
      </c>
      <c r="AY23">
        <v>142863</v>
      </c>
      <c r="AZ23">
        <v>6</v>
      </c>
      <c r="BA23">
        <v>0</v>
      </c>
      <c r="BB23">
        <v>4</v>
      </c>
      <c r="BC23">
        <v>0</v>
      </c>
      <c r="BD23">
        <v>1</v>
      </c>
      <c r="BE23">
        <v>0</v>
      </c>
      <c r="BF23">
        <v>1</v>
      </c>
    </row>
    <row r="24" spans="1:58">
      <c r="A24" s="66">
        <v>20</v>
      </c>
      <c r="B24" s="2" t="s">
        <v>22</v>
      </c>
      <c r="C24" s="39">
        <v>168198</v>
      </c>
      <c r="D24" s="33">
        <v>60</v>
      </c>
      <c r="E24" s="151">
        <v>245055</v>
      </c>
      <c r="F24" s="99">
        <v>13</v>
      </c>
      <c r="G24" s="47">
        <v>176308</v>
      </c>
      <c r="H24" s="99">
        <v>14</v>
      </c>
      <c r="I24" s="151">
        <v>143927</v>
      </c>
      <c r="J24" s="99">
        <v>18</v>
      </c>
      <c r="K24" s="151">
        <v>132355</v>
      </c>
      <c r="L24" s="99">
        <v>8</v>
      </c>
      <c r="M24" s="151">
        <v>113852</v>
      </c>
      <c r="N24" s="99">
        <v>6</v>
      </c>
      <c r="O24" s="151"/>
      <c r="P24" s="47"/>
      <c r="Q24" s="39">
        <v>175337</v>
      </c>
      <c r="R24" s="33">
        <v>64</v>
      </c>
      <c r="S24" s="151">
        <v>251034</v>
      </c>
      <c r="T24" s="99">
        <v>16</v>
      </c>
      <c r="U24" s="47">
        <v>180169</v>
      </c>
      <c r="V24" s="99">
        <v>13</v>
      </c>
      <c r="W24" s="151">
        <v>155181</v>
      </c>
      <c r="X24" s="99">
        <v>17</v>
      </c>
      <c r="Y24" s="151">
        <v>136692</v>
      </c>
      <c r="Z24" s="99">
        <v>9</v>
      </c>
      <c r="AA24" s="151">
        <v>113336</v>
      </c>
      <c r="AB24" s="99">
        <v>7</v>
      </c>
      <c r="AC24" s="151">
        <v>0</v>
      </c>
      <c r="AD24" s="47">
        <v>2</v>
      </c>
      <c r="AE24" s="39">
        <v>180036</v>
      </c>
      <c r="AF24" s="33">
        <v>57</v>
      </c>
      <c r="AG24" s="151">
        <v>261782</v>
      </c>
      <c r="AH24" s="99">
        <v>13</v>
      </c>
      <c r="AI24" s="47">
        <v>189415</v>
      </c>
      <c r="AJ24" s="99">
        <v>12</v>
      </c>
      <c r="AK24" s="151">
        <v>160299</v>
      </c>
      <c r="AL24" s="99">
        <v>17</v>
      </c>
      <c r="AM24" s="151">
        <v>136524</v>
      </c>
      <c r="AN24" s="99">
        <v>8</v>
      </c>
      <c r="AO24" s="151">
        <v>110726</v>
      </c>
      <c r="AP24" s="99">
        <v>5</v>
      </c>
      <c r="AQ24" s="151">
        <v>0</v>
      </c>
      <c r="AR24" s="47">
        <v>2</v>
      </c>
      <c r="AS24">
        <v>193910</v>
      </c>
      <c r="AT24">
        <v>76</v>
      </c>
      <c r="AU24">
        <v>285011</v>
      </c>
      <c r="AV24">
        <v>18</v>
      </c>
      <c r="AW24">
        <v>211811</v>
      </c>
      <c r="AX24">
        <v>16</v>
      </c>
      <c r="AY24">
        <v>161389</v>
      </c>
      <c r="AZ24">
        <v>20</v>
      </c>
      <c r="BA24">
        <v>138864</v>
      </c>
      <c r="BB24">
        <v>13</v>
      </c>
      <c r="BC24">
        <v>128738</v>
      </c>
      <c r="BD24">
        <v>6</v>
      </c>
      <c r="BE24">
        <v>0</v>
      </c>
      <c r="BF24">
        <v>3</v>
      </c>
    </row>
    <row r="25" spans="1:58">
      <c r="A25" s="66">
        <v>21</v>
      </c>
      <c r="B25" s="2" t="s">
        <v>23</v>
      </c>
      <c r="C25" s="39">
        <v>196370</v>
      </c>
      <c r="D25" s="33">
        <v>78</v>
      </c>
      <c r="E25" s="151">
        <v>310365</v>
      </c>
      <c r="F25" s="99">
        <v>15</v>
      </c>
      <c r="G25" s="47">
        <v>215904</v>
      </c>
      <c r="H25" s="99">
        <v>14</v>
      </c>
      <c r="I25" s="151">
        <v>176820</v>
      </c>
      <c r="J25" s="99">
        <v>24</v>
      </c>
      <c r="K25" s="151">
        <v>145500</v>
      </c>
      <c r="L25" s="99">
        <v>15</v>
      </c>
      <c r="M25" s="151">
        <v>124710</v>
      </c>
      <c r="N25" s="99">
        <v>9</v>
      </c>
      <c r="O25" s="151"/>
      <c r="P25" s="47"/>
      <c r="Q25" s="39">
        <v>203606</v>
      </c>
      <c r="R25" s="33">
        <v>77</v>
      </c>
      <c r="S25" s="151">
        <v>313836</v>
      </c>
      <c r="T25" s="99">
        <v>17</v>
      </c>
      <c r="U25" s="47">
        <v>235564</v>
      </c>
      <c r="V25" s="99">
        <v>12</v>
      </c>
      <c r="W25" s="151">
        <v>176798</v>
      </c>
      <c r="X25" s="99">
        <v>23</v>
      </c>
      <c r="Y25" s="151">
        <v>152927</v>
      </c>
      <c r="Z25" s="99">
        <v>14</v>
      </c>
      <c r="AA25" s="151">
        <v>121599</v>
      </c>
      <c r="AB25" s="99">
        <v>9</v>
      </c>
      <c r="AC25" s="151">
        <v>0</v>
      </c>
      <c r="AD25" s="47">
        <v>2</v>
      </c>
      <c r="AE25" s="39">
        <v>211445</v>
      </c>
      <c r="AF25" s="33">
        <v>76</v>
      </c>
      <c r="AG25" s="151">
        <v>340001</v>
      </c>
      <c r="AH25" s="99">
        <v>16</v>
      </c>
      <c r="AI25" s="47">
        <v>248515</v>
      </c>
      <c r="AJ25" s="99">
        <v>11</v>
      </c>
      <c r="AK25" s="151">
        <v>178793</v>
      </c>
      <c r="AL25" s="99">
        <v>25</v>
      </c>
      <c r="AM25" s="151">
        <v>152842</v>
      </c>
      <c r="AN25" s="99">
        <v>16</v>
      </c>
      <c r="AO25" s="151">
        <v>125450</v>
      </c>
      <c r="AP25" s="99">
        <v>7</v>
      </c>
      <c r="AQ25" s="151">
        <v>0</v>
      </c>
      <c r="AR25" s="47">
        <v>1</v>
      </c>
      <c r="AS25">
        <v>236851</v>
      </c>
      <c r="AT25">
        <v>84</v>
      </c>
      <c r="AU25">
        <v>369931</v>
      </c>
      <c r="AV25">
        <v>21</v>
      </c>
      <c r="AW25">
        <v>258974</v>
      </c>
      <c r="AX25">
        <v>16</v>
      </c>
      <c r="AY25">
        <v>185541</v>
      </c>
      <c r="AZ25">
        <v>25</v>
      </c>
      <c r="BA25">
        <v>159207</v>
      </c>
      <c r="BB25">
        <v>15</v>
      </c>
      <c r="BC25">
        <v>0</v>
      </c>
      <c r="BD25">
        <v>4</v>
      </c>
      <c r="BE25">
        <v>0</v>
      </c>
      <c r="BF25">
        <v>3</v>
      </c>
    </row>
    <row r="26" spans="1:58">
      <c r="A26" s="66">
        <v>22</v>
      </c>
      <c r="B26" s="2" t="s">
        <v>78</v>
      </c>
      <c r="C26" s="39">
        <v>182287</v>
      </c>
      <c r="D26" s="33">
        <v>7</v>
      </c>
      <c r="E26" s="151">
        <v>189626</v>
      </c>
      <c r="F26" s="99">
        <v>6</v>
      </c>
      <c r="G26" s="47"/>
      <c r="H26" s="99"/>
      <c r="I26" s="151"/>
      <c r="J26" s="99"/>
      <c r="K26" s="151"/>
      <c r="L26" s="99"/>
      <c r="M26" s="151"/>
      <c r="N26" s="99"/>
      <c r="O26" s="151"/>
      <c r="P26" s="47"/>
      <c r="Q26" s="39">
        <v>189367</v>
      </c>
      <c r="R26" s="33">
        <v>8</v>
      </c>
      <c r="S26" s="151">
        <v>195989</v>
      </c>
      <c r="T26" s="99">
        <v>7</v>
      </c>
      <c r="U26" s="47">
        <v>0</v>
      </c>
      <c r="V26" s="99">
        <v>1</v>
      </c>
      <c r="W26" s="151">
        <v>0</v>
      </c>
      <c r="X26" s="99">
        <v>0</v>
      </c>
      <c r="Y26" s="151">
        <v>0</v>
      </c>
      <c r="Z26" s="99">
        <v>0</v>
      </c>
      <c r="AA26" s="151">
        <v>0</v>
      </c>
      <c r="AB26" s="99">
        <v>0</v>
      </c>
      <c r="AC26" s="151">
        <v>0</v>
      </c>
      <c r="AD26" s="47">
        <v>0</v>
      </c>
      <c r="AE26" s="39">
        <v>192117</v>
      </c>
      <c r="AF26" s="33">
        <v>7</v>
      </c>
      <c r="AG26" s="151">
        <v>199657</v>
      </c>
      <c r="AH26" s="99">
        <v>6</v>
      </c>
      <c r="AI26" s="47">
        <v>0</v>
      </c>
      <c r="AJ26" s="99">
        <v>1</v>
      </c>
      <c r="AK26" s="151">
        <v>0</v>
      </c>
      <c r="AL26" s="99">
        <v>0</v>
      </c>
      <c r="AM26" s="151">
        <v>0</v>
      </c>
      <c r="AN26" s="99">
        <v>0</v>
      </c>
      <c r="AO26" s="151">
        <v>0</v>
      </c>
      <c r="AP26" s="99">
        <v>0</v>
      </c>
      <c r="AQ26" s="151">
        <v>0</v>
      </c>
      <c r="AR26" s="47">
        <v>0</v>
      </c>
      <c r="AS26">
        <v>203630</v>
      </c>
      <c r="AT26">
        <v>10</v>
      </c>
      <c r="AU26">
        <v>208277</v>
      </c>
      <c r="AV26">
        <v>9</v>
      </c>
      <c r="AW26">
        <v>0</v>
      </c>
      <c r="AX26">
        <v>1</v>
      </c>
      <c r="AY26">
        <v>0</v>
      </c>
      <c r="AZ26">
        <v>0</v>
      </c>
      <c r="BA26">
        <v>0</v>
      </c>
      <c r="BB26">
        <v>0</v>
      </c>
      <c r="BC26">
        <v>0</v>
      </c>
      <c r="BD26">
        <v>0</v>
      </c>
      <c r="BE26">
        <v>0</v>
      </c>
      <c r="BF26">
        <v>0</v>
      </c>
    </row>
    <row r="27" spans="1:58">
      <c r="A27" s="66">
        <v>23</v>
      </c>
      <c r="B27" s="2" t="s">
        <v>25</v>
      </c>
      <c r="C27" s="39">
        <v>137598</v>
      </c>
      <c r="D27" s="33">
        <v>21</v>
      </c>
      <c r="E27" s="151">
        <v>172777</v>
      </c>
      <c r="F27" s="99">
        <v>6</v>
      </c>
      <c r="G27" s="47"/>
      <c r="H27" s="99"/>
      <c r="I27" s="151">
        <v>121250</v>
      </c>
      <c r="J27" s="99">
        <v>6</v>
      </c>
      <c r="K27" s="151">
        <v>120625</v>
      </c>
      <c r="L27" s="99">
        <v>6</v>
      </c>
      <c r="M27" s="151"/>
      <c r="N27" s="99"/>
      <c r="O27" s="151"/>
      <c r="P27" s="47"/>
      <c r="Q27" s="39">
        <v>136501</v>
      </c>
      <c r="R27" s="33">
        <v>22</v>
      </c>
      <c r="S27" s="151">
        <v>174579</v>
      </c>
      <c r="T27" s="99">
        <v>6</v>
      </c>
      <c r="U27" s="47">
        <v>135608</v>
      </c>
      <c r="V27" s="99">
        <v>6</v>
      </c>
      <c r="W27" s="151">
        <v>0</v>
      </c>
      <c r="X27" s="99">
        <v>4</v>
      </c>
      <c r="Y27" s="151">
        <v>0</v>
      </c>
      <c r="Z27" s="99">
        <v>4</v>
      </c>
      <c r="AA27" s="151">
        <v>0</v>
      </c>
      <c r="AB27" s="99">
        <v>2</v>
      </c>
      <c r="AC27" s="151">
        <v>0</v>
      </c>
      <c r="AD27" s="47">
        <v>0</v>
      </c>
      <c r="AE27" s="39">
        <v>143035</v>
      </c>
      <c r="AF27" s="33">
        <v>22</v>
      </c>
      <c r="AG27" s="151">
        <v>194150</v>
      </c>
      <c r="AH27" s="99">
        <v>7</v>
      </c>
      <c r="AI27" s="47">
        <v>0</v>
      </c>
      <c r="AJ27" s="99">
        <v>4</v>
      </c>
      <c r="AK27" s="151">
        <v>120760</v>
      </c>
      <c r="AL27" s="99">
        <v>5</v>
      </c>
      <c r="AM27" s="151">
        <v>0</v>
      </c>
      <c r="AN27" s="99">
        <v>3</v>
      </c>
      <c r="AO27" s="151">
        <v>0</v>
      </c>
      <c r="AP27" s="99">
        <v>2</v>
      </c>
      <c r="AQ27" s="151">
        <v>0</v>
      </c>
      <c r="AR27" s="47">
        <v>1</v>
      </c>
      <c r="AS27">
        <v>140837</v>
      </c>
      <c r="AT27">
        <v>17</v>
      </c>
      <c r="AU27">
        <v>0</v>
      </c>
      <c r="AV27">
        <v>4</v>
      </c>
      <c r="AW27">
        <v>0</v>
      </c>
      <c r="AX27">
        <v>3</v>
      </c>
      <c r="AY27">
        <v>121319</v>
      </c>
      <c r="AZ27">
        <v>5</v>
      </c>
      <c r="BA27">
        <v>0</v>
      </c>
      <c r="BB27">
        <v>3</v>
      </c>
      <c r="BC27">
        <v>0</v>
      </c>
      <c r="BD27">
        <v>2</v>
      </c>
      <c r="BE27">
        <v>0</v>
      </c>
      <c r="BF27">
        <v>0</v>
      </c>
    </row>
    <row r="28" spans="1:58">
      <c r="A28" s="66">
        <v>24</v>
      </c>
      <c r="B28" s="2" t="s">
        <v>26</v>
      </c>
      <c r="C28" s="39">
        <v>151984</v>
      </c>
      <c r="D28" s="33">
        <v>72</v>
      </c>
      <c r="E28" s="151">
        <v>215833</v>
      </c>
      <c r="F28" s="99">
        <v>15</v>
      </c>
      <c r="G28" s="47">
        <v>164915</v>
      </c>
      <c r="H28" s="99">
        <v>11</v>
      </c>
      <c r="I28" s="151">
        <v>140807</v>
      </c>
      <c r="J28" s="99">
        <v>25</v>
      </c>
      <c r="K28" s="151">
        <v>122427</v>
      </c>
      <c r="L28" s="99">
        <v>11</v>
      </c>
      <c r="M28" s="151">
        <v>106485</v>
      </c>
      <c r="N28" s="99">
        <v>7</v>
      </c>
      <c r="O28" s="151"/>
      <c r="P28" s="47"/>
      <c r="Q28" s="39">
        <v>154751</v>
      </c>
      <c r="R28" s="33">
        <v>71</v>
      </c>
      <c r="S28" s="151">
        <v>223794</v>
      </c>
      <c r="T28" s="99">
        <v>15</v>
      </c>
      <c r="U28" s="47">
        <v>163313</v>
      </c>
      <c r="V28" s="99">
        <v>11</v>
      </c>
      <c r="W28" s="151">
        <v>142096</v>
      </c>
      <c r="X28" s="99">
        <v>23</v>
      </c>
      <c r="Y28" s="151">
        <v>128922</v>
      </c>
      <c r="Z28" s="99">
        <v>10</v>
      </c>
      <c r="AA28" s="151">
        <v>107383</v>
      </c>
      <c r="AB28" s="99">
        <v>10</v>
      </c>
      <c r="AC28" s="151">
        <v>0</v>
      </c>
      <c r="AD28" s="47">
        <v>2</v>
      </c>
      <c r="AE28" s="39">
        <v>161849</v>
      </c>
      <c r="AF28" s="33">
        <v>74</v>
      </c>
      <c r="AG28" s="151">
        <v>236211</v>
      </c>
      <c r="AH28" s="99">
        <v>17</v>
      </c>
      <c r="AI28" s="47">
        <v>172170</v>
      </c>
      <c r="AJ28" s="99">
        <v>11</v>
      </c>
      <c r="AK28" s="151">
        <v>147290</v>
      </c>
      <c r="AL28" s="99">
        <v>23</v>
      </c>
      <c r="AM28" s="151">
        <v>126384</v>
      </c>
      <c r="AN28" s="99">
        <v>12</v>
      </c>
      <c r="AO28" s="151">
        <v>106198</v>
      </c>
      <c r="AP28" s="99">
        <v>9</v>
      </c>
      <c r="AQ28" s="151">
        <v>0</v>
      </c>
      <c r="AR28" s="47">
        <v>2</v>
      </c>
      <c r="AS28">
        <v>173585</v>
      </c>
      <c r="AT28">
        <v>76</v>
      </c>
      <c r="AU28">
        <v>241584</v>
      </c>
      <c r="AV28">
        <v>20</v>
      </c>
      <c r="AW28">
        <v>183430</v>
      </c>
      <c r="AX28">
        <v>13</v>
      </c>
      <c r="AY28">
        <v>151090</v>
      </c>
      <c r="AZ28">
        <v>25</v>
      </c>
      <c r="BA28">
        <v>130396</v>
      </c>
      <c r="BB28">
        <v>9</v>
      </c>
      <c r="BC28">
        <v>123048</v>
      </c>
      <c r="BD28">
        <v>5</v>
      </c>
      <c r="BE28">
        <v>0</v>
      </c>
      <c r="BF28">
        <v>4</v>
      </c>
    </row>
    <row r="29" spans="1:58">
      <c r="A29" s="66">
        <v>25</v>
      </c>
      <c r="B29" s="2" t="s">
        <v>27</v>
      </c>
      <c r="C29" s="39">
        <v>225195</v>
      </c>
      <c r="D29" s="33">
        <v>36</v>
      </c>
      <c r="E29" s="151">
        <v>265072</v>
      </c>
      <c r="F29" s="99">
        <v>15</v>
      </c>
      <c r="G29" s="47">
        <v>210630</v>
      </c>
      <c r="H29" s="99">
        <v>12</v>
      </c>
      <c r="I29" s="151">
        <v>179850</v>
      </c>
      <c r="J29" s="99">
        <v>8</v>
      </c>
      <c r="K29" s="151"/>
      <c r="L29" s="99"/>
      <c r="M29" s="151"/>
      <c r="N29" s="99"/>
      <c r="O29" s="151"/>
      <c r="P29" s="47"/>
      <c r="Q29" s="39">
        <v>229191</v>
      </c>
      <c r="R29" s="33">
        <v>36</v>
      </c>
      <c r="S29" s="151">
        <v>266058</v>
      </c>
      <c r="T29" s="99">
        <v>17</v>
      </c>
      <c r="U29" s="47">
        <v>212056</v>
      </c>
      <c r="V29" s="99">
        <v>11</v>
      </c>
      <c r="W29" s="151">
        <v>183745</v>
      </c>
      <c r="X29" s="99">
        <v>6</v>
      </c>
      <c r="Y29" s="151">
        <v>0</v>
      </c>
      <c r="Z29" s="99">
        <v>2</v>
      </c>
      <c r="AA29" s="151">
        <v>0</v>
      </c>
      <c r="AB29" s="99">
        <v>0</v>
      </c>
      <c r="AC29" s="151">
        <v>0</v>
      </c>
      <c r="AD29" s="47">
        <v>0</v>
      </c>
      <c r="AE29" s="39">
        <v>237567</v>
      </c>
      <c r="AF29" s="33">
        <v>37</v>
      </c>
      <c r="AG29" s="151">
        <v>287629</v>
      </c>
      <c r="AH29" s="99">
        <v>16</v>
      </c>
      <c r="AI29" s="47">
        <v>219847</v>
      </c>
      <c r="AJ29" s="99">
        <v>11</v>
      </c>
      <c r="AK29" s="151">
        <v>183780</v>
      </c>
      <c r="AL29" s="99">
        <v>8</v>
      </c>
      <c r="AM29" s="151">
        <v>0</v>
      </c>
      <c r="AN29" s="99">
        <v>2</v>
      </c>
      <c r="AO29" s="151">
        <v>0</v>
      </c>
      <c r="AP29" s="99">
        <v>0</v>
      </c>
      <c r="AQ29" s="151">
        <v>0</v>
      </c>
      <c r="AR29" s="47">
        <v>0</v>
      </c>
      <c r="AS29">
        <v>257239</v>
      </c>
      <c r="AT29">
        <v>40</v>
      </c>
      <c r="AU29">
        <v>311969</v>
      </c>
      <c r="AV29">
        <v>18</v>
      </c>
      <c r="AW29">
        <v>244898</v>
      </c>
      <c r="AX29">
        <v>12</v>
      </c>
      <c r="AY29">
        <v>186625</v>
      </c>
      <c r="AZ29">
        <v>7</v>
      </c>
      <c r="BA29">
        <v>0</v>
      </c>
      <c r="BB29">
        <v>1</v>
      </c>
      <c r="BC29">
        <v>0</v>
      </c>
      <c r="BD29">
        <v>0</v>
      </c>
      <c r="BE29">
        <v>0</v>
      </c>
      <c r="BF29">
        <v>2</v>
      </c>
    </row>
    <row r="30" spans="1:58">
      <c r="A30" s="66">
        <v>26</v>
      </c>
      <c r="B30" s="2" t="s">
        <v>28</v>
      </c>
      <c r="C30" s="39">
        <v>159180</v>
      </c>
      <c r="D30" s="33">
        <v>22</v>
      </c>
      <c r="E30" s="151">
        <v>206467</v>
      </c>
      <c r="F30" s="99">
        <v>7</v>
      </c>
      <c r="G30" s="47">
        <v>152621</v>
      </c>
      <c r="H30" s="99">
        <v>5</v>
      </c>
      <c r="I30" s="151">
        <v>138560</v>
      </c>
      <c r="J30" s="99">
        <v>6</v>
      </c>
      <c r="K30" s="151"/>
      <c r="L30" s="99"/>
      <c r="M30" s="151"/>
      <c r="N30" s="99"/>
      <c r="O30" s="151"/>
      <c r="P30" s="47"/>
      <c r="Q30" s="39">
        <v>156788</v>
      </c>
      <c r="R30" s="33">
        <v>23</v>
      </c>
      <c r="S30" s="151">
        <v>208574</v>
      </c>
      <c r="T30" s="99">
        <v>6</v>
      </c>
      <c r="U30" s="47">
        <v>153051</v>
      </c>
      <c r="V30" s="99">
        <v>5</v>
      </c>
      <c r="W30" s="151">
        <v>139550</v>
      </c>
      <c r="X30" s="99">
        <v>8</v>
      </c>
      <c r="Y30" s="151">
        <v>0</v>
      </c>
      <c r="Z30" s="99">
        <v>3</v>
      </c>
      <c r="AA30" s="151">
        <v>0</v>
      </c>
      <c r="AB30" s="99">
        <v>1</v>
      </c>
      <c r="AC30" s="151">
        <v>0</v>
      </c>
      <c r="AD30" s="47">
        <v>0</v>
      </c>
      <c r="AE30" s="39">
        <v>162155</v>
      </c>
      <c r="AF30" s="33">
        <v>22</v>
      </c>
      <c r="AG30" s="151">
        <v>215271</v>
      </c>
      <c r="AH30" s="99">
        <v>6</v>
      </c>
      <c r="AI30" s="47">
        <v>157913</v>
      </c>
      <c r="AJ30" s="99">
        <v>5</v>
      </c>
      <c r="AK30" s="151">
        <v>139528</v>
      </c>
      <c r="AL30" s="99">
        <v>8</v>
      </c>
      <c r="AM30" s="151">
        <v>0</v>
      </c>
      <c r="AN30" s="99">
        <v>3</v>
      </c>
      <c r="AO30" s="151">
        <v>0</v>
      </c>
      <c r="AP30" s="99">
        <v>0</v>
      </c>
      <c r="AQ30" s="151">
        <v>0</v>
      </c>
      <c r="AR30" s="47">
        <v>0</v>
      </c>
      <c r="AS30">
        <v>171885</v>
      </c>
      <c r="AT30">
        <v>25</v>
      </c>
      <c r="AU30">
        <v>216740</v>
      </c>
      <c r="AV30">
        <v>7</v>
      </c>
      <c r="AW30">
        <v>174343</v>
      </c>
      <c r="AX30">
        <v>9</v>
      </c>
      <c r="AY30">
        <v>138918</v>
      </c>
      <c r="AZ30">
        <v>5</v>
      </c>
      <c r="BA30">
        <v>0</v>
      </c>
      <c r="BB30">
        <v>3</v>
      </c>
      <c r="BC30">
        <v>0</v>
      </c>
      <c r="BD30">
        <v>1</v>
      </c>
      <c r="BE30">
        <v>0</v>
      </c>
      <c r="BF30">
        <v>0</v>
      </c>
    </row>
    <row r="31" spans="1:58">
      <c r="A31" s="66">
        <v>27</v>
      </c>
      <c r="B31" s="2" t="s">
        <v>48</v>
      </c>
      <c r="C31" s="39">
        <v>153305</v>
      </c>
      <c r="D31" s="33">
        <v>40</v>
      </c>
      <c r="E31" s="151">
        <v>224067</v>
      </c>
      <c r="F31" s="99">
        <v>11</v>
      </c>
      <c r="G31" s="47">
        <v>139600</v>
      </c>
      <c r="H31" s="99">
        <v>8</v>
      </c>
      <c r="I31" s="151">
        <v>131136</v>
      </c>
      <c r="J31" s="99">
        <v>11</v>
      </c>
      <c r="K31" s="151">
        <v>108123</v>
      </c>
      <c r="L31" s="99">
        <v>9</v>
      </c>
      <c r="M31" s="151"/>
      <c r="N31" s="99"/>
      <c r="O31" s="151"/>
      <c r="P31" s="47"/>
      <c r="Q31" s="39">
        <v>162527</v>
      </c>
      <c r="R31" s="33">
        <v>39</v>
      </c>
      <c r="S31" s="151">
        <v>213969</v>
      </c>
      <c r="T31" s="99">
        <v>15</v>
      </c>
      <c r="U31" s="47">
        <v>154738</v>
      </c>
      <c r="V31" s="99">
        <v>9</v>
      </c>
      <c r="W31" s="151">
        <v>127565</v>
      </c>
      <c r="X31" s="99">
        <v>9</v>
      </c>
      <c r="Y31" s="151">
        <v>0</v>
      </c>
      <c r="Z31" s="99">
        <v>4</v>
      </c>
      <c r="AA31" s="151">
        <v>0</v>
      </c>
      <c r="AB31" s="99">
        <v>2</v>
      </c>
      <c r="AC31" s="151">
        <v>0</v>
      </c>
      <c r="AD31" s="47">
        <v>0</v>
      </c>
      <c r="AE31" s="39">
        <v>170356</v>
      </c>
      <c r="AF31" s="33">
        <v>33</v>
      </c>
      <c r="AG31" s="151">
        <v>228834</v>
      </c>
      <c r="AH31" s="99">
        <v>12</v>
      </c>
      <c r="AI31" s="47">
        <v>159155</v>
      </c>
      <c r="AJ31" s="99">
        <v>8</v>
      </c>
      <c r="AK31" s="151">
        <v>137211</v>
      </c>
      <c r="AL31" s="99">
        <v>8</v>
      </c>
      <c r="AM31" s="151">
        <v>0</v>
      </c>
      <c r="AN31" s="99">
        <v>3</v>
      </c>
      <c r="AO31" s="151">
        <v>0</v>
      </c>
      <c r="AP31" s="99">
        <v>2</v>
      </c>
      <c r="AQ31" s="151">
        <v>0</v>
      </c>
      <c r="AR31" s="47">
        <v>0</v>
      </c>
      <c r="AS31">
        <v>186411</v>
      </c>
      <c r="AT31">
        <v>34</v>
      </c>
      <c r="AU31">
        <v>240089</v>
      </c>
      <c r="AV31">
        <v>13</v>
      </c>
      <c r="AW31">
        <v>176922</v>
      </c>
      <c r="AX31">
        <v>9</v>
      </c>
      <c r="AY31">
        <v>139142</v>
      </c>
      <c r="AZ31">
        <v>9</v>
      </c>
      <c r="BA31">
        <v>0</v>
      </c>
      <c r="BB31">
        <v>1</v>
      </c>
      <c r="BC31">
        <v>0</v>
      </c>
      <c r="BD31">
        <v>2</v>
      </c>
      <c r="BE31">
        <v>0</v>
      </c>
      <c r="BF31">
        <v>0</v>
      </c>
    </row>
    <row r="32" spans="1:58">
      <c r="A32" s="66">
        <v>28</v>
      </c>
      <c r="B32" s="2" t="s">
        <v>77</v>
      </c>
      <c r="C32" s="39">
        <v>193350</v>
      </c>
      <c r="D32" s="33">
        <v>5</v>
      </c>
      <c r="E32" s="151"/>
      <c r="F32" s="99"/>
      <c r="G32" s="47"/>
      <c r="H32" s="99"/>
      <c r="I32" s="151"/>
      <c r="J32" s="99"/>
      <c r="K32" s="151"/>
      <c r="L32" s="99"/>
      <c r="M32" s="151"/>
      <c r="N32" s="99"/>
      <c r="O32" s="151"/>
      <c r="P32" s="47"/>
      <c r="Q32" s="39">
        <v>202397</v>
      </c>
      <c r="R32" s="33">
        <v>6</v>
      </c>
      <c r="S32" s="151">
        <v>204516</v>
      </c>
      <c r="T32" s="99">
        <v>5</v>
      </c>
      <c r="U32" s="47">
        <v>0</v>
      </c>
      <c r="V32" s="99">
        <v>1</v>
      </c>
      <c r="W32" s="151">
        <v>0</v>
      </c>
      <c r="X32" s="99">
        <v>0</v>
      </c>
      <c r="Y32" s="151">
        <v>0</v>
      </c>
      <c r="Z32" s="99">
        <v>0</v>
      </c>
      <c r="AA32" s="151">
        <v>0</v>
      </c>
      <c r="AB32" s="99">
        <v>0</v>
      </c>
      <c r="AC32" s="151">
        <v>0</v>
      </c>
      <c r="AD32" s="47">
        <v>0</v>
      </c>
      <c r="AE32" s="39">
        <v>202188</v>
      </c>
      <c r="AF32" s="33">
        <v>7</v>
      </c>
      <c r="AG32" s="151">
        <v>211551</v>
      </c>
      <c r="AH32" s="99">
        <v>5</v>
      </c>
      <c r="AI32" s="47">
        <v>0</v>
      </c>
      <c r="AJ32" s="99">
        <v>2</v>
      </c>
      <c r="AK32" s="151">
        <v>0</v>
      </c>
      <c r="AL32" s="99">
        <v>0</v>
      </c>
      <c r="AM32" s="151">
        <v>0</v>
      </c>
      <c r="AN32" s="99">
        <v>0</v>
      </c>
      <c r="AO32" s="151">
        <v>0</v>
      </c>
      <c r="AP32" s="99">
        <v>0</v>
      </c>
      <c r="AQ32" s="151">
        <v>0</v>
      </c>
      <c r="AR32" s="47">
        <v>0</v>
      </c>
      <c r="AS32">
        <v>218498</v>
      </c>
      <c r="AT32">
        <v>6</v>
      </c>
      <c r="AU32">
        <v>0</v>
      </c>
      <c r="AV32">
        <v>4</v>
      </c>
      <c r="AW32">
        <v>0</v>
      </c>
      <c r="AX32">
        <v>2</v>
      </c>
      <c r="AY32">
        <v>0</v>
      </c>
      <c r="AZ32">
        <v>0</v>
      </c>
      <c r="BA32">
        <v>0</v>
      </c>
      <c r="BB32">
        <v>0</v>
      </c>
      <c r="BC32">
        <v>0</v>
      </c>
      <c r="BD32">
        <v>0</v>
      </c>
      <c r="BE32">
        <v>0</v>
      </c>
      <c r="BF32">
        <v>0</v>
      </c>
    </row>
    <row r="33" spans="1:58">
      <c r="A33" s="66">
        <v>29</v>
      </c>
      <c r="B33" s="2" t="s">
        <v>31</v>
      </c>
      <c r="C33" s="39"/>
      <c r="D33" s="33"/>
      <c r="E33" s="151"/>
      <c r="F33" s="99"/>
      <c r="G33" s="47"/>
      <c r="H33" s="99"/>
      <c r="I33" s="151"/>
      <c r="J33" s="99"/>
      <c r="K33" s="151"/>
      <c r="L33" s="99"/>
      <c r="M33" s="151"/>
      <c r="N33" s="99"/>
      <c r="O33" s="151"/>
      <c r="P33" s="47"/>
      <c r="Q33" s="39">
        <v>0</v>
      </c>
      <c r="R33" s="33">
        <v>4</v>
      </c>
      <c r="S33" s="151">
        <v>0</v>
      </c>
      <c r="T33" s="99">
        <v>1</v>
      </c>
      <c r="U33" s="47">
        <v>0</v>
      </c>
      <c r="V33" s="99">
        <v>0</v>
      </c>
      <c r="W33" s="151">
        <v>0</v>
      </c>
      <c r="X33" s="99">
        <v>1</v>
      </c>
      <c r="Y33" s="151">
        <v>0</v>
      </c>
      <c r="Z33" s="99">
        <v>1</v>
      </c>
      <c r="AA33" s="151">
        <v>0</v>
      </c>
      <c r="AB33" s="99">
        <v>0</v>
      </c>
      <c r="AC33" s="151">
        <v>0</v>
      </c>
      <c r="AD33" s="47">
        <v>1</v>
      </c>
      <c r="AE33" s="39">
        <v>142188</v>
      </c>
      <c r="AF33" s="33">
        <v>6</v>
      </c>
      <c r="AG33" s="151">
        <v>0</v>
      </c>
      <c r="AH33" s="99">
        <v>1</v>
      </c>
      <c r="AI33" s="47">
        <v>0</v>
      </c>
      <c r="AJ33" s="99">
        <v>0</v>
      </c>
      <c r="AK33" s="151">
        <v>0</v>
      </c>
      <c r="AL33" s="99">
        <v>2</v>
      </c>
      <c r="AM33" s="151">
        <v>0</v>
      </c>
      <c r="AN33" s="99">
        <v>2</v>
      </c>
      <c r="AO33" s="151">
        <v>0</v>
      </c>
      <c r="AP33" s="99">
        <v>0</v>
      </c>
      <c r="AQ33" s="151">
        <v>0</v>
      </c>
      <c r="AR33" s="47">
        <v>1</v>
      </c>
      <c r="AS33">
        <v>147440</v>
      </c>
      <c r="AT33">
        <v>6</v>
      </c>
      <c r="AU33">
        <v>0</v>
      </c>
      <c r="AV33">
        <v>1</v>
      </c>
      <c r="AW33">
        <v>0</v>
      </c>
      <c r="AX33">
        <v>0</v>
      </c>
      <c r="AY33">
        <v>0</v>
      </c>
      <c r="AZ33">
        <v>2</v>
      </c>
      <c r="BA33">
        <v>0</v>
      </c>
      <c r="BB33">
        <v>1</v>
      </c>
      <c r="BC33">
        <v>0</v>
      </c>
      <c r="BD33">
        <v>0</v>
      </c>
      <c r="BE33">
        <v>0</v>
      </c>
      <c r="BF33">
        <v>2</v>
      </c>
    </row>
    <row r="34" spans="1:58">
      <c r="A34" s="66">
        <v>30</v>
      </c>
      <c r="B34" s="2" t="s">
        <v>32</v>
      </c>
      <c r="C34" s="39">
        <v>143889</v>
      </c>
      <c r="D34" s="33">
        <v>34</v>
      </c>
      <c r="E34" s="151">
        <v>186573</v>
      </c>
      <c r="F34" s="99">
        <v>9</v>
      </c>
      <c r="G34" s="47">
        <v>146221</v>
      </c>
      <c r="H34" s="99">
        <v>10</v>
      </c>
      <c r="I34" s="151">
        <v>125096</v>
      </c>
      <c r="J34" s="99">
        <v>10</v>
      </c>
      <c r="K34" s="151"/>
      <c r="L34" s="99"/>
      <c r="M34" s="151"/>
      <c r="N34" s="99"/>
      <c r="O34" s="151"/>
      <c r="P34" s="47"/>
      <c r="Q34" s="39">
        <v>143637</v>
      </c>
      <c r="R34" s="33">
        <v>37</v>
      </c>
      <c r="S34" s="151">
        <v>196013</v>
      </c>
      <c r="T34" s="99">
        <v>10</v>
      </c>
      <c r="U34" s="47">
        <v>137662</v>
      </c>
      <c r="V34" s="99">
        <v>11</v>
      </c>
      <c r="W34" s="151">
        <v>120206</v>
      </c>
      <c r="X34" s="99">
        <v>11</v>
      </c>
      <c r="Y34" s="151">
        <v>0</v>
      </c>
      <c r="Z34" s="99">
        <v>4</v>
      </c>
      <c r="AA34" s="151">
        <v>0</v>
      </c>
      <c r="AB34" s="99">
        <v>1</v>
      </c>
      <c r="AC34" s="151">
        <v>0</v>
      </c>
      <c r="AD34" s="47">
        <v>0</v>
      </c>
      <c r="AE34" s="39">
        <v>145087</v>
      </c>
      <c r="AF34" s="33">
        <v>36</v>
      </c>
      <c r="AG34" s="151">
        <v>203178</v>
      </c>
      <c r="AH34" s="99">
        <v>7</v>
      </c>
      <c r="AI34" s="47">
        <v>144136</v>
      </c>
      <c r="AJ34" s="99">
        <v>11</v>
      </c>
      <c r="AK34" s="151">
        <v>129145</v>
      </c>
      <c r="AL34" s="99">
        <v>13</v>
      </c>
      <c r="AM34" s="151">
        <v>107298</v>
      </c>
      <c r="AN34" s="99">
        <v>5</v>
      </c>
      <c r="AO34" s="151">
        <v>0</v>
      </c>
      <c r="AP34" s="99">
        <v>0</v>
      </c>
      <c r="AQ34" s="151">
        <v>0</v>
      </c>
      <c r="AR34" s="47">
        <v>0</v>
      </c>
      <c r="AS34">
        <v>164880</v>
      </c>
      <c r="AT34">
        <v>24</v>
      </c>
      <c r="AU34">
        <v>227879</v>
      </c>
      <c r="AV34">
        <v>8</v>
      </c>
      <c r="AW34">
        <v>150296</v>
      </c>
      <c r="AX34">
        <v>8</v>
      </c>
      <c r="AY34">
        <v>116466</v>
      </c>
      <c r="AZ34">
        <v>8</v>
      </c>
      <c r="BA34">
        <v>0</v>
      </c>
      <c r="BB34">
        <v>0</v>
      </c>
      <c r="BC34">
        <v>0</v>
      </c>
      <c r="BD34">
        <v>0</v>
      </c>
      <c r="BE34">
        <v>0</v>
      </c>
      <c r="BF34">
        <v>0</v>
      </c>
    </row>
    <row r="35" spans="1:58">
      <c r="A35" s="66">
        <v>31</v>
      </c>
      <c r="B35" s="2" t="s">
        <v>33</v>
      </c>
      <c r="C35" s="39"/>
      <c r="D35" s="33"/>
      <c r="E35" s="151"/>
      <c r="F35" s="99"/>
      <c r="G35" s="47"/>
      <c r="H35" s="99"/>
      <c r="I35" s="151"/>
      <c r="J35" s="99"/>
      <c r="K35" s="151"/>
      <c r="L35" s="99"/>
      <c r="M35" s="151"/>
      <c r="N35" s="99"/>
      <c r="O35" s="151"/>
      <c r="P35" s="47"/>
      <c r="Q35" s="39">
        <v>0</v>
      </c>
      <c r="R35" s="33">
        <v>1</v>
      </c>
      <c r="S35" s="151">
        <v>0</v>
      </c>
      <c r="T35" s="99">
        <v>0</v>
      </c>
      <c r="U35" s="47">
        <v>0</v>
      </c>
      <c r="V35" s="99">
        <v>0</v>
      </c>
      <c r="W35" s="151">
        <v>0</v>
      </c>
      <c r="X35" s="99">
        <v>1</v>
      </c>
      <c r="Y35" s="151">
        <v>0</v>
      </c>
      <c r="Z35" s="99">
        <v>0</v>
      </c>
      <c r="AA35" s="151">
        <v>0</v>
      </c>
      <c r="AB35" s="99">
        <v>0</v>
      </c>
      <c r="AC35" s="151">
        <v>0</v>
      </c>
      <c r="AD35" s="47">
        <v>0</v>
      </c>
      <c r="AE35" s="39">
        <v>0</v>
      </c>
      <c r="AF35" s="33">
        <v>1</v>
      </c>
      <c r="AG35" s="151">
        <v>0</v>
      </c>
      <c r="AH35" s="99">
        <v>0</v>
      </c>
      <c r="AI35" s="47">
        <v>0</v>
      </c>
      <c r="AJ35" s="99">
        <v>0</v>
      </c>
      <c r="AK35" s="151">
        <v>0</v>
      </c>
      <c r="AL35" s="99">
        <v>1</v>
      </c>
      <c r="AM35" s="151">
        <v>0</v>
      </c>
      <c r="AN35" s="99">
        <v>0</v>
      </c>
      <c r="AO35" s="151">
        <v>0</v>
      </c>
      <c r="AP35" s="99">
        <v>0</v>
      </c>
      <c r="AQ35" s="151">
        <v>0</v>
      </c>
      <c r="AR35" s="47">
        <v>0</v>
      </c>
      <c r="AS35">
        <v>0</v>
      </c>
      <c r="AT35">
        <v>1</v>
      </c>
      <c r="AU35">
        <v>0</v>
      </c>
      <c r="AV35">
        <v>0</v>
      </c>
      <c r="AW35">
        <v>0</v>
      </c>
      <c r="AX35">
        <v>0</v>
      </c>
      <c r="AY35">
        <v>0</v>
      </c>
      <c r="AZ35">
        <v>1</v>
      </c>
      <c r="BA35">
        <v>0</v>
      </c>
      <c r="BB35">
        <v>0</v>
      </c>
      <c r="BC35">
        <v>0</v>
      </c>
      <c r="BD35">
        <v>0</v>
      </c>
      <c r="BE35">
        <v>0</v>
      </c>
      <c r="BF35">
        <v>0</v>
      </c>
    </row>
    <row r="36" spans="1:58">
      <c r="A36" s="66">
        <v>32</v>
      </c>
      <c r="B36" s="2" t="s">
        <v>34</v>
      </c>
      <c r="C36" s="39"/>
      <c r="D36" s="33"/>
      <c r="E36" s="151"/>
      <c r="F36" s="99"/>
      <c r="G36" s="47"/>
      <c r="H36" s="99"/>
      <c r="I36" s="151"/>
      <c r="J36" s="99"/>
      <c r="K36" s="151"/>
      <c r="L36" s="99"/>
      <c r="M36" s="151"/>
      <c r="N36" s="99"/>
      <c r="O36" s="151"/>
      <c r="P36" s="47"/>
      <c r="Q36" s="39">
        <v>197454</v>
      </c>
      <c r="R36" s="33">
        <v>6</v>
      </c>
      <c r="S36" s="151">
        <v>0</v>
      </c>
      <c r="T36" s="99">
        <v>4</v>
      </c>
      <c r="U36" s="47">
        <v>0</v>
      </c>
      <c r="V36" s="99">
        <v>1</v>
      </c>
      <c r="W36" s="151">
        <v>0</v>
      </c>
      <c r="X36" s="99">
        <v>1</v>
      </c>
      <c r="Y36" s="151">
        <v>0</v>
      </c>
      <c r="Z36" s="99">
        <v>0</v>
      </c>
      <c r="AA36" s="151">
        <v>0</v>
      </c>
      <c r="AB36" s="99">
        <v>0</v>
      </c>
      <c r="AC36" s="151">
        <v>0</v>
      </c>
      <c r="AD36" s="47">
        <v>0</v>
      </c>
      <c r="AE36" s="39">
        <v>201572</v>
      </c>
      <c r="AF36" s="33">
        <v>6</v>
      </c>
      <c r="AG36" s="151">
        <v>0</v>
      </c>
      <c r="AH36" s="99">
        <v>4</v>
      </c>
      <c r="AI36" s="47">
        <v>0</v>
      </c>
      <c r="AJ36" s="99">
        <v>1</v>
      </c>
      <c r="AK36" s="151">
        <v>0</v>
      </c>
      <c r="AL36" s="99">
        <v>1</v>
      </c>
      <c r="AM36" s="151">
        <v>0</v>
      </c>
      <c r="AN36" s="99">
        <v>0</v>
      </c>
      <c r="AO36" s="151">
        <v>0</v>
      </c>
      <c r="AP36" s="99">
        <v>0</v>
      </c>
      <c r="AQ36" s="151">
        <v>0</v>
      </c>
      <c r="AR36" s="47">
        <v>0</v>
      </c>
      <c r="AS36">
        <v>239184</v>
      </c>
      <c r="AT36">
        <v>6</v>
      </c>
      <c r="AU36">
        <v>249940</v>
      </c>
      <c r="AV36">
        <v>5</v>
      </c>
      <c r="AW36">
        <v>0</v>
      </c>
      <c r="AX36">
        <v>1</v>
      </c>
      <c r="AY36">
        <v>0</v>
      </c>
      <c r="AZ36">
        <v>0</v>
      </c>
      <c r="BA36">
        <v>0</v>
      </c>
      <c r="BB36">
        <v>0</v>
      </c>
      <c r="BC36">
        <v>0</v>
      </c>
      <c r="BD36">
        <v>0</v>
      </c>
      <c r="BE36">
        <v>0</v>
      </c>
      <c r="BF36">
        <v>0</v>
      </c>
    </row>
    <row r="37" spans="1:58">
      <c r="A37" s="66">
        <v>33</v>
      </c>
      <c r="B37" s="2" t="s">
        <v>35</v>
      </c>
      <c r="C37" s="39">
        <v>141956</v>
      </c>
      <c r="D37" s="33">
        <v>22</v>
      </c>
      <c r="E37" s="151"/>
      <c r="F37" s="99"/>
      <c r="G37" s="47"/>
      <c r="H37" s="99"/>
      <c r="I37" s="151">
        <v>149328</v>
      </c>
      <c r="J37" s="99">
        <v>10</v>
      </c>
      <c r="K37" s="151">
        <v>118694</v>
      </c>
      <c r="L37" s="99">
        <v>5</v>
      </c>
      <c r="M37" s="151"/>
      <c r="N37" s="99"/>
      <c r="O37" s="151"/>
      <c r="P37" s="47"/>
      <c r="Q37" s="39">
        <v>149840</v>
      </c>
      <c r="R37" s="33">
        <v>19</v>
      </c>
      <c r="S37" s="151">
        <v>0</v>
      </c>
      <c r="T37" s="99">
        <v>2</v>
      </c>
      <c r="U37" s="47">
        <v>0</v>
      </c>
      <c r="V37" s="99">
        <v>2</v>
      </c>
      <c r="W37" s="151">
        <v>141407</v>
      </c>
      <c r="X37" s="99">
        <v>8</v>
      </c>
      <c r="Y37" s="151">
        <v>0</v>
      </c>
      <c r="Z37" s="99">
        <v>4</v>
      </c>
      <c r="AA37" s="151">
        <v>0</v>
      </c>
      <c r="AB37" s="99">
        <v>3</v>
      </c>
      <c r="AC37" s="151">
        <v>0</v>
      </c>
      <c r="AD37" s="47">
        <v>0</v>
      </c>
      <c r="AE37" s="39">
        <v>163632</v>
      </c>
      <c r="AF37" s="33">
        <v>17</v>
      </c>
      <c r="AG37" s="151">
        <v>0</v>
      </c>
      <c r="AH37" s="99">
        <v>2</v>
      </c>
      <c r="AI37" s="47">
        <v>0</v>
      </c>
      <c r="AJ37" s="99">
        <v>2</v>
      </c>
      <c r="AK37" s="151">
        <v>155531</v>
      </c>
      <c r="AL37" s="99">
        <v>7</v>
      </c>
      <c r="AM37" s="151">
        <v>0</v>
      </c>
      <c r="AN37" s="99">
        <v>3</v>
      </c>
      <c r="AO37" s="151">
        <v>0</v>
      </c>
      <c r="AP37" s="99">
        <v>3</v>
      </c>
      <c r="AQ37" s="151">
        <v>0</v>
      </c>
      <c r="AR37" s="47">
        <v>0</v>
      </c>
      <c r="AS37">
        <v>160885</v>
      </c>
      <c r="AT37">
        <v>27</v>
      </c>
      <c r="AU37">
        <v>0</v>
      </c>
      <c r="AV37">
        <v>3</v>
      </c>
      <c r="AW37">
        <v>0</v>
      </c>
      <c r="AX37">
        <v>4</v>
      </c>
      <c r="AY37">
        <v>161308</v>
      </c>
      <c r="AZ37">
        <v>7</v>
      </c>
      <c r="BA37">
        <v>129045</v>
      </c>
      <c r="BB37">
        <v>7</v>
      </c>
      <c r="BC37">
        <v>0</v>
      </c>
      <c r="BD37">
        <v>2</v>
      </c>
      <c r="BE37">
        <v>0</v>
      </c>
      <c r="BF37">
        <v>4</v>
      </c>
    </row>
    <row r="38" spans="1:58">
      <c r="A38" s="66">
        <v>34</v>
      </c>
      <c r="B38" s="2" t="s">
        <v>36</v>
      </c>
      <c r="C38" s="39">
        <v>143532</v>
      </c>
      <c r="D38" s="33">
        <v>9</v>
      </c>
      <c r="E38" s="151"/>
      <c r="F38" s="99"/>
      <c r="G38" s="47"/>
      <c r="H38" s="99"/>
      <c r="I38" s="151"/>
      <c r="J38" s="99"/>
      <c r="K38" s="151"/>
      <c r="L38" s="99"/>
      <c r="M38" s="151"/>
      <c r="N38" s="99"/>
      <c r="O38" s="151"/>
      <c r="P38" s="47"/>
      <c r="Q38" s="39">
        <v>146259</v>
      </c>
      <c r="R38" s="33">
        <v>9</v>
      </c>
      <c r="S38" s="151">
        <v>0</v>
      </c>
      <c r="T38" s="99">
        <v>1</v>
      </c>
      <c r="U38" s="47">
        <v>0</v>
      </c>
      <c r="V38" s="99">
        <v>1</v>
      </c>
      <c r="W38" s="151">
        <v>0</v>
      </c>
      <c r="X38" s="99">
        <v>4</v>
      </c>
      <c r="Y38" s="151">
        <v>0</v>
      </c>
      <c r="Z38" s="99">
        <v>1</v>
      </c>
      <c r="AA38" s="151">
        <v>0</v>
      </c>
      <c r="AB38" s="99">
        <v>1</v>
      </c>
      <c r="AC38" s="151">
        <v>0</v>
      </c>
      <c r="AD38" s="47">
        <v>1</v>
      </c>
      <c r="AE38" s="39">
        <v>149338</v>
      </c>
      <c r="AF38" s="33">
        <v>9</v>
      </c>
      <c r="AG38" s="151">
        <v>0</v>
      </c>
      <c r="AH38" s="99">
        <v>1</v>
      </c>
      <c r="AI38" s="47">
        <v>0</v>
      </c>
      <c r="AJ38" s="99">
        <v>1</v>
      </c>
      <c r="AK38" s="151">
        <v>143370</v>
      </c>
      <c r="AL38" s="99">
        <v>5</v>
      </c>
      <c r="AM38" s="151">
        <v>0</v>
      </c>
      <c r="AN38" s="99">
        <v>1</v>
      </c>
      <c r="AO38" s="151">
        <v>0</v>
      </c>
      <c r="AP38" s="99">
        <v>1</v>
      </c>
      <c r="AQ38" s="151">
        <v>0</v>
      </c>
      <c r="AR38" s="47">
        <v>0</v>
      </c>
      <c r="AS38">
        <v>165527</v>
      </c>
      <c r="AT38">
        <v>6</v>
      </c>
      <c r="AU38">
        <v>0</v>
      </c>
      <c r="AV38">
        <v>1</v>
      </c>
      <c r="AW38">
        <v>0</v>
      </c>
      <c r="AX38">
        <v>1</v>
      </c>
      <c r="AY38">
        <v>0</v>
      </c>
      <c r="AZ38">
        <v>3</v>
      </c>
      <c r="BA38">
        <v>0</v>
      </c>
      <c r="BB38">
        <v>0</v>
      </c>
      <c r="BC38">
        <v>0</v>
      </c>
      <c r="BD38">
        <v>1</v>
      </c>
      <c r="BE38">
        <v>0</v>
      </c>
      <c r="BF38">
        <v>0</v>
      </c>
    </row>
    <row r="39" spans="1:58">
      <c r="A39" s="66">
        <v>35</v>
      </c>
      <c r="B39" s="2" t="s">
        <v>37</v>
      </c>
      <c r="C39" s="39">
        <v>192223</v>
      </c>
      <c r="D39" s="33">
        <v>8</v>
      </c>
      <c r="E39" s="151">
        <v>201178</v>
      </c>
      <c r="F39" s="99">
        <v>6</v>
      </c>
      <c r="G39" s="47"/>
      <c r="H39" s="99"/>
      <c r="I39" s="151"/>
      <c r="J39" s="99"/>
      <c r="K39" s="151"/>
      <c r="L39" s="99"/>
      <c r="M39" s="151"/>
      <c r="N39" s="99"/>
      <c r="O39" s="151"/>
      <c r="P39" s="47"/>
      <c r="Q39" s="39">
        <v>188371</v>
      </c>
      <c r="R39" s="33">
        <v>8</v>
      </c>
      <c r="S39" s="151">
        <v>194737</v>
      </c>
      <c r="T39" s="99">
        <v>6</v>
      </c>
      <c r="U39" s="47">
        <v>0</v>
      </c>
      <c r="V39" s="99">
        <v>2</v>
      </c>
      <c r="W39" s="151">
        <v>0</v>
      </c>
      <c r="X39" s="99">
        <v>0</v>
      </c>
      <c r="Y39" s="151">
        <v>0</v>
      </c>
      <c r="Z39" s="99">
        <v>0</v>
      </c>
      <c r="AA39" s="151">
        <v>0</v>
      </c>
      <c r="AB39" s="99">
        <v>0</v>
      </c>
      <c r="AC39" s="151">
        <v>0</v>
      </c>
      <c r="AD39" s="47">
        <v>0</v>
      </c>
      <c r="AE39" s="39">
        <v>203178</v>
      </c>
      <c r="AF39" s="33">
        <v>8</v>
      </c>
      <c r="AG39" s="151">
        <v>213529</v>
      </c>
      <c r="AH39" s="99">
        <v>6</v>
      </c>
      <c r="AI39" s="47">
        <v>0</v>
      </c>
      <c r="AJ39" s="99">
        <v>2</v>
      </c>
      <c r="AK39" s="151">
        <v>0</v>
      </c>
      <c r="AL39" s="99">
        <v>0</v>
      </c>
      <c r="AM39" s="151">
        <v>0</v>
      </c>
      <c r="AN39" s="99">
        <v>0</v>
      </c>
      <c r="AO39" s="151">
        <v>0</v>
      </c>
      <c r="AP39" s="99">
        <v>0</v>
      </c>
      <c r="AQ39" s="151">
        <v>0</v>
      </c>
      <c r="AR39" s="47">
        <v>0</v>
      </c>
      <c r="AS39">
        <v>224618</v>
      </c>
      <c r="AT39">
        <v>7</v>
      </c>
      <c r="AU39">
        <v>241832</v>
      </c>
      <c r="AV39">
        <v>5</v>
      </c>
      <c r="AW39">
        <v>0</v>
      </c>
      <c r="AX39">
        <v>2</v>
      </c>
      <c r="AY39">
        <v>0</v>
      </c>
      <c r="AZ39">
        <v>0</v>
      </c>
      <c r="BA39">
        <v>0</v>
      </c>
      <c r="BB39">
        <v>0</v>
      </c>
      <c r="BC39">
        <v>0</v>
      </c>
      <c r="BD39">
        <v>0</v>
      </c>
      <c r="BE39">
        <v>0</v>
      </c>
      <c r="BF39">
        <v>0</v>
      </c>
    </row>
    <row r="40" spans="1:58">
      <c r="A40" s="66">
        <v>36</v>
      </c>
      <c r="B40" s="2" t="s">
        <v>38</v>
      </c>
      <c r="C40" s="39">
        <v>130721</v>
      </c>
      <c r="D40" s="33">
        <v>12</v>
      </c>
      <c r="E40" s="151"/>
      <c r="F40" s="99"/>
      <c r="G40" s="47"/>
      <c r="H40" s="99"/>
      <c r="I40" s="151"/>
      <c r="J40" s="99"/>
      <c r="K40" s="151"/>
      <c r="L40" s="99"/>
      <c r="M40" s="151"/>
      <c r="N40" s="99"/>
      <c r="O40" s="151"/>
      <c r="P40" s="47"/>
      <c r="Q40" s="39">
        <v>134042</v>
      </c>
      <c r="R40" s="33">
        <v>10</v>
      </c>
      <c r="S40" s="151">
        <v>0</v>
      </c>
      <c r="T40" s="99">
        <v>4</v>
      </c>
      <c r="U40" s="47">
        <v>0</v>
      </c>
      <c r="V40" s="99">
        <v>4</v>
      </c>
      <c r="W40" s="151">
        <v>0</v>
      </c>
      <c r="X40" s="99">
        <v>2</v>
      </c>
      <c r="Y40" s="151">
        <v>0</v>
      </c>
      <c r="Z40" s="99">
        <v>0</v>
      </c>
      <c r="AA40" s="151">
        <v>0</v>
      </c>
      <c r="AB40" s="99">
        <v>0</v>
      </c>
      <c r="AC40" s="151">
        <v>0</v>
      </c>
      <c r="AD40" s="47">
        <v>0</v>
      </c>
      <c r="AE40" s="39">
        <v>134708</v>
      </c>
      <c r="AF40" s="33">
        <v>8</v>
      </c>
      <c r="AG40" s="151">
        <v>0</v>
      </c>
      <c r="AH40" s="99">
        <v>2</v>
      </c>
      <c r="AI40" s="47">
        <v>0</v>
      </c>
      <c r="AJ40" s="99">
        <v>4</v>
      </c>
      <c r="AK40" s="151">
        <v>0</v>
      </c>
      <c r="AL40" s="99">
        <v>1</v>
      </c>
      <c r="AM40" s="151">
        <v>0</v>
      </c>
      <c r="AN40" s="99">
        <v>0</v>
      </c>
      <c r="AO40" s="151">
        <v>0</v>
      </c>
      <c r="AP40" s="99">
        <v>0</v>
      </c>
      <c r="AQ40" s="151">
        <v>0</v>
      </c>
      <c r="AR40" s="47">
        <v>1</v>
      </c>
      <c r="AS40">
        <v>159528</v>
      </c>
      <c r="AT40">
        <v>12</v>
      </c>
      <c r="AU40">
        <v>185204</v>
      </c>
      <c r="AV40">
        <v>6</v>
      </c>
      <c r="AW40">
        <v>0</v>
      </c>
      <c r="AX40">
        <v>3</v>
      </c>
      <c r="AY40">
        <v>0</v>
      </c>
      <c r="AZ40">
        <v>1</v>
      </c>
      <c r="BA40">
        <v>0</v>
      </c>
      <c r="BB40">
        <v>1</v>
      </c>
      <c r="BC40">
        <v>0</v>
      </c>
      <c r="BD40">
        <v>0</v>
      </c>
      <c r="BE40">
        <v>0</v>
      </c>
      <c r="BF40">
        <v>1</v>
      </c>
    </row>
    <row r="41" spans="1:58">
      <c r="A41" s="66">
        <v>37</v>
      </c>
      <c r="B41" s="3" t="s">
        <v>39</v>
      </c>
      <c r="C41" s="39"/>
      <c r="D41" s="33"/>
      <c r="E41" s="151"/>
      <c r="F41" s="99"/>
      <c r="G41" s="47"/>
      <c r="H41" s="99"/>
      <c r="I41" s="151"/>
      <c r="J41" s="99"/>
      <c r="K41" s="151"/>
      <c r="L41" s="99"/>
      <c r="M41" s="151"/>
      <c r="N41" s="99"/>
      <c r="O41" s="151"/>
      <c r="P41" s="47"/>
      <c r="Q41" s="39"/>
      <c r="R41" s="33"/>
      <c r="S41" s="151"/>
      <c r="T41" s="99"/>
      <c r="U41" s="47"/>
      <c r="V41" s="99"/>
      <c r="W41" s="151"/>
      <c r="X41" s="99"/>
      <c r="Y41" s="151"/>
      <c r="Z41" s="99"/>
      <c r="AA41" s="151"/>
      <c r="AB41" s="99"/>
      <c r="AC41" s="151"/>
      <c r="AD41" s="47"/>
      <c r="AE41" s="39"/>
      <c r="AF41" s="33"/>
      <c r="AG41" s="151"/>
      <c r="AH41" s="99"/>
      <c r="AI41" s="47"/>
      <c r="AJ41" s="99"/>
      <c r="AK41" s="151"/>
      <c r="AL41" s="99"/>
      <c r="AM41" s="151"/>
      <c r="AN41" s="99"/>
      <c r="AO41" s="151"/>
      <c r="AP41" s="99"/>
      <c r="AQ41" s="151"/>
      <c r="AR41" s="47"/>
    </row>
    <row r="42" spans="1:58">
      <c r="A42" s="66">
        <v>38</v>
      </c>
      <c r="B42" s="72" t="s">
        <v>40</v>
      </c>
      <c r="C42" s="40">
        <v>90059</v>
      </c>
      <c r="D42" s="34">
        <v>72</v>
      </c>
      <c r="E42" s="152">
        <v>127725</v>
      </c>
      <c r="F42" s="153">
        <v>12</v>
      </c>
      <c r="G42" s="59">
        <v>94156</v>
      </c>
      <c r="H42" s="153">
        <v>13</v>
      </c>
      <c r="I42" s="152">
        <v>87986</v>
      </c>
      <c r="J42" s="153">
        <v>20</v>
      </c>
      <c r="K42" s="152">
        <v>81121</v>
      </c>
      <c r="L42" s="153">
        <v>13</v>
      </c>
      <c r="M42" s="152">
        <v>66798</v>
      </c>
      <c r="N42" s="153">
        <v>10</v>
      </c>
      <c r="O42" s="152"/>
      <c r="P42" s="59">
        <v>4</v>
      </c>
      <c r="Q42" s="40">
        <v>91426</v>
      </c>
      <c r="R42" s="34">
        <v>73</v>
      </c>
      <c r="S42" s="152">
        <v>129302</v>
      </c>
      <c r="T42" s="153">
        <v>15</v>
      </c>
      <c r="U42" s="59">
        <v>89290</v>
      </c>
      <c r="V42" s="153">
        <v>11</v>
      </c>
      <c r="W42" s="152">
        <v>86701</v>
      </c>
      <c r="X42" s="153">
        <v>22</v>
      </c>
      <c r="Y42" s="152">
        <v>82012</v>
      </c>
      <c r="Z42" s="153">
        <v>12</v>
      </c>
      <c r="AA42" s="152">
        <v>66531</v>
      </c>
      <c r="AB42" s="153">
        <v>11</v>
      </c>
      <c r="AC42" s="152">
        <v>0</v>
      </c>
      <c r="AD42" s="59">
        <v>2</v>
      </c>
      <c r="AE42" s="40">
        <v>94355</v>
      </c>
      <c r="AF42" s="34">
        <v>65</v>
      </c>
      <c r="AG42" s="152">
        <v>137628</v>
      </c>
      <c r="AH42" s="153">
        <v>12</v>
      </c>
      <c r="AI42" s="59">
        <v>92248</v>
      </c>
      <c r="AJ42" s="153">
        <v>11</v>
      </c>
      <c r="AK42" s="152">
        <v>88936</v>
      </c>
      <c r="AL42" s="153">
        <v>21</v>
      </c>
      <c r="AM42" s="152">
        <v>83088</v>
      </c>
      <c r="AN42" s="153">
        <v>10</v>
      </c>
      <c r="AO42" s="152">
        <v>70852</v>
      </c>
      <c r="AP42" s="153">
        <v>8</v>
      </c>
      <c r="AQ42" s="152">
        <v>0</v>
      </c>
      <c r="AR42" s="59">
        <v>3</v>
      </c>
      <c r="AS42">
        <v>96438</v>
      </c>
      <c r="AT42">
        <v>79</v>
      </c>
      <c r="AU42">
        <v>126870</v>
      </c>
      <c r="AV42">
        <v>16</v>
      </c>
      <c r="AW42">
        <v>100214</v>
      </c>
      <c r="AX42">
        <v>17</v>
      </c>
      <c r="AY42">
        <v>92450</v>
      </c>
      <c r="AZ42">
        <v>23</v>
      </c>
      <c r="BA42">
        <v>81875</v>
      </c>
      <c r="BB42">
        <v>12</v>
      </c>
      <c r="BC42">
        <v>70678</v>
      </c>
      <c r="BD42">
        <v>5</v>
      </c>
      <c r="BE42">
        <v>69804</v>
      </c>
      <c r="BF42">
        <v>6</v>
      </c>
    </row>
    <row r="43" spans="1:58">
      <c r="A43" s="66">
        <v>39</v>
      </c>
      <c r="B43" s="10" t="s">
        <v>53</v>
      </c>
      <c r="C43" s="39">
        <v>146934</v>
      </c>
      <c r="D43" s="33">
        <v>79</v>
      </c>
      <c r="E43" s="151">
        <v>196648</v>
      </c>
      <c r="F43" s="99">
        <v>15</v>
      </c>
      <c r="G43" s="47">
        <v>175735</v>
      </c>
      <c r="H43" s="99">
        <v>12</v>
      </c>
      <c r="I43" s="151">
        <v>142700</v>
      </c>
      <c r="J43" s="99">
        <v>22</v>
      </c>
      <c r="K43" s="151">
        <v>127354</v>
      </c>
      <c r="L43" s="99">
        <v>14</v>
      </c>
      <c r="M43" s="151">
        <v>108866</v>
      </c>
      <c r="N43" s="99">
        <v>10</v>
      </c>
      <c r="O43" s="151">
        <v>89707</v>
      </c>
      <c r="P43" s="47">
        <v>6</v>
      </c>
      <c r="Q43" s="39">
        <v>148798</v>
      </c>
      <c r="R43" s="33">
        <v>80</v>
      </c>
      <c r="S43" s="151">
        <v>201551</v>
      </c>
      <c r="T43" s="99">
        <v>16</v>
      </c>
      <c r="U43" s="47">
        <v>171492</v>
      </c>
      <c r="V43" s="99">
        <v>12</v>
      </c>
      <c r="W43" s="151">
        <v>146119</v>
      </c>
      <c r="X43" s="99">
        <v>22</v>
      </c>
      <c r="Y43" s="151">
        <v>123915</v>
      </c>
      <c r="Z43" s="99">
        <v>13</v>
      </c>
      <c r="AA43" s="151">
        <v>110280</v>
      </c>
      <c r="AB43" s="99">
        <v>11</v>
      </c>
      <c r="AC43" s="151">
        <v>97086</v>
      </c>
      <c r="AD43" s="47">
        <v>6</v>
      </c>
      <c r="AE43" s="39">
        <v>154773</v>
      </c>
      <c r="AF43" s="33">
        <v>75</v>
      </c>
      <c r="AG43" s="151">
        <v>207265</v>
      </c>
      <c r="AH43" s="99">
        <v>16</v>
      </c>
      <c r="AI43" s="47">
        <v>176677</v>
      </c>
      <c r="AJ43" s="99">
        <v>12</v>
      </c>
      <c r="AK43" s="151">
        <v>151946</v>
      </c>
      <c r="AL43" s="99">
        <v>20</v>
      </c>
      <c r="AM43" s="151">
        <v>126027</v>
      </c>
      <c r="AN43" s="99">
        <v>13</v>
      </c>
      <c r="AO43" s="151">
        <v>112275</v>
      </c>
      <c r="AP43" s="99">
        <v>9</v>
      </c>
      <c r="AQ43" s="151">
        <v>96764</v>
      </c>
      <c r="AR43" s="47">
        <v>5</v>
      </c>
      <c r="AS43">
        <v>164959</v>
      </c>
      <c r="AT43">
        <v>86</v>
      </c>
      <c r="AU43">
        <v>221658</v>
      </c>
      <c r="AV43">
        <v>18</v>
      </c>
      <c r="AW43">
        <v>191896</v>
      </c>
      <c r="AX43">
        <v>16</v>
      </c>
      <c r="AY43">
        <v>158758</v>
      </c>
      <c r="AZ43">
        <v>22</v>
      </c>
      <c r="BA43">
        <v>133579</v>
      </c>
      <c r="BB43">
        <v>14</v>
      </c>
      <c r="BC43">
        <v>111888</v>
      </c>
      <c r="BD43">
        <v>7</v>
      </c>
      <c r="BE43">
        <v>108919</v>
      </c>
      <c r="BF43">
        <v>9</v>
      </c>
    </row>
    <row r="44" spans="1:58">
      <c r="A44" s="66">
        <v>40</v>
      </c>
      <c r="B44" s="2" t="s">
        <v>42</v>
      </c>
      <c r="C44" s="39">
        <v>87073</v>
      </c>
      <c r="D44" s="33">
        <v>89</v>
      </c>
      <c r="E44" s="151">
        <v>124580</v>
      </c>
      <c r="F44" s="99">
        <v>16</v>
      </c>
      <c r="G44" s="47">
        <v>89714</v>
      </c>
      <c r="H44" s="99">
        <v>15</v>
      </c>
      <c r="I44" s="151">
        <v>83243</v>
      </c>
      <c r="J44" s="99">
        <v>25</v>
      </c>
      <c r="K44" s="151">
        <v>76113</v>
      </c>
      <c r="L44" s="99">
        <v>17</v>
      </c>
      <c r="M44" s="151">
        <v>70195</v>
      </c>
      <c r="N44" s="99">
        <v>10</v>
      </c>
      <c r="O44" s="151">
        <v>55600</v>
      </c>
      <c r="P44" s="47">
        <v>6</v>
      </c>
      <c r="Q44" s="39">
        <v>86078</v>
      </c>
      <c r="R44" s="33">
        <v>91</v>
      </c>
      <c r="S44" s="151">
        <v>123435</v>
      </c>
      <c r="T44" s="99">
        <v>18</v>
      </c>
      <c r="U44" s="47">
        <v>85814</v>
      </c>
      <c r="V44" s="99">
        <v>12</v>
      </c>
      <c r="W44" s="151">
        <v>83471</v>
      </c>
      <c r="X44" s="99">
        <v>24</v>
      </c>
      <c r="Y44" s="151">
        <v>73714</v>
      </c>
      <c r="Z44" s="99">
        <v>18</v>
      </c>
      <c r="AA44" s="151">
        <v>69372</v>
      </c>
      <c r="AB44" s="99">
        <v>13</v>
      </c>
      <c r="AC44" s="151">
        <v>58246</v>
      </c>
      <c r="AD44" s="47">
        <v>6</v>
      </c>
      <c r="AE44" s="39">
        <v>87385</v>
      </c>
      <c r="AF44" s="33">
        <v>86</v>
      </c>
      <c r="AG44" s="151">
        <v>125365</v>
      </c>
      <c r="AH44" s="99">
        <v>16</v>
      </c>
      <c r="AI44" s="47">
        <v>89387</v>
      </c>
      <c r="AJ44" s="99">
        <v>15</v>
      </c>
      <c r="AK44" s="151">
        <v>85607</v>
      </c>
      <c r="AL44" s="99">
        <v>23</v>
      </c>
      <c r="AM44" s="151">
        <v>75508</v>
      </c>
      <c r="AN44" s="99">
        <v>15</v>
      </c>
      <c r="AO44" s="151">
        <v>65720</v>
      </c>
      <c r="AP44" s="99">
        <v>10</v>
      </c>
      <c r="AQ44" s="151">
        <v>58533</v>
      </c>
      <c r="AR44" s="47">
        <v>7</v>
      </c>
      <c r="AS44">
        <v>94225</v>
      </c>
      <c r="AT44">
        <v>91</v>
      </c>
      <c r="AU44">
        <v>127276</v>
      </c>
      <c r="AV44">
        <v>20</v>
      </c>
      <c r="AW44">
        <v>95364</v>
      </c>
      <c r="AX44">
        <v>19</v>
      </c>
      <c r="AY44">
        <v>89528</v>
      </c>
      <c r="AZ44">
        <v>24</v>
      </c>
      <c r="BA44">
        <v>80402</v>
      </c>
      <c r="BB44">
        <v>14</v>
      </c>
      <c r="BC44">
        <v>75333</v>
      </c>
      <c r="BD44">
        <v>6</v>
      </c>
      <c r="BE44">
        <v>65474</v>
      </c>
      <c r="BF44">
        <v>8</v>
      </c>
    </row>
    <row r="45" spans="1:58">
      <c r="A45" s="67">
        <v>41</v>
      </c>
      <c r="B45" s="68" t="s">
        <v>41</v>
      </c>
      <c r="C45" s="35">
        <v>87326</v>
      </c>
      <c r="D45" s="31">
        <v>86</v>
      </c>
      <c r="E45" s="154">
        <v>122092</v>
      </c>
      <c r="F45" s="105">
        <v>15</v>
      </c>
      <c r="G45" s="57">
        <v>88677</v>
      </c>
      <c r="H45" s="105">
        <v>16</v>
      </c>
      <c r="I45" s="154">
        <v>84276</v>
      </c>
      <c r="J45" s="105">
        <v>20</v>
      </c>
      <c r="K45" s="154">
        <v>79806</v>
      </c>
      <c r="L45" s="105">
        <v>16</v>
      </c>
      <c r="M45" s="154">
        <v>70290</v>
      </c>
      <c r="N45" s="105">
        <v>13</v>
      </c>
      <c r="O45" s="154">
        <v>62913</v>
      </c>
      <c r="P45" s="57">
        <v>6</v>
      </c>
      <c r="Q45" s="35">
        <v>88035</v>
      </c>
      <c r="R45" s="31">
        <v>88</v>
      </c>
      <c r="S45" s="154">
        <v>117332</v>
      </c>
      <c r="T45" s="105">
        <v>18</v>
      </c>
      <c r="U45" s="57">
        <v>91475</v>
      </c>
      <c r="V45" s="105">
        <v>14</v>
      </c>
      <c r="W45" s="154">
        <v>85131</v>
      </c>
      <c r="X45" s="105">
        <v>23</v>
      </c>
      <c r="Y45" s="154">
        <v>79471</v>
      </c>
      <c r="Z45" s="105">
        <v>13</v>
      </c>
      <c r="AA45" s="154">
        <v>68832</v>
      </c>
      <c r="AB45" s="105">
        <v>13</v>
      </c>
      <c r="AC45" s="154">
        <v>66926</v>
      </c>
      <c r="AD45" s="57">
        <v>7</v>
      </c>
      <c r="AE45" s="35">
        <v>91243</v>
      </c>
      <c r="AF45" s="31">
        <v>84</v>
      </c>
      <c r="AG45" s="154">
        <v>127771</v>
      </c>
      <c r="AH45" s="105">
        <v>16</v>
      </c>
      <c r="AI45" s="57">
        <v>94365</v>
      </c>
      <c r="AJ45" s="105">
        <v>15</v>
      </c>
      <c r="AK45" s="154">
        <v>88357</v>
      </c>
      <c r="AL45" s="105">
        <v>21</v>
      </c>
      <c r="AM45" s="154">
        <v>79985</v>
      </c>
      <c r="AN45" s="105">
        <v>15</v>
      </c>
      <c r="AO45" s="154">
        <v>68254</v>
      </c>
      <c r="AP45" s="105">
        <v>10</v>
      </c>
      <c r="AQ45" s="154">
        <v>66682</v>
      </c>
      <c r="AR45" s="57">
        <v>7</v>
      </c>
      <c r="AS45">
        <v>96587</v>
      </c>
      <c r="AT45">
        <v>85</v>
      </c>
      <c r="AU45">
        <v>136694</v>
      </c>
      <c r="AV45">
        <v>17</v>
      </c>
      <c r="AW45">
        <v>99067</v>
      </c>
      <c r="AX45">
        <v>18</v>
      </c>
      <c r="AY45">
        <v>92522</v>
      </c>
      <c r="AZ45">
        <v>22</v>
      </c>
      <c r="BA45">
        <v>78868</v>
      </c>
      <c r="BB45">
        <v>14</v>
      </c>
      <c r="BC45">
        <v>70874</v>
      </c>
      <c r="BD45">
        <v>6</v>
      </c>
      <c r="BE45">
        <v>67251</v>
      </c>
      <c r="BF45">
        <v>8</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F45"/>
  <sheetViews>
    <sheetView zoomScale="70" zoomScaleNormal="70" workbookViewId="0">
      <pane xSplit="1" topLeftCell="B1" activePane="topRight" state="frozen"/>
      <selection pane="topRight" activeCell="AW51" sqref="AW51"/>
    </sheetView>
  </sheetViews>
  <sheetFormatPr defaultRowHeight="12.75"/>
  <cols>
    <col min="2" max="2" width="39.7109375" customWidth="1"/>
    <col min="3" max="44" width="0" hidden="1" customWidth="1"/>
    <col min="45" max="45" width="10.5703125" bestFit="1" customWidth="1"/>
    <col min="46" max="46" width="9.28515625" bestFit="1" customWidth="1"/>
  </cols>
  <sheetData>
    <row r="1" spans="1:58">
      <c r="A1" s="69"/>
      <c r="B1" s="50"/>
    </row>
    <row r="2" spans="1:58">
      <c r="A2" s="76"/>
      <c r="B2" s="77"/>
      <c r="C2" s="194" t="s">
        <v>101</v>
      </c>
      <c r="D2" s="139"/>
      <c r="E2" s="139"/>
      <c r="F2" s="139"/>
      <c r="G2" s="139"/>
      <c r="H2" s="140"/>
      <c r="I2" s="140"/>
      <c r="J2" s="140"/>
      <c r="K2" s="140"/>
      <c r="L2" s="140"/>
      <c r="M2" s="140"/>
      <c r="N2" s="140"/>
      <c r="O2" s="140"/>
      <c r="P2" s="140"/>
      <c r="Q2" s="194" t="s">
        <v>107</v>
      </c>
      <c r="R2" s="139"/>
      <c r="S2" s="139"/>
      <c r="T2" s="139"/>
      <c r="U2" s="139"/>
      <c r="V2" s="140"/>
      <c r="W2" s="140"/>
      <c r="X2" s="140"/>
      <c r="Y2" s="140"/>
      <c r="Z2" s="140"/>
      <c r="AA2" s="140"/>
      <c r="AB2" s="140"/>
      <c r="AC2" s="140"/>
      <c r="AD2" s="140"/>
      <c r="AE2" s="194" t="s">
        <v>108</v>
      </c>
      <c r="AF2" s="139"/>
      <c r="AG2" s="139"/>
      <c r="AH2" s="139"/>
      <c r="AI2" s="139"/>
      <c r="AJ2" s="140"/>
      <c r="AK2" s="140"/>
      <c r="AL2" s="140"/>
      <c r="AM2" s="140"/>
      <c r="AN2" s="140"/>
      <c r="AO2" s="140"/>
      <c r="AP2" s="140"/>
      <c r="AQ2" s="140"/>
      <c r="AR2" s="140"/>
      <c r="AS2" s="246" t="s">
        <v>112</v>
      </c>
      <c r="AT2" s="139"/>
      <c r="AU2" s="139"/>
      <c r="AV2" s="139"/>
      <c r="AW2" s="139"/>
      <c r="AX2" s="140"/>
      <c r="AY2" s="140"/>
      <c r="AZ2" s="140"/>
      <c r="BA2" s="140"/>
      <c r="BB2" s="140"/>
      <c r="BC2" s="140"/>
      <c r="BD2" s="140"/>
      <c r="BE2" s="140"/>
      <c r="BF2" s="140"/>
    </row>
    <row r="3" spans="1:58">
      <c r="A3" s="66"/>
      <c r="B3" s="2"/>
      <c r="C3" s="79" t="s">
        <v>102</v>
      </c>
      <c r="D3" s="80"/>
      <c r="E3" s="79" t="s">
        <v>72</v>
      </c>
      <c r="F3" s="80"/>
      <c r="G3" s="79" t="s">
        <v>67</v>
      </c>
      <c r="H3" s="80"/>
      <c r="I3" s="79" t="s">
        <v>68</v>
      </c>
      <c r="J3" s="80"/>
      <c r="K3" s="79" t="s">
        <v>69</v>
      </c>
      <c r="L3" s="80"/>
      <c r="M3" s="79" t="s">
        <v>70</v>
      </c>
      <c r="N3" s="80"/>
      <c r="O3" s="79" t="s">
        <v>71</v>
      </c>
      <c r="P3" s="77"/>
      <c r="Q3" s="79" t="s">
        <v>102</v>
      </c>
      <c r="R3" s="80"/>
      <c r="S3" s="79" t="s">
        <v>72</v>
      </c>
      <c r="T3" s="80"/>
      <c r="U3" s="79" t="s">
        <v>67</v>
      </c>
      <c r="V3" s="80"/>
      <c r="W3" s="79" t="s">
        <v>68</v>
      </c>
      <c r="X3" s="80"/>
      <c r="Y3" s="79" t="s">
        <v>69</v>
      </c>
      <c r="Z3" s="80"/>
      <c r="AA3" s="79" t="s">
        <v>70</v>
      </c>
      <c r="AB3" s="80"/>
      <c r="AC3" s="79" t="s">
        <v>71</v>
      </c>
      <c r="AD3" s="77"/>
      <c r="AE3" s="79" t="s">
        <v>102</v>
      </c>
      <c r="AF3" s="80"/>
      <c r="AG3" s="79" t="s">
        <v>72</v>
      </c>
      <c r="AH3" s="80"/>
      <c r="AI3" s="79" t="s">
        <v>67</v>
      </c>
      <c r="AJ3" s="80"/>
      <c r="AK3" s="79" t="s">
        <v>68</v>
      </c>
      <c r="AL3" s="80"/>
      <c r="AM3" s="79" t="s">
        <v>69</v>
      </c>
      <c r="AN3" s="80"/>
      <c r="AO3" s="79" t="s">
        <v>70</v>
      </c>
      <c r="AP3" s="80"/>
      <c r="AQ3" s="79" t="s">
        <v>71</v>
      </c>
      <c r="AR3" s="77"/>
      <c r="AS3" s="79" t="s">
        <v>102</v>
      </c>
      <c r="AT3" s="80"/>
      <c r="AU3" s="79" t="s">
        <v>72</v>
      </c>
      <c r="AV3" s="80"/>
      <c r="AW3" s="79" t="s">
        <v>67</v>
      </c>
      <c r="AX3" s="80"/>
      <c r="AY3" s="79" t="s">
        <v>68</v>
      </c>
      <c r="AZ3" s="80"/>
      <c r="BA3" s="79" t="s">
        <v>69</v>
      </c>
      <c r="BB3" s="80"/>
      <c r="BC3" s="79" t="s">
        <v>70</v>
      </c>
      <c r="BD3" s="80"/>
      <c r="BE3" s="79" t="s">
        <v>71</v>
      </c>
      <c r="BF3" s="77"/>
    </row>
    <row r="4" spans="1:58">
      <c r="A4" s="66"/>
      <c r="B4" s="68"/>
      <c r="C4" s="36" t="s">
        <v>5</v>
      </c>
      <c r="D4" s="143" t="s">
        <v>74</v>
      </c>
      <c r="E4" s="141" t="s">
        <v>5</v>
      </c>
      <c r="F4" s="142" t="s">
        <v>74</v>
      </c>
      <c r="G4" s="141" t="s">
        <v>5</v>
      </c>
      <c r="H4" s="142" t="s">
        <v>74</v>
      </c>
      <c r="I4" s="141" t="s">
        <v>5</v>
      </c>
      <c r="J4" s="142" t="s">
        <v>74</v>
      </c>
      <c r="K4" s="141" t="s">
        <v>5</v>
      </c>
      <c r="L4" s="142" t="s">
        <v>74</v>
      </c>
      <c r="M4" s="141" t="s">
        <v>5</v>
      </c>
      <c r="N4" s="142" t="s">
        <v>74</v>
      </c>
      <c r="O4" s="141" t="s">
        <v>5</v>
      </c>
      <c r="P4" s="143" t="s">
        <v>74</v>
      </c>
      <c r="Q4" s="36" t="s">
        <v>5</v>
      </c>
      <c r="R4" s="143" t="s">
        <v>74</v>
      </c>
      <c r="S4" s="141" t="s">
        <v>5</v>
      </c>
      <c r="T4" s="142" t="s">
        <v>74</v>
      </c>
      <c r="U4" s="141" t="s">
        <v>5</v>
      </c>
      <c r="V4" s="142" t="s">
        <v>74</v>
      </c>
      <c r="W4" s="141" t="s">
        <v>5</v>
      </c>
      <c r="X4" s="142" t="s">
        <v>74</v>
      </c>
      <c r="Y4" s="141" t="s">
        <v>5</v>
      </c>
      <c r="Z4" s="142" t="s">
        <v>74</v>
      </c>
      <c r="AA4" s="141" t="s">
        <v>5</v>
      </c>
      <c r="AB4" s="142" t="s">
        <v>74</v>
      </c>
      <c r="AC4" s="141" t="s">
        <v>5</v>
      </c>
      <c r="AD4" s="143" t="s">
        <v>74</v>
      </c>
      <c r="AE4" s="36" t="s">
        <v>5</v>
      </c>
      <c r="AF4" s="143" t="s">
        <v>74</v>
      </c>
      <c r="AG4" s="141" t="s">
        <v>5</v>
      </c>
      <c r="AH4" s="142" t="s">
        <v>74</v>
      </c>
      <c r="AI4" s="141" t="s">
        <v>5</v>
      </c>
      <c r="AJ4" s="142" t="s">
        <v>74</v>
      </c>
      <c r="AK4" s="141" t="s">
        <v>5</v>
      </c>
      <c r="AL4" s="142" t="s">
        <v>74</v>
      </c>
      <c r="AM4" s="141" t="s">
        <v>5</v>
      </c>
      <c r="AN4" s="142" t="s">
        <v>74</v>
      </c>
      <c r="AO4" s="141" t="s">
        <v>5</v>
      </c>
      <c r="AP4" s="142" t="s">
        <v>74</v>
      </c>
      <c r="AQ4" s="141" t="s">
        <v>5</v>
      </c>
      <c r="AR4" s="143" t="s">
        <v>74</v>
      </c>
      <c r="AS4" s="36" t="s">
        <v>5</v>
      </c>
      <c r="AT4" s="143" t="s">
        <v>74</v>
      </c>
      <c r="AU4" s="141" t="s">
        <v>5</v>
      </c>
      <c r="AV4" s="142" t="s">
        <v>74</v>
      </c>
      <c r="AW4" s="141" t="s">
        <v>5</v>
      </c>
      <c r="AX4" s="142" t="s">
        <v>74</v>
      </c>
      <c r="AY4" s="141" t="s">
        <v>5</v>
      </c>
      <c r="AZ4" s="142" t="s">
        <v>74</v>
      </c>
      <c r="BA4" s="141" t="s">
        <v>5</v>
      </c>
      <c r="BB4" s="142" t="s">
        <v>74</v>
      </c>
      <c r="BC4" s="141" t="s">
        <v>5</v>
      </c>
      <c r="BD4" s="142" t="s">
        <v>74</v>
      </c>
      <c r="BE4" s="141" t="s">
        <v>5</v>
      </c>
      <c r="BF4" s="143" t="s">
        <v>74</v>
      </c>
    </row>
    <row r="5" spans="1:58" ht="15">
      <c r="A5" s="69">
        <v>1</v>
      </c>
      <c r="B5" s="3" t="s">
        <v>7</v>
      </c>
      <c r="C5" s="37"/>
      <c r="D5" s="30"/>
      <c r="E5" s="144"/>
      <c r="F5" s="145"/>
      <c r="G5" s="146"/>
      <c r="H5" s="145"/>
      <c r="I5" s="144"/>
      <c r="J5" s="145"/>
      <c r="K5" s="144"/>
      <c r="L5" s="145"/>
      <c r="M5" s="144"/>
      <c r="N5" s="145"/>
      <c r="O5" s="144"/>
      <c r="P5" s="147"/>
      <c r="Q5" s="37"/>
      <c r="R5" s="30"/>
      <c r="S5" s="144"/>
      <c r="T5" s="145"/>
      <c r="U5" s="146"/>
      <c r="V5" s="145"/>
      <c r="W5" s="144"/>
      <c r="X5" s="145"/>
      <c r="Y5" s="144"/>
      <c r="Z5" s="145"/>
      <c r="AA5" s="144"/>
      <c r="AB5" s="145"/>
      <c r="AC5" s="144"/>
      <c r="AD5" s="147"/>
      <c r="AE5" s="37"/>
      <c r="AF5" s="30"/>
      <c r="AG5" s="144"/>
      <c r="AH5" s="145"/>
      <c r="AI5" s="146"/>
      <c r="AJ5" s="145"/>
      <c r="AK5" s="144"/>
      <c r="AL5" s="145"/>
      <c r="AM5" s="144"/>
      <c r="AN5" s="145"/>
      <c r="AO5" s="144"/>
      <c r="AP5" s="145"/>
      <c r="AQ5" s="144"/>
      <c r="AR5" s="147"/>
      <c r="AS5" s="250"/>
      <c r="AT5" s="250"/>
      <c r="AU5" s="247"/>
      <c r="AV5" s="248"/>
      <c r="AW5" s="254"/>
      <c r="AX5" s="248"/>
      <c r="AY5" s="247"/>
      <c r="AZ5" s="248"/>
      <c r="BA5" s="247"/>
      <c r="BB5" s="248"/>
      <c r="BC5" s="247"/>
      <c r="BD5" s="248"/>
      <c r="BE5" s="247"/>
      <c r="BF5" s="255"/>
    </row>
    <row r="6" spans="1:58" ht="14.25">
      <c r="A6" s="66">
        <v>2</v>
      </c>
      <c r="B6" s="7" t="s">
        <v>43</v>
      </c>
      <c r="C6" s="38">
        <v>264618</v>
      </c>
      <c r="D6" s="32">
        <v>48</v>
      </c>
      <c r="E6" s="148">
        <v>460818</v>
      </c>
      <c r="F6" s="149">
        <v>6</v>
      </c>
      <c r="G6" s="150">
        <v>280068</v>
      </c>
      <c r="H6" s="149">
        <v>7</v>
      </c>
      <c r="I6" s="148">
        <v>246802</v>
      </c>
      <c r="J6" s="149">
        <v>9</v>
      </c>
      <c r="K6" s="148">
        <v>242095</v>
      </c>
      <c r="L6" s="149">
        <v>10</v>
      </c>
      <c r="M6" s="148">
        <v>237763</v>
      </c>
      <c r="N6" s="149">
        <v>9</v>
      </c>
      <c r="O6" s="148">
        <v>167388</v>
      </c>
      <c r="P6" s="150">
        <v>7</v>
      </c>
      <c r="Q6" s="38">
        <v>252946</v>
      </c>
      <c r="R6" s="32">
        <v>47</v>
      </c>
      <c r="S6" s="148">
        <v>401875</v>
      </c>
      <c r="T6" s="149">
        <v>5</v>
      </c>
      <c r="U6" s="150">
        <v>293482</v>
      </c>
      <c r="V6" s="149">
        <v>5</v>
      </c>
      <c r="W6" s="148">
        <v>250146</v>
      </c>
      <c r="X6" s="149">
        <v>11</v>
      </c>
      <c r="Y6" s="148">
        <v>229926</v>
      </c>
      <c r="Z6" s="149">
        <v>11</v>
      </c>
      <c r="AA6" s="148">
        <v>244053</v>
      </c>
      <c r="AB6" s="149">
        <v>8</v>
      </c>
      <c r="AC6" s="148">
        <v>168352</v>
      </c>
      <c r="AD6" s="150">
        <v>7</v>
      </c>
      <c r="AE6" s="38">
        <v>262072</v>
      </c>
      <c r="AF6" s="32">
        <v>43</v>
      </c>
      <c r="AG6" s="148">
        <v>448000</v>
      </c>
      <c r="AH6" s="149">
        <v>5</v>
      </c>
      <c r="AI6" s="150">
        <v>274520</v>
      </c>
      <c r="AJ6" s="149">
        <v>5</v>
      </c>
      <c r="AK6" s="148">
        <v>248157</v>
      </c>
      <c r="AL6" s="149">
        <v>8</v>
      </c>
      <c r="AM6" s="148">
        <v>242035</v>
      </c>
      <c r="AN6" s="149">
        <v>10</v>
      </c>
      <c r="AO6" s="148">
        <v>259056</v>
      </c>
      <c r="AP6" s="149">
        <v>8</v>
      </c>
      <c r="AQ6" s="148">
        <v>168352</v>
      </c>
      <c r="AR6" s="150">
        <v>7</v>
      </c>
      <c r="AS6" s="251">
        <v>299056</v>
      </c>
      <c r="AT6" s="251">
        <v>44</v>
      </c>
      <c r="AU6" s="249">
        <v>397042</v>
      </c>
      <c r="AV6" s="249">
        <v>8</v>
      </c>
      <c r="AW6" s="249">
        <v>352955</v>
      </c>
      <c r="AX6" s="249">
        <v>6</v>
      </c>
      <c r="AY6" s="249">
        <v>309939</v>
      </c>
      <c r="AZ6" s="249">
        <v>9</v>
      </c>
      <c r="BA6" s="249">
        <v>259698</v>
      </c>
      <c r="BB6" s="249">
        <v>9</v>
      </c>
      <c r="BC6" s="249">
        <v>289664</v>
      </c>
      <c r="BD6" s="249">
        <v>6</v>
      </c>
      <c r="BE6" s="249">
        <v>199275</v>
      </c>
      <c r="BF6" s="249">
        <v>6</v>
      </c>
    </row>
    <row r="7" spans="1:58" ht="14.25">
      <c r="A7" s="66">
        <v>3</v>
      </c>
      <c r="B7" s="71" t="s">
        <v>8</v>
      </c>
      <c r="C7" s="39"/>
      <c r="D7" s="33"/>
      <c r="E7" s="151"/>
      <c r="F7" s="99"/>
      <c r="G7" s="47"/>
      <c r="H7" s="99"/>
      <c r="I7" s="151"/>
      <c r="J7" s="99"/>
      <c r="K7" s="151"/>
      <c r="L7" s="99"/>
      <c r="M7" s="151"/>
      <c r="N7" s="99"/>
      <c r="O7" s="151"/>
      <c r="P7" s="47"/>
      <c r="Q7" s="39"/>
      <c r="R7" s="33"/>
      <c r="S7" s="151"/>
      <c r="T7" s="99"/>
      <c r="U7" s="47"/>
      <c r="V7" s="99"/>
      <c r="W7" s="151"/>
      <c r="X7" s="99"/>
      <c r="Y7" s="151"/>
      <c r="Z7" s="99"/>
      <c r="AA7" s="151"/>
      <c r="AB7" s="99"/>
      <c r="AC7" s="151"/>
      <c r="AD7" s="47"/>
      <c r="AE7" s="39"/>
      <c r="AF7" s="33"/>
      <c r="AG7" s="151"/>
      <c r="AH7" s="99"/>
      <c r="AI7" s="47"/>
      <c r="AJ7" s="99"/>
      <c r="AK7" s="151"/>
      <c r="AL7" s="99"/>
      <c r="AM7" s="151"/>
      <c r="AN7" s="99"/>
      <c r="AO7" s="151"/>
      <c r="AP7" s="99"/>
      <c r="AQ7" s="151"/>
      <c r="AR7" s="47"/>
      <c r="AS7" s="251"/>
      <c r="AT7" s="251"/>
      <c r="AU7" s="249"/>
      <c r="AV7" s="249"/>
      <c r="AW7" s="249"/>
      <c r="AX7" s="249"/>
      <c r="AY7" s="249"/>
      <c r="AZ7" s="249"/>
      <c r="BA7" s="249"/>
      <c r="BB7" s="249"/>
      <c r="BC7" s="249"/>
      <c r="BD7" s="249"/>
      <c r="BE7" s="249"/>
      <c r="BF7" s="249"/>
    </row>
    <row r="8" spans="1:58" ht="14.25">
      <c r="A8" s="66">
        <v>4</v>
      </c>
      <c r="B8" s="7" t="s">
        <v>9</v>
      </c>
      <c r="C8" s="38">
        <v>204742</v>
      </c>
      <c r="D8" s="32">
        <v>46</v>
      </c>
      <c r="E8" s="148">
        <v>348513</v>
      </c>
      <c r="F8" s="149">
        <v>7</v>
      </c>
      <c r="G8" s="150">
        <v>232839</v>
      </c>
      <c r="H8" s="149">
        <v>7</v>
      </c>
      <c r="I8" s="148">
        <v>184925</v>
      </c>
      <c r="J8" s="149">
        <v>9</v>
      </c>
      <c r="K8" s="148">
        <v>185775</v>
      </c>
      <c r="L8" s="149">
        <v>10</v>
      </c>
      <c r="M8" s="148">
        <v>159762</v>
      </c>
      <c r="N8" s="149">
        <v>9</v>
      </c>
      <c r="O8" s="148"/>
      <c r="P8" s="150"/>
      <c r="Q8" s="38">
        <v>198134</v>
      </c>
      <c r="R8" s="32">
        <v>45</v>
      </c>
      <c r="S8" s="148">
        <v>325004</v>
      </c>
      <c r="T8" s="149">
        <v>6</v>
      </c>
      <c r="U8" s="150">
        <v>222745</v>
      </c>
      <c r="V8" s="149">
        <v>5</v>
      </c>
      <c r="W8" s="148">
        <v>199206</v>
      </c>
      <c r="X8" s="149">
        <v>11</v>
      </c>
      <c r="Y8" s="148">
        <v>176484</v>
      </c>
      <c r="Z8" s="149">
        <v>10</v>
      </c>
      <c r="AA8" s="148">
        <v>166152</v>
      </c>
      <c r="AB8" s="149">
        <v>7</v>
      </c>
      <c r="AC8" s="148">
        <v>122182</v>
      </c>
      <c r="AD8" s="150">
        <v>6</v>
      </c>
      <c r="AE8" s="38">
        <v>203130</v>
      </c>
      <c r="AF8" s="32">
        <v>43</v>
      </c>
      <c r="AG8" s="148">
        <v>345324</v>
      </c>
      <c r="AH8" s="149">
        <v>6</v>
      </c>
      <c r="AI8" s="150">
        <v>233671</v>
      </c>
      <c r="AJ8" s="149">
        <v>6</v>
      </c>
      <c r="AK8" s="148">
        <v>187501</v>
      </c>
      <c r="AL8" s="149">
        <v>8</v>
      </c>
      <c r="AM8" s="148">
        <v>177961</v>
      </c>
      <c r="AN8" s="149">
        <v>10</v>
      </c>
      <c r="AO8" s="148">
        <v>178893</v>
      </c>
      <c r="AP8" s="149">
        <v>7</v>
      </c>
      <c r="AQ8" s="148">
        <v>121455</v>
      </c>
      <c r="AR8" s="150">
        <v>6</v>
      </c>
      <c r="AS8" s="251">
        <v>243110</v>
      </c>
      <c r="AT8" s="251">
        <v>41</v>
      </c>
      <c r="AU8" s="249">
        <v>397201</v>
      </c>
      <c r="AV8" s="249">
        <v>7</v>
      </c>
      <c r="AW8" s="249">
        <v>273616</v>
      </c>
      <c r="AX8" s="249">
        <v>6</v>
      </c>
      <c r="AY8" s="249">
        <v>219840</v>
      </c>
      <c r="AZ8" s="249">
        <v>8</v>
      </c>
      <c r="BA8" s="249">
        <v>197907</v>
      </c>
      <c r="BB8" s="249">
        <v>9</v>
      </c>
      <c r="BC8" s="249">
        <v>206936</v>
      </c>
      <c r="BD8" s="249">
        <v>6</v>
      </c>
      <c r="BE8" s="249">
        <v>152786</v>
      </c>
      <c r="BF8" s="249">
        <v>5</v>
      </c>
    </row>
    <row r="9" spans="1:58" ht="14.25">
      <c r="A9" s="66">
        <v>5</v>
      </c>
      <c r="B9" s="2" t="s">
        <v>12</v>
      </c>
      <c r="C9" s="39">
        <v>124641</v>
      </c>
      <c r="D9" s="33">
        <v>26</v>
      </c>
      <c r="E9" s="151">
        <v>162274</v>
      </c>
      <c r="F9" s="99">
        <v>6</v>
      </c>
      <c r="G9" s="47">
        <v>144504</v>
      </c>
      <c r="H9" s="99">
        <v>5</v>
      </c>
      <c r="I9" s="151"/>
      <c r="J9" s="99"/>
      <c r="K9" s="151">
        <v>97172</v>
      </c>
      <c r="L9" s="99">
        <v>8</v>
      </c>
      <c r="M9" s="151"/>
      <c r="N9" s="99"/>
      <c r="O9" s="151"/>
      <c r="P9" s="47"/>
      <c r="Q9" s="39">
        <v>124245</v>
      </c>
      <c r="R9" s="33">
        <v>25</v>
      </c>
      <c r="S9" s="151">
        <v>170838</v>
      </c>
      <c r="T9" s="99">
        <v>5</v>
      </c>
      <c r="U9" s="47">
        <v>0</v>
      </c>
      <c r="V9" s="99">
        <v>3</v>
      </c>
      <c r="W9" s="151">
        <v>115663</v>
      </c>
      <c r="X9" s="99">
        <v>8</v>
      </c>
      <c r="Y9" s="151">
        <v>97571</v>
      </c>
      <c r="Z9" s="99">
        <v>7</v>
      </c>
      <c r="AA9" s="151">
        <v>0</v>
      </c>
      <c r="AB9" s="99">
        <v>1</v>
      </c>
      <c r="AC9" s="151">
        <v>0</v>
      </c>
      <c r="AD9" s="47">
        <v>1</v>
      </c>
      <c r="AE9" s="39">
        <v>124245</v>
      </c>
      <c r="AF9" s="33">
        <v>25</v>
      </c>
      <c r="AG9" s="151">
        <v>0</v>
      </c>
      <c r="AH9" s="99">
        <v>4</v>
      </c>
      <c r="AI9" s="47">
        <v>135971</v>
      </c>
      <c r="AJ9" s="99">
        <v>5</v>
      </c>
      <c r="AK9" s="151">
        <v>111158</v>
      </c>
      <c r="AL9" s="99">
        <v>6</v>
      </c>
      <c r="AM9" s="151">
        <v>98265</v>
      </c>
      <c r="AN9" s="99">
        <v>6</v>
      </c>
      <c r="AO9" s="151">
        <v>0</v>
      </c>
      <c r="AP9" s="99">
        <v>3</v>
      </c>
      <c r="AQ9" s="151">
        <v>0</v>
      </c>
      <c r="AR9" s="47">
        <v>1</v>
      </c>
      <c r="AS9" s="251">
        <v>183648</v>
      </c>
      <c r="AT9" s="251">
        <v>26</v>
      </c>
      <c r="AU9" s="249">
        <v>274970</v>
      </c>
      <c r="AV9" s="249">
        <v>5</v>
      </c>
      <c r="AW9" s="249">
        <v>0</v>
      </c>
      <c r="AX9" s="249">
        <v>3</v>
      </c>
      <c r="AY9" s="249">
        <v>160710</v>
      </c>
      <c r="AZ9" s="249">
        <v>5</v>
      </c>
      <c r="BA9" s="249">
        <v>140067</v>
      </c>
      <c r="BB9" s="249">
        <v>7</v>
      </c>
      <c r="BC9" s="249">
        <v>0</v>
      </c>
      <c r="BD9" s="249">
        <v>3</v>
      </c>
      <c r="BE9" s="249">
        <v>0</v>
      </c>
      <c r="BF9" s="249">
        <v>3</v>
      </c>
    </row>
    <row r="10" spans="1:58" ht="14.25">
      <c r="A10" s="66">
        <v>6</v>
      </c>
      <c r="B10" s="2" t="s">
        <v>10</v>
      </c>
      <c r="C10" s="39">
        <v>179940</v>
      </c>
      <c r="D10" s="33">
        <v>32</v>
      </c>
      <c r="E10" s="151"/>
      <c r="F10" s="99"/>
      <c r="G10" s="47"/>
      <c r="H10" s="99"/>
      <c r="I10" s="151"/>
      <c r="J10" s="99"/>
      <c r="K10" s="151">
        <v>168757</v>
      </c>
      <c r="L10" s="99">
        <v>9</v>
      </c>
      <c r="M10" s="151">
        <v>162150</v>
      </c>
      <c r="N10" s="99">
        <v>7</v>
      </c>
      <c r="O10" s="151"/>
      <c r="P10" s="47"/>
      <c r="Q10" s="39">
        <v>181523</v>
      </c>
      <c r="R10" s="33">
        <v>31</v>
      </c>
      <c r="S10" s="151">
        <v>0</v>
      </c>
      <c r="T10" s="99">
        <v>3</v>
      </c>
      <c r="U10" s="47">
        <v>197875</v>
      </c>
      <c r="V10" s="99">
        <v>5</v>
      </c>
      <c r="W10" s="151">
        <v>191450</v>
      </c>
      <c r="X10" s="99">
        <v>5</v>
      </c>
      <c r="Y10" s="151">
        <v>168502</v>
      </c>
      <c r="Z10" s="99">
        <v>10</v>
      </c>
      <c r="AA10" s="151">
        <v>0</v>
      </c>
      <c r="AB10" s="99">
        <v>4</v>
      </c>
      <c r="AC10" s="151">
        <v>0</v>
      </c>
      <c r="AD10" s="47">
        <v>4</v>
      </c>
      <c r="AE10" s="39">
        <v>182759</v>
      </c>
      <c r="AF10" s="33">
        <v>28</v>
      </c>
      <c r="AG10" s="151">
        <v>0</v>
      </c>
      <c r="AH10" s="99">
        <v>3</v>
      </c>
      <c r="AI10" s="47">
        <v>210759</v>
      </c>
      <c r="AJ10" s="99">
        <v>5</v>
      </c>
      <c r="AK10" s="151">
        <v>0</v>
      </c>
      <c r="AL10" s="99">
        <v>3</v>
      </c>
      <c r="AM10" s="151">
        <v>169253</v>
      </c>
      <c r="AN10" s="99">
        <v>9</v>
      </c>
      <c r="AO10" s="151">
        <v>0</v>
      </c>
      <c r="AP10" s="99">
        <v>4</v>
      </c>
      <c r="AQ10" s="151">
        <v>0</v>
      </c>
      <c r="AR10" s="47">
        <v>4</v>
      </c>
      <c r="AS10" s="251">
        <v>206498</v>
      </c>
      <c r="AT10" s="251">
        <v>29</v>
      </c>
      <c r="AU10" s="249">
        <v>309901</v>
      </c>
      <c r="AV10" s="249">
        <v>5</v>
      </c>
      <c r="AW10" s="249">
        <v>226089</v>
      </c>
      <c r="AX10" s="249">
        <v>5</v>
      </c>
      <c r="AY10" s="249">
        <v>197505</v>
      </c>
      <c r="AZ10" s="249">
        <v>5</v>
      </c>
      <c r="BA10" s="249">
        <v>189692</v>
      </c>
      <c r="BB10" s="249">
        <v>6</v>
      </c>
      <c r="BC10" s="249">
        <v>0</v>
      </c>
      <c r="BD10" s="249">
        <v>4</v>
      </c>
      <c r="BE10" s="249">
        <v>0</v>
      </c>
      <c r="BF10" s="249">
        <v>4</v>
      </c>
    </row>
    <row r="11" spans="1:58" ht="14.25">
      <c r="A11" s="66">
        <v>7</v>
      </c>
      <c r="B11" s="2" t="s">
        <v>14</v>
      </c>
      <c r="C11" s="39">
        <v>174213</v>
      </c>
      <c r="D11" s="33">
        <v>32</v>
      </c>
      <c r="E11" s="151">
        <v>304721</v>
      </c>
      <c r="F11" s="99">
        <v>5</v>
      </c>
      <c r="G11" s="47"/>
      <c r="H11" s="99"/>
      <c r="I11" s="151">
        <v>148949</v>
      </c>
      <c r="J11" s="99">
        <v>6</v>
      </c>
      <c r="K11" s="151">
        <v>133115</v>
      </c>
      <c r="L11" s="99">
        <v>7</v>
      </c>
      <c r="M11" s="151">
        <v>155930</v>
      </c>
      <c r="N11" s="99">
        <v>8</v>
      </c>
      <c r="O11" s="151"/>
      <c r="P11" s="47"/>
      <c r="Q11" s="39">
        <v>162794</v>
      </c>
      <c r="R11" s="33">
        <v>27</v>
      </c>
      <c r="S11" s="151">
        <v>0</v>
      </c>
      <c r="T11" s="99">
        <v>3</v>
      </c>
      <c r="U11" s="47">
        <v>0</v>
      </c>
      <c r="V11" s="99">
        <v>4</v>
      </c>
      <c r="W11" s="151">
        <v>154910</v>
      </c>
      <c r="X11" s="99">
        <v>7</v>
      </c>
      <c r="Y11" s="151">
        <v>127582</v>
      </c>
      <c r="Z11" s="99">
        <v>6</v>
      </c>
      <c r="AA11" s="151">
        <v>0</v>
      </c>
      <c r="AB11" s="99">
        <v>4</v>
      </c>
      <c r="AC11" s="151">
        <v>0</v>
      </c>
      <c r="AD11" s="47">
        <v>3</v>
      </c>
      <c r="AE11" s="39">
        <v>160156</v>
      </c>
      <c r="AF11" s="33">
        <v>26</v>
      </c>
      <c r="AG11" s="151">
        <v>0</v>
      </c>
      <c r="AH11" s="99">
        <v>2</v>
      </c>
      <c r="AI11" s="47">
        <v>0</v>
      </c>
      <c r="AJ11" s="99">
        <v>4</v>
      </c>
      <c r="AK11" s="151">
        <v>155971</v>
      </c>
      <c r="AL11" s="99">
        <v>7</v>
      </c>
      <c r="AM11" s="151">
        <v>138884</v>
      </c>
      <c r="AN11" s="99">
        <v>5</v>
      </c>
      <c r="AO11" s="151">
        <v>143225</v>
      </c>
      <c r="AP11" s="99">
        <v>5</v>
      </c>
      <c r="AQ11" s="151">
        <v>0</v>
      </c>
      <c r="AR11" s="47">
        <v>3</v>
      </c>
      <c r="AS11" s="251">
        <v>202946</v>
      </c>
      <c r="AT11" s="251">
        <v>33</v>
      </c>
      <c r="AU11" s="249">
        <v>325561</v>
      </c>
      <c r="AV11" s="249">
        <v>6</v>
      </c>
      <c r="AW11" s="249">
        <v>0</v>
      </c>
      <c r="AX11" s="249">
        <v>4</v>
      </c>
      <c r="AY11" s="249">
        <v>182332</v>
      </c>
      <c r="AZ11" s="249">
        <v>8</v>
      </c>
      <c r="BA11" s="249">
        <v>151479</v>
      </c>
      <c r="BB11" s="249">
        <v>8</v>
      </c>
      <c r="BC11" s="249">
        <v>0</v>
      </c>
      <c r="BD11" s="249">
        <v>4</v>
      </c>
      <c r="BE11" s="249">
        <v>0</v>
      </c>
      <c r="BF11" s="249">
        <v>3</v>
      </c>
    </row>
    <row r="12" spans="1:58" ht="14.25">
      <c r="A12" s="66">
        <v>8</v>
      </c>
      <c r="B12" s="2" t="s">
        <v>13</v>
      </c>
      <c r="C12" s="39">
        <v>144786</v>
      </c>
      <c r="D12" s="33">
        <v>42</v>
      </c>
      <c r="E12" s="151">
        <v>235650</v>
      </c>
      <c r="F12" s="99">
        <v>5</v>
      </c>
      <c r="G12" s="47">
        <v>162020</v>
      </c>
      <c r="H12" s="99">
        <v>6</v>
      </c>
      <c r="I12" s="151">
        <v>147509</v>
      </c>
      <c r="J12" s="99">
        <v>7</v>
      </c>
      <c r="K12" s="151">
        <v>139746</v>
      </c>
      <c r="L12" s="99">
        <v>9</v>
      </c>
      <c r="M12" s="151">
        <v>125876</v>
      </c>
      <c r="N12" s="99">
        <v>9</v>
      </c>
      <c r="O12" s="151">
        <v>84580</v>
      </c>
      <c r="P12" s="47">
        <v>6</v>
      </c>
      <c r="Q12" s="39">
        <v>147277</v>
      </c>
      <c r="R12" s="33">
        <v>41</v>
      </c>
      <c r="S12" s="151">
        <v>0</v>
      </c>
      <c r="T12" s="99">
        <v>4</v>
      </c>
      <c r="U12" s="47">
        <v>161489</v>
      </c>
      <c r="V12" s="99">
        <v>5</v>
      </c>
      <c r="W12" s="151">
        <v>158894</v>
      </c>
      <c r="X12" s="99">
        <v>8</v>
      </c>
      <c r="Y12" s="151">
        <v>133369</v>
      </c>
      <c r="Z12" s="99">
        <v>10</v>
      </c>
      <c r="AA12" s="151">
        <v>137828</v>
      </c>
      <c r="AB12" s="99">
        <v>8</v>
      </c>
      <c r="AC12" s="151">
        <v>95613</v>
      </c>
      <c r="AD12" s="47">
        <v>6</v>
      </c>
      <c r="AE12" s="39">
        <v>148528</v>
      </c>
      <c r="AF12" s="33">
        <v>35</v>
      </c>
      <c r="AG12" s="151">
        <v>0</v>
      </c>
      <c r="AH12" s="99">
        <v>4</v>
      </c>
      <c r="AI12" s="47">
        <v>0</v>
      </c>
      <c r="AJ12" s="99">
        <v>4</v>
      </c>
      <c r="AK12" s="151">
        <v>153472</v>
      </c>
      <c r="AL12" s="99">
        <v>6</v>
      </c>
      <c r="AM12" s="151">
        <v>136561</v>
      </c>
      <c r="AN12" s="99">
        <v>8</v>
      </c>
      <c r="AO12" s="151">
        <v>132729</v>
      </c>
      <c r="AP12" s="99">
        <v>7</v>
      </c>
      <c r="AQ12" s="151">
        <v>97448</v>
      </c>
      <c r="AR12" s="47">
        <v>6</v>
      </c>
      <c r="AS12" s="251">
        <v>168882</v>
      </c>
      <c r="AT12" s="251">
        <v>34</v>
      </c>
      <c r="AU12" s="249">
        <v>259768</v>
      </c>
      <c r="AV12" s="249">
        <v>7</v>
      </c>
      <c r="AW12" s="249">
        <v>0</v>
      </c>
      <c r="AX12" s="249">
        <v>2</v>
      </c>
      <c r="AY12" s="249">
        <v>152184</v>
      </c>
      <c r="AZ12" s="249">
        <v>9</v>
      </c>
      <c r="BA12" s="249">
        <v>144134</v>
      </c>
      <c r="BB12" s="249">
        <v>7</v>
      </c>
      <c r="BC12" s="249">
        <v>140566</v>
      </c>
      <c r="BD12" s="249">
        <v>6</v>
      </c>
      <c r="BE12" s="249">
        <v>0</v>
      </c>
      <c r="BF12" s="249">
        <v>3</v>
      </c>
    </row>
    <row r="13" spans="1:58" ht="14.25">
      <c r="A13" s="66">
        <v>9</v>
      </c>
      <c r="B13" s="2" t="s">
        <v>63</v>
      </c>
      <c r="C13" s="39">
        <v>130814</v>
      </c>
      <c r="D13" s="33">
        <v>40</v>
      </c>
      <c r="E13" s="151">
        <v>205945</v>
      </c>
      <c r="F13" s="99">
        <v>7</v>
      </c>
      <c r="G13" s="47">
        <v>134135</v>
      </c>
      <c r="H13" s="99">
        <v>7</v>
      </c>
      <c r="I13" s="151">
        <v>119198</v>
      </c>
      <c r="J13" s="99">
        <v>8</v>
      </c>
      <c r="K13" s="151">
        <v>112924</v>
      </c>
      <c r="L13" s="99">
        <v>10</v>
      </c>
      <c r="M13" s="151">
        <v>105399</v>
      </c>
      <c r="N13" s="99">
        <v>6</v>
      </c>
      <c r="O13" s="151"/>
      <c r="P13" s="47"/>
      <c r="Q13" s="39">
        <v>133672</v>
      </c>
      <c r="R13" s="33">
        <v>41</v>
      </c>
      <c r="S13" s="151">
        <v>215764</v>
      </c>
      <c r="T13" s="99">
        <v>6</v>
      </c>
      <c r="U13" s="47">
        <v>138574</v>
      </c>
      <c r="V13" s="99">
        <v>6</v>
      </c>
      <c r="W13" s="151">
        <v>121490</v>
      </c>
      <c r="X13" s="99">
        <v>10</v>
      </c>
      <c r="Y13" s="151">
        <v>115102</v>
      </c>
      <c r="Z13" s="99">
        <v>10</v>
      </c>
      <c r="AA13" s="151">
        <v>119078</v>
      </c>
      <c r="AB13" s="99">
        <v>6</v>
      </c>
      <c r="AC13" s="151">
        <v>0</v>
      </c>
      <c r="AD13" s="47">
        <v>3</v>
      </c>
      <c r="AE13" s="39">
        <v>136908</v>
      </c>
      <c r="AF13" s="33">
        <v>37</v>
      </c>
      <c r="AG13" s="151">
        <v>205364</v>
      </c>
      <c r="AH13" s="99">
        <v>5</v>
      </c>
      <c r="AI13" s="47">
        <v>142585</v>
      </c>
      <c r="AJ13" s="99">
        <v>7</v>
      </c>
      <c r="AK13" s="151">
        <v>132079</v>
      </c>
      <c r="AL13" s="99">
        <v>8</v>
      </c>
      <c r="AM13" s="151">
        <v>117790</v>
      </c>
      <c r="AN13" s="99">
        <v>10</v>
      </c>
      <c r="AO13" s="151">
        <v>0</v>
      </c>
      <c r="AP13" s="99">
        <v>4</v>
      </c>
      <c r="AQ13" s="151">
        <v>0</v>
      </c>
      <c r="AR13" s="47">
        <v>3</v>
      </c>
      <c r="AS13" s="251">
        <v>145202</v>
      </c>
      <c r="AT13" s="251">
        <v>38</v>
      </c>
      <c r="AU13" s="249">
        <v>202778</v>
      </c>
      <c r="AV13" s="249">
        <v>6</v>
      </c>
      <c r="AW13" s="249">
        <v>156430</v>
      </c>
      <c r="AX13" s="249">
        <v>6</v>
      </c>
      <c r="AY13" s="249">
        <v>136136</v>
      </c>
      <c r="AZ13" s="249">
        <v>10</v>
      </c>
      <c r="BA13" s="249">
        <v>130333</v>
      </c>
      <c r="BB13" s="249">
        <v>9</v>
      </c>
      <c r="BC13" s="249">
        <v>0</v>
      </c>
      <c r="BD13" s="249">
        <v>3</v>
      </c>
      <c r="BE13" s="249">
        <v>0</v>
      </c>
      <c r="BF13" s="249">
        <v>4</v>
      </c>
    </row>
    <row r="14" spans="1:58" ht="14.25">
      <c r="A14" s="66">
        <v>10</v>
      </c>
      <c r="B14" s="2" t="s">
        <v>11</v>
      </c>
      <c r="C14" s="39">
        <v>130833</v>
      </c>
      <c r="D14" s="33">
        <v>7</v>
      </c>
      <c r="E14" s="151"/>
      <c r="F14" s="99"/>
      <c r="G14" s="47"/>
      <c r="H14" s="99"/>
      <c r="I14" s="151"/>
      <c r="J14" s="99"/>
      <c r="K14" s="151"/>
      <c r="L14" s="99"/>
      <c r="M14" s="151"/>
      <c r="N14" s="99"/>
      <c r="O14" s="151"/>
      <c r="P14" s="47"/>
      <c r="Q14" s="39">
        <v>126911</v>
      </c>
      <c r="R14" s="33">
        <v>8</v>
      </c>
      <c r="S14" s="151">
        <v>0</v>
      </c>
      <c r="T14" s="99">
        <v>1</v>
      </c>
      <c r="U14" s="47">
        <v>0</v>
      </c>
      <c r="V14" s="99">
        <v>2</v>
      </c>
      <c r="W14" s="151">
        <v>0</v>
      </c>
      <c r="X14" s="99">
        <v>2</v>
      </c>
      <c r="Y14" s="151">
        <v>0</v>
      </c>
      <c r="Z14" s="99">
        <v>2</v>
      </c>
      <c r="AA14" s="151">
        <v>0</v>
      </c>
      <c r="AB14" s="99">
        <v>1</v>
      </c>
      <c r="AC14" s="151">
        <v>0</v>
      </c>
      <c r="AD14" s="47">
        <v>0</v>
      </c>
      <c r="AE14" s="39">
        <v>140403</v>
      </c>
      <c r="AF14" s="33">
        <v>6</v>
      </c>
      <c r="AG14" s="151">
        <v>0</v>
      </c>
      <c r="AH14" s="99">
        <v>1</v>
      </c>
      <c r="AI14" s="47">
        <v>0</v>
      </c>
      <c r="AJ14" s="99">
        <v>1</v>
      </c>
      <c r="AK14" s="151">
        <v>0</v>
      </c>
      <c r="AL14" s="99">
        <v>1</v>
      </c>
      <c r="AM14" s="151">
        <v>0</v>
      </c>
      <c r="AN14" s="99">
        <v>2</v>
      </c>
      <c r="AO14" s="151">
        <v>0</v>
      </c>
      <c r="AP14" s="99">
        <v>1</v>
      </c>
      <c r="AQ14" s="151">
        <v>0</v>
      </c>
      <c r="AR14" s="47">
        <v>0</v>
      </c>
      <c r="AS14" s="251">
        <v>161640</v>
      </c>
      <c r="AT14" s="251">
        <v>10</v>
      </c>
      <c r="AU14" s="249">
        <v>0</v>
      </c>
      <c r="AV14" s="249">
        <v>4</v>
      </c>
      <c r="AW14" s="249">
        <v>0</v>
      </c>
      <c r="AX14" s="249">
        <v>1</v>
      </c>
      <c r="AY14" s="249">
        <v>0</v>
      </c>
      <c r="AZ14" s="249">
        <v>1</v>
      </c>
      <c r="BA14" s="249">
        <v>0</v>
      </c>
      <c r="BB14" s="249">
        <v>3</v>
      </c>
      <c r="BC14" s="249">
        <v>0</v>
      </c>
      <c r="BD14" s="249">
        <v>1</v>
      </c>
      <c r="BE14" s="249">
        <v>0</v>
      </c>
      <c r="BF14" s="249">
        <v>0</v>
      </c>
    </row>
    <row r="15" spans="1:58" ht="14.25">
      <c r="A15" s="66">
        <v>11</v>
      </c>
      <c r="B15" s="2" t="s">
        <v>15</v>
      </c>
      <c r="C15" s="39">
        <v>111087</v>
      </c>
      <c r="D15" s="33">
        <v>23</v>
      </c>
      <c r="E15" s="151"/>
      <c r="F15" s="99"/>
      <c r="G15" s="47"/>
      <c r="H15" s="99"/>
      <c r="I15" s="151">
        <v>108953</v>
      </c>
      <c r="J15" s="99">
        <v>6</v>
      </c>
      <c r="K15" s="151">
        <v>93136</v>
      </c>
      <c r="L15" s="99">
        <v>7</v>
      </c>
      <c r="M15" s="151"/>
      <c r="N15" s="99"/>
      <c r="O15" s="151"/>
      <c r="P15" s="47"/>
      <c r="Q15" s="39">
        <v>114358</v>
      </c>
      <c r="R15" s="33">
        <v>24</v>
      </c>
      <c r="S15" s="151">
        <v>0</v>
      </c>
      <c r="T15" s="99">
        <v>2</v>
      </c>
      <c r="U15" s="47">
        <v>0</v>
      </c>
      <c r="V15" s="99">
        <v>2</v>
      </c>
      <c r="W15" s="151">
        <v>106438</v>
      </c>
      <c r="X15" s="99">
        <v>8</v>
      </c>
      <c r="Y15" s="151">
        <v>100446</v>
      </c>
      <c r="Z15" s="99">
        <v>7</v>
      </c>
      <c r="AA15" s="151">
        <v>0</v>
      </c>
      <c r="AB15" s="99">
        <v>4</v>
      </c>
      <c r="AC15" s="151">
        <v>0</v>
      </c>
      <c r="AD15" s="47">
        <v>1</v>
      </c>
      <c r="AE15" s="39">
        <v>131327</v>
      </c>
      <c r="AF15" s="33">
        <v>21</v>
      </c>
      <c r="AG15" s="151">
        <v>0</v>
      </c>
      <c r="AH15" s="99">
        <v>4</v>
      </c>
      <c r="AI15" s="47">
        <v>0</v>
      </c>
      <c r="AJ15" s="99">
        <v>4</v>
      </c>
      <c r="AK15" s="151">
        <v>112244</v>
      </c>
      <c r="AL15" s="99">
        <v>7</v>
      </c>
      <c r="AM15" s="151">
        <v>0</v>
      </c>
      <c r="AN15" s="99">
        <v>3</v>
      </c>
      <c r="AO15" s="151">
        <v>0</v>
      </c>
      <c r="AP15" s="99">
        <v>2</v>
      </c>
      <c r="AQ15" s="151">
        <v>0</v>
      </c>
      <c r="AR15" s="47">
        <v>1</v>
      </c>
      <c r="AS15" s="251">
        <v>155234</v>
      </c>
      <c r="AT15" s="251">
        <v>25</v>
      </c>
      <c r="AU15" s="249">
        <v>235622</v>
      </c>
      <c r="AV15" s="249">
        <v>7</v>
      </c>
      <c r="AW15" s="249">
        <v>0</v>
      </c>
      <c r="AX15" s="249">
        <v>2</v>
      </c>
      <c r="AY15" s="249">
        <v>143808</v>
      </c>
      <c r="AZ15" s="249">
        <v>7</v>
      </c>
      <c r="BA15" s="249">
        <v>0</v>
      </c>
      <c r="BB15" s="249">
        <v>3</v>
      </c>
      <c r="BC15" s="249">
        <v>129967</v>
      </c>
      <c r="BD15" s="249">
        <v>6</v>
      </c>
      <c r="BE15" s="249">
        <v>0</v>
      </c>
      <c r="BF15" s="249">
        <v>0</v>
      </c>
    </row>
    <row r="16" spans="1:58" ht="14.25">
      <c r="A16" s="66">
        <v>12</v>
      </c>
      <c r="B16" s="2" t="s">
        <v>50</v>
      </c>
      <c r="C16" s="39">
        <v>101896</v>
      </c>
      <c r="D16" s="33">
        <v>14</v>
      </c>
      <c r="E16" s="151"/>
      <c r="F16" s="99"/>
      <c r="G16" s="47"/>
      <c r="H16" s="99"/>
      <c r="I16" s="151"/>
      <c r="J16" s="99"/>
      <c r="K16" s="151"/>
      <c r="L16" s="99"/>
      <c r="M16" s="151"/>
      <c r="N16" s="99"/>
      <c r="O16" s="151"/>
      <c r="P16" s="47"/>
      <c r="Q16" s="39">
        <v>103386</v>
      </c>
      <c r="R16" s="33">
        <v>13</v>
      </c>
      <c r="S16" s="151">
        <v>0</v>
      </c>
      <c r="T16" s="99">
        <v>3</v>
      </c>
      <c r="U16" s="47">
        <v>0</v>
      </c>
      <c r="V16" s="99">
        <v>1</v>
      </c>
      <c r="W16" s="151">
        <v>100585</v>
      </c>
      <c r="X16" s="99">
        <v>5</v>
      </c>
      <c r="Y16" s="151">
        <v>0</v>
      </c>
      <c r="Z16" s="99">
        <v>4</v>
      </c>
      <c r="AA16" s="151">
        <v>0</v>
      </c>
      <c r="AB16" s="99">
        <v>0</v>
      </c>
      <c r="AC16" s="151">
        <v>0</v>
      </c>
      <c r="AD16" s="47">
        <v>0</v>
      </c>
      <c r="AE16" s="39">
        <v>107608</v>
      </c>
      <c r="AF16" s="33">
        <v>12</v>
      </c>
      <c r="AG16" s="151">
        <v>0</v>
      </c>
      <c r="AH16" s="99">
        <v>2</v>
      </c>
      <c r="AI16" s="47">
        <v>0</v>
      </c>
      <c r="AJ16" s="99">
        <v>1</v>
      </c>
      <c r="AK16" s="151">
        <v>105619</v>
      </c>
      <c r="AL16" s="99">
        <v>5</v>
      </c>
      <c r="AM16" s="151">
        <v>0</v>
      </c>
      <c r="AN16" s="99">
        <v>4</v>
      </c>
      <c r="AO16" s="151">
        <v>0</v>
      </c>
      <c r="AP16" s="99">
        <v>0</v>
      </c>
      <c r="AQ16" s="151">
        <v>0</v>
      </c>
      <c r="AR16" s="47">
        <v>0</v>
      </c>
      <c r="AS16" s="251">
        <v>107778</v>
      </c>
      <c r="AT16" s="251">
        <v>21</v>
      </c>
      <c r="AU16" s="249">
        <v>0</v>
      </c>
      <c r="AV16" s="249">
        <v>2</v>
      </c>
      <c r="AW16" s="249">
        <v>0</v>
      </c>
      <c r="AX16" s="249">
        <v>3</v>
      </c>
      <c r="AY16" s="249">
        <v>113475</v>
      </c>
      <c r="AZ16" s="249">
        <v>5</v>
      </c>
      <c r="BA16" s="249">
        <v>100492</v>
      </c>
      <c r="BB16" s="249">
        <v>6</v>
      </c>
      <c r="BC16" s="249">
        <v>0</v>
      </c>
      <c r="BD16" s="249">
        <v>4</v>
      </c>
      <c r="BE16" s="249">
        <v>0</v>
      </c>
      <c r="BF16" s="249">
        <v>1</v>
      </c>
    </row>
    <row r="17" spans="1:58" ht="14.25">
      <c r="A17" s="66">
        <v>13</v>
      </c>
      <c r="B17" s="2" t="s">
        <v>51</v>
      </c>
      <c r="C17" s="39">
        <v>122913</v>
      </c>
      <c r="D17" s="33">
        <v>20</v>
      </c>
      <c r="E17" s="151">
        <v>177483</v>
      </c>
      <c r="F17" s="99">
        <v>7</v>
      </c>
      <c r="G17" s="47"/>
      <c r="H17" s="99"/>
      <c r="I17" s="151"/>
      <c r="J17" s="99"/>
      <c r="K17" s="151"/>
      <c r="L17" s="99"/>
      <c r="M17" s="151"/>
      <c r="N17" s="99"/>
      <c r="O17" s="151"/>
      <c r="P17" s="47"/>
      <c r="Q17" s="39">
        <v>122082</v>
      </c>
      <c r="R17" s="33">
        <v>22</v>
      </c>
      <c r="S17" s="151">
        <v>0</v>
      </c>
      <c r="T17" s="99">
        <v>6</v>
      </c>
      <c r="U17" s="47">
        <v>0</v>
      </c>
      <c r="V17" s="99">
        <v>1</v>
      </c>
      <c r="W17" s="151">
        <v>108895</v>
      </c>
      <c r="X17" s="99">
        <v>7</v>
      </c>
      <c r="Y17" s="151">
        <v>0</v>
      </c>
      <c r="Z17" s="99">
        <v>4</v>
      </c>
      <c r="AA17" s="151">
        <v>0</v>
      </c>
      <c r="AB17" s="99">
        <v>2</v>
      </c>
      <c r="AC17" s="151">
        <v>0</v>
      </c>
      <c r="AD17" s="47">
        <v>2</v>
      </c>
      <c r="AE17" s="39">
        <v>126349</v>
      </c>
      <c r="AF17" s="33">
        <v>15</v>
      </c>
      <c r="AG17" s="151">
        <v>0</v>
      </c>
      <c r="AH17" s="99">
        <v>4</v>
      </c>
      <c r="AI17" s="47">
        <v>0</v>
      </c>
      <c r="AJ17" s="99">
        <v>1</v>
      </c>
      <c r="AK17" s="151">
        <v>113691</v>
      </c>
      <c r="AL17" s="99">
        <v>6</v>
      </c>
      <c r="AM17" s="151">
        <v>0</v>
      </c>
      <c r="AN17" s="99">
        <v>3</v>
      </c>
      <c r="AO17" s="151">
        <v>0</v>
      </c>
      <c r="AP17" s="99">
        <v>0</v>
      </c>
      <c r="AQ17" s="151">
        <v>0</v>
      </c>
      <c r="AR17" s="47">
        <v>1</v>
      </c>
      <c r="AS17" s="251">
        <v>122928</v>
      </c>
      <c r="AT17" s="251">
        <v>13</v>
      </c>
      <c r="AU17" s="249">
        <v>0</v>
      </c>
      <c r="AV17" s="249">
        <v>2</v>
      </c>
      <c r="AW17" s="249">
        <v>0</v>
      </c>
      <c r="AX17" s="249">
        <v>1</v>
      </c>
      <c r="AY17" s="249">
        <v>121021</v>
      </c>
      <c r="AZ17" s="249">
        <v>6</v>
      </c>
      <c r="BA17" s="249">
        <v>0</v>
      </c>
      <c r="BB17" s="249">
        <v>4</v>
      </c>
      <c r="BC17" s="249">
        <v>0</v>
      </c>
      <c r="BD17" s="249">
        <v>0</v>
      </c>
      <c r="BE17" s="249">
        <v>0</v>
      </c>
      <c r="BF17" s="249">
        <v>0</v>
      </c>
    </row>
    <row r="18" spans="1:58" ht="14.25">
      <c r="A18" s="66">
        <v>14</v>
      </c>
      <c r="B18" s="2" t="s">
        <v>16</v>
      </c>
      <c r="C18" s="39">
        <v>102011</v>
      </c>
      <c r="D18" s="33">
        <v>35</v>
      </c>
      <c r="E18" s="151">
        <v>131405</v>
      </c>
      <c r="F18" s="99">
        <v>5</v>
      </c>
      <c r="G18" s="47">
        <v>115213</v>
      </c>
      <c r="H18" s="99">
        <v>6</v>
      </c>
      <c r="I18" s="151">
        <v>93219</v>
      </c>
      <c r="J18" s="99">
        <v>6</v>
      </c>
      <c r="K18" s="151">
        <v>93665</v>
      </c>
      <c r="L18" s="99">
        <v>9</v>
      </c>
      <c r="M18" s="151">
        <v>94817</v>
      </c>
      <c r="N18" s="99">
        <v>8</v>
      </c>
      <c r="O18" s="151"/>
      <c r="P18" s="47"/>
      <c r="Q18" s="39">
        <v>97579</v>
      </c>
      <c r="R18" s="33">
        <v>34</v>
      </c>
      <c r="S18" s="151">
        <v>0</v>
      </c>
      <c r="T18" s="99">
        <v>4</v>
      </c>
      <c r="U18" s="47">
        <v>0</v>
      </c>
      <c r="V18" s="99">
        <v>4</v>
      </c>
      <c r="W18" s="151">
        <v>91417</v>
      </c>
      <c r="X18" s="99">
        <v>7</v>
      </c>
      <c r="Y18" s="151">
        <v>94459</v>
      </c>
      <c r="Z18" s="99">
        <v>10</v>
      </c>
      <c r="AA18" s="151">
        <v>87155</v>
      </c>
      <c r="AB18" s="99">
        <v>7</v>
      </c>
      <c r="AC18" s="151">
        <v>0</v>
      </c>
      <c r="AD18" s="47">
        <v>2</v>
      </c>
      <c r="AE18" s="39">
        <v>103892</v>
      </c>
      <c r="AF18" s="33">
        <v>33</v>
      </c>
      <c r="AG18" s="151">
        <v>0</v>
      </c>
      <c r="AH18" s="99">
        <v>3</v>
      </c>
      <c r="AI18" s="47">
        <v>122889</v>
      </c>
      <c r="AJ18" s="99">
        <v>7</v>
      </c>
      <c r="AK18" s="151">
        <v>94852</v>
      </c>
      <c r="AL18" s="99">
        <v>6</v>
      </c>
      <c r="AM18" s="151">
        <v>96011</v>
      </c>
      <c r="AN18" s="99">
        <v>9</v>
      </c>
      <c r="AO18" s="151">
        <v>96192</v>
      </c>
      <c r="AP18" s="99">
        <v>6</v>
      </c>
      <c r="AQ18" s="151">
        <v>0</v>
      </c>
      <c r="AR18" s="47">
        <v>2</v>
      </c>
      <c r="AS18" s="251">
        <v>121690</v>
      </c>
      <c r="AT18" s="251">
        <v>33</v>
      </c>
      <c r="AU18" s="249">
        <v>154010</v>
      </c>
      <c r="AV18" s="249">
        <v>6</v>
      </c>
      <c r="AW18" s="249">
        <v>117553</v>
      </c>
      <c r="AX18" s="249">
        <v>5</v>
      </c>
      <c r="AY18" s="249">
        <v>117140</v>
      </c>
      <c r="AZ18" s="249">
        <v>8</v>
      </c>
      <c r="BA18" s="249">
        <v>94814</v>
      </c>
      <c r="BB18" s="249">
        <v>6</v>
      </c>
      <c r="BC18" s="249">
        <v>141151</v>
      </c>
      <c r="BD18" s="249">
        <v>5</v>
      </c>
      <c r="BE18" s="249">
        <v>0</v>
      </c>
      <c r="BF18" s="249">
        <v>3</v>
      </c>
    </row>
    <row r="19" spans="1:58" ht="14.25">
      <c r="A19" s="66">
        <v>15</v>
      </c>
      <c r="B19" s="2" t="s">
        <v>17</v>
      </c>
      <c r="C19" s="39">
        <v>118038</v>
      </c>
      <c r="D19" s="33">
        <v>36</v>
      </c>
      <c r="E19" s="151">
        <v>192518</v>
      </c>
      <c r="F19" s="99">
        <v>7</v>
      </c>
      <c r="G19" s="47"/>
      <c r="H19" s="99"/>
      <c r="I19" s="151">
        <v>112459</v>
      </c>
      <c r="J19" s="99">
        <v>5</v>
      </c>
      <c r="K19" s="151">
        <v>102481</v>
      </c>
      <c r="L19" s="99">
        <v>8</v>
      </c>
      <c r="M19" s="151">
        <v>93593</v>
      </c>
      <c r="N19" s="99">
        <v>7</v>
      </c>
      <c r="O19" s="151">
        <v>77766</v>
      </c>
      <c r="P19" s="47">
        <v>5</v>
      </c>
      <c r="Q19" s="39">
        <v>121790</v>
      </c>
      <c r="R19" s="33">
        <v>28</v>
      </c>
      <c r="S19" s="151">
        <v>195903</v>
      </c>
      <c r="T19" s="99">
        <v>5</v>
      </c>
      <c r="U19" s="47">
        <v>0</v>
      </c>
      <c r="V19" s="99">
        <v>1</v>
      </c>
      <c r="W19" s="151">
        <v>115835</v>
      </c>
      <c r="X19" s="99">
        <v>7</v>
      </c>
      <c r="Y19" s="151">
        <v>107687</v>
      </c>
      <c r="Z19" s="99">
        <v>8</v>
      </c>
      <c r="AA19" s="151">
        <v>0</v>
      </c>
      <c r="AB19" s="99">
        <v>4</v>
      </c>
      <c r="AC19" s="151">
        <v>0</v>
      </c>
      <c r="AD19" s="47">
        <v>3</v>
      </c>
      <c r="AE19" s="39">
        <v>122800</v>
      </c>
      <c r="AF19" s="33">
        <v>22</v>
      </c>
      <c r="AG19" s="151">
        <v>0</v>
      </c>
      <c r="AH19" s="99">
        <v>4</v>
      </c>
      <c r="AI19" s="47">
        <v>0</v>
      </c>
      <c r="AJ19" s="99">
        <v>1</v>
      </c>
      <c r="AK19" s="151">
        <v>106429</v>
      </c>
      <c r="AL19" s="99">
        <v>5</v>
      </c>
      <c r="AM19" s="151">
        <v>116340</v>
      </c>
      <c r="AN19" s="99">
        <v>6</v>
      </c>
      <c r="AO19" s="151">
        <v>0</v>
      </c>
      <c r="AP19" s="99">
        <v>3</v>
      </c>
      <c r="AQ19" s="151">
        <v>0</v>
      </c>
      <c r="AR19" s="47">
        <v>3</v>
      </c>
      <c r="AS19" s="251">
        <v>146513</v>
      </c>
      <c r="AT19" s="251">
        <v>31</v>
      </c>
      <c r="AU19" s="249">
        <v>231188</v>
      </c>
      <c r="AV19" s="249">
        <v>7</v>
      </c>
      <c r="AW19" s="249">
        <v>0</v>
      </c>
      <c r="AX19" s="249">
        <v>2</v>
      </c>
      <c r="AY19" s="249">
        <v>127396</v>
      </c>
      <c r="AZ19" s="249">
        <v>8</v>
      </c>
      <c r="BA19" s="249">
        <v>120996</v>
      </c>
      <c r="BB19" s="249">
        <v>8</v>
      </c>
      <c r="BC19" s="249">
        <v>0</v>
      </c>
      <c r="BD19" s="249">
        <v>4</v>
      </c>
      <c r="BE19" s="249">
        <v>0</v>
      </c>
      <c r="BF19" s="249">
        <v>2</v>
      </c>
    </row>
    <row r="20" spans="1:58" ht="15">
      <c r="A20" s="66">
        <v>16</v>
      </c>
      <c r="B20" s="3" t="s">
        <v>18</v>
      </c>
      <c r="C20" s="39"/>
      <c r="D20" s="33"/>
      <c r="E20" s="151"/>
      <c r="F20" s="99"/>
      <c r="G20" s="47"/>
      <c r="H20" s="99"/>
      <c r="I20" s="151"/>
      <c r="J20" s="99"/>
      <c r="K20" s="151"/>
      <c r="L20" s="99"/>
      <c r="M20" s="151"/>
      <c r="N20" s="99"/>
      <c r="O20" s="151"/>
      <c r="P20" s="47"/>
      <c r="Q20" s="39"/>
      <c r="R20" s="33"/>
      <c r="S20" s="151"/>
      <c r="T20" s="99"/>
      <c r="U20" s="47"/>
      <c r="V20" s="99"/>
      <c r="W20" s="151"/>
      <c r="X20" s="99"/>
      <c r="Y20" s="151"/>
      <c r="Z20" s="99"/>
      <c r="AA20" s="151"/>
      <c r="AB20" s="99"/>
      <c r="AC20" s="151"/>
      <c r="AD20" s="47"/>
      <c r="AE20" s="39"/>
      <c r="AF20" s="33"/>
      <c r="AG20" s="151"/>
      <c r="AH20" s="99"/>
      <c r="AI20" s="47"/>
      <c r="AJ20" s="99"/>
      <c r="AK20" s="151"/>
      <c r="AL20" s="99"/>
      <c r="AM20" s="151"/>
      <c r="AN20" s="99"/>
      <c r="AO20" s="151"/>
      <c r="AP20" s="99"/>
      <c r="AQ20" s="151"/>
      <c r="AR20" s="47"/>
      <c r="AS20" s="252"/>
      <c r="AT20" s="252"/>
      <c r="AU20" s="249"/>
      <c r="AV20" s="249"/>
      <c r="AW20" s="249"/>
      <c r="AX20" s="249"/>
      <c r="AY20" s="249"/>
      <c r="AZ20" s="249"/>
      <c r="BA20" s="249"/>
      <c r="BB20" s="249"/>
      <c r="BC20" s="249"/>
      <c r="BD20" s="249"/>
      <c r="BE20" s="249"/>
      <c r="BF20" s="249"/>
    </row>
    <row r="21" spans="1:58" ht="14.25">
      <c r="A21" s="66">
        <v>17</v>
      </c>
      <c r="B21" s="72" t="s">
        <v>20</v>
      </c>
      <c r="C21" s="40">
        <v>216518</v>
      </c>
      <c r="D21" s="34">
        <v>6</v>
      </c>
      <c r="E21" s="152"/>
      <c r="F21" s="153"/>
      <c r="G21" s="59"/>
      <c r="H21" s="153"/>
      <c r="I21" s="152"/>
      <c r="J21" s="153"/>
      <c r="K21" s="152"/>
      <c r="L21" s="153"/>
      <c r="M21" s="152"/>
      <c r="N21" s="153"/>
      <c r="O21" s="152"/>
      <c r="P21" s="59"/>
      <c r="Q21" s="40">
        <v>0</v>
      </c>
      <c r="R21" s="34">
        <v>4</v>
      </c>
      <c r="S21" s="152">
        <v>0</v>
      </c>
      <c r="T21" s="153">
        <v>1</v>
      </c>
      <c r="U21" s="59">
        <v>0</v>
      </c>
      <c r="V21" s="153">
        <v>3</v>
      </c>
      <c r="W21" s="152">
        <v>0</v>
      </c>
      <c r="X21" s="153">
        <v>0</v>
      </c>
      <c r="Y21" s="152">
        <v>0</v>
      </c>
      <c r="Z21" s="153">
        <v>0</v>
      </c>
      <c r="AA21" s="152">
        <v>0</v>
      </c>
      <c r="AB21" s="153">
        <v>0</v>
      </c>
      <c r="AC21" s="152">
        <v>0</v>
      </c>
      <c r="AD21" s="59">
        <v>0</v>
      </c>
      <c r="AE21" s="40">
        <v>0</v>
      </c>
      <c r="AF21" s="34">
        <v>4</v>
      </c>
      <c r="AG21" s="152">
        <v>0</v>
      </c>
      <c r="AH21" s="153">
        <v>1</v>
      </c>
      <c r="AI21" s="59">
        <v>0</v>
      </c>
      <c r="AJ21" s="153">
        <v>3</v>
      </c>
      <c r="AK21" s="152">
        <v>0</v>
      </c>
      <c r="AL21" s="153">
        <v>0</v>
      </c>
      <c r="AM21" s="152">
        <v>0</v>
      </c>
      <c r="AN21" s="153">
        <v>0</v>
      </c>
      <c r="AO21" s="152">
        <v>0</v>
      </c>
      <c r="AP21" s="153">
        <v>0</v>
      </c>
      <c r="AQ21" s="152">
        <v>0</v>
      </c>
      <c r="AR21" s="59">
        <v>0</v>
      </c>
      <c r="AS21" s="251">
        <v>0</v>
      </c>
      <c r="AT21" s="251">
        <v>4</v>
      </c>
      <c r="AU21" s="249">
        <v>0</v>
      </c>
      <c r="AV21" s="249">
        <v>1</v>
      </c>
      <c r="AW21" s="249">
        <v>0</v>
      </c>
      <c r="AX21" s="249">
        <v>3</v>
      </c>
      <c r="AY21" s="249">
        <v>0</v>
      </c>
      <c r="AZ21" s="249">
        <v>0</v>
      </c>
      <c r="BA21" s="249">
        <v>0</v>
      </c>
      <c r="BB21" s="249">
        <v>0</v>
      </c>
      <c r="BC21" s="249">
        <v>0</v>
      </c>
      <c r="BD21" s="249">
        <v>0</v>
      </c>
      <c r="BE21" s="249">
        <v>0</v>
      </c>
      <c r="BF21" s="249">
        <v>0</v>
      </c>
    </row>
    <row r="22" spans="1:58" ht="14.25">
      <c r="A22" s="66">
        <v>18</v>
      </c>
      <c r="B22" s="10" t="s">
        <v>19</v>
      </c>
      <c r="C22" s="39"/>
      <c r="D22" s="33"/>
      <c r="E22" s="151"/>
      <c r="F22" s="99"/>
      <c r="G22" s="47"/>
      <c r="H22" s="99"/>
      <c r="I22" s="151"/>
      <c r="J22" s="99"/>
      <c r="K22" s="151"/>
      <c r="L22" s="99"/>
      <c r="M22" s="151"/>
      <c r="N22" s="99"/>
      <c r="O22" s="151"/>
      <c r="P22" s="47"/>
      <c r="Q22" s="39">
        <v>0</v>
      </c>
      <c r="R22" s="33">
        <v>0</v>
      </c>
      <c r="S22" s="151">
        <v>0</v>
      </c>
      <c r="T22" s="99">
        <v>0</v>
      </c>
      <c r="U22" s="47">
        <v>0</v>
      </c>
      <c r="V22" s="99">
        <v>0</v>
      </c>
      <c r="W22" s="151">
        <v>0</v>
      </c>
      <c r="X22" s="99">
        <v>0</v>
      </c>
      <c r="Y22" s="151">
        <v>0</v>
      </c>
      <c r="Z22" s="99">
        <v>0</v>
      </c>
      <c r="AA22" s="151">
        <v>0</v>
      </c>
      <c r="AB22" s="99">
        <v>0</v>
      </c>
      <c r="AC22" s="151">
        <v>0</v>
      </c>
      <c r="AD22" s="47">
        <v>0</v>
      </c>
      <c r="AE22" s="39">
        <v>0</v>
      </c>
      <c r="AF22" s="33">
        <v>2</v>
      </c>
      <c r="AG22" s="151">
        <v>0</v>
      </c>
      <c r="AH22" s="99">
        <v>1</v>
      </c>
      <c r="AI22" s="47">
        <v>0</v>
      </c>
      <c r="AJ22" s="99">
        <v>1</v>
      </c>
      <c r="AK22" s="151">
        <v>0</v>
      </c>
      <c r="AL22" s="99">
        <v>0</v>
      </c>
      <c r="AM22" s="151">
        <v>0</v>
      </c>
      <c r="AN22" s="99">
        <v>0</v>
      </c>
      <c r="AO22" s="151">
        <v>0</v>
      </c>
      <c r="AP22" s="99">
        <v>0</v>
      </c>
      <c r="AQ22" s="151">
        <v>0</v>
      </c>
      <c r="AR22" s="47">
        <v>0</v>
      </c>
      <c r="AS22" s="251">
        <v>0</v>
      </c>
      <c r="AT22" s="251">
        <v>0</v>
      </c>
      <c r="AU22" s="249">
        <v>0</v>
      </c>
      <c r="AV22" s="249">
        <v>0</v>
      </c>
      <c r="AW22" s="249">
        <v>0</v>
      </c>
      <c r="AX22" s="249">
        <v>0</v>
      </c>
      <c r="AY22" s="249">
        <v>0</v>
      </c>
      <c r="AZ22" s="249">
        <v>0</v>
      </c>
      <c r="BA22" s="249">
        <v>0</v>
      </c>
      <c r="BB22" s="249">
        <v>0</v>
      </c>
      <c r="BC22" s="249">
        <v>0</v>
      </c>
      <c r="BD22" s="249">
        <v>0</v>
      </c>
      <c r="BE22" s="249">
        <v>0</v>
      </c>
      <c r="BF22" s="249">
        <v>0</v>
      </c>
    </row>
    <row r="23" spans="1:58" ht="14.25">
      <c r="A23" s="66">
        <v>19</v>
      </c>
      <c r="B23" s="2" t="s">
        <v>21</v>
      </c>
      <c r="C23" s="39">
        <v>176569</v>
      </c>
      <c r="D23" s="33">
        <v>6</v>
      </c>
      <c r="E23" s="151"/>
      <c r="F23" s="99"/>
      <c r="G23" s="47"/>
      <c r="H23" s="99"/>
      <c r="I23" s="151"/>
      <c r="J23" s="99"/>
      <c r="K23" s="151"/>
      <c r="L23" s="99"/>
      <c r="M23" s="151"/>
      <c r="N23" s="99"/>
      <c r="O23" s="151"/>
      <c r="P23" s="47"/>
      <c r="Q23" s="39">
        <v>0</v>
      </c>
      <c r="R23" s="33">
        <v>4</v>
      </c>
      <c r="S23" s="151">
        <v>0</v>
      </c>
      <c r="T23" s="99">
        <v>1</v>
      </c>
      <c r="U23" s="47">
        <v>0</v>
      </c>
      <c r="V23" s="99">
        <v>1</v>
      </c>
      <c r="W23" s="151">
        <v>0</v>
      </c>
      <c r="X23" s="99">
        <v>0</v>
      </c>
      <c r="Y23" s="151">
        <v>0</v>
      </c>
      <c r="Z23" s="99">
        <v>1</v>
      </c>
      <c r="AA23" s="151">
        <v>0</v>
      </c>
      <c r="AB23" s="99">
        <v>1</v>
      </c>
      <c r="AC23" s="151">
        <v>0</v>
      </c>
      <c r="AD23" s="47">
        <v>0</v>
      </c>
      <c r="AE23" s="39">
        <v>182119</v>
      </c>
      <c r="AF23" s="33">
        <v>5</v>
      </c>
      <c r="AG23" s="151">
        <v>0</v>
      </c>
      <c r="AH23" s="99">
        <v>1</v>
      </c>
      <c r="AI23" s="47">
        <v>0</v>
      </c>
      <c r="AJ23" s="99">
        <v>1</v>
      </c>
      <c r="AK23" s="151">
        <v>0</v>
      </c>
      <c r="AL23" s="99">
        <v>0</v>
      </c>
      <c r="AM23" s="151">
        <v>0</v>
      </c>
      <c r="AN23" s="99">
        <v>2</v>
      </c>
      <c r="AO23" s="151">
        <v>0</v>
      </c>
      <c r="AP23" s="99">
        <v>1</v>
      </c>
      <c r="AQ23" s="151">
        <v>0</v>
      </c>
      <c r="AR23" s="47">
        <v>0</v>
      </c>
      <c r="AS23" s="251">
        <v>0</v>
      </c>
      <c r="AT23" s="251">
        <v>0</v>
      </c>
      <c r="AU23" s="249">
        <v>0</v>
      </c>
      <c r="AV23" s="249">
        <v>0</v>
      </c>
      <c r="AW23" s="249">
        <v>0</v>
      </c>
      <c r="AX23" s="249">
        <v>0</v>
      </c>
      <c r="AY23" s="249">
        <v>0</v>
      </c>
      <c r="AZ23" s="249">
        <v>0</v>
      </c>
      <c r="BA23" s="249">
        <v>0</v>
      </c>
      <c r="BB23" s="249">
        <v>0</v>
      </c>
      <c r="BC23" s="249">
        <v>0</v>
      </c>
      <c r="BD23" s="249">
        <v>0</v>
      </c>
      <c r="BE23" s="249">
        <v>0</v>
      </c>
      <c r="BF23" s="249">
        <v>0</v>
      </c>
    </row>
    <row r="24" spans="1:58" ht="14.25">
      <c r="A24" s="66">
        <v>20</v>
      </c>
      <c r="B24" s="2" t="s">
        <v>22</v>
      </c>
      <c r="C24" s="39">
        <v>170095</v>
      </c>
      <c r="D24" s="33">
        <v>21</v>
      </c>
      <c r="E24" s="151"/>
      <c r="F24" s="99"/>
      <c r="G24" s="47"/>
      <c r="H24" s="99"/>
      <c r="I24" s="151">
        <v>145668</v>
      </c>
      <c r="J24" s="99">
        <v>6</v>
      </c>
      <c r="K24" s="151">
        <v>144342</v>
      </c>
      <c r="L24" s="99">
        <v>5</v>
      </c>
      <c r="M24" s="151"/>
      <c r="N24" s="99"/>
      <c r="O24" s="151"/>
      <c r="P24" s="47"/>
      <c r="Q24" s="39">
        <v>166144</v>
      </c>
      <c r="R24" s="33">
        <v>21</v>
      </c>
      <c r="S24" s="151">
        <v>0</v>
      </c>
      <c r="T24" s="99">
        <v>3</v>
      </c>
      <c r="U24" s="47">
        <v>0</v>
      </c>
      <c r="V24" s="99">
        <v>4</v>
      </c>
      <c r="W24" s="151">
        <v>152870</v>
      </c>
      <c r="X24" s="99">
        <v>8</v>
      </c>
      <c r="Y24" s="151">
        <v>0</v>
      </c>
      <c r="Z24" s="99">
        <v>3</v>
      </c>
      <c r="AA24" s="151">
        <v>0</v>
      </c>
      <c r="AB24" s="99">
        <v>2</v>
      </c>
      <c r="AC24" s="151">
        <v>0</v>
      </c>
      <c r="AD24" s="47">
        <v>1</v>
      </c>
      <c r="AE24" s="39">
        <v>163615</v>
      </c>
      <c r="AF24" s="33">
        <v>22</v>
      </c>
      <c r="AG24" s="151">
        <v>0</v>
      </c>
      <c r="AH24" s="99">
        <v>3</v>
      </c>
      <c r="AI24" s="47">
        <v>0</v>
      </c>
      <c r="AJ24" s="99">
        <v>3</v>
      </c>
      <c r="AK24" s="151">
        <v>151184</v>
      </c>
      <c r="AL24" s="99">
        <v>9</v>
      </c>
      <c r="AM24" s="151">
        <v>0</v>
      </c>
      <c r="AN24" s="99">
        <v>4</v>
      </c>
      <c r="AO24" s="151">
        <v>0</v>
      </c>
      <c r="AP24" s="99">
        <v>2</v>
      </c>
      <c r="AQ24" s="151">
        <v>0</v>
      </c>
      <c r="AR24" s="47">
        <v>1</v>
      </c>
      <c r="AS24" s="251">
        <v>124226</v>
      </c>
      <c r="AT24" s="251">
        <v>28</v>
      </c>
      <c r="AU24" s="249">
        <v>0</v>
      </c>
      <c r="AV24" s="249">
        <v>11</v>
      </c>
      <c r="AW24" s="249">
        <v>0</v>
      </c>
      <c r="AX24" s="249">
        <v>3</v>
      </c>
      <c r="AY24" s="249">
        <v>0</v>
      </c>
      <c r="AZ24" s="249">
        <v>9</v>
      </c>
      <c r="BA24" s="249">
        <v>0</v>
      </c>
      <c r="BB24" s="249">
        <v>1</v>
      </c>
      <c r="BC24" s="249">
        <v>0</v>
      </c>
      <c r="BD24" s="249">
        <v>4</v>
      </c>
      <c r="BE24" s="249">
        <v>0</v>
      </c>
      <c r="BF24" s="249">
        <v>0</v>
      </c>
    </row>
    <row r="25" spans="1:58" ht="14.25">
      <c r="A25" s="66">
        <v>21</v>
      </c>
      <c r="B25" s="2" t="s">
        <v>23</v>
      </c>
      <c r="C25" s="39">
        <v>209513</v>
      </c>
      <c r="D25" s="33">
        <v>29</v>
      </c>
      <c r="E25" s="151">
        <v>356040</v>
      </c>
      <c r="F25" s="99">
        <v>5</v>
      </c>
      <c r="G25" s="47">
        <v>198716</v>
      </c>
      <c r="H25" s="99">
        <v>7</v>
      </c>
      <c r="I25" s="151">
        <v>175548</v>
      </c>
      <c r="J25" s="99">
        <v>8</v>
      </c>
      <c r="K25" s="151">
        <v>164484</v>
      </c>
      <c r="L25" s="99">
        <v>6</v>
      </c>
      <c r="M25" s="151"/>
      <c r="N25" s="99"/>
      <c r="O25" s="151"/>
      <c r="P25" s="47"/>
      <c r="Q25" s="39">
        <v>206243</v>
      </c>
      <c r="R25" s="33">
        <v>27</v>
      </c>
      <c r="S25" s="151">
        <v>361743</v>
      </c>
      <c r="T25" s="99">
        <v>5</v>
      </c>
      <c r="U25" s="47">
        <v>180042</v>
      </c>
      <c r="V25" s="99">
        <v>5</v>
      </c>
      <c r="W25" s="151">
        <v>185504</v>
      </c>
      <c r="X25" s="99">
        <v>8</v>
      </c>
      <c r="Y25" s="151">
        <v>150642</v>
      </c>
      <c r="Z25" s="99">
        <v>6</v>
      </c>
      <c r="AA25" s="151">
        <v>0</v>
      </c>
      <c r="AB25" s="99">
        <v>2</v>
      </c>
      <c r="AC25" s="151">
        <v>0</v>
      </c>
      <c r="AD25" s="47">
        <v>1</v>
      </c>
      <c r="AE25" s="39">
        <v>201943</v>
      </c>
      <c r="AF25" s="33">
        <v>30</v>
      </c>
      <c r="AG25" s="151">
        <v>336445</v>
      </c>
      <c r="AH25" s="99">
        <v>5</v>
      </c>
      <c r="AI25" s="47">
        <v>207088</v>
      </c>
      <c r="AJ25" s="99">
        <v>6</v>
      </c>
      <c r="AK25" s="151">
        <v>171658</v>
      </c>
      <c r="AL25" s="99">
        <v>9</v>
      </c>
      <c r="AM25" s="151">
        <v>154374</v>
      </c>
      <c r="AN25" s="99">
        <v>5</v>
      </c>
      <c r="AO25" s="151">
        <v>0</v>
      </c>
      <c r="AP25" s="99">
        <v>4</v>
      </c>
      <c r="AQ25" s="151">
        <v>0</v>
      </c>
      <c r="AR25" s="47">
        <v>1</v>
      </c>
      <c r="AS25" s="251">
        <v>142603</v>
      </c>
      <c r="AT25" s="251">
        <v>28</v>
      </c>
      <c r="AU25" s="249">
        <v>0</v>
      </c>
      <c r="AV25" s="249">
        <v>11</v>
      </c>
      <c r="AW25" s="249">
        <v>0</v>
      </c>
      <c r="AX25" s="249">
        <v>4</v>
      </c>
      <c r="AY25" s="249">
        <v>109377</v>
      </c>
      <c r="AZ25" s="249">
        <v>9</v>
      </c>
      <c r="BA25" s="249">
        <v>0</v>
      </c>
      <c r="BB25" s="249">
        <v>0</v>
      </c>
      <c r="BC25" s="249">
        <v>0</v>
      </c>
      <c r="BD25" s="249">
        <v>4</v>
      </c>
      <c r="BE25" s="249">
        <v>0</v>
      </c>
      <c r="BF25" s="249">
        <v>0</v>
      </c>
    </row>
    <row r="26" spans="1:58" ht="14.25">
      <c r="A26" s="66">
        <v>22</v>
      </c>
      <c r="B26" s="2" t="s">
        <v>78</v>
      </c>
      <c r="C26" s="39"/>
      <c r="D26" s="33"/>
      <c r="E26" s="151"/>
      <c r="F26" s="99"/>
      <c r="G26" s="47"/>
      <c r="H26" s="99"/>
      <c r="I26" s="151"/>
      <c r="J26" s="99"/>
      <c r="K26" s="151"/>
      <c r="L26" s="99"/>
      <c r="M26" s="151"/>
      <c r="N26" s="99"/>
      <c r="O26" s="151"/>
      <c r="P26" s="47"/>
      <c r="Q26" s="39">
        <v>0</v>
      </c>
      <c r="R26" s="33">
        <v>3</v>
      </c>
      <c r="S26" s="151">
        <v>0</v>
      </c>
      <c r="T26" s="99">
        <v>2</v>
      </c>
      <c r="U26" s="47">
        <v>0</v>
      </c>
      <c r="V26" s="99">
        <v>0</v>
      </c>
      <c r="W26" s="151">
        <v>0</v>
      </c>
      <c r="X26" s="99">
        <v>1</v>
      </c>
      <c r="Y26" s="151">
        <v>0</v>
      </c>
      <c r="Z26" s="99">
        <v>0</v>
      </c>
      <c r="AA26" s="151">
        <v>0</v>
      </c>
      <c r="AB26" s="99">
        <v>0</v>
      </c>
      <c r="AC26" s="151">
        <v>0</v>
      </c>
      <c r="AD26" s="47">
        <v>0</v>
      </c>
      <c r="AE26" s="39">
        <v>0</v>
      </c>
      <c r="AF26" s="33">
        <v>3</v>
      </c>
      <c r="AG26" s="151">
        <v>0</v>
      </c>
      <c r="AH26" s="99">
        <v>2</v>
      </c>
      <c r="AI26" s="47">
        <v>0</v>
      </c>
      <c r="AJ26" s="99">
        <v>0</v>
      </c>
      <c r="AK26" s="151">
        <v>0</v>
      </c>
      <c r="AL26" s="99">
        <v>1</v>
      </c>
      <c r="AM26" s="151">
        <v>0</v>
      </c>
      <c r="AN26" s="99">
        <v>0</v>
      </c>
      <c r="AO26" s="151">
        <v>0</v>
      </c>
      <c r="AP26" s="99">
        <v>0</v>
      </c>
      <c r="AQ26" s="151">
        <v>0</v>
      </c>
      <c r="AR26" s="47">
        <v>0</v>
      </c>
      <c r="AS26" s="251">
        <v>0</v>
      </c>
      <c r="AT26" s="251">
        <v>3</v>
      </c>
      <c r="AU26" s="249">
        <v>0</v>
      </c>
      <c r="AV26" s="249">
        <v>2</v>
      </c>
      <c r="AW26" s="249">
        <v>0</v>
      </c>
      <c r="AX26" s="249">
        <v>0</v>
      </c>
      <c r="AY26" s="249">
        <v>0</v>
      </c>
      <c r="AZ26" s="249">
        <v>1</v>
      </c>
      <c r="BA26" s="249">
        <v>0</v>
      </c>
      <c r="BB26" s="249">
        <v>0</v>
      </c>
      <c r="BC26" s="249">
        <v>0</v>
      </c>
      <c r="BD26" s="249">
        <v>0</v>
      </c>
      <c r="BE26" s="249">
        <v>0</v>
      </c>
      <c r="BF26" s="249">
        <v>0</v>
      </c>
    </row>
    <row r="27" spans="1:58" ht="14.25">
      <c r="A27" s="66">
        <v>23</v>
      </c>
      <c r="B27" s="2" t="s">
        <v>25</v>
      </c>
      <c r="C27" s="39">
        <v>150845</v>
      </c>
      <c r="D27" s="33">
        <v>15</v>
      </c>
      <c r="E27" s="151"/>
      <c r="F27" s="99"/>
      <c r="G27" s="47"/>
      <c r="H27" s="99"/>
      <c r="I27" s="151"/>
      <c r="J27" s="99"/>
      <c r="K27" s="151"/>
      <c r="L27" s="99"/>
      <c r="M27" s="151"/>
      <c r="N27" s="99"/>
      <c r="O27" s="151"/>
      <c r="P27" s="47"/>
      <c r="Q27" s="39">
        <v>134116</v>
      </c>
      <c r="R27" s="33">
        <v>14</v>
      </c>
      <c r="S27" s="151">
        <v>0</v>
      </c>
      <c r="T27" s="99">
        <v>3</v>
      </c>
      <c r="U27" s="47">
        <v>0</v>
      </c>
      <c r="V27" s="99">
        <v>3</v>
      </c>
      <c r="W27" s="151">
        <v>0</v>
      </c>
      <c r="X27" s="99">
        <v>4</v>
      </c>
      <c r="Y27" s="151">
        <v>0</v>
      </c>
      <c r="Z27" s="99">
        <v>3</v>
      </c>
      <c r="AA27" s="151">
        <v>0</v>
      </c>
      <c r="AB27" s="99">
        <v>1</v>
      </c>
      <c r="AC27" s="151">
        <v>0</v>
      </c>
      <c r="AD27" s="47">
        <v>0</v>
      </c>
      <c r="AE27" s="39">
        <v>140260</v>
      </c>
      <c r="AF27" s="33">
        <v>16</v>
      </c>
      <c r="AG27" s="151">
        <v>0</v>
      </c>
      <c r="AH27" s="99">
        <v>3</v>
      </c>
      <c r="AI27" s="47">
        <v>0</v>
      </c>
      <c r="AJ27" s="99">
        <v>4</v>
      </c>
      <c r="AK27" s="151">
        <v>0</v>
      </c>
      <c r="AL27" s="99">
        <v>4</v>
      </c>
      <c r="AM27" s="151">
        <v>0</v>
      </c>
      <c r="AN27" s="99">
        <v>4</v>
      </c>
      <c r="AO27" s="151">
        <v>0</v>
      </c>
      <c r="AP27" s="99">
        <v>1</v>
      </c>
      <c r="AQ27" s="151">
        <v>0</v>
      </c>
      <c r="AR27" s="47">
        <v>0</v>
      </c>
      <c r="AS27" s="251">
        <v>109651</v>
      </c>
      <c r="AT27" s="251">
        <v>7</v>
      </c>
      <c r="AU27" s="249">
        <v>0</v>
      </c>
      <c r="AV27" s="249">
        <v>2</v>
      </c>
      <c r="AW27" s="249">
        <v>0</v>
      </c>
      <c r="AX27" s="249">
        <v>1</v>
      </c>
      <c r="AY27" s="249">
        <v>0</v>
      </c>
      <c r="AZ27" s="249">
        <v>3</v>
      </c>
      <c r="BA27" s="249">
        <v>0</v>
      </c>
      <c r="BB27" s="249">
        <v>0</v>
      </c>
      <c r="BC27" s="249">
        <v>0</v>
      </c>
      <c r="BD27" s="249">
        <v>1</v>
      </c>
      <c r="BE27" s="249">
        <v>0</v>
      </c>
      <c r="BF27" s="249">
        <v>0</v>
      </c>
    </row>
    <row r="28" spans="1:58" ht="14.25">
      <c r="A28" s="66">
        <v>24</v>
      </c>
      <c r="B28" s="2" t="s">
        <v>26</v>
      </c>
      <c r="C28" s="39">
        <v>156927</v>
      </c>
      <c r="D28" s="33">
        <v>30</v>
      </c>
      <c r="E28" s="151">
        <v>218909</v>
      </c>
      <c r="F28" s="99">
        <v>6</v>
      </c>
      <c r="G28" s="47">
        <v>161938</v>
      </c>
      <c r="H28" s="99">
        <v>5</v>
      </c>
      <c r="I28" s="151">
        <v>139557</v>
      </c>
      <c r="J28" s="99">
        <v>6</v>
      </c>
      <c r="K28" s="151">
        <v>139800</v>
      </c>
      <c r="L28" s="99">
        <v>9</v>
      </c>
      <c r="M28" s="151"/>
      <c r="N28" s="99"/>
      <c r="O28" s="151"/>
      <c r="P28" s="47"/>
      <c r="Q28" s="39">
        <v>156029</v>
      </c>
      <c r="R28" s="33">
        <v>25</v>
      </c>
      <c r="S28" s="151">
        <v>223421</v>
      </c>
      <c r="T28" s="99">
        <v>5</v>
      </c>
      <c r="U28" s="47">
        <v>0</v>
      </c>
      <c r="V28" s="99">
        <v>4</v>
      </c>
      <c r="W28" s="151">
        <v>139481</v>
      </c>
      <c r="X28" s="99">
        <v>7</v>
      </c>
      <c r="Y28" s="151">
        <v>128059</v>
      </c>
      <c r="Z28" s="99">
        <v>5</v>
      </c>
      <c r="AA28" s="151">
        <v>0</v>
      </c>
      <c r="AB28" s="99">
        <v>4</v>
      </c>
      <c r="AC28" s="151">
        <v>0</v>
      </c>
      <c r="AD28" s="47">
        <v>0</v>
      </c>
      <c r="AE28" s="39">
        <v>160688</v>
      </c>
      <c r="AF28" s="33">
        <v>20</v>
      </c>
      <c r="AG28" s="151">
        <v>215600</v>
      </c>
      <c r="AH28" s="99">
        <v>5</v>
      </c>
      <c r="AI28" s="47">
        <v>0</v>
      </c>
      <c r="AJ28" s="99">
        <v>3</v>
      </c>
      <c r="AK28" s="151">
        <v>142364</v>
      </c>
      <c r="AL28" s="99">
        <v>6</v>
      </c>
      <c r="AM28" s="151">
        <v>0</v>
      </c>
      <c r="AN28" s="99">
        <v>4</v>
      </c>
      <c r="AO28" s="151">
        <v>0</v>
      </c>
      <c r="AP28" s="99">
        <v>2</v>
      </c>
      <c r="AQ28" s="151">
        <v>0</v>
      </c>
      <c r="AR28" s="47">
        <v>0</v>
      </c>
      <c r="AS28" s="251">
        <v>119011</v>
      </c>
      <c r="AT28" s="251">
        <v>29</v>
      </c>
      <c r="AU28" s="249">
        <v>0</v>
      </c>
      <c r="AV28" s="249">
        <v>10</v>
      </c>
      <c r="AW28" s="249">
        <v>0</v>
      </c>
      <c r="AX28" s="249">
        <v>2</v>
      </c>
      <c r="AY28" s="249">
        <v>115348</v>
      </c>
      <c r="AZ28" s="249">
        <v>9</v>
      </c>
      <c r="BA28" s="249">
        <v>0</v>
      </c>
      <c r="BB28" s="249">
        <v>5</v>
      </c>
      <c r="BC28" s="249">
        <v>0</v>
      </c>
      <c r="BD28" s="249">
        <v>3</v>
      </c>
      <c r="BE28" s="249">
        <v>0</v>
      </c>
      <c r="BF28" s="249">
        <v>0</v>
      </c>
    </row>
    <row r="29" spans="1:58" ht="14.25">
      <c r="A29" s="66">
        <v>25</v>
      </c>
      <c r="B29" s="2" t="s">
        <v>27</v>
      </c>
      <c r="C29" s="39">
        <v>212113</v>
      </c>
      <c r="D29" s="33">
        <v>16</v>
      </c>
      <c r="E29" s="151">
        <v>282610</v>
      </c>
      <c r="F29" s="99">
        <v>6</v>
      </c>
      <c r="G29" s="47"/>
      <c r="H29" s="99"/>
      <c r="I29" s="151"/>
      <c r="J29" s="99"/>
      <c r="K29" s="151"/>
      <c r="L29" s="99"/>
      <c r="M29" s="151"/>
      <c r="N29" s="99"/>
      <c r="O29" s="151"/>
      <c r="P29" s="47"/>
      <c r="Q29" s="39">
        <v>224847</v>
      </c>
      <c r="R29" s="33">
        <v>12</v>
      </c>
      <c r="S29" s="151">
        <v>284054</v>
      </c>
      <c r="T29" s="99">
        <v>5</v>
      </c>
      <c r="U29" s="47">
        <v>0</v>
      </c>
      <c r="V29" s="99">
        <v>4</v>
      </c>
      <c r="W29" s="151">
        <v>0</v>
      </c>
      <c r="X29" s="99">
        <v>2</v>
      </c>
      <c r="Y29" s="151">
        <v>0</v>
      </c>
      <c r="Z29" s="99">
        <v>0</v>
      </c>
      <c r="AA29" s="151">
        <v>0</v>
      </c>
      <c r="AB29" s="99">
        <v>1</v>
      </c>
      <c r="AC29" s="151">
        <v>0</v>
      </c>
      <c r="AD29" s="47">
        <v>0</v>
      </c>
      <c r="AE29" s="39">
        <v>228262</v>
      </c>
      <c r="AF29" s="33">
        <v>11</v>
      </c>
      <c r="AG29" s="151">
        <v>274717</v>
      </c>
      <c r="AH29" s="99">
        <v>5</v>
      </c>
      <c r="AI29" s="47">
        <v>0</v>
      </c>
      <c r="AJ29" s="99">
        <v>4</v>
      </c>
      <c r="AK29" s="151">
        <v>0</v>
      </c>
      <c r="AL29" s="99">
        <v>2</v>
      </c>
      <c r="AM29" s="151">
        <v>0</v>
      </c>
      <c r="AN29" s="99">
        <v>0</v>
      </c>
      <c r="AO29" s="151">
        <v>0</v>
      </c>
      <c r="AP29" s="99">
        <v>0</v>
      </c>
      <c r="AQ29" s="151">
        <v>0</v>
      </c>
      <c r="AR29" s="47">
        <v>0</v>
      </c>
      <c r="AS29" s="251">
        <v>151426</v>
      </c>
      <c r="AT29" s="251">
        <v>22</v>
      </c>
      <c r="AU29" s="249">
        <v>0</v>
      </c>
      <c r="AV29" s="249">
        <v>12</v>
      </c>
      <c r="AW29" s="249">
        <v>0</v>
      </c>
      <c r="AX29" s="249">
        <v>6</v>
      </c>
      <c r="AY29" s="249">
        <v>0</v>
      </c>
      <c r="AZ29" s="249">
        <v>3</v>
      </c>
      <c r="BA29" s="249">
        <v>0</v>
      </c>
      <c r="BB29" s="249">
        <v>0</v>
      </c>
      <c r="BC29" s="249">
        <v>0</v>
      </c>
      <c r="BD29" s="249">
        <v>1</v>
      </c>
      <c r="BE29" s="249">
        <v>0</v>
      </c>
      <c r="BF29" s="249">
        <v>0</v>
      </c>
    </row>
    <row r="30" spans="1:58" ht="14.25">
      <c r="A30" s="66">
        <v>26</v>
      </c>
      <c r="B30" s="2" t="s">
        <v>28</v>
      </c>
      <c r="C30" s="39">
        <v>165137</v>
      </c>
      <c r="D30" s="33">
        <v>13</v>
      </c>
      <c r="E30" s="151"/>
      <c r="F30" s="99"/>
      <c r="G30" s="47"/>
      <c r="H30" s="99"/>
      <c r="I30" s="151"/>
      <c r="J30" s="99"/>
      <c r="K30" s="151"/>
      <c r="L30" s="99"/>
      <c r="M30" s="151"/>
      <c r="N30" s="99"/>
      <c r="O30" s="151"/>
      <c r="P30" s="47"/>
      <c r="Q30" s="39">
        <v>169487</v>
      </c>
      <c r="R30" s="33">
        <v>8</v>
      </c>
      <c r="S30" s="151">
        <v>0</v>
      </c>
      <c r="T30" s="99">
        <v>1</v>
      </c>
      <c r="U30" s="47">
        <v>0</v>
      </c>
      <c r="V30" s="99">
        <v>2</v>
      </c>
      <c r="W30" s="151">
        <v>0</v>
      </c>
      <c r="X30" s="99">
        <v>3</v>
      </c>
      <c r="Y30" s="151">
        <v>0</v>
      </c>
      <c r="Z30" s="99">
        <v>0</v>
      </c>
      <c r="AA30" s="151">
        <v>0</v>
      </c>
      <c r="AB30" s="99">
        <v>2</v>
      </c>
      <c r="AC30" s="151">
        <v>0</v>
      </c>
      <c r="AD30" s="47">
        <v>0</v>
      </c>
      <c r="AE30" s="39">
        <v>188520</v>
      </c>
      <c r="AF30" s="33">
        <v>7</v>
      </c>
      <c r="AG30" s="151">
        <v>0</v>
      </c>
      <c r="AH30" s="99">
        <v>2</v>
      </c>
      <c r="AI30" s="47">
        <v>0</v>
      </c>
      <c r="AJ30" s="99">
        <v>1</v>
      </c>
      <c r="AK30" s="151">
        <v>0</v>
      </c>
      <c r="AL30" s="99">
        <v>1</v>
      </c>
      <c r="AM30" s="151">
        <v>0</v>
      </c>
      <c r="AN30" s="99">
        <v>0</v>
      </c>
      <c r="AO30" s="151">
        <v>0</v>
      </c>
      <c r="AP30" s="99">
        <v>3</v>
      </c>
      <c r="AQ30" s="151">
        <v>0</v>
      </c>
      <c r="AR30" s="47">
        <v>0</v>
      </c>
      <c r="AS30" s="253">
        <v>199253</v>
      </c>
      <c r="AT30" s="253">
        <v>8</v>
      </c>
      <c r="AU30" s="249">
        <v>0</v>
      </c>
      <c r="AV30" s="249">
        <v>2</v>
      </c>
      <c r="AW30" s="249">
        <v>0</v>
      </c>
      <c r="AX30" s="249">
        <v>2</v>
      </c>
      <c r="AY30" s="249">
        <v>0</v>
      </c>
      <c r="AZ30" s="249">
        <v>2</v>
      </c>
      <c r="BA30" s="249">
        <v>0</v>
      </c>
      <c r="BB30" s="249">
        <v>0</v>
      </c>
      <c r="BC30" s="249">
        <v>0</v>
      </c>
      <c r="BD30" s="249">
        <v>2</v>
      </c>
      <c r="BE30" s="249">
        <v>0</v>
      </c>
      <c r="BF30" s="249">
        <v>0</v>
      </c>
    </row>
    <row r="31" spans="1:58" ht="14.25">
      <c r="A31" s="66">
        <v>27</v>
      </c>
      <c r="B31" s="2" t="s">
        <v>48</v>
      </c>
      <c r="C31" s="39">
        <v>158896</v>
      </c>
      <c r="D31" s="33">
        <v>17</v>
      </c>
      <c r="E31" s="151"/>
      <c r="F31" s="99"/>
      <c r="G31" s="47">
        <v>161557</v>
      </c>
      <c r="H31" s="99">
        <v>5</v>
      </c>
      <c r="I31" s="151"/>
      <c r="J31" s="99"/>
      <c r="K31" s="151">
        <v>132393</v>
      </c>
      <c r="L31" s="99">
        <v>6</v>
      </c>
      <c r="M31" s="151"/>
      <c r="N31" s="99"/>
      <c r="O31" s="151"/>
      <c r="P31" s="47"/>
      <c r="Q31" s="39">
        <v>144763</v>
      </c>
      <c r="R31" s="33">
        <v>16</v>
      </c>
      <c r="S31" s="151">
        <v>0</v>
      </c>
      <c r="T31" s="99">
        <v>2</v>
      </c>
      <c r="U31" s="47">
        <v>0</v>
      </c>
      <c r="V31" s="99">
        <v>4</v>
      </c>
      <c r="W31" s="151">
        <v>0</v>
      </c>
      <c r="X31" s="99">
        <v>4</v>
      </c>
      <c r="Y31" s="151">
        <v>124978</v>
      </c>
      <c r="Z31" s="99">
        <v>5</v>
      </c>
      <c r="AA31" s="151">
        <v>0</v>
      </c>
      <c r="AB31" s="99">
        <v>1</v>
      </c>
      <c r="AC31" s="151">
        <v>0</v>
      </c>
      <c r="AD31" s="47">
        <v>0</v>
      </c>
      <c r="AE31" s="39">
        <v>152674</v>
      </c>
      <c r="AF31" s="33">
        <v>17</v>
      </c>
      <c r="AG31" s="151">
        <v>0</v>
      </c>
      <c r="AH31" s="99">
        <v>4</v>
      </c>
      <c r="AI31" s="47">
        <v>0</v>
      </c>
      <c r="AJ31" s="99">
        <v>4</v>
      </c>
      <c r="AK31" s="151">
        <v>0</v>
      </c>
      <c r="AL31" s="99">
        <v>2</v>
      </c>
      <c r="AM31" s="151">
        <v>129360</v>
      </c>
      <c r="AN31" s="99">
        <v>6</v>
      </c>
      <c r="AO31" s="151">
        <v>0</v>
      </c>
      <c r="AP31" s="99">
        <v>0</v>
      </c>
      <c r="AQ31" s="151">
        <v>0</v>
      </c>
      <c r="AR31" s="47">
        <v>1</v>
      </c>
      <c r="AS31" s="251">
        <v>97448</v>
      </c>
      <c r="AT31" s="251">
        <v>12</v>
      </c>
      <c r="AU31" s="249">
        <v>0</v>
      </c>
      <c r="AV31" s="249">
        <v>3</v>
      </c>
      <c r="AW31" s="249">
        <v>0</v>
      </c>
      <c r="AX31" s="249">
        <v>4</v>
      </c>
      <c r="AY31" s="249">
        <v>0</v>
      </c>
      <c r="AZ31" s="249">
        <v>2</v>
      </c>
      <c r="BA31" s="249">
        <v>0</v>
      </c>
      <c r="BB31" s="249">
        <v>2</v>
      </c>
      <c r="BC31" s="249">
        <v>0</v>
      </c>
      <c r="BD31" s="249">
        <v>1</v>
      </c>
      <c r="BE31" s="249">
        <v>0</v>
      </c>
      <c r="BF31" s="249">
        <v>0</v>
      </c>
    </row>
    <row r="32" spans="1:58" ht="14.25">
      <c r="A32" s="66">
        <v>28</v>
      </c>
      <c r="B32" s="2" t="s">
        <v>77</v>
      </c>
      <c r="C32" s="39"/>
      <c r="D32" s="33"/>
      <c r="E32" s="151"/>
      <c r="F32" s="99"/>
      <c r="G32" s="47"/>
      <c r="H32" s="99"/>
      <c r="I32" s="151"/>
      <c r="J32" s="99"/>
      <c r="K32" s="151"/>
      <c r="L32" s="99"/>
      <c r="M32" s="151"/>
      <c r="N32" s="99"/>
      <c r="O32" s="151"/>
      <c r="P32" s="47"/>
      <c r="Q32" s="39">
        <v>0</v>
      </c>
      <c r="R32" s="33">
        <v>0</v>
      </c>
      <c r="S32" s="151">
        <v>0</v>
      </c>
      <c r="T32" s="99">
        <v>0</v>
      </c>
      <c r="U32" s="47">
        <v>0</v>
      </c>
      <c r="V32" s="99">
        <v>0</v>
      </c>
      <c r="W32" s="151">
        <v>0</v>
      </c>
      <c r="X32" s="99">
        <v>0</v>
      </c>
      <c r="Y32" s="151">
        <v>0</v>
      </c>
      <c r="Z32" s="99">
        <v>0</v>
      </c>
      <c r="AA32" s="151">
        <v>0</v>
      </c>
      <c r="AB32" s="99">
        <v>0</v>
      </c>
      <c r="AC32" s="151">
        <v>0</v>
      </c>
      <c r="AD32" s="47">
        <v>0</v>
      </c>
      <c r="AE32" s="39">
        <v>0</v>
      </c>
      <c r="AF32" s="33">
        <v>0</v>
      </c>
      <c r="AG32" s="151">
        <v>0</v>
      </c>
      <c r="AH32" s="99">
        <v>0</v>
      </c>
      <c r="AI32" s="47">
        <v>0</v>
      </c>
      <c r="AJ32" s="99">
        <v>0</v>
      </c>
      <c r="AK32" s="151">
        <v>0</v>
      </c>
      <c r="AL32" s="99">
        <v>0</v>
      </c>
      <c r="AM32" s="151">
        <v>0</v>
      </c>
      <c r="AN32" s="99">
        <v>0</v>
      </c>
      <c r="AO32" s="151">
        <v>0</v>
      </c>
      <c r="AP32" s="99">
        <v>0</v>
      </c>
      <c r="AQ32" s="151">
        <v>0</v>
      </c>
      <c r="AR32" s="47">
        <v>0</v>
      </c>
      <c r="AS32" s="251">
        <v>0</v>
      </c>
      <c r="AT32" s="251">
        <v>0</v>
      </c>
      <c r="AU32" s="249">
        <v>0</v>
      </c>
      <c r="AV32" s="249">
        <v>0</v>
      </c>
      <c r="AW32" s="249">
        <v>0</v>
      </c>
      <c r="AX32" s="249">
        <v>0</v>
      </c>
      <c r="AY32" s="249">
        <v>0</v>
      </c>
      <c r="AZ32" s="249">
        <v>0</v>
      </c>
      <c r="BA32" s="249">
        <v>0</v>
      </c>
      <c r="BB32" s="249">
        <v>0</v>
      </c>
      <c r="BC32" s="249">
        <v>0</v>
      </c>
      <c r="BD32" s="249">
        <v>0</v>
      </c>
      <c r="BE32" s="249">
        <v>0</v>
      </c>
      <c r="BF32" s="249">
        <v>0</v>
      </c>
    </row>
    <row r="33" spans="1:58" ht="14.25">
      <c r="A33" s="66">
        <v>29</v>
      </c>
      <c r="B33" s="2" t="s">
        <v>31</v>
      </c>
      <c r="C33" s="39">
        <v>140391</v>
      </c>
      <c r="D33" s="33">
        <v>9</v>
      </c>
      <c r="E33" s="151"/>
      <c r="F33" s="99"/>
      <c r="G33" s="47"/>
      <c r="H33" s="99"/>
      <c r="I33" s="151"/>
      <c r="J33" s="99"/>
      <c r="K33" s="151"/>
      <c r="L33" s="99">
        <v>3</v>
      </c>
      <c r="M33" s="151"/>
      <c r="N33" s="99"/>
      <c r="O33" s="151"/>
      <c r="P33" s="47"/>
      <c r="Q33" s="39">
        <v>131659</v>
      </c>
      <c r="R33" s="33">
        <v>7</v>
      </c>
      <c r="S33" s="151">
        <v>0</v>
      </c>
      <c r="T33" s="99">
        <v>0</v>
      </c>
      <c r="U33" s="47">
        <v>0</v>
      </c>
      <c r="V33" s="99">
        <v>1</v>
      </c>
      <c r="W33" s="151">
        <v>0</v>
      </c>
      <c r="X33" s="99">
        <v>1</v>
      </c>
      <c r="Y33" s="151">
        <v>0</v>
      </c>
      <c r="Z33" s="99">
        <v>2</v>
      </c>
      <c r="AA33" s="151">
        <v>0</v>
      </c>
      <c r="AB33" s="99">
        <v>2</v>
      </c>
      <c r="AC33" s="151">
        <v>0</v>
      </c>
      <c r="AD33" s="47">
        <v>1</v>
      </c>
      <c r="AE33" s="39">
        <v>0</v>
      </c>
      <c r="AF33" s="33">
        <v>4</v>
      </c>
      <c r="AG33" s="151">
        <v>0</v>
      </c>
      <c r="AH33" s="99">
        <v>0</v>
      </c>
      <c r="AI33" s="47">
        <v>0</v>
      </c>
      <c r="AJ33" s="99">
        <v>1</v>
      </c>
      <c r="AK33" s="151">
        <v>0</v>
      </c>
      <c r="AL33" s="99">
        <v>0</v>
      </c>
      <c r="AM33" s="151">
        <v>0</v>
      </c>
      <c r="AN33" s="99">
        <v>1</v>
      </c>
      <c r="AO33" s="151">
        <v>0</v>
      </c>
      <c r="AP33" s="99">
        <v>2</v>
      </c>
      <c r="AQ33" s="151">
        <v>0</v>
      </c>
      <c r="AR33" s="47">
        <v>0</v>
      </c>
      <c r="AS33" s="251">
        <v>141113</v>
      </c>
      <c r="AT33" s="251">
        <v>9</v>
      </c>
      <c r="AU33" s="249">
        <v>0</v>
      </c>
      <c r="AV33" s="249">
        <v>6</v>
      </c>
      <c r="AW33" s="249">
        <v>0</v>
      </c>
      <c r="AX33" s="249">
        <v>0</v>
      </c>
      <c r="AY33" s="249">
        <v>0</v>
      </c>
      <c r="AZ33" s="249">
        <v>1</v>
      </c>
      <c r="BA33" s="249">
        <v>0</v>
      </c>
      <c r="BB33" s="249">
        <v>1</v>
      </c>
      <c r="BC33" s="249">
        <v>0</v>
      </c>
      <c r="BD33" s="249">
        <v>1</v>
      </c>
      <c r="BE33" s="249">
        <v>0</v>
      </c>
      <c r="BF33" s="249">
        <v>0</v>
      </c>
    </row>
    <row r="34" spans="1:58" ht="14.25">
      <c r="A34" s="66">
        <v>30</v>
      </c>
      <c r="B34" s="2" t="s">
        <v>32</v>
      </c>
      <c r="C34" s="39">
        <v>134406</v>
      </c>
      <c r="D34" s="33">
        <v>16</v>
      </c>
      <c r="E34" s="151"/>
      <c r="F34" s="99"/>
      <c r="G34" s="47"/>
      <c r="H34" s="99"/>
      <c r="I34" s="151"/>
      <c r="J34" s="99"/>
      <c r="K34" s="151"/>
      <c r="L34" s="99">
        <v>2</v>
      </c>
      <c r="M34" s="151"/>
      <c r="N34" s="99"/>
      <c r="O34" s="151"/>
      <c r="P34" s="47"/>
      <c r="Q34" s="39">
        <v>147022</v>
      </c>
      <c r="R34" s="33">
        <v>11</v>
      </c>
      <c r="S34" s="151">
        <v>0</v>
      </c>
      <c r="T34" s="99">
        <v>1</v>
      </c>
      <c r="U34" s="47">
        <v>145130</v>
      </c>
      <c r="V34" s="99">
        <v>5</v>
      </c>
      <c r="W34" s="151">
        <v>0</v>
      </c>
      <c r="X34" s="99">
        <v>3</v>
      </c>
      <c r="Y34" s="151">
        <v>0</v>
      </c>
      <c r="Z34" s="99">
        <v>0</v>
      </c>
      <c r="AA34" s="151">
        <v>0</v>
      </c>
      <c r="AB34" s="99">
        <v>2</v>
      </c>
      <c r="AC34" s="151">
        <v>0</v>
      </c>
      <c r="AD34" s="47">
        <v>0</v>
      </c>
      <c r="AE34" s="39">
        <v>134762</v>
      </c>
      <c r="AF34" s="33">
        <v>14</v>
      </c>
      <c r="AG34" s="151">
        <v>0</v>
      </c>
      <c r="AH34" s="99">
        <v>1</v>
      </c>
      <c r="AI34" s="47">
        <v>145184</v>
      </c>
      <c r="AJ34" s="99">
        <v>5</v>
      </c>
      <c r="AK34" s="151">
        <v>0</v>
      </c>
      <c r="AL34" s="99">
        <v>4</v>
      </c>
      <c r="AM34" s="151">
        <v>0</v>
      </c>
      <c r="AN34" s="99">
        <v>1</v>
      </c>
      <c r="AO34" s="151">
        <v>0</v>
      </c>
      <c r="AP34" s="99">
        <v>2</v>
      </c>
      <c r="AQ34" s="151">
        <v>0</v>
      </c>
      <c r="AR34" s="47">
        <v>1</v>
      </c>
      <c r="AS34" s="251">
        <v>0</v>
      </c>
      <c r="AT34" s="251">
        <v>1</v>
      </c>
      <c r="AU34" s="249">
        <v>0</v>
      </c>
      <c r="AV34" s="249">
        <v>0</v>
      </c>
      <c r="AW34" s="249">
        <v>0</v>
      </c>
      <c r="AX34" s="249">
        <v>0</v>
      </c>
      <c r="AY34" s="249">
        <v>0</v>
      </c>
      <c r="AZ34" s="249">
        <v>0</v>
      </c>
      <c r="BA34" s="249">
        <v>0</v>
      </c>
      <c r="BB34" s="249">
        <v>0</v>
      </c>
      <c r="BC34" s="249">
        <v>0</v>
      </c>
      <c r="BD34" s="249">
        <v>1</v>
      </c>
      <c r="BE34" s="249">
        <v>0</v>
      </c>
      <c r="BF34" s="249">
        <v>0</v>
      </c>
    </row>
    <row r="35" spans="1:58" ht="14.25">
      <c r="A35" s="66">
        <v>31</v>
      </c>
      <c r="B35" s="2" t="s">
        <v>33</v>
      </c>
      <c r="C35" s="39"/>
      <c r="D35" s="33"/>
      <c r="E35" s="151"/>
      <c r="F35" s="99"/>
      <c r="G35" s="47"/>
      <c r="H35" s="99"/>
      <c r="I35" s="151"/>
      <c r="J35" s="99"/>
      <c r="K35" s="151"/>
      <c r="L35" s="99"/>
      <c r="M35" s="151"/>
      <c r="N35" s="99"/>
      <c r="O35" s="151"/>
      <c r="P35" s="47"/>
      <c r="Q35" s="39">
        <v>0</v>
      </c>
      <c r="R35" s="33">
        <v>2</v>
      </c>
      <c r="S35" s="151">
        <v>0</v>
      </c>
      <c r="T35" s="99">
        <v>0</v>
      </c>
      <c r="U35" s="47">
        <v>0</v>
      </c>
      <c r="V35" s="99">
        <v>0</v>
      </c>
      <c r="W35" s="151">
        <v>0</v>
      </c>
      <c r="X35" s="99">
        <v>2</v>
      </c>
      <c r="Y35" s="151">
        <v>0</v>
      </c>
      <c r="Z35" s="99">
        <v>0</v>
      </c>
      <c r="AA35" s="151">
        <v>0</v>
      </c>
      <c r="AB35" s="99">
        <v>0</v>
      </c>
      <c r="AC35" s="151">
        <v>0</v>
      </c>
      <c r="AD35" s="47">
        <v>0</v>
      </c>
      <c r="AE35" s="39">
        <v>0</v>
      </c>
      <c r="AF35" s="33">
        <v>1</v>
      </c>
      <c r="AG35" s="151">
        <v>0</v>
      </c>
      <c r="AH35" s="99">
        <v>0</v>
      </c>
      <c r="AI35" s="47">
        <v>0</v>
      </c>
      <c r="AJ35" s="99">
        <v>0</v>
      </c>
      <c r="AK35" s="151">
        <v>0</v>
      </c>
      <c r="AL35" s="99">
        <v>0</v>
      </c>
      <c r="AM35" s="151">
        <v>0</v>
      </c>
      <c r="AN35" s="99">
        <v>0</v>
      </c>
      <c r="AO35" s="151">
        <v>0</v>
      </c>
      <c r="AP35" s="99">
        <v>1</v>
      </c>
      <c r="AQ35" s="151">
        <v>0</v>
      </c>
      <c r="AR35" s="47">
        <v>0</v>
      </c>
      <c r="AS35" s="251">
        <v>0</v>
      </c>
      <c r="AT35" s="251">
        <v>1</v>
      </c>
      <c r="AU35" s="249">
        <v>0</v>
      </c>
      <c r="AV35" s="249">
        <v>0</v>
      </c>
      <c r="AW35" s="249">
        <v>0</v>
      </c>
      <c r="AX35" s="249">
        <v>0</v>
      </c>
      <c r="AY35" s="249">
        <v>0</v>
      </c>
      <c r="AZ35" s="249">
        <v>1</v>
      </c>
      <c r="BA35" s="249">
        <v>0</v>
      </c>
      <c r="BB35" s="249">
        <v>0</v>
      </c>
      <c r="BC35" s="249">
        <v>0</v>
      </c>
      <c r="BD35" s="249">
        <v>0</v>
      </c>
      <c r="BE35" s="249">
        <v>0</v>
      </c>
      <c r="BF35" s="249">
        <v>0</v>
      </c>
    </row>
    <row r="36" spans="1:58" ht="14.25">
      <c r="A36" s="66">
        <v>32</v>
      </c>
      <c r="B36" s="2" t="s">
        <v>34</v>
      </c>
      <c r="C36" s="39"/>
      <c r="D36" s="33"/>
      <c r="E36" s="151"/>
      <c r="F36" s="99"/>
      <c r="G36" s="47"/>
      <c r="H36" s="99"/>
      <c r="I36" s="151"/>
      <c r="J36" s="99"/>
      <c r="K36" s="151"/>
      <c r="L36" s="99">
        <v>1</v>
      </c>
      <c r="M36" s="151"/>
      <c r="N36" s="99"/>
      <c r="O36" s="151"/>
      <c r="P36" s="47"/>
      <c r="Q36" s="39">
        <v>0</v>
      </c>
      <c r="R36" s="33">
        <v>1</v>
      </c>
      <c r="S36" s="151">
        <v>0</v>
      </c>
      <c r="T36" s="99">
        <v>1</v>
      </c>
      <c r="U36" s="47">
        <v>0</v>
      </c>
      <c r="V36" s="99">
        <v>0</v>
      </c>
      <c r="W36" s="151">
        <v>0</v>
      </c>
      <c r="X36" s="99">
        <v>0</v>
      </c>
      <c r="Y36" s="151">
        <v>0</v>
      </c>
      <c r="Z36" s="99">
        <v>0</v>
      </c>
      <c r="AA36" s="151">
        <v>0</v>
      </c>
      <c r="AB36" s="99">
        <v>0</v>
      </c>
      <c r="AC36" s="151">
        <v>0</v>
      </c>
      <c r="AD36" s="47">
        <v>0</v>
      </c>
      <c r="AE36" s="39">
        <v>0</v>
      </c>
      <c r="AF36" s="33">
        <v>0</v>
      </c>
      <c r="AG36" s="151">
        <v>0</v>
      </c>
      <c r="AH36" s="99">
        <v>0</v>
      </c>
      <c r="AI36" s="47">
        <v>0</v>
      </c>
      <c r="AJ36" s="99">
        <v>0</v>
      </c>
      <c r="AK36" s="151">
        <v>0</v>
      </c>
      <c r="AL36" s="99">
        <v>0</v>
      </c>
      <c r="AM36" s="151">
        <v>0</v>
      </c>
      <c r="AN36" s="99">
        <v>0</v>
      </c>
      <c r="AO36" s="151">
        <v>0</v>
      </c>
      <c r="AP36" s="99">
        <v>0</v>
      </c>
      <c r="AQ36" s="151">
        <v>0</v>
      </c>
      <c r="AR36" s="47">
        <v>0</v>
      </c>
      <c r="AS36" s="251">
        <v>0</v>
      </c>
      <c r="AT36" s="251">
        <v>3</v>
      </c>
      <c r="AU36" s="249">
        <v>0</v>
      </c>
      <c r="AV36" s="249">
        <v>3</v>
      </c>
      <c r="AW36" s="249">
        <v>0</v>
      </c>
      <c r="AX36" s="249">
        <v>0</v>
      </c>
      <c r="AY36" s="249">
        <v>0</v>
      </c>
      <c r="AZ36" s="249">
        <v>0</v>
      </c>
      <c r="BA36" s="249">
        <v>0</v>
      </c>
      <c r="BB36" s="249">
        <v>0</v>
      </c>
      <c r="BC36" s="249">
        <v>0</v>
      </c>
      <c r="BD36" s="249">
        <v>0</v>
      </c>
      <c r="BE36" s="249">
        <v>0</v>
      </c>
      <c r="BF36" s="249">
        <v>0</v>
      </c>
    </row>
    <row r="37" spans="1:58" ht="14.25">
      <c r="A37" s="66">
        <v>33</v>
      </c>
      <c r="B37" s="2" t="s">
        <v>35</v>
      </c>
      <c r="C37" s="39">
        <v>179628</v>
      </c>
      <c r="D37" s="33">
        <v>12</v>
      </c>
      <c r="E37" s="151"/>
      <c r="F37" s="99"/>
      <c r="G37" s="47"/>
      <c r="H37" s="99"/>
      <c r="I37" s="151"/>
      <c r="J37" s="99"/>
      <c r="K37" s="151"/>
      <c r="L37" s="99">
        <v>1</v>
      </c>
      <c r="M37" s="151"/>
      <c r="N37" s="99"/>
      <c r="O37" s="151"/>
      <c r="P37" s="47"/>
      <c r="Q37" s="39">
        <v>165507</v>
      </c>
      <c r="R37" s="33">
        <v>11</v>
      </c>
      <c r="S37" s="151">
        <v>0</v>
      </c>
      <c r="T37" s="99">
        <v>2</v>
      </c>
      <c r="U37" s="47">
        <v>0</v>
      </c>
      <c r="V37" s="99">
        <v>1</v>
      </c>
      <c r="W37" s="151">
        <v>0</v>
      </c>
      <c r="X37" s="99">
        <v>2</v>
      </c>
      <c r="Y37" s="151">
        <v>0</v>
      </c>
      <c r="Z37" s="99">
        <v>2</v>
      </c>
      <c r="AA37" s="151">
        <v>0</v>
      </c>
      <c r="AB37" s="99">
        <v>3</v>
      </c>
      <c r="AC37" s="151">
        <v>0</v>
      </c>
      <c r="AD37" s="47">
        <v>1</v>
      </c>
      <c r="AE37" s="39">
        <v>171898</v>
      </c>
      <c r="AF37" s="33">
        <v>10</v>
      </c>
      <c r="AG37" s="151">
        <v>0</v>
      </c>
      <c r="AH37" s="99">
        <v>1</v>
      </c>
      <c r="AI37" s="47">
        <v>0</v>
      </c>
      <c r="AJ37" s="99">
        <v>1</v>
      </c>
      <c r="AK37" s="151">
        <v>0</v>
      </c>
      <c r="AL37" s="99">
        <v>3</v>
      </c>
      <c r="AM37" s="151">
        <v>0</v>
      </c>
      <c r="AN37" s="99">
        <v>1</v>
      </c>
      <c r="AO37" s="151">
        <v>0</v>
      </c>
      <c r="AP37" s="99">
        <v>4</v>
      </c>
      <c r="AQ37" s="151">
        <v>0</v>
      </c>
      <c r="AR37" s="47">
        <v>0</v>
      </c>
      <c r="AS37" s="251">
        <v>138703</v>
      </c>
      <c r="AT37" s="251">
        <v>20</v>
      </c>
      <c r="AU37" s="249">
        <v>0</v>
      </c>
      <c r="AV37" s="249">
        <v>15</v>
      </c>
      <c r="AW37" s="249">
        <v>0</v>
      </c>
      <c r="AX37" s="249">
        <v>1</v>
      </c>
      <c r="AY37" s="249">
        <v>0</v>
      </c>
      <c r="AZ37" s="249">
        <v>1</v>
      </c>
      <c r="BA37" s="249">
        <v>0</v>
      </c>
      <c r="BB37" s="249">
        <v>0</v>
      </c>
      <c r="BC37" s="249">
        <v>0</v>
      </c>
      <c r="BD37" s="249">
        <v>3</v>
      </c>
      <c r="BE37" s="249">
        <v>0</v>
      </c>
      <c r="BF37" s="249">
        <v>0</v>
      </c>
    </row>
    <row r="38" spans="1:58" ht="14.25">
      <c r="A38" s="66">
        <v>34</v>
      </c>
      <c r="B38" s="2" t="s">
        <v>36</v>
      </c>
      <c r="C38" s="39">
        <v>169078</v>
      </c>
      <c r="D38" s="33">
        <v>7</v>
      </c>
      <c r="E38" s="151"/>
      <c r="F38" s="99"/>
      <c r="G38" s="47"/>
      <c r="H38" s="99"/>
      <c r="I38" s="151"/>
      <c r="J38" s="99"/>
      <c r="K38" s="151"/>
      <c r="L38" s="99">
        <v>1</v>
      </c>
      <c r="M38" s="151"/>
      <c r="N38" s="99"/>
      <c r="O38" s="151"/>
      <c r="P38" s="47"/>
      <c r="Q38" s="39">
        <v>147277</v>
      </c>
      <c r="R38" s="33">
        <v>5</v>
      </c>
      <c r="S38" s="151">
        <v>0</v>
      </c>
      <c r="T38" s="99">
        <v>0</v>
      </c>
      <c r="U38" s="47">
        <v>0</v>
      </c>
      <c r="V38" s="99">
        <v>1</v>
      </c>
      <c r="W38" s="151">
        <v>0</v>
      </c>
      <c r="X38" s="99">
        <v>2</v>
      </c>
      <c r="Y38" s="151">
        <v>0</v>
      </c>
      <c r="Z38" s="99">
        <v>1</v>
      </c>
      <c r="AA38" s="151">
        <v>0</v>
      </c>
      <c r="AB38" s="99">
        <v>1</v>
      </c>
      <c r="AC38" s="151">
        <v>0</v>
      </c>
      <c r="AD38" s="47">
        <v>0</v>
      </c>
      <c r="AE38" s="39">
        <v>152978</v>
      </c>
      <c r="AF38" s="33">
        <v>5</v>
      </c>
      <c r="AG38" s="151">
        <v>0</v>
      </c>
      <c r="AH38" s="99">
        <v>0</v>
      </c>
      <c r="AI38" s="47">
        <v>0</v>
      </c>
      <c r="AJ38" s="99">
        <v>1</v>
      </c>
      <c r="AK38" s="151">
        <v>0</v>
      </c>
      <c r="AL38" s="99">
        <v>1</v>
      </c>
      <c r="AM38" s="151">
        <v>0</v>
      </c>
      <c r="AN38" s="99">
        <v>1</v>
      </c>
      <c r="AO38" s="151">
        <v>0</v>
      </c>
      <c r="AP38" s="99">
        <v>2</v>
      </c>
      <c r="AQ38" s="151">
        <v>0</v>
      </c>
      <c r="AR38" s="47">
        <v>0</v>
      </c>
      <c r="AS38" s="251">
        <v>0</v>
      </c>
      <c r="AT38" s="251">
        <v>5</v>
      </c>
      <c r="AU38" s="249">
        <v>0</v>
      </c>
      <c r="AV38" s="249">
        <v>5</v>
      </c>
      <c r="AW38" s="249">
        <v>0</v>
      </c>
      <c r="AX38" s="249">
        <v>0</v>
      </c>
      <c r="AY38" s="249">
        <v>0</v>
      </c>
      <c r="AZ38" s="249">
        <v>0</v>
      </c>
      <c r="BA38" s="249">
        <v>0</v>
      </c>
      <c r="BB38" s="249">
        <v>0</v>
      </c>
      <c r="BC38" s="249">
        <v>0</v>
      </c>
      <c r="BD38" s="249">
        <v>0</v>
      </c>
      <c r="BE38" s="249">
        <v>0</v>
      </c>
      <c r="BF38" s="249">
        <v>0</v>
      </c>
    </row>
    <row r="39" spans="1:58" ht="14.25">
      <c r="A39" s="66">
        <v>35</v>
      </c>
      <c r="B39" s="2" t="s">
        <v>37</v>
      </c>
      <c r="C39" s="39">
        <v>207855</v>
      </c>
      <c r="D39" s="33">
        <v>5</v>
      </c>
      <c r="E39" s="151">
        <v>207855</v>
      </c>
      <c r="F39" s="99">
        <v>5</v>
      </c>
      <c r="G39" s="47"/>
      <c r="H39" s="99"/>
      <c r="I39" s="151"/>
      <c r="J39" s="99"/>
      <c r="K39" s="151"/>
      <c r="L39" s="99"/>
      <c r="M39" s="151"/>
      <c r="N39" s="99"/>
      <c r="O39" s="151"/>
      <c r="P39" s="47"/>
      <c r="Q39" s="39">
        <v>184910</v>
      </c>
      <c r="R39" s="33">
        <v>5</v>
      </c>
      <c r="S39" s="151">
        <v>0</v>
      </c>
      <c r="T39" s="99">
        <v>4</v>
      </c>
      <c r="U39" s="47">
        <v>0</v>
      </c>
      <c r="V39" s="99">
        <v>0</v>
      </c>
      <c r="W39" s="151">
        <v>0</v>
      </c>
      <c r="X39" s="99">
        <v>1</v>
      </c>
      <c r="Y39" s="151">
        <v>0</v>
      </c>
      <c r="Z39" s="99">
        <v>0</v>
      </c>
      <c r="AA39" s="151">
        <v>0</v>
      </c>
      <c r="AB39" s="99">
        <v>0</v>
      </c>
      <c r="AC39" s="151">
        <v>0</v>
      </c>
      <c r="AD39" s="47">
        <v>0</v>
      </c>
      <c r="AE39" s="39">
        <v>189541</v>
      </c>
      <c r="AF39" s="33">
        <v>5</v>
      </c>
      <c r="AG39" s="151">
        <v>0</v>
      </c>
      <c r="AH39" s="99">
        <v>4</v>
      </c>
      <c r="AI39" s="47">
        <v>0</v>
      </c>
      <c r="AJ39" s="99">
        <v>0</v>
      </c>
      <c r="AK39" s="151">
        <v>0</v>
      </c>
      <c r="AL39" s="99">
        <v>1</v>
      </c>
      <c r="AM39" s="151">
        <v>0</v>
      </c>
      <c r="AN39" s="99">
        <v>0</v>
      </c>
      <c r="AO39" s="151">
        <v>0</v>
      </c>
      <c r="AP39" s="99">
        <v>0</v>
      </c>
      <c r="AQ39" s="151">
        <v>0</v>
      </c>
      <c r="AR39" s="47">
        <v>0</v>
      </c>
      <c r="AS39" s="251">
        <v>0</v>
      </c>
      <c r="AT39" s="251">
        <v>4</v>
      </c>
      <c r="AU39" s="249">
        <v>0</v>
      </c>
      <c r="AV39" s="249">
        <v>4</v>
      </c>
      <c r="AW39" s="249">
        <v>0</v>
      </c>
      <c r="AX39" s="249">
        <v>0</v>
      </c>
      <c r="AY39" s="249">
        <v>0</v>
      </c>
      <c r="AZ39" s="249">
        <v>0</v>
      </c>
      <c r="BA39" s="249">
        <v>0</v>
      </c>
      <c r="BB39" s="249">
        <v>0</v>
      </c>
      <c r="BC39" s="249">
        <v>0</v>
      </c>
      <c r="BD39" s="249">
        <v>0</v>
      </c>
      <c r="BE39" s="249">
        <v>0</v>
      </c>
      <c r="BF39" s="249">
        <v>0</v>
      </c>
    </row>
    <row r="40" spans="1:58" ht="14.25">
      <c r="A40" s="66">
        <v>36</v>
      </c>
      <c r="B40" s="2" t="s">
        <v>38</v>
      </c>
      <c r="C40" s="39">
        <v>131324</v>
      </c>
      <c r="D40" s="33">
        <v>6</v>
      </c>
      <c r="E40" s="151"/>
      <c r="F40" s="99"/>
      <c r="G40" s="47"/>
      <c r="H40" s="99"/>
      <c r="I40" s="151"/>
      <c r="J40" s="99"/>
      <c r="K40" s="151"/>
      <c r="L40" s="99">
        <v>1</v>
      </c>
      <c r="M40" s="151"/>
      <c r="N40" s="99"/>
      <c r="O40" s="151"/>
      <c r="P40" s="47"/>
      <c r="Q40" s="39">
        <v>141184</v>
      </c>
      <c r="R40" s="33">
        <v>7</v>
      </c>
      <c r="S40" s="151">
        <v>0</v>
      </c>
      <c r="T40" s="99">
        <v>1</v>
      </c>
      <c r="U40" s="47">
        <v>0</v>
      </c>
      <c r="V40" s="99">
        <v>2</v>
      </c>
      <c r="W40" s="151">
        <v>0</v>
      </c>
      <c r="X40" s="99">
        <v>0</v>
      </c>
      <c r="Y40" s="151">
        <v>0</v>
      </c>
      <c r="Z40" s="99">
        <v>2</v>
      </c>
      <c r="AA40" s="151">
        <v>0</v>
      </c>
      <c r="AB40" s="99">
        <v>2</v>
      </c>
      <c r="AC40" s="151">
        <v>0</v>
      </c>
      <c r="AD40" s="47">
        <v>0</v>
      </c>
      <c r="AE40" s="39">
        <v>128466</v>
      </c>
      <c r="AF40" s="33">
        <v>8</v>
      </c>
      <c r="AG40" s="151">
        <v>0</v>
      </c>
      <c r="AH40" s="99">
        <v>1</v>
      </c>
      <c r="AI40" s="47">
        <v>0</v>
      </c>
      <c r="AJ40" s="99">
        <v>2</v>
      </c>
      <c r="AK40" s="151">
        <v>0</v>
      </c>
      <c r="AL40" s="99">
        <v>0</v>
      </c>
      <c r="AM40" s="151">
        <v>0</v>
      </c>
      <c r="AN40" s="99">
        <v>2</v>
      </c>
      <c r="AO40" s="151">
        <v>0</v>
      </c>
      <c r="AP40" s="99">
        <v>2</v>
      </c>
      <c r="AQ40" s="151">
        <v>0</v>
      </c>
      <c r="AR40" s="47">
        <v>1</v>
      </c>
      <c r="AS40" s="251">
        <v>102394</v>
      </c>
      <c r="AT40" s="251">
        <v>5</v>
      </c>
      <c r="AU40" s="249">
        <v>0</v>
      </c>
      <c r="AV40" s="249">
        <v>1</v>
      </c>
      <c r="AW40" s="249">
        <v>0</v>
      </c>
      <c r="AX40" s="249">
        <v>1</v>
      </c>
      <c r="AY40" s="249">
        <v>0</v>
      </c>
      <c r="AZ40" s="249">
        <v>1</v>
      </c>
      <c r="BA40" s="249">
        <v>0</v>
      </c>
      <c r="BB40" s="249">
        <v>1</v>
      </c>
      <c r="BC40" s="249">
        <v>0</v>
      </c>
      <c r="BD40" s="249">
        <v>1</v>
      </c>
      <c r="BE40" s="249">
        <v>0</v>
      </c>
      <c r="BF40" s="249">
        <v>0</v>
      </c>
    </row>
    <row r="41" spans="1:58" ht="14.25">
      <c r="A41" s="66">
        <v>37</v>
      </c>
      <c r="B41" s="3" t="s">
        <v>39</v>
      </c>
      <c r="C41" s="39"/>
      <c r="D41" s="33"/>
      <c r="E41" s="151"/>
      <c r="F41" s="99"/>
      <c r="G41" s="47"/>
      <c r="H41" s="99"/>
      <c r="I41" s="151"/>
      <c r="J41" s="99"/>
      <c r="K41" s="151"/>
      <c r="L41" s="99"/>
      <c r="M41" s="151"/>
      <c r="N41" s="99"/>
      <c r="O41" s="151"/>
      <c r="P41" s="47"/>
      <c r="Q41" s="39"/>
      <c r="R41" s="33"/>
      <c r="S41" s="151"/>
      <c r="T41" s="99"/>
      <c r="U41" s="47"/>
      <c r="V41" s="99"/>
      <c r="W41" s="151"/>
      <c r="X41" s="99"/>
      <c r="Y41" s="151"/>
      <c r="Z41" s="99"/>
      <c r="AA41" s="151"/>
      <c r="AB41" s="99"/>
      <c r="AC41" s="151"/>
      <c r="AD41" s="47"/>
      <c r="AE41" s="39"/>
      <c r="AF41" s="33"/>
      <c r="AG41" s="151"/>
      <c r="AH41" s="99"/>
      <c r="AI41" s="47"/>
      <c r="AJ41" s="99"/>
      <c r="AK41" s="151"/>
      <c r="AL41" s="99"/>
      <c r="AM41" s="151"/>
      <c r="AN41" s="99"/>
      <c r="AO41" s="151"/>
      <c r="AP41" s="99"/>
      <c r="AQ41" s="151"/>
      <c r="AR41" s="47"/>
      <c r="AS41" s="251"/>
      <c r="AT41" s="251"/>
      <c r="AU41" s="249"/>
      <c r="AV41" s="249"/>
      <c r="AW41" s="249"/>
      <c r="AX41" s="249"/>
      <c r="AY41" s="249"/>
      <c r="AZ41" s="249"/>
      <c r="BA41" s="249"/>
      <c r="BB41" s="249"/>
      <c r="BC41" s="249"/>
      <c r="BD41" s="249"/>
      <c r="BE41" s="249"/>
      <c r="BF41" s="249"/>
    </row>
    <row r="42" spans="1:58" ht="14.25">
      <c r="A42" s="66">
        <v>38</v>
      </c>
      <c r="B42" s="72" t="s">
        <v>40</v>
      </c>
      <c r="C42" s="40">
        <v>101607</v>
      </c>
      <c r="D42" s="34">
        <v>37</v>
      </c>
      <c r="E42" s="152">
        <v>153424</v>
      </c>
      <c r="F42" s="153">
        <v>5</v>
      </c>
      <c r="G42" s="59">
        <v>103092</v>
      </c>
      <c r="H42" s="153">
        <v>6</v>
      </c>
      <c r="I42" s="152">
        <v>95471</v>
      </c>
      <c r="J42" s="153">
        <v>8</v>
      </c>
      <c r="K42" s="152">
        <v>97845</v>
      </c>
      <c r="L42" s="153">
        <v>8</v>
      </c>
      <c r="M42" s="152">
        <v>89420</v>
      </c>
      <c r="N42" s="153">
        <v>8</v>
      </c>
      <c r="O42" s="152"/>
      <c r="P42" s="59">
        <v>2</v>
      </c>
      <c r="Q42" s="40">
        <v>100195</v>
      </c>
      <c r="R42" s="34">
        <v>37</v>
      </c>
      <c r="S42" s="152">
        <v>0</v>
      </c>
      <c r="T42" s="153">
        <v>4</v>
      </c>
      <c r="U42" s="59">
        <v>108052</v>
      </c>
      <c r="V42" s="153">
        <v>5</v>
      </c>
      <c r="W42" s="152">
        <v>100530</v>
      </c>
      <c r="X42" s="153">
        <v>10</v>
      </c>
      <c r="Y42" s="152">
        <v>94707</v>
      </c>
      <c r="Z42" s="153">
        <v>9</v>
      </c>
      <c r="AA42" s="152">
        <v>96675</v>
      </c>
      <c r="AB42" s="153">
        <v>6</v>
      </c>
      <c r="AC42" s="152">
        <v>0</v>
      </c>
      <c r="AD42" s="59">
        <v>3</v>
      </c>
      <c r="AE42" s="40">
        <v>101167</v>
      </c>
      <c r="AF42" s="34">
        <v>36</v>
      </c>
      <c r="AG42" s="152">
        <v>0</v>
      </c>
      <c r="AH42" s="153">
        <v>4</v>
      </c>
      <c r="AI42" s="59">
        <v>106783</v>
      </c>
      <c r="AJ42" s="153">
        <v>6</v>
      </c>
      <c r="AK42" s="152">
        <v>108261</v>
      </c>
      <c r="AL42" s="153">
        <v>7</v>
      </c>
      <c r="AM42" s="152">
        <v>97988</v>
      </c>
      <c r="AN42" s="153">
        <v>9</v>
      </c>
      <c r="AO42" s="152">
        <v>91272</v>
      </c>
      <c r="AP42" s="153">
        <v>6</v>
      </c>
      <c r="AQ42" s="152">
        <v>0</v>
      </c>
      <c r="AR42" s="59">
        <v>4</v>
      </c>
      <c r="AS42" s="251">
        <v>111513</v>
      </c>
      <c r="AT42" s="251">
        <v>34</v>
      </c>
      <c r="AU42" s="249">
        <v>144277</v>
      </c>
      <c r="AV42" s="249">
        <v>5</v>
      </c>
      <c r="AW42" s="249">
        <v>113883</v>
      </c>
      <c r="AX42" s="249">
        <v>6</v>
      </c>
      <c r="AY42" s="249">
        <v>112608</v>
      </c>
      <c r="AZ42" s="249">
        <v>10</v>
      </c>
      <c r="BA42" s="249">
        <v>99048</v>
      </c>
      <c r="BB42" s="249">
        <v>5</v>
      </c>
      <c r="BC42" s="249">
        <v>0</v>
      </c>
      <c r="BD42" s="249">
        <v>4</v>
      </c>
      <c r="BE42" s="249">
        <v>0</v>
      </c>
      <c r="BF42" s="249">
        <v>4</v>
      </c>
    </row>
    <row r="43" spans="1:58" ht="14.25">
      <c r="A43" s="66">
        <v>39</v>
      </c>
      <c r="B43" s="10" t="s">
        <v>53</v>
      </c>
      <c r="C43" s="39">
        <v>146518</v>
      </c>
      <c r="D43" s="33">
        <v>40</v>
      </c>
      <c r="E43" s="151">
        <v>223818</v>
      </c>
      <c r="F43" s="99">
        <v>5</v>
      </c>
      <c r="G43" s="47">
        <v>155905</v>
      </c>
      <c r="H43" s="99">
        <v>7</v>
      </c>
      <c r="I43" s="151">
        <v>125290</v>
      </c>
      <c r="J43" s="99">
        <v>7</v>
      </c>
      <c r="K43" s="151">
        <v>156231</v>
      </c>
      <c r="L43" s="99">
        <v>8</v>
      </c>
      <c r="M43" s="151">
        <v>131240</v>
      </c>
      <c r="N43" s="99">
        <v>7</v>
      </c>
      <c r="O43" s="151">
        <v>100790</v>
      </c>
      <c r="P43" s="47">
        <v>6</v>
      </c>
      <c r="Q43" s="39">
        <v>159251</v>
      </c>
      <c r="R43" s="33">
        <v>38</v>
      </c>
      <c r="S43" s="151">
        <v>230438</v>
      </c>
      <c r="T43" s="99">
        <v>6</v>
      </c>
      <c r="U43" s="47">
        <v>161743</v>
      </c>
      <c r="V43" s="99">
        <v>6</v>
      </c>
      <c r="W43" s="151">
        <v>157793</v>
      </c>
      <c r="X43" s="99">
        <v>8</v>
      </c>
      <c r="Y43" s="151">
        <v>161972</v>
      </c>
      <c r="Z43" s="99">
        <v>7</v>
      </c>
      <c r="AA43" s="151">
        <v>135274</v>
      </c>
      <c r="AB43" s="99">
        <v>6</v>
      </c>
      <c r="AC43" s="151">
        <v>98129</v>
      </c>
      <c r="AD43" s="47">
        <v>5</v>
      </c>
      <c r="AE43" s="39">
        <v>162477</v>
      </c>
      <c r="AF43" s="33">
        <v>37</v>
      </c>
      <c r="AG43" s="151">
        <v>235786</v>
      </c>
      <c r="AH43" s="99">
        <v>6</v>
      </c>
      <c r="AI43" s="47">
        <v>163645</v>
      </c>
      <c r="AJ43" s="99">
        <v>6</v>
      </c>
      <c r="AK43" s="151">
        <v>154543</v>
      </c>
      <c r="AL43" s="99">
        <v>6</v>
      </c>
      <c r="AM43" s="151">
        <v>164790</v>
      </c>
      <c r="AN43" s="99">
        <v>7</v>
      </c>
      <c r="AO43" s="151">
        <v>145544</v>
      </c>
      <c r="AP43" s="99">
        <v>7</v>
      </c>
      <c r="AQ43" s="151">
        <v>99705</v>
      </c>
      <c r="AR43" s="47">
        <v>5</v>
      </c>
      <c r="AS43" s="251">
        <v>182510</v>
      </c>
      <c r="AT43" s="251">
        <v>38</v>
      </c>
      <c r="AU43" s="249">
        <v>262647</v>
      </c>
      <c r="AV43" s="249">
        <v>7</v>
      </c>
      <c r="AW43" s="249">
        <v>188414</v>
      </c>
      <c r="AX43" s="249">
        <v>6</v>
      </c>
      <c r="AY43" s="249">
        <v>167726</v>
      </c>
      <c r="AZ43" s="249">
        <v>8</v>
      </c>
      <c r="BA43" s="249">
        <v>164674</v>
      </c>
      <c r="BB43" s="249">
        <v>8</v>
      </c>
      <c r="BC43" s="249">
        <v>0</v>
      </c>
      <c r="BD43" s="249">
        <v>4</v>
      </c>
      <c r="BE43" s="249">
        <v>121629</v>
      </c>
      <c r="BF43" s="249">
        <v>5</v>
      </c>
    </row>
    <row r="44" spans="1:58" ht="14.25">
      <c r="A44" s="66">
        <v>40</v>
      </c>
      <c r="B44" s="2" t="s">
        <v>42</v>
      </c>
      <c r="C44" s="39">
        <v>93631</v>
      </c>
      <c r="D44" s="33">
        <v>49</v>
      </c>
      <c r="E44" s="151">
        <v>120249</v>
      </c>
      <c r="F44" s="99">
        <v>10</v>
      </c>
      <c r="G44" s="47">
        <v>94876</v>
      </c>
      <c r="H44" s="99">
        <v>6</v>
      </c>
      <c r="I44" s="151">
        <v>93054</v>
      </c>
      <c r="J44" s="99">
        <v>9</v>
      </c>
      <c r="K44" s="151">
        <v>92413</v>
      </c>
      <c r="L44" s="99">
        <v>10</v>
      </c>
      <c r="M44" s="151">
        <v>96180</v>
      </c>
      <c r="N44" s="99">
        <v>8</v>
      </c>
      <c r="O44" s="151">
        <v>65266</v>
      </c>
      <c r="P44" s="47">
        <v>6</v>
      </c>
      <c r="Q44" s="39">
        <v>93854</v>
      </c>
      <c r="R44" s="33">
        <v>42</v>
      </c>
      <c r="S44" s="151">
        <v>0</v>
      </c>
      <c r="T44" s="99">
        <v>5</v>
      </c>
      <c r="U44" s="47">
        <v>0</v>
      </c>
      <c r="V44" s="99">
        <v>4</v>
      </c>
      <c r="W44" s="151">
        <v>103084</v>
      </c>
      <c r="X44" s="99">
        <v>10</v>
      </c>
      <c r="Y44" s="151">
        <v>93601</v>
      </c>
      <c r="Z44" s="99">
        <v>10</v>
      </c>
      <c r="AA44" s="151">
        <v>92857</v>
      </c>
      <c r="AB44" s="99">
        <v>6</v>
      </c>
      <c r="AC44" s="151">
        <v>66695</v>
      </c>
      <c r="AD44" s="47">
        <v>7</v>
      </c>
      <c r="AE44" s="39">
        <v>95609</v>
      </c>
      <c r="AF44" s="33">
        <v>43</v>
      </c>
      <c r="AG44" s="151">
        <v>113608</v>
      </c>
      <c r="AH44" s="99">
        <v>9</v>
      </c>
      <c r="AI44" s="47">
        <v>100957</v>
      </c>
      <c r="AJ44" s="99">
        <v>7</v>
      </c>
      <c r="AK44" s="151">
        <v>103612</v>
      </c>
      <c r="AL44" s="99">
        <v>8</v>
      </c>
      <c r="AM44" s="151">
        <v>96431</v>
      </c>
      <c r="AN44" s="99">
        <v>6</v>
      </c>
      <c r="AO44" s="151">
        <v>99192</v>
      </c>
      <c r="AP44" s="99">
        <v>6</v>
      </c>
      <c r="AQ44" s="151">
        <v>65246</v>
      </c>
      <c r="AR44" s="47">
        <v>7</v>
      </c>
      <c r="AS44" s="251">
        <v>106667</v>
      </c>
      <c r="AT44" s="251">
        <v>39</v>
      </c>
      <c r="AU44" s="249">
        <v>144399</v>
      </c>
      <c r="AV44" s="249">
        <v>8</v>
      </c>
      <c r="AW44" s="249">
        <v>0</v>
      </c>
      <c r="AX44" s="249">
        <v>4</v>
      </c>
      <c r="AY44" s="249">
        <v>102652</v>
      </c>
      <c r="AZ44" s="249">
        <v>9</v>
      </c>
      <c r="BA44" s="249">
        <v>99458</v>
      </c>
      <c r="BB44" s="249">
        <v>9</v>
      </c>
      <c r="BC44" s="249">
        <v>0</v>
      </c>
      <c r="BD44" s="249">
        <v>4</v>
      </c>
      <c r="BE44" s="249">
        <v>79698</v>
      </c>
      <c r="BF44" s="249">
        <v>5</v>
      </c>
    </row>
    <row r="45" spans="1:58" ht="14.25">
      <c r="A45" s="67">
        <v>41</v>
      </c>
      <c r="B45" s="68" t="s">
        <v>41</v>
      </c>
      <c r="C45" s="35">
        <v>97622</v>
      </c>
      <c r="D45" s="31">
        <v>44</v>
      </c>
      <c r="E45" s="154">
        <v>129950</v>
      </c>
      <c r="F45" s="105">
        <v>7</v>
      </c>
      <c r="G45" s="57">
        <v>100824</v>
      </c>
      <c r="H45" s="105">
        <v>6</v>
      </c>
      <c r="I45" s="154">
        <v>97139</v>
      </c>
      <c r="J45" s="105">
        <v>7</v>
      </c>
      <c r="K45" s="154">
        <v>96555</v>
      </c>
      <c r="L45" s="105">
        <v>10</v>
      </c>
      <c r="M45" s="154">
        <v>91378</v>
      </c>
      <c r="N45" s="105">
        <v>8</v>
      </c>
      <c r="O45" s="154">
        <v>67375</v>
      </c>
      <c r="P45" s="57">
        <v>6</v>
      </c>
      <c r="Q45" s="35">
        <v>98402</v>
      </c>
      <c r="R45" s="31">
        <v>44</v>
      </c>
      <c r="S45" s="154">
        <v>135695</v>
      </c>
      <c r="T45" s="105">
        <v>5</v>
      </c>
      <c r="U45" s="57">
        <v>99324</v>
      </c>
      <c r="V45" s="105">
        <v>5</v>
      </c>
      <c r="W45" s="154">
        <v>102421</v>
      </c>
      <c r="X45" s="105">
        <v>10</v>
      </c>
      <c r="Y45" s="154">
        <v>96470</v>
      </c>
      <c r="Z45" s="105">
        <v>11</v>
      </c>
      <c r="AA45" s="154">
        <v>96524</v>
      </c>
      <c r="AB45" s="105">
        <v>7</v>
      </c>
      <c r="AC45" s="154">
        <v>65586</v>
      </c>
      <c r="AD45" s="57">
        <v>6</v>
      </c>
      <c r="AE45" s="35">
        <v>95077</v>
      </c>
      <c r="AF45" s="31">
        <v>39</v>
      </c>
      <c r="AG45" s="154">
        <v>0</v>
      </c>
      <c r="AH45" s="105">
        <v>3</v>
      </c>
      <c r="AI45" s="57">
        <v>100644</v>
      </c>
      <c r="AJ45" s="105">
        <v>5</v>
      </c>
      <c r="AK45" s="154">
        <v>103493</v>
      </c>
      <c r="AL45" s="105">
        <v>7</v>
      </c>
      <c r="AM45" s="154">
        <v>97734</v>
      </c>
      <c r="AN45" s="105">
        <v>10</v>
      </c>
      <c r="AO45" s="154">
        <v>96837</v>
      </c>
      <c r="AP45" s="105">
        <v>8</v>
      </c>
      <c r="AQ45" s="154">
        <v>62949</v>
      </c>
      <c r="AR45" s="57">
        <v>6</v>
      </c>
      <c r="AS45" s="251">
        <v>106579</v>
      </c>
      <c r="AT45" s="251">
        <v>40</v>
      </c>
      <c r="AU45" s="249">
        <v>124856</v>
      </c>
      <c r="AV45" s="249">
        <v>7</v>
      </c>
      <c r="AW45" s="249">
        <v>111238</v>
      </c>
      <c r="AX45" s="249">
        <v>5</v>
      </c>
      <c r="AY45" s="249">
        <v>107003</v>
      </c>
      <c r="AZ45" s="249">
        <v>9</v>
      </c>
      <c r="BA45" s="249">
        <v>111315</v>
      </c>
      <c r="BB45" s="249">
        <v>8</v>
      </c>
      <c r="BC45" s="249">
        <v>103331</v>
      </c>
      <c r="BD45" s="249">
        <v>6</v>
      </c>
      <c r="BE45" s="249">
        <v>71888</v>
      </c>
      <c r="BF45" s="249">
        <v>5</v>
      </c>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Table 89 (88)</vt:lpstr>
      <vt:lpstr>Summary Trends</vt:lpstr>
      <vt:lpstr>US</vt:lpstr>
      <vt:lpstr>SREB</vt:lpstr>
      <vt:lpstr>West</vt:lpstr>
      <vt:lpstr>Midwest</vt:lpstr>
      <vt:lpstr>Northeast</vt:lpstr>
      <vt:lpstr>DATA</vt:lpstr>
      <vt:lpstr>NOTE</vt:lpstr>
      <vt:lpstr>'Table 89 (88)'!Print_Area</vt:lpstr>
      <vt:lpstr>TABLE</vt:lpstr>
    </vt:vector>
  </TitlesOfParts>
  <Company>SREB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Lisa Cowan</cp:lastModifiedBy>
  <cp:lastPrinted>2015-06-23T19:38:16Z</cp:lastPrinted>
  <dcterms:created xsi:type="dcterms:W3CDTF">1999-03-03T16:22:01Z</dcterms:created>
  <dcterms:modified xsi:type="dcterms:W3CDTF">2015-11-06T14:55:15Z</dcterms:modified>
</cp:coreProperties>
</file>