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defaultThemeVersion="124226"/>
  <mc:AlternateContent xmlns:mc="http://schemas.openxmlformats.org/markup-compatibility/2006">
    <mc:Choice Requires="x15">
      <x15ac:absPath xmlns:x15ac="http://schemas.microsoft.com/office/spreadsheetml/2010/11/ac" url="I:\FactBooks\3_Completion\"/>
    </mc:Choice>
  </mc:AlternateContent>
  <bookViews>
    <workbookView xWindow="-15" yWindow="-15" windowWidth="28830" windowHeight="12855" tabRatio="755" activeTab="1"/>
  </bookViews>
  <sheets>
    <sheet name="Table 45" sheetId="24" r:id="rId1"/>
    <sheet name="Table 46" sheetId="17" r:id="rId2"/>
    <sheet name="Table 47" sheetId="22" r:id="rId3"/>
    <sheet name="100% Grad Rates" sheetId="23" r:id="rId4"/>
    <sheet name="150% Grad Rates -- race-ethnic" sheetId="20" r:id="rId5"/>
    <sheet name="1st Year Persistence Rates" sheetId="9" r:id="rId6"/>
    <sheet name="150% Grad Rates -- all races" sheetId="12" r:id="rId7"/>
    <sheet name="150% Progression Rates" sheetId="5" r:id="rId8"/>
    <sheet name="10-yr &amp; 6-yr Completion Rates" sheetId="15" r:id="rId9"/>
    <sheet name="adjcohort % of entering undrgrd" sheetId="14" r:id="rId10"/>
  </sheets>
  <definedNames>
    <definedName name="_xlnm.Print_Area" localSheetId="4">'150% Grad Rates -- race-ethnic'!$A$1:$BZ$62</definedName>
    <definedName name="_xlnm.Print_Area" localSheetId="0">'Table 45'!$A$1:$M$33</definedName>
    <definedName name="_xlnm.Print_Area" localSheetId="1">'Table 46'!$A$1:$X$70</definedName>
    <definedName name="_xlnm.Print_Area" localSheetId="2">'Table 47'!$A$1:$D$69</definedName>
    <definedName name="_xlnm.Print_Titles" localSheetId="6">'150% Grad Rates -- all races'!$A:$A</definedName>
    <definedName name="_xlnm.Print_Titles" localSheetId="4">'150% Grad Rates -- race-ethnic'!$A:$A</definedName>
  </definedNames>
  <calcPr calcId="171027"/>
</workbook>
</file>

<file path=xl/calcChain.xml><?xml version="1.0" encoding="utf-8"?>
<calcChain xmlns="http://schemas.openxmlformats.org/spreadsheetml/2006/main">
  <c r="D28" i="22" l="1"/>
  <c r="D66" i="22"/>
  <c r="D58" i="22"/>
  <c r="D59" i="22"/>
  <c r="D60" i="22"/>
  <c r="D61" i="22"/>
  <c r="D62" i="22"/>
  <c r="D63" i="22"/>
  <c r="D64" i="22"/>
  <c r="D65" i="22"/>
  <c r="D57" i="22"/>
  <c r="D44" i="22"/>
  <c r="D45" i="22"/>
  <c r="D46" i="22"/>
  <c r="D47" i="22"/>
  <c r="D48" i="22"/>
  <c r="D49" i="22"/>
  <c r="D50" i="22"/>
  <c r="D51" i="22"/>
  <c r="D52" i="22"/>
  <c r="D53" i="22"/>
  <c r="D54" i="22"/>
  <c r="D55" i="22"/>
  <c r="D43" i="22"/>
  <c r="D30" i="22"/>
  <c r="D31" i="22"/>
  <c r="D32" i="22"/>
  <c r="D33" i="22"/>
  <c r="D34" i="22"/>
  <c r="D35" i="22"/>
  <c r="D36" i="22"/>
  <c r="D37" i="22"/>
  <c r="D38" i="22"/>
  <c r="D39" i="22"/>
  <c r="D40" i="22"/>
  <c r="D41" i="22"/>
  <c r="D29" i="22"/>
  <c r="D11" i="22"/>
  <c r="D12" i="22"/>
  <c r="D13" i="22"/>
  <c r="D14" i="22"/>
  <c r="D15" i="22"/>
  <c r="D16" i="22"/>
  <c r="D17" i="22"/>
  <c r="D18" i="22"/>
  <c r="D19" i="22"/>
  <c r="D20" i="22"/>
  <c r="D21" i="22"/>
  <c r="D22" i="22"/>
  <c r="D23" i="22"/>
  <c r="D24" i="22"/>
  <c r="D25" i="22"/>
  <c r="D26" i="22"/>
  <c r="D10" i="22"/>
  <c r="D8" i="22"/>
  <c r="D7" i="22"/>
  <c r="C66" i="22"/>
  <c r="C58" i="22"/>
  <c r="C59" i="22"/>
  <c r="C60" i="22"/>
  <c r="C61" i="22"/>
  <c r="C62" i="22"/>
  <c r="C63" i="22"/>
  <c r="C64" i="22"/>
  <c r="C65" i="22"/>
  <c r="C57" i="22"/>
  <c r="C44" i="22"/>
  <c r="C45" i="22"/>
  <c r="C46" i="22"/>
  <c r="C47" i="22"/>
  <c r="C48" i="22"/>
  <c r="C49" i="22"/>
  <c r="C50" i="22"/>
  <c r="C51" i="22"/>
  <c r="C52" i="22"/>
  <c r="C53" i="22"/>
  <c r="C54" i="22"/>
  <c r="C55" i="22"/>
  <c r="C43" i="22"/>
  <c r="C29" i="22"/>
  <c r="C30" i="22"/>
  <c r="C31" i="22"/>
  <c r="C32" i="22"/>
  <c r="C33" i="22"/>
  <c r="C34" i="22"/>
  <c r="C35" i="22"/>
  <c r="C36" i="22"/>
  <c r="C37" i="22"/>
  <c r="C38" i="22"/>
  <c r="C39" i="22"/>
  <c r="C40" i="22"/>
  <c r="C41" i="22"/>
  <c r="C28" i="22"/>
  <c r="C26" i="22"/>
  <c r="C11" i="22"/>
  <c r="C12" i="22"/>
  <c r="C13" i="22"/>
  <c r="C14" i="22"/>
  <c r="C15" i="22"/>
  <c r="C16" i="22"/>
  <c r="C17" i="22"/>
  <c r="C18" i="22"/>
  <c r="C19" i="22"/>
  <c r="C20" i="22"/>
  <c r="C21" i="22"/>
  <c r="C22" i="22"/>
  <c r="C23" i="22"/>
  <c r="C24" i="22"/>
  <c r="C25" i="22"/>
  <c r="C10" i="22"/>
  <c r="C8" i="22"/>
  <c r="C7" i="22"/>
  <c r="V29" i="17"/>
  <c r="V67" i="17"/>
  <c r="V59" i="17"/>
  <c r="V60" i="17"/>
  <c r="V61" i="17"/>
  <c r="V62" i="17"/>
  <c r="V63" i="17"/>
  <c r="V64" i="17"/>
  <c r="V65" i="17"/>
  <c r="V66" i="17"/>
  <c r="V58" i="17"/>
  <c r="V56" i="17"/>
  <c r="V45" i="17"/>
  <c r="V46" i="17"/>
  <c r="V47" i="17"/>
  <c r="V48" i="17"/>
  <c r="V49" i="17"/>
  <c r="V50" i="17"/>
  <c r="V51" i="17"/>
  <c r="V52" i="17"/>
  <c r="V53" i="17"/>
  <c r="V54" i="17"/>
  <c r="V55" i="17"/>
  <c r="V44" i="17"/>
  <c r="V42" i="17"/>
  <c r="V31" i="17"/>
  <c r="V32" i="17"/>
  <c r="V33" i="17"/>
  <c r="V34" i="17"/>
  <c r="V35" i="17"/>
  <c r="V36" i="17"/>
  <c r="V37" i="17"/>
  <c r="V38" i="17"/>
  <c r="V39" i="17"/>
  <c r="V40" i="17"/>
  <c r="V41" i="17"/>
  <c r="V30" i="17"/>
  <c r="V27" i="17"/>
  <c r="V12" i="17"/>
  <c r="V13" i="17"/>
  <c r="V14" i="17"/>
  <c r="V15" i="17"/>
  <c r="V16" i="17"/>
  <c r="V17" i="17"/>
  <c r="V18" i="17"/>
  <c r="V19" i="17"/>
  <c r="V20" i="17"/>
  <c r="V21" i="17"/>
  <c r="V22" i="17"/>
  <c r="V23" i="17"/>
  <c r="V24" i="17"/>
  <c r="V25" i="17"/>
  <c r="V26" i="17"/>
  <c r="V11" i="17"/>
  <c r="V9" i="17"/>
  <c r="V8" i="17"/>
  <c r="W67" i="17"/>
  <c r="W59" i="17"/>
  <c r="W60" i="17"/>
  <c r="W61" i="17"/>
  <c r="W62" i="17"/>
  <c r="W63" i="17"/>
  <c r="W64" i="17"/>
  <c r="W65" i="17"/>
  <c r="W66" i="17"/>
  <c r="W58" i="17"/>
  <c r="W45" i="17"/>
  <c r="W46" i="17"/>
  <c r="W47" i="17"/>
  <c r="W48" i="17"/>
  <c r="W49" i="17"/>
  <c r="W50" i="17"/>
  <c r="W51" i="17"/>
  <c r="W52" i="17"/>
  <c r="W53" i="17"/>
  <c r="W54" i="17"/>
  <c r="W55" i="17"/>
  <c r="W56" i="17"/>
  <c r="W44" i="17"/>
  <c r="W42" i="17"/>
  <c r="W31" i="17"/>
  <c r="W32" i="17"/>
  <c r="W33" i="17"/>
  <c r="W34" i="17"/>
  <c r="W35" i="17"/>
  <c r="W36" i="17"/>
  <c r="W37" i="17"/>
  <c r="W38" i="17"/>
  <c r="W39" i="17"/>
  <c r="W40" i="17"/>
  <c r="W41" i="17"/>
  <c r="W30" i="17"/>
  <c r="W29" i="17"/>
  <c r="W27" i="17"/>
  <c r="W12" i="17"/>
  <c r="W13" i="17"/>
  <c r="W14" i="17"/>
  <c r="W15" i="17"/>
  <c r="W16" i="17"/>
  <c r="W17" i="17"/>
  <c r="W18" i="17"/>
  <c r="W19" i="17"/>
  <c r="W20" i="17"/>
  <c r="W21" i="17"/>
  <c r="W22" i="17"/>
  <c r="W23" i="17"/>
  <c r="W24" i="17"/>
  <c r="W25" i="17"/>
  <c r="W26" i="17"/>
  <c r="W11" i="17"/>
  <c r="W9" i="17"/>
  <c r="W8" i="17"/>
  <c r="U67" i="17"/>
  <c r="U59" i="17"/>
  <c r="U60" i="17"/>
  <c r="U61" i="17"/>
  <c r="U62" i="17"/>
  <c r="U63" i="17"/>
  <c r="U64" i="17"/>
  <c r="U65" i="17"/>
  <c r="U66" i="17"/>
  <c r="U58" i="17"/>
  <c r="U45" i="17"/>
  <c r="U46" i="17"/>
  <c r="U47" i="17"/>
  <c r="U48" i="17"/>
  <c r="U49" i="17"/>
  <c r="U50" i="17"/>
  <c r="U51" i="17"/>
  <c r="U52" i="17"/>
  <c r="U53" i="17"/>
  <c r="U54" i="17"/>
  <c r="U55" i="17"/>
  <c r="U56" i="17"/>
  <c r="U44" i="17"/>
  <c r="U42" i="17"/>
  <c r="U31" i="17"/>
  <c r="U32" i="17"/>
  <c r="U33" i="17"/>
  <c r="U34" i="17"/>
  <c r="U35" i="17"/>
  <c r="U36" i="17"/>
  <c r="U37" i="17"/>
  <c r="U38" i="17"/>
  <c r="U39" i="17"/>
  <c r="U40" i="17"/>
  <c r="U41" i="17"/>
  <c r="U30" i="17"/>
  <c r="U29" i="17"/>
  <c r="U27" i="17"/>
  <c r="U12" i="17"/>
  <c r="U13" i="17"/>
  <c r="U14" i="17"/>
  <c r="U15" i="17"/>
  <c r="U16" i="17"/>
  <c r="U17" i="17"/>
  <c r="U18" i="17"/>
  <c r="U19" i="17"/>
  <c r="U20" i="17"/>
  <c r="U21" i="17"/>
  <c r="U22" i="17"/>
  <c r="U23" i="17"/>
  <c r="U24" i="17"/>
  <c r="U25" i="17"/>
  <c r="U26" i="17"/>
  <c r="U11" i="17"/>
  <c r="U9" i="17"/>
  <c r="U8" i="17"/>
  <c r="T67" i="17"/>
  <c r="T59" i="17"/>
  <c r="T60" i="17"/>
  <c r="T61" i="17"/>
  <c r="T62" i="17"/>
  <c r="T63" i="17"/>
  <c r="T64" i="17"/>
  <c r="T65" i="17"/>
  <c r="T66" i="17"/>
  <c r="T58" i="17"/>
  <c r="T56" i="17"/>
  <c r="T45" i="17"/>
  <c r="T46" i="17"/>
  <c r="T47" i="17"/>
  <c r="T48" i="17"/>
  <c r="T49" i="17"/>
  <c r="T50" i="17"/>
  <c r="T51" i="17"/>
  <c r="T52" i="17"/>
  <c r="T53" i="17"/>
  <c r="T54" i="17"/>
  <c r="T55" i="17"/>
  <c r="T44" i="17"/>
  <c r="T42" i="17"/>
  <c r="T31" i="17"/>
  <c r="T32" i="17"/>
  <c r="T33" i="17"/>
  <c r="T34" i="17"/>
  <c r="T35" i="17"/>
  <c r="T36" i="17"/>
  <c r="T37" i="17"/>
  <c r="T38" i="17"/>
  <c r="T39" i="17"/>
  <c r="T40" i="17"/>
  <c r="T41" i="17"/>
  <c r="T30" i="17"/>
  <c r="T29" i="17"/>
  <c r="T27" i="17"/>
  <c r="T12" i="17"/>
  <c r="T13" i="17"/>
  <c r="T14" i="17"/>
  <c r="T15" i="17"/>
  <c r="T16" i="17"/>
  <c r="T17" i="17"/>
  <c r="T18" i="17"/>
  <c r="T19" i="17"/>
  <c r="T20" i="17"/>
  <c r="T21" i="17"/>
  <c r="T22" i="17"/>
  <c r="T23" i="17"/>
  <c r="T24" i="17"/>
  <c r="T25" i="17"/>
  <c r="T26" i="17"/>
  <c r="T11" i="17"/>
  <c r="T9" i="17"/>
  <c r="T8" i="17"/>
  <c r="S67" i="17"/>
  <c r="S59" i="17"/>
  <c r="S60" i="17"/>
  <c r="S61" i="17"/>
  <c r="S62" i="17"/>
  <c r="S63" i="17"/>
  <c r="S64" i="17"/>
  <c r="S65" i="17"/>
  <c r="S66" i="17"/>
  <c r="S58" i="17"/>
  <c r="S56" i="17"/>
  <c r="S45" i="17"/>
  <c r="S46" i="17"/>
  <c r="S47" i="17"/>
  <c r="S48" i="17"/>
  <c r="S49" i="17"/>
  <c r="S50" i="17"/>
  <c r="S51" i="17"/>
  <c r="S52" i="17"/>
  <c r="S53" i="17"/>
  <c r="S54" i="17"/>
  <c r="S44" i="17"/>
  <c r="S29" i="17"/>
  <c r="S42" i="17"/>
  <c r="S30" i="17"/>
  <c r="S31" i="17"/>
  <c r="S32" i="17"/>
  <c r="S33" i="17"/>
  <c r="S34" i="17"/>
  <c r="S35" i="17"/>
  <c r="S36" i="17"/>
  <c r="S37" i="17"/>
  <c r="S38" i="17"/>
  <c r="S39" i="17"/>
  <c r="S40" i="17"/>
  <c r="S41" i="17"/>
  <c r="S27" i="17"/>
  <c r="S12" i="17"/>
  <c r="S13" i="17"/>
  <c r="S14" i="17"/>
  <c r="S15" i="17"/>
  <c r="S16" i="17"/>
  <c r="S17" i="17"/>
  <c r="S18" i="17"/>
  <c r="S19" i="17"/>
  <c r="S20" i="17"/>
  <c r="S21" i="17"/>
  <c r="S22" i="17"/>
  <c r="S23" i="17"/>
  <c r="S24" i="17"/>
  <c r="S25" i="17"/>
  <c r="S26" i="17"/>
  <c r="S11" i="17"/>
  <c r="S9" i="17"/>
  <c r="S8" i="17"/>
  <c r="R67" i="17"/>
  <c r="R59" i="17"/>
  <c r="R60" i="17"/>
  <c r="R61" i="17"/>
  <c r="R62" i="17"/>
  <c r="R63" i="17"/>
  <c r="R64" i="17"/>
  <c r="R65" i="17"/>
  <c r="R66" i="17"/>
  <c r="R58" i="17"/>
  <c r="R56" i="17"/>
  <c r="R45" i="17"/>
  <c r="R46" i="17"/>
  <c r="R47" i="17"/>
  <c r="R48" i="17"/>
  <c r="R49" i="17"/>
  <c r="R50" i="17"/>
  <c r="R51" i="17"/>
  <c r="R52" i="17"/>
  <c r="R53" i="17"/>
  <c r="R54" i="17"/>
  <c r="R55" i="17"/>
  <c r="R44" i="17"/>
  <c r="R42" i="17"/>
  <c r="R31" i="17"/>
  <c r="R32" i="17"/>
  <c r="R33" i="17"/>
  <c r="R34" i="17"/>
  <c r="R35" i="17"/>
  <c r="R36" i="17"/>
  <c r="R37" i="17"/>
  <c r="R38" i="17"/>
  <c r="R39" i="17"/>
  <c r="R40" i="17"/>
  <c r="R41" i="17"/>
  <c r="R30" i="17"/>
  <c r="R29" i="17"/>
  <c r="R27" i="17"/>
  <c r="R12" i="17"/>
  <c r="R13" i="17"/>
  <c r="R14" i="17"/>
  <c r="R15" i="17"/>
  <c r="R16" i="17"/>
  <c r="R17" i="17"/>
  <c r="R18" i="17"/>
  <c r="R19" i="17"/>
  <c r="R20" i="17"/>
  <c r="R21" i="17"/>
  <c r="R22" i="17"/>
  <c r="R23" i="17"/>
  <c r="R24" i="17"/>
  <c r="R25" i="17"/>
  <c r="R26" i="17"/>
  <c r="R11" i="17"/>
  <c r="R9" i="17"/>
  <c r="R8" i="17"/>
  <c r="Q29" i="17"/>
  <c r="Q67" i="17"/>
  <c r="Q59" i="17"/>
  <c r="Q60" i="17"/>
  <c r="Q61" i="17"/>
  <c r="Q62" i="17"/>
  <c r="Q63" i="17"/>
  <c r="Q64" i="17"/>
  <c r="Q65" i="17"/>
  <c r="Q66" i="17"/>
  <c r="Q58" i="17"/>
  <c r="Q56" i="17"/>
  <c r="Q45" i="17"/>
  <c r="Q46" i="17"/>
  <c r="Q47" i="17"/>
  <c r="Q48" i="17"/>
  <c r="Q49" i="17"/>
  <c r="Q50" i="17"/>
  <c r="Q51" i="17"/>
  <c r="Q52" i="17"/>
  <c r="Q53" i="17"/>
  <c r="Q54" i="17"/>
  <c r="Q55" i="17"/>
  <c r="Q44" i="17"/>
  <c r="Q42" i="17"/>
  <c r="Q31" i="17"/>
  <c r="Q32" i="17"/>
  <c r="Q33" i="17"/>
  <c r="Q34" i="17"/>
  <c r="Q35" i="17"/>
  <c r="Q36" i="17"/>
  <c r="Q37" i="17"/>
  <c r="Q38" i="17"/>
  <c r="Q39" i="17"/>
  <c r="Q40" i="17"/>
  <c r="Q41" i="17"/>
  <c r="Q30" i="17"/>
  <c r="Q27" i="17"/>
  <c r="Q12" i="17"/>
  <c r="Q13" i="17"/>
  <c r="Q14" i="17"/>
  <c r="Q15" i="17"/>
  <c r="Q16" i="17"/>
  <c r="Q17" i="17"/>
  <c r="Q18" i="17"/>
  <c r="Q19" i="17"/>
  <c r="Q20" i="17"/>
  <c r="Q21" i="17"/>
  <c r="Q22" i="17"/>
  <c r="Q23" i="17"/>
  <c r="Q24" i="17"/>
  <c r="Q25" i="17"/>
  <c r="Q26" i="17"/>
  <c r="Q11" i="17"/>
  <c r="Q9" i="17"/>
  <c r="Q8" i="17"/>
  <c r="O29" i="17"/>
  <c r="P29" i="17"/>
  <c r="O67" i="17"/>
  <c r="P67" i="17"/>
  <c r="P59" i="17"/>
  <c r="P60" i="17"/>
  <c r="P61" i="17"/>
  <c r="P62" i="17"/>
  <c r="P63" i="17"/>
  <c r="P64" i="17"/>
  <c r="P65" i="17"/>
  <c r="P66" i="17"/>
  <c r="P58" i="17"/>
  <c r="P56" i="17"/>
  <c r="P45" i="17"/>
  <c r="P46" i="17"/>
  <c r="P47" i="17"/>
  <c r="P48" i="17"/>
  <c r="P49" i="17"/>
  <c r="P50" i="17"/>
  <c r="P51" i="17"/>
  <c r="P52" i="17"/>
  <c r="P53" i="17"/>
  <c r="P54" i="17"/>
  <c r="P55" i="17"/>
  <c r="P44" i="17"/>
  <c r="P42" i="17"/>
  <c r="P31" i="17"/>
  <c r="P32" i="17"/>
  <c r="P33" i="17"/>
  <c r="P34" i="17"/>
  <c r="P35" i="17"/>
  <c r="P36" i="17"/>
  <c r="P37" i="17"/>
  <c r="P38" i="17"/>
  <c r="P39" i="17"/>
  <c r="P40" i="17"/>
  <c r="P41" i="17"/>
  <c r="P30" i="17"/>
  <c r="P27" i="17"/>
  <c r="P12" i="17"/>
  <c r="P13" i="17"/>
  <c r="P14" i="17"/>
  <c r="P15" i="17"/>
  <c r="P16" i="17"/>
  <c r="P17" i="17"/>
  <c r="P18" i="17"/>
  <c r="P19" i="17"/>
  <c r="P20" i="17"/>
  <c r="P21" i="17"/>
  <c r="P22" i="17"/>
  <c r="P23" i="17"/>
  <c r="P24" i="17"/>
  <c r="P25" i="17"/>
  <c r="P26" i="17"/>
  <c r="P11" i="17"/>
  <c r="P9" i="17"/>
  <c r="P8" i="17"/>
  <c r="O59" i="17"/>
  <c r="O60" i="17"/>
  <c r="O61" i="17"/>
  <c r="O62" i="17"/>
  <c r="O63" i="17"/>
  <c r="O64" i="17"/>
  <c r="O65" i="17"/>
  <c r="O66" i="17"/>
  <c r="O58" i="17"/>
  <c r="O56" i="17"/>
  <c r="O45" i="17"/>
  <c r="O46" i="17"/>
  <c r="O47" i="17"/>
  <c r="O48" i="17"/>
  <c r="O49" i="17"/>
  <c r="O50" i="17"/>
  <c r="O51" i="17"/>
  <c r="O52" i="17"/>
  <c r="O53" i="17"/>
  <c r="O54" i="17"/>
  <c r="O55" i="17"/>
  <c r="O44" i="17"/>
  <c r="O42" i="17"/>
  <c r="O31" i="17"/>
  <c r="O32" i="17"/>
  <c r="O33" i="17"/>
  <c r="O34" i="17"/>
  <c r="O35" i="17"/>
  <c r="O36" i="17"/>
  <c r="O37" i="17"/>
  <c r="O38" i="17"/>
  <c r="O39" i="17"/>
  <c r="O40" i="17"/>
  <c r="O41" i="17"/>
  <c r="O30" i="17"/>
  <c r="O27" i="17"/>
  <c r="O12" i="17"/>
  <c r="O13" i="17"/>
  <c r="O14" i="17"/>
  <c r="O15" i="17"/>
  <c r="O16" i="17"/>
  <c r="O17" i="17"/>
  <c r="O18" i="17"/>
  <c r="O19" i="17"/>
  <c r="O20" i="17"/>
  <c r="O21" i="17"/>
  <c r="O22" i="17"/>
  <c r="O23" i="17"/>
  <c r="O24" i="17"/>
  <c r="O25" i="17"/>
  <c r="O26" i="17"/>
  <c r="O11" i="17"/>
  <c r="O9" i="17"/>
  <c r="O8" i="17"/>
  <c r="N59" i="17"/>
  <c r="N60" i="17"/>
  <c r="N61" i="17"/>
  <c r="N62" i="17"/>
  <c r="N63" i="17"/>
  <c r="N64" i="17"/>
  <c r="N65" i="17"/>
  <c r="N66" i="17"/>
  <c r="N58" i="17"/>
  <c r="N56" i="17"/>
  <c r="N45" i="17"/>
  <c r="N46" i="17"/>
  <c r="N47" i="17"/>
  <c r="N48" i="17"/>
  <c r="N49" i="17"/>
  <c r="N50" i="17"/>
  <c r="N51" i="17"/>
  <c r="N52" i="17"/>
  <c r="N53" i="17"/>
  <c r="N54" i="17"/>
  <c r="N55" i="17"/>
  <c r="N44" i="17"/>
  <c r="N42" i="17"/>
  <c r="N31" i="17"/>
  <c r="N32" i="17"/>
  <c r="N33" i="17"/>
  <c r="N34" i="17"/>
  <c r="N35" i="17"/>
  <c r="N36" i="17"/>
  <c r="N37" i="17"/>
  <c r="N38" i="17"/>
  <c r="N39" i="17"/>
  <c r="N40" i="17"/>
  <c r="N41" i="17"/>
  <c r="N30" i="17"/>
  <c r="N29" i="17"/>
  <c r="N27" i="17"/>
  <c r="N12" i="17"/>
  <c r="N13" i="17"/>
  <c r="N14" i="17"/>
  <c r="N15" i="17"/>
  <c r="N16" i="17"/>
  <c r="N17" i="17"/>
  <c r="N18" i="17"/>
  <c r="N19" i="17"/>
  <c r="N20" i="17"/>
  <c r="N21" i="17"/>
  <c r="N22" i="17"/>
  <c r="N23" i="17"/>
  <c r="N24" i="17"/>
  <c r="N25" i="17"/>
  <c r="N26" i="17"/>
  <c r="N11" i="17"/>
  <c r="N9" i="17"/>
  <c r="N8" i="17"/>
  <c r="L67" i="17" l="1"/>
  <c r="L59" i="17"/>
  <c r="L60" i="17"/>
  <c r="L61" i="17"/>
  <c r="L62" i="17"/>
  <c r="L63" i="17"/>
  <c r="L64" i="17"/>
  <c r="L65" i="17"/>
  <c r="L66" i="17"/>
  <c r="L58" i="17"/>
  <c r="L56" i="17"/>
  <c r="L45" i="17"/>
  <c r="L46" i="17"/>
  <c r="L47" i="17"/>
  <c r="L48" i="17"/>
  <c r="L49" i="17"/>
  <c r="L50" i="17"/>
  <c r="L51" i="17"/>
  <c r="L52" i="17"/>
  <c r="L53" i="17"/>
  <c r="L54" i="17"/>
  <c r="L55" i="17"/>
  <c r="L44" i="17"/>
  <c r="L42" i="17"/>
  <c r="L30" i="17"/>
  <c r="L31" i="17"/>
  <c r="L32" i="17"/>
  <c r="L33" i="17"/>
  <c r="L34" i="17"/>
  <c r="L35" i="17"/>
  <c r="L36" i="17"/>
  <c r="L37" i="17"/>
  <c r="L38" i="17"/>
  <c r="L39" i="17"/>
  <c r="L40" i="17"/>
  <c r="L41" i="17"/>
  <c r="L29" i="17"/>
  <c r="L27" i="17"/>
  <c r="L12" i="17"/>
  <c r="L13" i="17"/>
  <c r="L14" i="17"/>
  <c r="L15" i="17"/>
  <c r="L16" i="17"/>
  <c r="L17" i="17"/>
  <c r="L18" i="17"/>
  <c r="L19" i="17"/>
  <c r="L20" i="17"/>
  <c r="L21" i="17"/>
  <c r="L22" i="17"/>
  <c r="L23" i="17"/>
  <c r="L24" i="17"/>
  <c r="L25" i="17"/>
  <c r="L26" i="17"/>
  <c r="L11" i="17"/>
  <c r="L9" i="17"/>
  <c r="L8" i="17"/>
  <c r="K67" i="17"/>
  <c r="K59" i="17"/>
  <c r="K60" i="17"/>
  <c r="K61" i="17"/>
  <c r="K62" i="17"/>
  <c r="K63" i="17"/>
  <c r="K64" i="17"/>
  <c r="K65" i="17"/>
  <c r="K66" i="17"/>
  <c r="K58" i="17"/>
  <c r="K56" i="17"/>
  <c r="K45" i="17"/>
  <c r="K46" i="17"/>
  <c r="K47" i="17"/>
  <c r="K48" i="17"/>
  <c r="K49" i="17"/>
  <c r="K50" i="17"/>
  <c r="K51" i="17"/>
  <c r="K52" i="17"/>
  <c r="K53" i="17"/>
  <c r="K54" i="17"/>
  <c r="K55" i="17"/>
  <c r="K44" i="17"/>
  <c r="K42" i="17"/>
  <c r="K30" i="17"/>
  <c r="K31" i="17"/>
  <c r="K32" i="17"/>
  <c r="K33" i="17"/>
  <c r="K34" i="17"/>
  <c r="K35" i="17"/>
  <c r="K36" i="17"/>
  <c r="K37" i="17"/>
  <c r="K38" i="17"/>
  <c r="K39" i="17"/>
  <c r="K40" i="17"/>
  <c r="K41" i="17"/>
  <c r="K29" i="17"/>
  <c r="K27" i="17"/>
  <c r="K12" i="17"/>
  <c r="K13" i="17"/>
  <c r="K14" i="17"/>
  <c r="K15" i="17"/>
  <c r="K16" i="17"/>
  <c r="K17" i="17"/>
  <c r="K18" i="17"/>
  <c r="K19" i="17"/>
  <c r="K20" i="17"/>
  <c r="K21" i="17"/>
  <c r="K22" i="17"/>
  <c r="K23" i="17"/>
  <c r="K24" i="17"/>
  <c r="K25" i="17"/>
  <c r="K26" i="17"/>
  <c r="K11" i="17"/>
  <c r="K9" i="17"/>
  <c r="K8" i="17"/>
  <c r="J67" i="17"/>
  <c r="J59" i="17"/>
  <c r="J60" i="17"/>
  <c r="J61" i="17"/>
  <c r="J62" i="17"/>
  <c r="J63" i="17"/>
  <c r="J64" i="17"/>
  <c r="J65" i="17"/>
  <c r="J66" i="17"/>
  <c r="J58" i="17"/>
  <c r="J56" i="17"/>
  <c r="J45" i="17"/>
  <c r="J46" i="17"/>
  <c r="J47" i="17"/>
  <c r="J48" i="17"/>
  <c r="J49" i="17"/>
  <c r="J50" i="17"/>
  <c r="J51" i="17"/>
  <c r="J52" i="17"/>
  <c r="J53" i="17"/>
  <c r="J54" i="17"/>
  <c r="J55" i="17"/>
  <c r="J44" i="17"/>
  <c r="J42" i="17"/>
  <c r="J30" i="17"/>
  <c r="J31" i="17"/>
  <c r="J32" i="17"/>
  <c r="J33" i="17"/>
  <c r="J34" i="17"/>
  <c r="J35" i="17"/>
  <c r="J36" i="17"/>
  <c r="J37" i="17"/>
  <c r="J38" i="17"/>
  <c r="J39" i="17"/>
  <c r="J40" i="17"/>
  <c r="J41" i="17"/>
  <c r="J29" i="17"/>
  <c r="J27" i="17"/>
  <c r="J12" i="17"/>
  <c r="J13" i="17"/>
  <c r="J14" i="17"/>
  <c r="J15" i="17"/>
  <c r="J16" i="17"/>
  <c r="J17" i="17"/>
  <c r="J18" i="17"/>
  <c r="J19" i="17"/>
  <c r="J20" i="17"/>
  <c r="J21" i="17"/>
  <c r="J22" i="17"/>
  <c r="J23" i="17"/>
  <c r="J24" i="17"/>
  <c r="J25" i="17"/>
  <c r="J26" i="17"/>
  <c r="J11" i="17"/>
  <c r="J9" i="17"/>
  <c r="J8" i="17"/>
  <c r="I67" i="17"/>
  <c r="I59" i="17"/>
  <c r="I60" i="17"/>
  <c r="I61" i="17"/>
  <c r="I62" i="17"/>
  <c r="I63" i="17"/>
  <c r="I64" i="17"/>
  <c r="I65" i="17"/>
  <c r="I66" i="17"/>
  <c r="I58" i="17"/>
  <c r="I56" i="17"/>
  <c r="I45" i="17"/>
  <c r="I46" i="17"/>
  <c r="I47" i="17"/>
  <c r="I48" i="17"/>
  <c r="I49" i="17"/>
  <c r="I50" i="17"/>
  <c r="I51" i="17"/>
  <c r="I52" i="17"/>
  <c r="I53" i="17"/>
  <c r="I54" i="17"/>
  <c r="I55" i="17"/>
  <c r="I44" i="17"/>
  <c r="I42" i="17"/>
  <c r="I30" i="17"/>
  <c r="I31" i="17"/>
  <c r="I32" i="17"/>
  <c r="I33" i="17"/>
  <c r="I34" i="17"/>
  <c r="I35" i="17"/>
  <c r="I36" i="17"/>
  <c r="I37" i="17"/>
  <c r="I38" i="17"/>
  <c r="I39" i="17"/>
  <c r="I40" i="17"/>
  <c r="I41" i="17"/>
  <c r="I29" i="17"/>
  <c r="I27" i="17"/>
  <c r="I12" i="17"/>
  <c r="I13" i="17"/>
  <c r="I14" i="17"/>
  <c r="I15" i="17"/>
  <c r="I16" i="17"/>
  <c r="I17" i="17"/>
  <c r="I18" i="17"/>
  <c r="I19" i="17"/>
  <c r="I20" i="17"/>
  <c r="I21" i="17"/>
  <c r="I22" i="17"/>
  <c r="I23" i="17"/>
  <c r="I24" i="17"/>
  <c r="I25" i="17"/>
  <c r="I26" i="17"/>
  <c r="I11" i="17"/>
  <c r="I9" i="17"/>
  <c r="I8" i="17"/>
  <c r="H67" i="17"/>
  <c r="H59" i="17"/>
  <c r="H60" i="17"/>
  <c r="H61" i="17"/>
  <c r="H62" i="17"/>
  <c r="H63" i="17"/>
  <c r="H64" i="17"/>
  <c r="H65" i="17"/>
  <c r="H66" i="17"/>
  <c r="H58" i="17"/>
  <c r="H56" i="17"/>
  <c r="H45" i="17"/>
  <c r="H46" i="17"/>
  <c r="H47" i="17"/>
  <c r="H48" i="17"/>
  <c r="H49" i="17"/>
  <c r="H50" i="17"/>
  <c r="H51" i="17"/>
  <c r="H52" i="17"/>
  <c r="H53" i="17"/>
  <c r="H54" i="17"/>
  <c r="H55" i="17"/>
  <c r="H44" i="17"/>
  <c r="H42" i="17"/>
  <c r="H30" i="17"/>
  <c r="H31" i="17"/>
  <c r="H32" i="17"/>
  <c r="H33" i="17"/>
  <c r="H34" i="17"/>
  <c r="H35" i="17"/>
  <c r="H36" i="17"/>
  <c r="H37" i="17"/>
  <c r="H38" i="17"/>
  <c r="H39" i="17"/>
  <c r="H40" i="17"/>
  <c r="H41" i="17"/>
  <c r="H29" i="17"/>
  <c r="H27" i="17"/>
  <c r="H12" i="17"/>
  <c r="H13" i="17"/>
  <c r="H14" i="17"/>
  <c r="H15" i="17"/>
  <c r="H16" i="17"/>
  <c r="H17" i="17"/>
  <c r="H18" i="17"/>
  <c r="H19" i="17"/>
  <c r="H20" i="17"/>
  <c r="H21" i="17"/>
  <c r="H22" i="17"/>
  <c r="H23" i="17"/>
  <c r="H24" i="17"/>
  <c r="H25" i="17"/>
  <c r="H26" i="17"/>
  <c r="H11" i="17"/>
  <c r="H9" i="17"/>
  <c r="H8" i="17"/>
  <c r="G67" i="17" l="1"/>
  <c r="G59" i="17"/>
  <c r="G60" i="17"/>
  <c r="G61" i="17"/>
  <c r="G62" i="17"/>
  <c r="G63" i="17"/>
  <c r="G64" i="17"/>
  <c r="G65" i="17"/>
  <c r="G66" i="17"/>
  <c r="G58" i="17"/>
  <c r="G56" i="17"/>
  <c r="G45" i="17"/>
  <c r="G46" i="17"/>
  <c r="G47" i="17"/>
  <c r="G48" i="17"/>
  <c r="G49" i="17"/>
  <c r="G50" i="17"/>
  <c r="G51" i="17"/>
  <c r="G52" i="17"/>
  <c r="G53" i="17"/>
  <c r="G54" i="17"/>
  <c r="G55" i="17"/>
  <c r="G44" i="17"/>
  <c r="G42" i="17"/>
  <c r="G30" i="17"/>
  <c r="G31" i="17"/>
  <c r="G32" i="17"/>
  <c r="G33" i="17"/>
  <c r="G34" i="17"/>
  <c r="G35" i="17"/>
  <c r="G36" i="17"/>
  <c r="G37" i="17"/>
  <c r="G38" i="17"/>
  <c r="G39" i="17"/>
  <c r="G40" i="17"/>
  <c r="G41" i="17"/>
  <c r="G29" i="17"/>
  <c r="G27" i="17"/>
  <c r="G12" i="17"/>
  <c r="G13" i="17"/>
  <c r="G14" i="17"/>
  <c r="G15" i="17"/>
  <c r="G16" i="17"/>
  <c r="G17" i="17"/>
  <c r="G18" i="17"/>
  <c r="G19" i="17"/>
  <c r="G20" i="17"/>
  <c r="G21" i="17"/>
  <c r="G22" i="17"/>
  <c r="G23" i="17"/>
  <c r="G24" i="17"/>
  <c r="G25" i="17"/>
  <c r="G26" i="17"/>
  <c r="G11" i="17"/>
  <c r="G9" i="17"/>
  <c r="G8" i="17"/>
  <c r="F67" i="17"/>
  <c r="F59" i="17"/>
  <c r="F60" i="17"/>
  <c r="F61" i="17"/>
  <c r="F62" i="17"/>
  <c r="F63" i="17"/>
  <c r="F64" i="17"/>
  <c r="F65" i="17"/>
  <c r="F66" i="17"/>
  <c r="F58" i="17"/>
  <c r="F56" i="17"/>
  <c r="F45" i="17"/>
  <c r="F46" i="17"/>
  <c r="F47" i="17"/>
  <c r="F48" i="17"/>
  <c r="F49" i="17"/>
  <c r="F50" i="17"/>
  <c r="F51" i="17"/>
  <c r="F52" i="17"/>
  <c r="F53" i="17"/>
  <c r="F54" i="17"/>
  <c r="F55" i="17"/>
  <c r="F44" i="17"/>
  <c r="F42" i="17"/>
  <c r="F30" i="17"/>
  <c r="F31" i="17"/>
  <c r="F32" i="17"/>
  <c r="F33" i="17"/>
  <c r="F34" i="17"/>
  <c r="F35" i="17"/>
  <c r="F36" i="17"/>
  <c r="F37" i="17"/>
  <c r="F38" i="17"/>
  <c r="F39" i="17"/>
  <c r="F40" i="17"/>
  <c r="F41" i="17"/>
  <c r="F29" i="17"/>
  <c r="F27" i="17"/>
  <c r="F12" i="17"/>
  <c r="F13" i="17"/>
  <c r="F14" i="17"/>
  <c r="F15" i="17"/>
  <c r="F16" i="17"/>
  <c r="F17" i="17"/>
  <c r="F18" i="17"/>
  <c r="F19" i="17"/>
  <c r="F20" i="17"/>
  <c r="F21" i="17"/>
  <c r="F22" i="17"/>
  <c r="F23" i="17"/>
  <c r="F24" i="17"/>
  <c r="F25" i="17"/>
  <c r="F26" i="17"/>
  <c r="F11" i="17"/>
  <c r="F9" i="17"/>
  <c r="F8" i="17"/>
  <c r="E67" i="17"/>
  <c r="E59" i="17"/>
  <c r="E60" i="17"/>
  <c r="E61" i="17"/>
  <c r="E62" i="17"/>
  <c r="E63" i="17"/>
  <c r="E64" i="17"/>
  <c r="E65" i="17"/>
  <c r="E66" i="17"/>
  <c r="E58" i="17"/>
  <c r="E56" i="17"/>
  <c r="E45" i="17"/>
  <c r="E46" i="17"/>
  <c r="E47" i="17"/>
  <c r="E48" i="17"/>
  <c r="E49" i="17"/>
  <c r="E50" i="17"/>
  <c r="E51" i="17"/>
  <c r="E52" i="17"/>
  <c r="E53" i="17"/>
  <c r="E54" i="17"/>
  <c r="E55" i="17"/>
  <c r="E44" i="17"/>
  <c r="E42" i="17"/>
  <c r="E30" i="17"/>
  <c r="E31" i="17"/>
  <c r="E32" i="17"/>
  <c r="E33" i="17"/>
  <c r="E34" i="17"/>
  <c r="E35" i="17"/>
  <c r="E36" i="17"/>
  <c r="E37" i="17"/>
  <c r="E38" i="17"/>
  <c r="E39" i="17"/>
  <c r="E40" i="17"/>
  <c r="E41" i="17"/>
  <c r="E29" i="17"/>
  <c r="E27" i="17"/>
  <c r="E12" i="17"/>
  <c r="E13" i="17"/>
  <c r="E14" i="17"/>
  <c r="E15" i="17"/>
  <c r="E16" i="17"/>
  <c r="E17" i="17"/>
  <c r="E18" i="17"/>
  <c r="E19" i="17"/>
  <c r="E20" i="17"/>
  <c r="E21" i="17"/>
  <c r="E22" i="17"/>
  <c r="E23" i="17"/>
  <c r="E24" i="17"/>
  <c r="E25" i="17"/>
  <c r="E26" i="17"/>
  <c r="E11" i="17"/>
  <c r="E9" i="17"/>
  <c r="E8" i="17"/>
  <c r="D67" i="17"/>
  <c r="D59" i="17"/>
  <c r="D60" i="17"/>
  <c r="D61" i="17"/>
  <c r="D62" i="17"/>
  <c r="D63" i="17"/>
  <c r="D64" i="17"/>
  <c r="D65" i="17"/>
  <c r="D66" i="17"/>
  <c r="D58" i="17"/>
  <c r="D56" i="17"/>
  <c r="D45" i="17"/>
  <c r="D46" i="17"/>
  <c r="D47" i="17"/>
  <c r="D48" i="17"/>
  <c r="D49" i="17"/>
  <c r="D50" i="17"/>
  <c r="D51" i="17"/>
  <c r="D52" i="17"/>
  <c r="D53" i="17"/>
  <c r="D54" i="17"/>
  <c r="D55" i="17"/>
  <c r="D44" i="17"/>
  <c r="D42" i="17"/>
  <c r="D30" i="17"/>
  <c r="D31" i="17"/>
  <c r="D32" i="17"/>
  <c r="D33" i="17"/>
  <c r="D34" i="17"/>
  <c r="D35" i="17"/>
  <c r="D36" i="17"/>
  <c r="D37" i="17"/>
  <c r="D38" i="17"/>
  <c r="D39" i="17"/>
  <c r="D40" i="17"/>
  <c r="D41" i="17"/>
  <c r="D29" i="17"/>
  <c r="D27" i="17"/>
  <c r="D12" i="17"/>
  <c r="D13" i="17"/>
  <c r="D14" i="17"/>
  <c r="D15" i="17"/>
  <c r="D16" i="17"/>
  <c r="D17" i="17"/>
  <c r="D18" i="17"/>
  <c r="D19" i="17"/>
  <c r="D20" i="17"/>
  <c r="D21" i="17"/>
  <c r="D22" i="17"/>
  <c r="D23" i="17"/>
  <c r="D24" i="17"/>
  <c r="D25" i="17"/>
  <c r="D26" i="17"/>
  <c r="D11" i="17"/>
  <c r="D9" i="17"/>
  <c r="D8" i="17"/>
  <c r="C67" i="17"/>
  <c r="C59" i="17"/>
  <c r="C60" i="17"/>
  <c r="C61" i="17"/>
  <c r="C62" i="17"/>
  <c r="C63" i="17"/>
  <c r="C64" i="17"/>
  <c r="C65" i="17"/>
  <c r="C66" i="17"/>
  <c r="C58" i="17"/>
  <c r="C56" i="17"/>
  <c r="C45" i="17"/>
  <c r="C46" i="17"/>
  <c r="C47" i="17"/>
  <c r="C48" i="17"/>
  <c r="C49" i="17"/>
  <c r="C50" i="17"/>
  <c r="C51" i="17"/>
  <c r="C52" i="17"/>
  <c r="C53" i="17"/>
  <c r="C54" i="17"/>
  <c r="C55" i="17"/>
  <c r="C44" i="17"/>
  <c r="C42" i="17"/>
  <c r="C30" i="17"/>
  <c r="C31" i="17"/>
  <c r="C32" i="17"/>
  <c r="C33" i="17"/>
  <c r="C34" i="17"/>
  <c r="C35" i="17"/>
  <c r="C36" i="17"/>
  <c r="C37" i="17"/>
  <c r="C38" i="17"/>
  <c r="C39" i="17"/>
  <c r="C40" i="17"/>
  <c r="C41" i="17"/>
  <c r="C29" i="17"/>
  <c r="C27" i="17"/>
  <c r="C12" i="17"/>
  <c r="C13" i="17"/>
  <c r="C14" i="17"/>
  <c r="C15" i="17"/>
  <c r="C16" i="17"/>
  <c r="C17" i="17"/>
  <c r="C18" i="17"/>
  <c r="C19" i="17"/>
  <c r="C20" i="17"/>
  <c r="C21" i="17"/>
  <c r="C22" i="17"/>
  <c r="C23" i="17"/>
  <c r="C24" i="17"/>
  <c r="C25" i="17"/>
  <c r="C26" i="17"/>
  <c r="C11" i="17"/>
  <c r="C9" i="17"/>
  <c r="C8" i="17"/>
  <c r="K26" i="24" l="1"/>
  <c r="K25" i="24"/>
  <c r="K24" i="24"/>
  <c r="K23" i="24"/>
  <c r="K22" i="24"/>
  <c r="K21" i="24"/>
  <c r="K20" i="24"/>
  <c r="K19" i="24"/>
  <c r="K18" i="24"/>
  <c r="K17" i="24"/>
  <c r="K16" i="24"/>
  <c r="K15" i="24"/>
  <c r="K14" i="24"/>
  <c r="K13" i="24"/>
  <c r="K12" i="24"/>
  <c r="K11" i="24"/>
  <c r="K9" i="24"/>
  <c r="J24" i="24"/>
  <c r="J25" i="24"/>
  <c r="J26" i="24"/>
  <c r="J23" i="24"/>
  <c r="J20" i="24"/>
  <c r="J21" i="24"/>
  <c r="J22" i="24"/>
  <c r="J19" i="24"/>
  <c r="J16" i="24"/>
  <c r="J17" i="24"/>
  <c r="J18" i="24"/>
  <c r="J15" i="24"/>
  <c r="J12" i="24"/>
  <c r="J13" i="24"/>
  <c r="J14" i="24"/>
  <c r="J11" i="24"/>
  <c r="J9" i="24"/>
  <c r="G24" i="24"/>
  <c r="G25" i="24"/>
  <c r="G26" i="24"/>
  <c r="G23" i="24"/>
  <c r="G20" i="24"/>
  <c r="G21" i="24"/>
  <c r="G22" i="24"/>
  <c r="G19" i="24"/>
  <c r="G16" i="24"/>
  <c r="G17" i="24"/>
  <c r="G18" i="24"/>
  <c r="G15" i="24"/>
  <c r="G12" i="24"/>
  <c r="G13" i="24"/>
  <c r="G14" i="24"/>
  <c r="G11" i="24"/>
  <c r="G9" i="24"/>
  <c r="F24" i="24"/>
  <c r="F25" i="24"/>
  <c r="F26" i="24"/>
  <c r="F23" i="24"/>
  <c r="F20" i="24"/>
  <c r="F21" i="24"/>
  <c r="F22" i="24"/>
  <c r="F19" i="24"/>
  <c r="F16" i="24"/>
  <c r="F17" i="24"/>
  <c r="F18" i="24"/>
  <c r="F15" i="24"/>
  <c r="F12" i="24"/>
  <c r="F13" i="24"/>
  <c r="F14" i="24"/>
  <c r="F11" i="24"/>
  <c r="F9" i="24"/>
  <c r="M26" i="24"/>
  <c r="M25" i="24"/>
  <c r="M24" i="24"/>
  <c r="M23" i="24"/>
  <c r="M21" i="24"/>
  <c r="M22" i="24"/>
  <c r="M20" i="24"/>
  <c r="M19" i="24"/>
  <c r="M18" i="24"/>
  <c r="M16" i="24"/>
  <c r="M17" i="24"/>
  <c r="M15" i="24"/>
  <c r="M14" i="24"/>
  <c r="M13" i="24"/>
  <c r="M12" i="24"/>
  <c r="M11" i="24"/>
  <c r="M9" i="24"/>
  <c r="L24" i="24"/>
  <c r="L25" i="24"/>
  <c r="L26" i="24"/>
  <c r="L23" i="24"/>
  <c r="L20" i="24"/>
  <c r="L21" i="24"/>
  <c r="L22" i="24"/>
  <c r="L19" i="24"/>
  <c r="L16" i="24"/>
  <c r="L17" i="24"/>
  <c r="L18" i="24"/>
  <c r="L15" i="24"/>
  <c r="L12" i="24"/>
  <c r="L13" i="24"/>
  <c r="L14" i="24"/>
  <c r="L11" i="24"/>
  <c r="L9" i="24"/>
  <c r="I24" i="24"/>
  <c r="I25" i="24"/>
  <c r="I26" i="24"/>
  <c r="I23" i="24"/>
  <c r="I20" i="24"/>
  <c r="I21" i="24"/>
  <c r="I22" i="24"/>
  <c r="I19" i="24"/>
  <c r="I16" i="24"/>
  <c r="I17" i="24"/>
  <c r="I18" i="24"/>
  <c r="I15" i="24"/>
  <c r="I12" i="24"/>
  <c r="I13" i="24"/>
  <c r="I14" i="24"/>
  <c r="I11" i="24"/>
  <c r="I9" i="24"/>
  <c r="H24" i="24"/>
  <c r="H25" i="24"/>
  <c r="H26" i="24"/>
  <c r="H23" i="24"/>
  <c r="H20" i="24"/>
  <c r="H21" i="24"/>
  <c r="H22" i="24"/>
  <c r="H19" i="24"/>
  <c r="H16" i="24"/>
  <c r="H17" i="24"/>
  <c r="H18" i="24"/>
  <c r="H15" i="24"/>
  <c r="H12" i="24"/>
  <c r="H13" i="24"/>
  <c r="H14" i="24"/>
  <c r="H11" i="24"/>
  <c r="H9" i="24"/>
  <c r="E24" i="24"/>
  <c r="E25" i="24"/>
  <c r="E26" i="24"/>
  <c r="E23" i="24"/>
  <c r="E20" i="24"/>
  <c r="E21" i="24"/>
  <c r="E22" i="24"/>
  <c r="E19" i="24"/>
  <c r="E16" i="24"/>
  <c r="E17" i="24"/>
  <c r="E18" i="24"/>
  <c r="E15" i="24"/>
  <c r="E12" i="24"/>
  <c r="E13" i="24"/>
  <c r="E14" i="24"/>
  <c r="E11" i="24"/>
  <c r="E9" i="24"/>
  <c r="D24" i="24"/>
  <c r="D25" i="24"/>
  <c r="D26" i="24"/>
  <c r="D23" i="24"/>
  <c r="D20" i="24"/>
  <c r="D21" i="24"/>
  <c r="D22" i="24"/>
  <c r="D19" i="24"/>
  <c r="D16" i="24"/>
  <c r="D17" i="24"/>
  <c r="D18" i="24"/>
  <c r="D15" i="24"/>
  <c r="D12" i="24"/>
  <c r="D13" i="24"/>
  <c r="D14" i="24"/>
  <c r="D11" i="24"/>
  <c r="D9" i="24"/>
  <c r="C24" i="24" l="1"/>
  <c r="C25" i="24"/>
  <c r="C26" i="24"/>
  <c r="C23" i="24"/>
  <c r="C20" i="24"/>
  <c r="C21" i="24"/>
  <c r="C22" i="24"/>
  <c r="C19" i="24"/>
  <c r="C16" i="24"/>
  <c r="C17" i="24"/>
  <c r="C18" i="24"/>
  <c r="C15" i="24"/>
  <c r="C12" i="24"/>
  <c r="C13" i="24"/>
  <c r="C14" i="24"/>
  <c r="C11" i="24"/>
  <c r="C9" i="24"/>
  <c r="B24" i="24"/>
  <c r="B25" i="24"/>
  <c r="B26" i="24"/>
  <c r="B23" i="24"/>
  <c r="B20" i="24"/>
  <c r="B21" i="24"/>
  <c r="B22" i="24"/>
  <c r="B19" i="24"/>
  <c r="B16" i="24"/>
  <c r="B17" i="24"/>
  <c r="B18" i="24"/>
  <c r="B15" i="24"/>
  <c r="B14" i="24"/>
  <c r="B13" i="24"/>
  <c r="B12" i="24"/>
  <c r="B11" i="24"/>
  <c r="B9" i="24"/>
  <c r="S55" i="17" l="1"/>
  <c r="N67" i="17"/>
  <c r="C57" i="17" l="1"/>
  <c r="C10" i="17"/>
  <c r="CP12" i="5" l="1"/>
  <c r="N10" i="17" l="1"/>
  <c r="N57" i="17"/>
  <c r="C28" i="17"/>
  <c r="C43" i="17"/>
  <c r="N28" i="17"/>
  <c r="N43" i="17"/>
  <c r="D43" i="17"/>
  <c r="IP14" i="5"/>
  <c r="HH14" i="5"/>
  <c r="ER14" i="5"/>
  <c r="DY19" i="5"/>
  <c r="HM15" i="9"/>
  <c r="HN15" i="9" s="1"/>
  <c r="EW8" i="9"/>
  <c r="HW7" i="12"/>
  <c r="HG12" i="12"/>
  <c r="HG7" i="12"/>
  <c r="HT7" i="5"/>
  <c r="GI13" i="5"/>
  <c r="GJ13" i="5" s="1"/>
  <c r="FI9" i="12"/>
  <c r="FK18" i="12"/>
  <c r="FG18" i="12"/>
  <c r="FM25" i="12"/>
  <c r="FH25" i="12"/>
  <c r="FY9" i="12"/>
  <c r="FW18" i="12"/>
  <c r="FX25" i="12"/>
  <c r="GC25" i="12"/>
  <c r="E28" i="17" l="1"/>
  <c r="C9" i="22"/>
  <c r="D9" i="22"/>
  <c r="C56" i="22"/>
  <c r="C27" i="22"/>
  <c r="C42" i="22"/>
  <c r="D27" i="22"/>
  <c r="D42" i="22"/>
  <c r="D56" i="22"/>
  <c r="R57" i="17"/>
  <c r="D57" i="17"/>
  <c r="R28" i="17"/>
  <c r="R43" i="17"/>
  <c r="R10" i="17"/>
  <c r="Q43" i="17"/>
  <c r="Q57" i="17"/>
  <c r="O28" i="17"/>
  <c r="G10" i="17"/>
  <c r="G57" i="17"/>
  <c r="G28" i="17"/>
  <c r="G43" i="17"/>
  <c r="E10" i="17"/>
  <c r="O43" i="17"/>
  <c r="E43" i="17"/>
  <c r="O57" i="17"/>
  <c r="D28" i="17"/>
  <c r="F10" i="17"/>
  <c r="P28" i="17"/>
  <c r="O10" i="17"/>
  <c r="P10" i="17"/>
  <c r="F57" i="17"/>
  <c r="E57" i="17"/>
  <c r="F43" i="17"/>
  <c r="P57" i="17"/>
  <c r="D10" i="17"/>
  <c r="F28" i="17"/>
  <c r="P43" i="17"/>
  <c r="Q28" i="17"/>
  <c r="Q10" i="17"/>
</calcChain>
</file>

<file path=xl/comments1.xml><?xml version="1.0" encoding="utf-8"?>
<comments xmlns="http://schemas.openxmlformats.org/spreadsheetml/2006/main">
  <authors>
    <author>jmarks</author>
  </authors>
  <commentList>
    <comment ref="G19" authorId="0" shapeId="0">
      <text>
        <r>
          <rPr>
            <b/>
            <sz val="8"/>
            <color indexed="81"/>
            <rFont val="Tahoma"/>
            <family val="2"/>
          </rPr>
          <t>jmarks:</t>
        </r>
        <r>
          <rPr>
            <sz val="8"/>
            <color indexed="81"/>
            <rFont val="Tahoma"/>
            <family val="2"/>
          </rPr>
          <t xml:space="preserve">
note manual entry</t>
        </r>
      </text>
    </comment>
  </commentList>
</comments>
</file>

<file path=xl/comments2.xml><?xml version="1.0" encoding="utf-8"?>
<comments xmlns="http://schemas.openxmlformats.org/spreadsheetml/2006/main">
  <authors>
    <author>Lisa Cowan</author>
  </authors>
  <commentList>
    <comment ref="U29" authorId="0" shapeId="0">
      <text>
        <r>
          <rPr>
            <b/>
            <sz val="9"/>
            <color indexed="81"/>
            <rFont val="Tahoma"/>
            <family val="2"/>
          </rPr>
          <t>Lisa Cowan:</t>
        </r>
        <r>
          <rPr>
            <sz val="9"/>
            <color indexed="81"/>
            <rFont val="Tahoma"/>
            <family val="2"/>
          </rPr>
          <t xml:space="preserve">
Formula manually edited </t>
        </r>
      </text>
    </comment>
    <comment ref="V29" authorId="0" shapeId="0">
      <text>
        <r>
          <rPr>
            <b/>
            <sz val="9"/>
            <color indexed="81"/>
            <rFont val="Tahoma"/>
            <family val="2"/>
          </rPr>
          <t>Lisa Cowan:</t>
        </r>
        <r>
          <rPr>
            <sz val="9"/>
            <color indexed="81"/>
            <rFont val="Tahoma"/>
            <family val="2"/>
          </rPr>
          <t xml:space="preserve">
Formula manually edited </t>
        </r>
      </text>
    </comment>
  </commentList>
</comments>
</file>

<file path=xl/comments3.xml><?xml version="1.0" encoding="utf-8"?>
<comments xmlns="http://schemas.openxmlformats.org/spreadsheetml/2006/main">
  <authors>
    <author>Susan Lounsbury</author>
    <author>JLM</author>
    <author>jmarks</author>
  </authors>
  <commentList>
    <comment ref="S6" authorId="0" shapeId="0">
      <text>
        <r>
          <rPr>
            <b/>
            <sz val="9"/>
            <color indexed="81"/>
            <rFont val="Tahoma"/>
            <family val="2"/>
          </rPr>
          <t>Susan Lounsbury:</t>
        </r>
        <r>
          <rPr>
            <sz val="9"/>
            <color indexed="81"/>
            <rFont val="Tahoma"/>
            <family val="2"/>
          </rPr>
          <t xml:space="preserve">
Adjusted down from 90 bc of data revision</t>
        </r>
      </text>
    </comment>
    <comment ref="AK6" authorId="0" shapeId="0">
      <text>
        <r>
          <rPr>
            <b/>
            <sz val="9"/>
            <color indexed="81"/>
            <rFont val="Tahoma"/>
            <family val="2"/>
          </rPr>
          <t>Susan Lounsbury:</t>
        </r>
        <r>
          <rPr>
            <sz val="9"/>
            <color indexed="81"/>
            <rFont val="Tahoma"/>
            <family val="2"/>
          </rPr>
          <t xml:space="preserve">
Adjusted up from 84</t>
        </r>
      </text>
    </comment>
    <comment ref="AL6" authorId="0" shapeId="0">
      <text>
        <r>
          <rPr>
            <b/>
            <sz val="9"/>
            <color indexed="81"/>
            <rFont val="Tahoma"/>
            <family val="2"/>
          </rPr>
          <t>Susan Lounsbury:</t>
        </r>
        <r>
          <rPr>
            <sz val="9"/>
            <color indexed="81"/>
            <rFont val="Tahoma"/>
            <family val="2"/>
          </rPr>
          <t xml:space="preserve">
Adjusted up from 85</t>
        </r>
      </text>
    </comment>
    <comment ref="BW6" authorId="0" shapeId="0">
      <text>
        <r>
          <rPr>
            <b/>
            <sz val="9"/>
            <color indexed="81"/>
            <rFont val="Tahoma"/>
            <family val="2"/>
          </rPr>
          <t>Susan Lounsbury:</t>
        </r>
        <r>
          <rPr>
            <sz val="9"/>
            <color indexed="81"/>
            <rFont val="Tahoma"/>
            <family val="2"/>
          </rPr>
          <t xml:space="preserve">
Adjusted up from 76</t>
        </r>
      </text>
    </comment>
    <comment ref="BX6" authorId="0" shapeId="0">
      <text>
        <r>
          <rPr>
            <b/>
            <sz val="9"/>
            <color indexed="81"/>
            <rFont val="Tahoma"/>
            <family val="2"/>
          </rPr>
          <t>Susan Lounsbury:</t>
        </r>
        <r>
          <rPr>
            <sz val="9"/>
            <color indexed="81"/>
            <rFont val="Tahoma"/>
            <family val="2"/>
          </rPr>
          <t xml:space="preserve">
Adjusted up from 76</t>
        </r>
      </text>
    </comment>
    <comment ref="DJ6" authorId="0" shapeId="0">
      <text>
        <r>
          <rPr>
            <b/>
            <sz val="9"/>
            <color indexed="81"/>
            <rFont val="Tahoma"/>
            <family val="2"/>
          </rPr>
          <t>Susan Lounsbury:</t>
        </r>
        <r>
          <rPr>
            <sz val="9"/>
            <color indexed="81"/>
            <rFont val="Tahoma"/>
            <family val="2"/>
          </rPr>
          <t xml:space="preserve">
Adjusted up from 74</t>
        </r>
      </text>
    </comment>
    <comment ref="EW8" authorId="1" shapeId="0">
      <text>
        <r>
          <rPr>
            <b/>
            <sz val="10"/>
            <color indexed="81"/>
            <rFont val="Tahoma"/>
            <family val="2"/>
          </rPr>
          <t>JLM:</t>
        </r>
        <r>
          <rPr>
            <sz val="10"/>
            <color indexed="81"/>
            <rFont val="Tahoma"/>
            <family val="2"/>
          </rPr>
          <t xml:space="preserve">
106 reported but extrapolated number substituted</t>
        </r>
      </text>
    </comment>
    <comment ref="CQ9" authorId="0" shapeId="0">
      <text>
        <r>
          <rPr>
            <b/>
            <sz val="9"/>
            <color indexed="81"/>
            <rFont val="Tahoma"/>
            <family val="2"/>
          </rPr>
          <t>Susan Lounsbury:</t>
        </r>
        <r>
          <rPr>
            <sz val="9"/>
            <color indexed="81"/>
            <rFont val="Tahoma"/>
            <family val="2"/>
          </rPr>
          <t xml:space="preserve">
63 was "corrected" value but was flagged bc very large difference</t>
        </r>
      </text>
    </comment>
    <comment ref="DJ9" authorId="0" shapeId="0">
      <text>
        <r>
          <rPr>
            <b/>
            <sz val="9"/>
            <color indexed="81"/>
            <rFont val="Tahoma"/>
            <family val="2"/>
          </rPr>
          <t>Susan Lounsbury:</t>
        </r>
        <r>
          <rPr>
            <sz val="9"/>
            <color indexed="81"/>
            <rFont val="Tahoma"/>
            <family val="2"/>
          </rPr>
          <t xml:space="preserve">
88 was "corrected" value, but was flagged bc change was very large</t>
        </r>
      </text>
    </comment>
    <comment ref="R11" authorId="0" shapeId="0">
      <text>
        <r>
          <rPr>
            <b/>
            <sz val="9"/>
            <color indexed="81"/>
            <rFont val="Tahoma"/>
            <family val="2"/>
          </rPr>
          <t>Susan Lounsbury:</t>
        </r>
        <r>
          <rPr>
            <sz val="9"/>
            <color indexed="81"/>
            <rFont val="Tahoma"/>
            <family val="2"/>
          </rPr>
          <t xml:space="preserve">
Adjusted down from 88 bc of revised data</t>
        </r>
      </text>
    </comment>
    <comment ref="S11" authorId="0" shapeId="0">
      <text>
        <r>
          <rPr>
            <b/>
            <sz val="9"/>
            <color indexed="81"/>
            <rFont val="Tahoma"/>
            <family val="2"/>
          </rPr>
          <t>Susan Lounsbury:</t>
        </r>
        <r>
          <rPr>
            <sz val="9"/>
            <color indexed="81"/>
            <rFont val="Tahoma"/>
            <family val="2"/>
          </rPr>
          <t xml:space="preserve">
Adjusted down from 87 bc of revised data</t>
        </r>
      </text>
    </comment>
    <comment ref="BW13" authorId="0" shapeId="0">
      <text>
        <r>
          <rPr>
            <b/>
            <sz val="9"/>
            <color indexed="81"/>
            <rFont val="Tahoma"/>
            <family val="2"/>
          </rPr>
          <t>Susan Lounsbury:</t>
        </r>
        <r>
          <rPr>
            <sz val="9"/>
            <color indexed="81"/>
            <rFont val="Tahoma"/>
            <family val="2"/>
          </rPr>
          <t xml:space="preserve">
Adjusted down from 80 bc of revised data</t>
        </r>
      </text>
    </comment>
    <comment ref="CP13" authorId="0" shapeId="0">
      <text>
        <r>
          <rPr>
            <b/>
            <sz val="9"/>
            <color indexed="81"/>
            <rFont val="Tahoma"/>
            <family val="2"/>
          </rPr>
          <t>Susan Lounsbury:</t>
        </r>
        <r>
          <rPr>
            <sz val="9"/>
            <color indexed="81"/>
            <rFont val="Tahoma"/>
            <family val="2"/>
          </rPr>
          <t xml:space="preserve">
Adjusted down from 73 bc of revised data</t>
        </r>
      </text>
    </comment>
    <comment ref="CQ13" authorId="0" shapeId="0">
      <text>
        <r>
          <rPr>
            <b/>
            <sz val="9"/>
            <color indexed="81"/>
            <rFont val="Tahoma"/>
            <family val="2"/>
          </rPr>
          <t>Susan Lounsbury:</t>
        </r>
        <r>
          <rPr>
            <sz val="9"/>
            <color indexed="81"/>
            <rFont val="Tahoma"/>
            <family val="2"/>
          </rPr>
          <t xml:space="preserve">
Adjusted down from 75 bc of revised data</t>
        </r>
      </text>
    </comment>
    <comment ref="BD14" authorId="0" shapeId="0">
      <text>
        <r>
          <rPr>
            <b/>
            <sz val="9"/>
            <color indexed="81"/>
            <rFont val="Tahoma"/>
            <family val="2"/>
          </rPr>
          <t>Susan Lounsbury:</t>
        </r>
        <r>
          <rPr>
            <sz val="9"/>
            <color indexed="81"/>
            <rFont val="Tahoma"/>
            <family val="2"/>
          </rPr>
          <t xml:space="preserve">
Adjusted down from 81 bc of data revision</t>
        </r>
      </text>
    </comment>
    <comment ref="BE14" authorId="0" shapeId="0">
      <text>
        <r>
          <rPr>
            <b/>
            <sz val="9"/>
            <color indexed="81"/>
            <rFont val="Tahoma"/>
            <family val="2"/>
          </rPr>
          <t>Susan Lounsbury:</t>
        </r>
        <r>
          <rPr>
            <sz val="9"/>
            <color indexed="81"/>
            <rFont val="Tahoma"/>
            <family val="2"/>
          </rPr>
          <t xml:space="preserve">
Adjusted down from 81 bc of data revision</t>
        </r>
      </text>
    </comment>
    <comment ref="BW14" authorId="0" shapeId="0">
      <text>
        <r>
          <rPr>
            <b/>
            <sz val="9"/>
            <color indexed="81"/>
            <rFont val="Tahoma"/>
            <family val="2"/>
          </rPr>
          <t>Susan Lounsbury:</t>
        </r>
        <r>
          <rPr>
            <sz val="9"/>
            <color indexed="81"/>
            <rFont val="Tahoma"/>
            <family val="2"/>
          </rPr>
          <t xml:space="preserve">
Adjusted down from 72 bc of data revision</t>
        </r>
      </text>
    </comment>
    <comment ref="BX14" authorId="0" shapeId="0">
      <text>
        <r>
          <rPr>
            <b/>
            <sz val="9"/>
            <color indexed="81"/>
            <rFont val="Tahoma"/>
            <family val="2"/>
          </rPr>
          <t>Susan Lounsbury:</t>
        </r>
        <r>
          <rPr>
            <sz val="9"/>
            <color indexed="81"/>
            <rFont val="Tahoma"/>
            <family val="2"/>
          </rPr>
          <t xml:space="preserve">
Adjusted down from 71 bc of data revision</t>
        </r>
      </text>
    </comment>
    <comment ref="BX15" authorId="0" shapeId="0">
      <text>
        <r>
          <rPr>
            <b/>
            <sz val="9"/>
            <color indexed="81"/>
            <rFont val="Tahoma"/>
            <family val="2"/>
          </rPr>
          <t>Susan Lounsbury:</t>
        </r>
        <r>
          <rPr>
            <sz val="9"/>
            <color indexed="81"/>
            <rFont val="Tahoma"/>
            <family val="2"/>
          </rPr>
          <t xml:space="preserve">
Adjusted up from 77 bc of data revision</t>
        </r>
      </text>
    </comment>
    <comment ref="HM15" authorId="2" shapeId="0">
      <text>
        <r>
          <rPr>
            <b/>
            <sz val="10"/>
            <color indexed="81"/>
            <rFont val="Tahoma"/>
            <family val="2"/>
          </rPr>
          <t>jmarks:</t>
        </r>
        <r>
          <rPr>
            <sz val="10"/>
            <color indexed="81"/>
            <rFont val="Tahoma"/>
            <family val="2"/>
          </rPr>
          <t xml:space="preserve">
3 reported but extrapolated number substituted
</t>
        </r>
      </text>
    </comment>
    <comment ref="HN15" authorId="2" shapeId="0">
      <text>
        <r>
          <rPr>
            <b/>
            <sz val="9"/>
            <color indexed="81"/>
            <rFont val="Tahoma"/>
            <family val="2"/>
          </rPr>
          <t>jmarks:</t>
        </r>
        <r>
          <rPr>
            <sz val="9"/>
            <color indexed="81"/>
            <rFont val="Tahoma"/>
            <family val="2"/>
          </rPr>
          <t xml:space="preserve">
Extrapolated</t>
        </r>
      </text>
    </comment>
    <comment ref="R19" authorId="0" shapeId="0">
      <text>
        <r>
          <rPr>
            <b/>
            <sz val="9"/>
            <color indexed="81"/>
            <rFont val="Tahoma"/>
            <family val="2"/>
          </rPr>
          <t>Susan Lounsbury:</t>
        </r>
        <r>
          <rPr>
            <sz val="9"/>
            <color indexed="81"/>
            <rFont val="Tahoma"/>
            <family val="2"/>
          </rPr>
          <t xml:space="preserve">
Adjusted down from 92 bc of data revision</t>
        </r>
      </text>
    </comment>
    <comment ref="S19" authorId="0" shapeId="0">
      <text>
        <r>
          <rPr>
            <b/>
            <sz val="9"/>
            <color indexed="81"/>
            <rFont val="Tahoma"/>
            <family val="2"/>
          </rPr>
          <t>Susan Lounsbury:</t>
        </r>
        <r>
          <rPr>
            <sz val="9"/>
            <color indexed="81"/>
            <rFont val="Tahoma"/>
            <family val="2"/>
          </rPr>
          <t xml:space="preserve">
Adjusted down from 91 bc of data revision</t>
        </r>
      </text>
    </comment>
  </commentList>
</comments>
</file>

<file path=xl/comments4.xml><?xml version="1.0" encoding="utf-8"?>
<comments xmlns="http://schemas.openxmlformats.org/spreadsheetml/2006/main">
  <authors>
    <author>JLM</author>
    <author>adiaz</author>
  </authors>
  <commentList>
    <comment ref="HG7" authorId="0" shapeId="0">
      <text>
        <r>
          <rPr>
            <b/>
            <sz val="10"/>
            <color indexed="81"/>
            <rFont val="Tahoma"/>
            <family val="2"/>
          </rPr>
          <t>JLM:</t>
        </r>
        <r>
          <rPr>
            <sz val="10"/>
            <color indexed="81"/>
            <rFont val="Tahoma"/>
            <family val="2"/>
          </rPr>
          <t xml:space="preserve">
91 reported but extrapolation substituted</t>
        </r>
      </text>
    </comment>
    <comment ref="HW7" authorId="0" shapeId="0">
      <text>
        <r>
          <rPr>
            <b/>
            <sz val="10"/>
            <color indexed="81"/>
            <rFont val="Tahoma"/>
            <family val="2"/>
          </rPr>
          <t>JLM:</t>
        </r>
        <r>
          <rPr>
            <sz val="10"/>
            <color indexed="81"/>
            <rFont val="Tahoma"/>
            <family val="2"/>
          </rPr>
          <t xml:space="preserve">
68 reported but extrapolation substituted</t>
        </r>
      </text>
    </comment>
    <comment ref="FI9" authorId="0" shapeId="0">
      <text>
        <r>
          <rPr>
            <b/>
            <sz val="10"/>
            <color indexed="81"/>
            <rFont val="Tahoma"/>
            <family val="2"/>
          </rPr>
          <t>JLM:</t>
        </r>
        <r>
          <rPr>
            <sz val="10"/>
            <color indexed="81"/>
            <rFont val="Tahoma"/>
            <family val="2"/>
          </rPr>
          <t xml:space="preserve">
5 reported but looks anomolous: extrapolated figure subsituted </t>
        </r>
      </text>
    </comment>
    <comment ref="FY9" authorId="0" shapeId="0">
      <text>
        <r>
          <rPr>
            <b/>
            <sz val="10"/>
            <color indexed="81"/>
            <rFont val="Tahoma"/>
            <family val="2"/>
          </rPr>
          <t>JLM:</t>
        </r>
        <r>
          <rPr>
            <sz val="10"/>
            <color indexed="81"/>
            <rFont val="Tahoma"/>
            <family val="2"/>
          </rPr>
          <t xml:space="preserve">
8 reported but looks anomolous: extrapolated figure subsituted </t>
        </r>
      </text>
    </comment>
    <comment ref="HG12" authorId="0" shapeId="0">
      <text>
        <r>
          <rPr>
            <b/>
            <sz val="10"/>
            <color indexed="81"/>
            <rFont val="Tahoma"/>
            <family val="2"/>
          </rPr>
          <t>JLM:</t>
        </r>
        <r>
          <rPr>
            <sz val="10"/>
            <color indexed="81"/>
            <rFont val="Tahoma"/>
            <family val="2"/>
          </rPr>
          <t xml:space="preserve">
2 reported but extrapolation substituted</t>
        </r>
      </text>
    </comment>
    <comment ref="EJ14" authorId="1" shapeId="0">
      <text>
        <r>
          <rPr>
            <b/>
            <sz val="8"/>
            <color indexed="81"/>
            <rFont val="Tahoma"/>
            <family val="2"/>
          </rPr>
          <t>adiaz:</t>
        </r>
        <r>
          <rPr>
            <sz val="8"/>
            <color indexed="81"/>
            <rFont val="Tahoma"/>
            <family val="2"/>
          </rPr>
          <t xml:space="preserve">
Delgado Comm. College. But historically dwindling numbers. Could be zero.</t>
        </r>
      </text>
    </comment>
    <comment ref="FG18" authorId="0" shapeId="0">
      <text>
        <r>
          <rPr>
            <b/>
            <sz val="10"/>
            <color indexed="81"/>
            <rFont val="Tahoma"/>
            <family val="2"/>
          </rPr>
          <t>JLM:</t>
        </r>
        <r>
          <rPr>
            <sz val="10"/>
            <color indexed="81"/>
            <rFont val="Tahoma"/>
            <family val="2"/>
          </rPr>
          <t xml:space="preserve">
reported number anomolous: extrapolated figure subsituted </t>
        </r>
      </text>
    </comment>
    <comment ref="FK18" authorId="0" shapeId="0">
      <text>
        <r>
          <rPr>
            <b/>
            <sz val="10"/>
            <color indexed="81"/>
            <rFont val="Tahoma"/>
            <family val="2"/>
          </rPr>
          <t>JLM:</t>
        </r>
        <r>
          <rPr>
            <sz val="10"/>
            <color indexed="81"/>
            <rFont val="Tahoma"/>
            <family val="2"/>
          </rPr>
          <t xml:space="preserve">
19 reported but looks anomolous: extrapolated figure subsituted </t>
        </r>
      </text>
    </comment>
    <comment ref="FW18" authorId="0" shapeId="0">
      <text>
        <r>
          <rPr>
            <b/>
            <sz val="10"/>
            <color indexed="81"/>
            <rFont val="Tahoma"/>
            <family val="2"/>
          </rPr>
          <t>JLM:</t>
        </r>
        <r>
          <rPr>
            <sz val="10"/>
            <color indexed="81"/>
            <rFont val="Tahoma"/>
            <family val="2"/>
          </rPr>
          <t xml:space="preserve">
40 reported but looks anomolous: extrapolated figure subsituted </t>
        </r>
      </text>
    </comment>
    <comment ref="FH25" authorId="0" shapeId="0">
      <text>
        <r>
          <rPr>
            <b/>
            <sz val="10"/>
            <color indexed="81"/>
            <rFont val="Tahoma"/>
            <family val="2"/>
          </rPr>
          <t>JLM:</t>
        </r>
        <r>
          <rPr>
            <sz val="10"/>
            <color indexed="81"/>
            <rFont val="Tahoma"/>
            <family val="2"/>
          </rPr>
          <t xml:space="preserve">
29 reported but looks anomolous: extrapolated figure subsituted </t>
        </r>
      </text>
    </comment>
    <comment ref="FM25" authorId="0" shapeId="0">
      <text>
        <r>
          <rPr>
            <b/>
            <sz val="10"/>
            <color indexed="81"/>
            <rFont val="Tahoma"/>
            <family val="2"/>
          </rPr>
          <t>JLM:</t>
        </r>
        <r>
          <rPr>
            <sz val="10"/>
            <color indexed="81"/>
            <rFont val="Tahoma"/>
            <family val="2"/>
          </rPr>
          <t xml:space="preserve">
9 reported but looks anomolous: extrapolated figure subsituted </t>
        </r>
      </text>
    </comment>
    <comment ref="FX25" authorId="0" shapeId="0">
      <text>
        <r>
          <rPr>
            <b/>
            <sz val="10"/>
            <color indexed="81"/>
            <rFont val="Tahoma"/>
            <family val="2"/>
          </rPr>
          <t>JLM:</t>
        </r>
        <r>
          <rPr>
            <sz val="10"/>
            <color indexed="81"/>
            <rFont val="Tahoma"/>
            <family val="2"/>
          </rPr>
          <t xml:space="preserve">
29 reported but looks anomolous: extrapolated figure subsituted </t>
        </r>
      </text>
    </comment>
    <comment ref="GC25" authorId="0" shapeId="0">
      <text>
        <r>
          <rPr>
            <b/>
            <sz val="10"/>
            <color indexed="81"/>
            <rFont val="Tahoma"/>
            <family val="2"/>
          </rPr>
          <t>JLM:</t>
        </r>
        <r>
          <rPr>
            <sz val="10"/>
            <color indexed="81"/>
            <rFont val="Tahoma"/>
            <family val="2"/>
          </rPr>
          <t xml:space="preserve">
9 reported but looks anomolous: extrapolated figure subsituted </t>
        </r>
      </text>
    </comment>
  </commentList>
</comments>
</file>

<file path=xl/comments5.xml><?xml version="1.0" encoding="utf-8"?>
<comments xmlns="http://schemas.openxmlformats.org/spreadsheetml/2006/main">
  <authors>
    <author>JLM</author>
    <author>jmarks</author>
  </authors>
  <commentList>
    <comment ref="HT7" authorId="0" shapeId="0">
      <text>
        <r>
          <rPr>
            <b/>
            <sz val="10"/>
            <color indexed="81"/>
            <rFont val="Tahoma"/>
            <family val="2"/>
          </rPr>
          <t>JLM:</t>
        </r>
        <r>
          <rPr>
            <sz val="10"/>
            <color indexed="81"/>
            <rFont val="Tahoma"/>
            <family val="2"/>
          </rPr>
          <t xml:space="preserve">
104 reported, extrapolation substituted
</t>
        </r>
      </text>
    </comment>
    <comment ref="CP12" authorId="1" shapeId="0">
      <text>
        <r>
          <rPr>
            <b/>
            <sz val="9"/>
            <color indexed="81"/>
            <rFont val="Tahoma"/>
            <family val="2"/>
          </rPr>
          <t>jmarks:</t>
        </r>
        <r>
          <rPr>
            <sz val="9"/>
            <color indexed="81"/>
            <rFont val="Tahoma"/>
            <family val="2"/>
          </rPr>
          <t xml:space="preserve">
95 reported but extrapolated figure subsstituted</t>
        </r>
      </text>
    </comment>
    <comment ref="GI13" authorId="0" shapeId="0">
      <text>
        <r>
          <rPr>
            <b/>
            <sz val="10"/>
            <color indexed="81"/>
            <rFont val="Tahoma"/>
            <family val="2"/>
          </rPr>
          <t>JLM:</t>
        </r>
        <r>
          <rPr>
            <sz val="10"/>
            <color indexed="81"/>
            <rFont val="Tahoma"/>
            <family val="2"/>
          </rPr>
          <t xml:space="preserve">
58 reported but extrapolation substituted
</t>
        </r>
      </text>
    </comment>
    <comment ref="GJ13" authorId="0" shapeId="0">
      <text>
        <r>
          <rPr>
            <b/>
            <sz val="10"/>
            <color indexed="81"/>
            <rFont val="Tahoma"/>
            <family val="2"/>
          </rPr>
          <t>JLM:</t>
        </r>
        <r>
          <rPr>
            <sz val="10"/>
            <color indexed="81"/>
            <rFont val="Tahoma"/>
            <family val="2"/>
          </rPr>
          <t xml:space="preserve">
52 reported but extrapolation substituted
</t>
        </r>
      </text>
    </comment>
    <comment ref="HT13" authorId="0" shapeId="0">
      <text>
        <r>
          <rPr>
            <b/>
            <sz val="10"/>
            <color indexed="81"/>
            <rFont val="Tahoma"/>
            <family val="2"/>
          </rPr>
          <t>JLM:</t>
        </r>
        <r>
          <rPr>
            <sz val="10"/>
            <color indexed="81"/>
            <rFont val="Tahoma"/>
            <family val="2"/>
          </rPr>
          <t xml:space="preserve">
3 reported but suppressed due to being out of range
</t>
        </r>
      </text>
    </comment>
    <comment ref="ER14" authorId="1" shapeId="0">
      <text>
        <r>
          <rPr>
            <b/>
            <sz val="10"/>
            <color indexed="81"/>
            <rFont val="Tahoma"/>
            <family val="2"/>
          </rPr>
          <t>jmarks:</t>
        </r>
        <r>
          <rPr>
            <sz val="10"/>
            <color indexed="81"/>
            <rFont val="Tahoma"/>
            <family val="2"/>
          </rPr>
          <t xml:space="preserve">
Not reported but extrapolation used instead.</t>
        </r>
      </text>
    </comment>
    <comment ref="HH14" authorId="0" shapeId="0">
      <text>
        <r>
          <rPr>
            <b/>
            <sz val="10"/>
            <color indexed="81"/>
            <rFont val="Tahoma"/>
            <family val="2"/>
          </rPr>
          <t>JLM:</t>
        </r>
        <r>
          <rPr>
            <sz val="10"/>
            <color indexed="81"/>
            <rFont val="Tahoma"/>
            <family val="2"/>
          </rPr>
          <t xml:space="preserve">
None reported, extrapolation substituted
</t>
        </r>
      </text>
    </comment>
    <comment ref="IP14" authorId="0" shapeId="0">
      <text>
        <r>
          <rPr>
            <b/>
            <sz val="10"/>
            <color indexed="81"/>
            <rFont val="Tahoma"/>
            <family val="2"/>
          </rPr>
          <t>JLM:</t>
        </r>
        <r>
          <rPr>
            <sz val="10"/>
            <color indexed="81"/>
            <rFont val="Tahoma"/>
            <family val="2"/>
          </rPr>
          <t xml:space="preserve">
17 reported, but extrapolation substituted
</t>
        </r>
      </text>
    </comment>
    <comment ref="DY19" authorId="1" shapeId="0">
      <text>
        <r>
          <rPr>
            <b/>
            <sz val="10"/>
            <color indexed="81"/>
            <rFont val="Tahoma"/>
            <family val="2"/>
          </rPr>
          <t>jmarks:</t>
        </r>
        <r>
          <rPr>
            <sz val="10"/>
            <color indexed="81"/>
            <rFont val="Tahoma"/>
            <family val="2"/>
          </rPr>
          <t xml:space="preserve">
17 reported but extrapolation used instead.</t>
        </r>
      </text>
    </comment>
  </commentList>
</comments>
</file>

<file path=xl/comments6.xml><?xml version="1.0" encoding="utf-8"?>
<comments xmlns="http://schemas.openxmlformats.org/spreadsheetml/2006/main">
  <authors>
    <author>adiaz</author>
  </authors>
  <commentList>
    <comment ref="CO4" authorId="0" shapeId="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DB4" authorId="0" shapeId="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DO4" authorId="0" shapeId="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EB4" authorId="0" shapeId="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EO4" authorId="0" shapeId="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List>
</comments>
</file>

<file path=xl/sharedStrings.xml><?xml version="1.0" encoding="utf-8"?>
<sst xmlns="http://schemas.openxmlformats.org/spreadsheetml/2006/main" count="7835" uniqueCount="165">
  <si>
    <t>SREB states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</si>
  <si>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</si>
  <si>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</si>
  <si>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</si>
  <si>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</si>
  <si>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</si>
  <si>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</si>
  <si>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</si>
  <si>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</si>
  <si>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</si>
  <si>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</si>
  <si>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</si>
  <si>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</si>
  <si>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</si>
  <si>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</si>
  <si>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</si>
  <si>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</si>
  <si>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NA</t>
  </si>
  <si>
    <t>—</t>
  </si>
  <si>
    <t>Four-Year</t>
  </si>
  <si>
    <t>All</t>
  </si>
  <si>
    <t>Two-Year</t>
  </si>
  <si>
    <t>Technical</t>
  </si>
  <si>
    <t>Four-Year Colleges and Universities</t>
  </si>
  <si>
    <t>Two-Year Colleges</t>
  </si>
  <si>
    <t>Technical Institutes or Colleges</t>
  </si>
  <si>
    <r>
      <t>Progression Rate</t>
    </r>
    <r>
      <rPr>
        <vertAlign val="superscript"/>
        <sz val="10"/>
        <rFont val="Arial"/>
        <family val="2"/>
      </rPr>
      <t>3</t>
    </r>
  </si>
  <si>
    <r>
      <t>First-Year Persistence Rate</t>
    </r>
    <r>
      <rPr>
        <vertAlign val="superscript"/>
        <sz val="10"/>
        <rFont val="Arial"/>
        <family val="2"/>
      </rPr>
      <t>2</t>
    </r>
  </si>
  <si>
    <t>SREB</t>
  </si>
  <si>
    <t>Two Year</t>
  </si>
  <si>
    <t>"--" indicates not available. The SREB student progression rate includes those (1) completing within 150% of normal program time, (2) those still enrolled and (3) transfers from the cohort within 150% of normal program time. All states do not report transfers. The IPEDS reporting from which a U.S. number might be derived only includes students still enrolled if they are in an extended length program. Thus the rates are not comparable.</t>
  </si>
  <si>
    <t>"NA" indicates not applicable. There was no institution of this type in the state.</t>
  </si>
  <si>
    <t>All four-year</t>
  </si>
  <si>
    <t>All two-year</t>
  </si>
  <si>
    <t>All technical</t>
  </si>
  <si>
    <t>DE07</t>
  </si>
  <si>
    <t>DE06</t>
  </si>
  <si>
    <t>Completions Rates</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</si>
  <si>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</si>
  <si>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</si>
  <si>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</si>
  <si>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</si>
  <si>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</si>
  <si>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</si>
  <si>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</si>
  <si>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</si>
  <si>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</si>
  <si>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</si>
  <si>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</si>
  <si>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</si>
  <si>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</si>
  <si>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</si>
  <si>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</si>
  <si>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</si>
  <si>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</si>
  <si>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</si>
  <si>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</si>
  <si>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</si>
  <si>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</si>
  <si>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</si>
  <si>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</si>
  <si>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</si>
  <si>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</si>
  <si>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</si>
  <si>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</si>
  <si>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</si>
  <si>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</si>
  <si>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</si>
  <si>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</si>
  <si>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</si>
  <si>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</si>
  <si>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</si>
  <si>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</si>
  <si>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DE08</t>
  </si>
  <si>
    <t>Black</t>
  </si>
  <si>
    <t>Hispanic</t>
  </si>
  <si>
    <t>White</t>
  </si>
  <si>
    <t>SREB rates*</t>
  </si>
  <si>
    <t>DE09</t>
  </si>
  <si>
    <t>4-Year</t>
  </si>
  <si>
    <t>2-Year</t>
  </si>
  <si>
    <t xml:space="preserve">   as a percent of U.S.</t>
  </si>
  <si>
    <t>West</t>
  </si>
  <si>
    <t>Midwest</t>
  </si>
  <si>
    <t>Northeast</t>
  </si>
  <si>
    <t>50 states and D.C.</t>
  </si>
  <si>
    <t>DE10</t>
  </si>
  <si>
    <t xml:space="preserve">"—" indicates not avaiable. </t>
  </si>
  <si>
    <t>Adjusted Cohort as a percentage of the total entering students at the undergraduate level...(equivalent to IPEDS EF data element UGENTERN)</t>
  </si>
  <si>
    <t xml:space="preserve"> = completers of any award within 150% NT among seekers.</t>
  </si>
  <si>
    <t>*The SREB student persistence rate includes those (1) still enrolled and (2) transfers from the cohort during the subsequent fall. All states do not report transfers. The IPEDS reporting from which a U.S. number might be derived only includes students still enrolled and does not include transfers.Thus comparable national rates are not possible.</t>
  </si>
  <si>
    <t xml:space="preserve"> = completers of bacelor's within 150% NT among bachelor's seekers. </t>
  </si>
  <si>
    <t>*The SREB student progression rate includes those (1) graduated w/i 150% NT (2) still enrolled at 150% NT and (3) transfers from the cohort during 150% NT. All states do not report still enrolled or transfers. The IPEDS reporting from which a U.S. number might be derived only optionally includes transfers and only includes students still enrolled in long (more than four-year) programs. Thus comparable national rates are not possible.</t>
  </si>
  <si>
    <t>Asian</t>
  </si>
  <si>
    <t>150% Grad Rates</t>
  </si>
  <si>
    <t>100% Grad Rates</t>
  </si>
  <si>
    <t>All Students</t>
  </si>
  <si>
    <t>SREB analysis of NCES IPEDS GR 2009 data.</t>
  </si>
  <si>
    <t>SREB analysis of NCES IPEDS GR 2008 data.</t>
  </si>
  <si>
    <t>SREB analysis of NCES IPEDS GR 2007 data.</t>
  </si>
  <si>
    <t xml:space="preserve"> </t>
  </si>
  <si>
    <t>Grad rate year</t>
  </si>
  <si>
    <t>Cohort year</t>
  </si>
  <si>
    <t>Persistence rate year</t>
  </si>
  <si>
    <t>Prog. rate year</t>
  </si>
  <si>
    <t>Grad. rate year</t>
  </si>
  <si>
    <t>Survey year</t>
  </si>
  <si>
    <t>Source: SREB-State Data Exchange.</t>
  </si>
  <si>
    <r>
      <t>First-Year Persistence and 150 Percent of Normal Time Progression Rates in Public Universities, Colleges, and Technical Institutes or Colleges</t>
    </r>
    <r>
      <rPr>
        <vertAlign val="superscript"/>
        <sz val="10"/>
        <rFont val="Arial"/>
        <family val="2"/>
      </rPr>
      <t xml:space="preserve">1 </t>
    </r>
  </si>
  <si>
    <t>Four-Year Graduation Rate</t>
  </si>
  <si>
    <t>Two-Year Graduation Rate</t>
  </si>
  <si>
    <t>continued</t>
  </si>
  <si>
    <t>"NA" indicates not applicable. There was no institution of this type.</t>
  </si>
  <si>
    <t>Change</t>
  </si>
  <si>
    <r>
      <t>100 Percent of Normal Time Graduation Rates in Public Universities and Colleges</t>
    </r>
    <r>
      <rPr>
        <vertAlign val="superscript"/>
        <sz val="10"/>
        <rFont val="Arial"/>
        <family val="2"/>
      </rPr>
      <t>1</t>
    </r>
  </si>
  <si>
    <t>DE11 Table 39s</t>
  </si>
  <si>
    <t>DE11 Table 43bs</t>
  </si>
  <si>
    <t xml:space="preserve"> “—” indicates not available for one or both years. </t>
  </si>
  <si>
    <t>SREB analysis of NCES IPEDS GR 2010 data.</t>
  </si>
  <si>
    <t>Four-Year Colleges and Universities First-Year Persistence and 150 Percent of Normal Time Progression Rates</t>
  </si>
  <si>
    <t>Two-Year Colleges First-Year Persistence and 150 Percent of Normal Time Progression Rates</t>
  </si>
  <si>
    <t>Technical Institutes or Colleges First-Year Persistence and 150 Percent of Normal Time Progression Rates</t>
  </si>
  <si>
    <t>DE12 2-yr Pivot</t>
  </si>
  <si>
    <t>DE12 pivots</t>
  </si>
  <si>
    <t>DE12 2-yr pivot</t>
  </si>
  <si>
    <t>DE12 4-yr pivot</t>
  </si>
  <si>
    <t>SREB analysis of NCES IPEDS GR 2011 data.</t>
  </si>
  <si>
    <t>SREB analysis of NCES IPEDS GR 2012 data.</t>
  </si>
  <si>
    <t>DE13</t>
  </si>
  <si>
    <t>DE13 4-yr pivot</t>
  </si>
  <si>
    <t>DE 13 4-yr pivot</t>
  </si>
  <si>
    <t>DE13 2-yr Pivot</t>
  </si>
  <si>
    <t>DE13 pivots</t>
  </si>
  <si>
    <t>DE13 2-yr pivot</t>
  </si>
  <si>
    <t>Table 45</t>
  </si>
  <si>
    <t>Table 46</t>
  </si>
  <si>
    <t>Table 47</t>
  </si>
  <si>
    <t>SREB analysis of NCES IPEDS GR 2013 data.</t>
  </si>
  <si>
    <t>DE14 4-yr pivot</t>
  </si>
  <si>
    <t>DE14 2-yr pivot</t>
  </si>
  <si>
    <t>DE 14</t>
  </si>
  <si>
    <t>DE14 2-yr Pivot</t>
  </si>
  <si>
    <t>DE14 pivots</t>
  </si>
  <si>
    <r>
      <rPr>
        <sz val="10"/>
        <rFont val="Calibri"/>
        <family val="2"/>
      </rPr>
      <t>¹</t>
    </r>
    <r>
      <rPr>
        <sz val="10"/>
        <rFont val="Arial"/>
        <family val="2"/>
      </rPr>
      <t xml:space="preserve">  The rates are based on the first-time, full-time, bachelor’s-seeking students who enrolled in public four-year institutions and on the first-time, full-time, degree- or certificate-seeking students who enrolled in public two-year colleges and technical institutes or colleges in the fall term.</t>
    </r>
  </si>
  <si>
    <t>²  The SREB first-year persistence rate is the percentage of students who remained enrolled at the institution they first attended, as well as students who transferred to other colleges the next fall.</t>
  </si>
  <si>
    <r>
      <rPr>
        <sz val="10"/>
        <rFont val="Calibri"/>
        <family val="2"/>
      </rPr>
      <t>³</t>
    </r>
    <r>
      <rPr>
        <sz val="10"/>
        <rFont val="Arial"/>
        <family val="2"/>
      </rPr>
      <t xml:space="preserve">  The SREB progression rate for four-year colleges and universities is the percentage of the entering group who, within 150 percent of normal program time (six years for most programs), either completed bachelor’s degrees at or remained enrolled at their original institutions, or transferred to other postsecondary institutions. The SREB progression rate for two-year colleges and technical institutes or colleges is the percentage of the entering class who, within 150 percent of normal program time (three years for most programs), either completed degrees or certificates at or remained enrolled at their original institutions or transferred to other postsecondary institutions. </t>
    </r>
  </si>
  <si>
    <r>
      <t>150 Percent of Normal Time Graduation Rates in Public Universities and Colleges</t>
    </r>
    <r>
      <rPr>
        <vertAlign val="superscript"/>
        <sz val="10"/>
        <rFont val="Arial"/>
        <family val="2"/>
      </rPr>
      <t>1</t>
    </r>
    <r>
      <rPr>
        <sz val="10"/>
        <rFont val="Arial"/>
        <family val="2"/>
      </rPr>
      <t xml:space="preserve"> by Racial/Ethnic Group </t>
    </r>
  </si>
  <si>
    <r>
      <rPr>
        <vertAlign val="superscript"/>
        <sz val="10"/>
        <rFont val="Arial"/>
        <family val="2"/>
      </rPr>
      <t xml:space="preserve">1 </t>
    </r>
    <r>
      <rPr>
        <sz val="10"/>
        <rFont val="Arial"/>
        <family val="2"/>
      </rPr>
      <t>The rates are based on the first-time, full-time, bacherlor's-seeking students who enrolled in public four-year institutions and on the first-time, full-time, degree- or certificate-seeking students who enrolled in public two-year colleges in the fall term.</t>
    </r>
  </si>
  <si>
    <r>
      <rPr>
        <vertAlign val="superscript"/>
        <sz val="10"/>
        <rFont val="Arial"/>
        <family val="2"/>
      </rPr>
      <t xml:space="preserve">1 </t>
    </r>
    <r>
      <rPr>
        <sz val="10"/>
        <rFont val="Arial"/>
        <family val="2"/>
      </rPr>
      <t>The rates are based on the first-time, full-time, bachelor's-seeking students who enrolled in public four-year institutions and on the first-time, full-time, degree- or certificate-seeking students who enrolled in public two-year colleges in the fall term.</t>
    </r>
  </si>
  <si>
    <t>Source: SREB analysis of National Center for Education Statistics graduation rate surveys — www.nces.ed.gov/ipeds.</t>
  </si>
  <si>
    <t>2013
Cohort</t>
  </si>
  <si>
    <t>Change
2008 to 2013</t>
  </si>
  <si>
    <t>DE15</t>
  </si>
  <si>
    <t>DE 15</t>
  </si>
  <si>
    <t>2008
Cohort</t>
  </si>
  <si>
    <t>Change
2003 to 2008</t>
  </si>
  <si>
    <t>2011
Cohort</t>
  </si>
  <si>
    <t>Change
2006 to 2011</t>
  </si>
  <si>
    <t xml:space="preserve"> March 2016</t>
  </si>
  <si>
    <t>Six-Year Graduation Rate, 2014</t>
  </si>
  <si>
    <t>2008 Cohort</t>
  </si>
  <si>
    <t>From 2004 to 2008 Cohorts</t>
  </si>
  <si>
    <t>2011 Cohort</t>
  </si>
  <si>
    <t>Three-Year Graduation Rate, 2014</t>
  </si>
  <si>
    <t>From 2007 to 2011 Cohorts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</si>
</sst>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_)"/>
    <numFmt numFmtId="165" formatCode="0.0"/>
    <numFmt numFmtId="166" formatCode="_(* #,##0.0_);_(* \(#,##0.0\);_(* &quot;-&quot;??_);_(@_)"/>
    <numFmt numFmtId="167" formatCode="_(* #,##0_);_(* \(#,##0\);_(* &quot;-&quot;??_);_(@_)"/>
  </numFmts>
  <fonts count="21">
    <font>
      <sz val="10"/>
      <name val="Arial"/>
    </font>
    <font>
      <sz val="10"/>
      <name val="Arial"/>
      <family val="2"/>
    </font>
    <font>
      <sz val="10"/>
      <name val="Arial"/>
      <family val="2"/>
    </font>
    <font>
      <sz val="8"/>
      <name val="Arial"/>
      <family val="2"/>
    </font>
    <font>
      <vertAlign val="superscript"/>
      <sz val="10"/>
      <name val="Arial"/>
      <family val="2"/>
    </font>
    <font>
      <sz val="8"/>
      <color indexed="81"/>
      <name val="Tahoma"/>
      <family val="2"/>
    </font>
    <font>
      <b/>
      <sz val="8"/>
      <color indexed="81"/>
      <name val="Tahoma"/>
      <family val="2"/>
    </font>
    <font>
      <sz val="10"/>
      <color indexed="10"/>
      <name val="Arial"/>
      <family val="2"/>
    </font>
    <font>
      <sz val="10"/>
      <color indexed="81"/>
      <name val="Tahoma"/>
      <family val="2"/>
    </font>
    <font>
      <b/>
      <sz val="10"/>
      <color indexed="81"/>
      <name val="Tahoma"/>
      <family val="2"/>
    </font>
    <font>
      <sz val="10"/>
      <color indexed="12"/>
      <name val="Arial"/>
      <family val="2"/>
    </font>
    <font>
      <sz val="10"/>
      <color indexed="48"/>
      <name val="Arial"/>
      <family val="2"/>
    </font>
    <font>
      <sz val="12"/>
      <name val="AGaramond"/>
      <family val="3"/>
    </font>
    <font>
      <b/>
      <sz val="10"/>
      <name val="Arial"/>
      <family val="2"/>
    </font>
    <font>
      <sz val="10"/>
      <color rgb="FF0000FF"/>
      <name val="Arial"/>
      <family val="2"/>
    </font>
    <font>
      <sz val="9"/>
      <color indexed="81"/>
      <name val="Tahoma"/>
      <family val="2"/>
    </font>
    <font>
      <b/>
      <sz val="9"/>
      <color indexed="81"/>
      <name val="Tahoma"/>
      <family val="2"/>
    </font>
    <font>
      <b/>
      <sz val="14"/>
      <name val="Arial"/>
      <family val="2"/>
    </font>
    <font>
      <b/>
      <sz val="16"/>
      <name val="Arial"/>
      <family val="2"/>
    </font>
    <font>
      <sz val="12"/>
      <name val="AGaramond"/>
      <family val="1"/>
    </font>
    <font>
      <sz val="10"/>
      <name val="Calibri"/>
      <family val="2"/>
    </font>
  </fonts>
  <fills count="8">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59999389629810485"/>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double">
        <color indexed="64"/>
      </left>
      <right/>
      <top/>
      <bottom/>
      <diagonal/>
    </border>
    <border>
      <left style="medium">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164" fontId="12" fillId="0" borderId="0"/>
    <xf numFmtId="9" fontId="1" fillId="0" borderId="0" applyFont="0" applyFill="0" applyBorder="0" applyAlignment="0" applyProtection="0"/>
    <xf numFmtId="43" fontId="19" fillId="0" borderId="0" applyFont="0" applyFill="0" applyBorder="0" applyAlignment="0" applyProtection="0"/>
  </cellStyleXfs>
  <cellXfs count="396">
    <xf numFmtId="0" fontId="0" fillId="0" borderId="0" xfId="0"/>
    <xf numFmtId="37" fontId="2" fillId="0" borderId="1" xfId="0" applyNumberFormat="1" applyFont="1" applyFill="1" applyBorder="1" applyAlignment="1" applyProtection="1">
      <alignment horizontal="left"/>
    </xf>
    <xf numFmtId="37" fontId="2" fillId="0" borderId="0" xfId="0" applyNumberFormat="1" applyFont="1" applyFill="1" applyBorder="1" applyAlignment="1" applyProtection="1">
      <alignment horizontal="left"/>
    </xf>
    <xf numFmtId="0" fontId="2" fillId="0" borderId="0" xfId="0" applyFont="1" applyFill="1" applyBorder="1" applyAlignment="1" applyProtection="1">
      <alignment horizontal="left"/>
    </xf>
    <xf numFmtId="0" fontId="2" fillId="0" borderId="0" xfId="0" applyFont="1" applyFill="1" applyAlignment="1">
      <alignment vertical="top"/>
    </xf>
    <xf numFmtId="0" fontId="2" fillId="0" borderId="0" xfId="0" applyFont="1" applyFill="1" applyAlignment="1"/>
    <xf numFmtId="0" fontId="2" fillId="0" borderId="0" xfId="0" applyFont="1" applyFill="1" applyBorder="1" applyAlignment="1"/>
    <xf numFmtId="1" fontId="2" fillId="0" borderId="1" xfId="1" applyNumberFormat="1" applyFont="1" applyFill="1" applyBorder="1" applyAlignment="1" applyProtection="1">
      <alignment horizontal="center"/>
    </xf>
    <xf numFmtId="0" fontId="2" fillId="0" borderId="0" xfId="0" applyFont="1" applyFill="1" applyBorder="1" applyAlignment="1">
      <alignment vertical="top"/>
    </xf>
    <xf numFmtId="0" fontId="2" fillId="0" borderId="1" xfId="0" applyFont="1" applyFill="1" applyBorder="1" applyAlignment="1"/>
    <xf numFmtId="0" fontId="2" fillId="0" borderId="1" xfId="0" applyFont="1" applyFill="1" applyBorder="1" applyAlignment="1">
      <alignment horizontal="centerContinuous" vertical="center"/>
    </xf>
    <xf numFmtId="1" fontId="2" fillId="0" borderId="0" xfId="1" applyNumberFormat="1" applyFont="1" applyFill="1" applyBorder="1" applyAlignment="1" applyProtection="1">
      <alignment horizontal="right"/>
    </xf>
    <xf numFmtId="0" fontId="2" fillId="0" borderId="0" xfId="0" applyFont="1" applyFill="1" applyBorder="1" applyAlignment="1">
      <alignment vertical="center"/>
    </xf>
    <xf numFmtId="0" fontId="2" fillId="0" borderId="2" xfId="0" applyFont="1" applyFill="1" applyBorder="1" applyAlignment="1" applyProtection="1">
      <alignment horizontal="centerContinuous" wrapText="1"/>
    </xf>
    <xf numFmtId="0" fontId="2" fillId="0" borderId="3" xfId="0" applyFont="1" applyFill="1" applyBorder="1" applyAlignment="1" applyProtection="1">
      <alignment horizontal="centerContinuous" wrapText="1"/>
    </xf>
    <xf numFmtId="0" fontId="2" fillId="0" borderId="4" xfId="0" applyFont="1" applyFill="1" applyBorder="1" applyAlignment="1" applyProtection="1">
      <alignment horizontal="centerContinuous" wrapText="1"/>
    </xf>
    <xf numFmtId="0" fontId="2" fillId="0" borderId="1" xfId="0" applyFont="1" applyFill="1" applyBorder="1" applyAlignment="1" applyProtection="1">
      <alignment horizontal="left"/>
    </xf>
    <xf numFmtId="1" fontId="2" fillId="0" borderId="5" xfId="3" applyNumberFormat="1" applyFont="1" applyFill="1" applyBorder="1" applyAlignment="1" applyProtection="1">
      <alignment horizontal="right"/>
    </xf>
    <xf numFmtId="0" fontId="2" fillId="0" borderId="0" xfId="0" applyFont="1" applyFill="1" applyBorder="1" applyAlignment="1" applyProtection="1">
      <alignment horizontal="center" wrapText="1"/>
    </xf>
    <xf numFmtId="0" fontId="2" fillId="0" borderId="5" xfId="0" applyFont="1" applyFill="1" applyBorder="1" applyAlignment="1" applyProtection="1">
      <alignment horizontal="center" wrapText="1"/>
    </xf>
    <xf numFmtId="0" fontId="2" fillId="0" borderId="3" xfId="0" applyFont="1" applyFill="1" applyBorder="1" applyAlignment="1" applyProtection="1">
      <alignment horizontal="right" wrapText="1"/>
    </xf>
    <xf numFmtId="0" fontId="2" fillId="0" borderId="4" xfId="0" applyFont="1" applyFill="1" applyBorder="1" applyAlignment="1" applyProtection="1">
      <alignment horizontal="right" wrapText="1"/>
    </xf>
    <xf numFmtId="0" fontId="2" fillId="0" borderId="3" xfId="0" applyFont="1" applyFill="1" applyBorder="1" applyAlignment="1"/>
    <xf numFmtId="0" fontId="2" fillId="0" borderId="1" xfId="0" applyFont="1" applyFill="1" applyBorder="1" applyAlignment="1" applyProtection="1">
      <alignment wrapText="1"/>
    </xf>
    <xf numFmtId="0" fontId="2" fillId="0" borderId="6" xfId="0" applyFont="1" applyFill="1" applyBorder="1" applyAlignment="1" applyProtection="1">
      <alignment wrapText="1"/>
    </xf>
    <xf numFmtId="37" fontId="2" fillId="0" borderId="0" xfId="0" applyNumberFormat="1" applyFont="1" applyFill="1" applyBorder="1" applyAlignment="1" applyProtection="1"/>
    <xf numFmtId="0" fontId="2" fillId="0" borderId="0" xfId="0" applyFont="1" applyFill="1" applyBorder="1" applyAlignment="1" applyProtection="1"/>
    <xf numFmtId="165" fontId="2" fillId="0" borderId="0" xfId="1" applyNumberFormat="1" applyFont="1" applyFill="1" applyBorder="1" applyAlignment="1" applyProtection="1">
      <alignment horizontal="right"/>
    </xf>
    <xf numFmtId="0" fontId="2" fillId="0" borderId="0" xfId="0" applyFont="1" applyFill="1" applyAlignment="1">
      <alignment horizontal="right"/>
    </xf>
    <xf numFmtId="9" fontId="2" fillId="0" borderId="0" xfId="3" applyFont="1" applyFill="1" applyBorder="1"/>
    <xf numFmtId="9" fontId="2" fillId="0" borderId="0" xfId="3" applyFont="1" applyFill="1" applyBorder="1" applyAlignment="1">
      <alignment horizontal="right"/>
    </xf>
    <xf numFmtId="0" fontId="2" fillId="0" borderId="7" xfId="0" applyFont="1" applyFill="1" applyBorder="1" applyAlignment="1" applyProtection="1">
      <alignment horizontal="left"/>
    </xf>
    <xf numFmtId="0" fontId="2" fillId="0" borderId="8" xfId="0" applyFont="1" applyFill="1" applyBorder="1" applyAlignment="1" applyProtection="1">
      <alignment horizontal="right" wrapText="1"/>
    </xf>
    <xf numFmtId="0" fontId="2" fillId="0" borderId="9" xfId="0" applyFont="1" applyFill="1" applyBorder="1" applyAlignment="1" applyProtection="1">
      <alignment wrapText="1"/>
    </xf>
    <xf numFmtId="9" fontId="2" fillId="0" borderId="0" xfId="0" applyNumberFormat="1" applyFont="1" applyFill="1" applyAlignment="1">
      <alignment horizontal="right"/>
    </xf>
    <xf numFmtId="9" fontId="2" fillId="0" borderId="0" xfId="0" applyNumberFormat="1" applyFont="1" applyFill="1" applyBorder="1" applyAlignment="1" applyProtection="1">
      <alignment horizontal="left"/>
    </xf>
    <xf numFmtId="9" fontId="2" fillId="0" borderId="1" xfId="0" applyNumberFormat="1" applyFont="1" applyFill="1" applyBorder="1" applyAlignment="1" applyProtection="1">
      <alignment horizontal="left"/>
    </xf>
    <xf numFmtId="9" fontId="2" fillId="0" borderId="1" xfId="0" applyNumberFormat="1" applyFont="1" applyFill="1" applyBorder="1" applyAlignment="1">
      <alignment horizontal="right"/>
    </xf>
    <xf numFmtId="1" fontId="2" fillId="0" borderId="0" xfId="3" applyNumberFormat="1" applyFont="1" applyFill="1" applyBorder="1" applyAlignment="1" applyProtection="1">
      <alignment horizontal="right"/>
    </xf>
    <xf numFmtId="0" fontId="0" fillId="0" borderId="0" xfId="0" applyAlignment="1">
      <alignment vertical="top" wrapText="1"/>
    </xf>
    <xf numFmtId="0" fontId="0" fillId="0" borderId="0" xfId="0" applyBorder="1" applyAlignment="1">
      <alignment vertical="top"/>
    </xf>
    <xf numFmtId="167" fontId="2" fillId="0" borderId="0" xfId="1" applyNumberFormat="1" applyFont="1" applyFill="1" applyBorder="1" applyAlignment="1">
      <alignment horizontal="right"/>
    </xf>
    <xf numFmtId="1" fontId="2" fillId="0" borderId="0" xfId="0" applyNumberFormat="1" applyFont="1" applyFill="1" applyBorder="1"/>
    <xf numFmtId="0" fontId="2" fillId="0" borderId="7" xfId="3" applyNumberFormat="1" applyFont="1" applyFill="1" applyBorder="1" applyAlignment="1">
      <alignment horizontal="right"/>
    </xf>
    <xf numFmtId="164" fontId="2" fillId="0" borderId="10" xfId="0" applyNumberFormat="1" applyFont="1" applyFill="1" applyBorder="1" applyAlignment="1">
      <alignment horizontal="right"/>
    </xf>
    <xf numFmtId="164" fontId="2" fillId="0" borderId="3" xfId="0" applyNumberFormat="1" applyFont="1" applyFill="1" applyBorder="1" applyAlignment="1">
      <alignment horizontal="right"/>
    </xf>
    <xf numFmtId="164" fontId="2" fillId="0" borderId="4" xfId="0" applyNumberFormat="1" applyFont="1" applyFill="1" applyBorder="1" applyAlignment="1">
      <alignment horizontal="right"/>
    </xf>
    <xf numFmtId="167" fontId="2" fillId="0" borderId="11" xfId="1" applyNumberFormat="1" applyFont="1" applyFill="1" applyBorder="1" applyAlignment="1">
      <alignment horizontal="right"/>
    </xf>
    <xf numFmtId="1" fontId="2" fillId="0" borderId="11" xfId="0" applyNumberFormat="1" applyFont="1" applyFill="1" applyBorder="1" applyAlignment="1">
      <alignment horizontal="right"/>
    </xf>
    <xf numFmtId="1" fontId="2" fillId="0" borderId="0" xfId="0" applyNumberFormat="1" applyFont="1" applyFill="1" applyBorder="1" applyAlignment="1">
      <alignment horizontal="right"/>
    </xf>
    <xf numFmtId="1" fontId="2" fillId="0" borderId="6" xfId="0" applyNumberFormat="1" applyFont="1" applyFill="1" applyBorder="1" applyAlignment="1">
      <alignment horizontal="right"/>
    </xf>
    <xf numFmtId="1" fontId="2" fillId="0" borderId="1" xfId="0" applyNumberFormat="1" applyFont="1" applyFill="1" applyBorder="1" applyAlignment="1">
      <alignment horizontal="right"/>
    </xf>
    <xf numFmtId="167" fontId="2" fillId="0" borderId="6" xfId="1" applyNumberFormat="1" applyFont="1" applyFill="1" applyBorder="1" applyAlignment="1">
      <alignment horizontal="right"/>
    </xf>
    <xf numFmtId="167" fontId="2" fillId="0" borderId="1" xfId="1" applyNumberFormat="1" applyFont="1" applyFill="1" applyBorder="1" applyAlignment="1">
      <alignment horizontal="right"/>
    </xf>
    <xf numFmtId="167" fontId="2" fillId="0" borderId="7" xfId="1" applyNumberFormat="1" applyFont="1" applyFill="1" applyBorder="1" applyAlignment="1" applyProtection="1">
      <alignment horizontal="left"/>
    </xf>
    <xf numFmtId="167" fontId="2" fillId="0" borderId="3" xfId="1" applyNumberFormat="1" applyFont="1" applyFill="1" applyBorder="1" applyAlignment="1" applyProtection="1">
      <alignment horizontal="right" wrapText="1"/>
    </xf>
    <xf numFmtId="167" fontId="2" fillId="0" borderId="11" xfId="1" applyNumberFormat="1" applyFont="1" applyFill="1" applyBorder="1" applyAlignment="1" applyProtection="1">
      <alignment horizontal="right"/>
    </xf>
    <xf numFmtId="167" fontId="2" fillId="0" borderId="0" xfId="1" applyNumberFormat="1" applyFont="1" applyFill="1" applyBorder="1" applyAlignment="1" applyProtection="1">
      <alignment horizontal="center"/>
    </xf>
    <xf numFmtId="167" fontId="2" fillId="0" borderId="11" xfId="1" applyNumberFormat="1" applyFont="1" applyFill="1" applyBorder="1" applyAlignment="1" applyProtection="1">
      <alignment horizontal="center"/>
    </xf>
    <xf numFmtId="167" fontId="2" fillId="0" borderId="0" xfId="1" applyNumberFormat="1" applyFont="1" applyFill="1" applyBorder="1" applyAlignment="1" applyProtection="1">
      <alignment horizontal="right"/>
    </xf>
    <xf numFmtId="167" fontId="2" fillId="0" borderId="0" xfId="1" applyNumberFormat="1" applyFont="1" applyFill="1" applyAlignment="1">
      <alignment horizontal="right"/>
    </xf>
    <xf numFmtId="0" fontId="2" fillId="0" borderId="0" xfId="1" applyNumberFormat="1" applyFont="1" applyFill="1" applyBorder="1" applyAlignment="1"/>
    <xf numFmtId="167" fontId="2" fillId="0" borderId="6" xfId="1" applyNumberFormat="1" applyFont="1" applyFill="1" applyBorder="1" applyAlignment="1" applyProtection="1">
      <alignment horizontal="right"/>
    </xf>
    <xf numFmtId="167" fontId="2" fillId="0" borderId="4" xfId="1" applyNumberFormat="1" applyFont="1" applyFill="1" applyBorder="1" applyAlignment="1" applyProtection="1">
      <alignment horizontal="left"/>
    </xf>
    <xf numFmtId="167" fontId="2" fillId="0" borderId="0" xfId="1" applyNumberFormat="1" applyFont="1" applyFill="1" applyBorder="1" applyAlignment="1"/>
    <xf numFmtId="167" fontId="2" fillId="0" borderId="0" xfId="1" applyNumberFormat="1" applyFont="1" applyFill="1"/>
    <xf numFmtId="167" fontId="2" fillId="0" borderId="0" xfId="1" applyNumberFormat="1" applyFont="1" applyFill="1" applyBorder="1"/>
    <xf numFmtId="167" fontId="2" fillId="0" borderId="1" xfId="1" applyNumberFormat="1" applyFont="1" applyFill="1" applyBorder="1" applyAlignment="1" applyProtection="1">
      <alignment horizontal="right"/>
    </xf>
    <xf numFmtId="3" fontId="2" fillId="0" borderId="0" xfId="0" applyNumberFormat="1" applyFont="1" applyFill="1" applyBorder="1" applyAlignment="1"/>
    <xf numFmtId="3" fontId="2" fillId="0" borderId="0" xfId="1" applyNumberFormat="1" applyFont="1" applyFill="1" applyBorder="1" applyAlignment="1" applyProtection="1">
      <alignment horizontal="center"/>
    </xf>
    <xf numFmtId="3" fontId="2" fillId="0" borderId="11" xfId="1" applyNumberFormat="1" applyFont="1" applyFill="1" applyBorder="1" applyAlignment="1" applyProtection="1">
      <alignment horizontal="center"/>
    </xf>
    <xf numFmtId="3" fontId="2" fillId="0" borderId="0" xfId="0" applyNumberFormat="1" applyFont="1" applyFill="1" applyAlignment="1">
      <alignment horizontal="right"/>
    </xf>
    <xf numFmtId="3" fontId="2" fillId="0" borderId="0" xfId="1" applyNumberFormat="1" applyFont="1" applyFill="1" applyBorder="1" applyAlignment="1" applyProtection="1">
      <alignment horizontal="right"/>
    </xf>
    <xf numFmtId="3" fontId="2" fillId="0" borderId="0" xfId="0" applyNumberFormat="1" applyFont="1" applyFill="1" applyBorder="1"/>
    <xf numFmtId="3" fontId="2" fillId="0" borderId="11" xfId="0" applyNumberFormat="1" applyFont="1" applyFill="1" applyBorder="1"/>
    <xf numFmtId="3" fontId="2" fillId="0" borderId="0" xfId="3" applyNumberFormat="1" applyFont="1" applyFill="1" applyBorder="1"/>
    <xf numFmtId="3" fontId="2" fillId="0" borderId="0" xfId="3" applyNumberFormat="1" applyFont="1" applyFill="1" applyBorder="1" applyAlignment="1">
      <alignment horizontal="right"/>
    </xf>
    <xf numFmtId="3" fontId="2" fillId="0" borderId="11" xfId="3" applyNumberFormat="1" applyFont="1" applyFill="1" applyBorder="1"/>
    <xf numFmtId="0" fontId="2" fillId="0" borderId="0" xfId="0" applyFont="1" applyFill="1" applyBorder="1" applyAlignment="1" applyProtection="1">
      <alignment wrapText="1"/>
    </xf>
    <xf numFmtId="166" fontId="2" fillId="0" borderId="0" xfId="1" applyNumberFormat="1" applyFont="1" applyFill="1" applyBorder="1" applyAlignment="1"/>
    <xf numFmtId="166" fontId="2" fillId="0" borderId="0" xfId="1" applyNumberFormat="1" applyFont="1" applyFill="1" applyAlignment="1">
      <alignment horizontal="right"/>
    </xf>
    <xf numFmtId="167" fontId="2" fillId="0" borderId="10" xfId="1" applyNumberFormat="1" applyFont="1" applyFill="1" applyBorder="1" applyAlignment="1" applyProtection="1">
      <alignment horizontal="left"/>
    </xf>
    <xf numFmtId="0" fontId="2" fillId="0" borderId="10" xfId="0" applyFont="1" applyFill="1" applyBorder="1" applyAlignment="1" applyProtection="1">
      <alignment horizontal="right" wrapText="1"/>
    </xf>
    <xf numFmtId="3" fontId="2" fillId="0" borderId="12" xfId="1" applyNumberFormat="1" applyFont="1" applyFill="1" applyBorder="1" applyAlignment="1" applyProtection="1">
      <alignment horizontal="center"/>
    </xf>
    <xf numFmtId="0" fontId="2" fillId="0" borderId="10" xfId="0" applyFont="1" applyFill="1" applyBorder="1" applyAlignment="1" applyProtection="1">
      <alignment wrapText="1"/>
    </xf>
    <xf numFmtId="0" fontId="2" fillId="0" borderId="4" xfId="0" applyFont="1" applyFill="1" applyBorder="1" applyAlignment="1" applyProtection="1">
      <alignment wrapText="1"/>
    </xf>
    <xf numFmtId="0" fontId="2" fillId="0" borderId="0" xfId="0" applyFont="1" applyFill="1"/>
    <xf numFmtId="0" fontId="2" fillId="0" borderId="12" xfId="0" applyFont="1" applyFill="1" applyBorder="1"/>
    <xf numFmtId="0" fontId="2" fillId="0" borderId="13" xfId="0" applyFont="1" applyFill="1" applyBorder="1"/>
    <xf numFmtId="0" fontId="2" fillId="0" borderId="0" xfId="0" applyFont="1" applyFill="1" applyBorder="1"/>
    <xf numFmtId="3" fontId="2" fillId="0" borderId="11"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12" xfId="3" applyNumberFormat="1" applyFont="1" applyFill="1" applyBorder="1" applyAlignment="1">
      <alignment horizontal="right"/>
    </xf>
    <xf numFmtId="3" fontId="2" fillId="0" borderId="11" xfId="3" applyNumberFormat="1" applyFont="1" applyFill="1" applyBorder="1" applyAlignment="1">
      <alignment horizontal="right"/>
    </xf>
    <xf numFmtId="3" fontId="2" fillId="0" borderId="12" xfId="3" applyNumberFormat="1" applyFont="1" applyFill="1" applyBorder="1"/>
    <xf numFmtId="0" fontId="2" fillId="0" borderId="0" xfId="0" applyNumberFormat="1" applyFont="1" applyFill="1"/>
    <xf numFmtId="9" fontId="2" fillId="0" borderId="0" xfId="3" applyFont="1" applyFill="1" applyBorder="1" applyAlignment="1"/>
    <xf numFmtId="167" fontId="2" fillId="0" borderId="14" xfId="1" applyNumberFormat="1" applyFont="1" applyFill="1" applyBorder="1"/>
    <xf numFmtId="167" fontId="2" fillId="0" borderId="7" xfId="1" applyNumberFormat="1" applyFont="1" applyFill="1" applyBorder="1"/>
    <xf numFmtId="167" fontId="2" fillId="0" borderId="11" xfId="1" applyNumberFormat="1" applyFont="1" applyFill="1" applyBorder="1"/>
    <xf numFmtId="167" fontId="2" fillId="0" borderId="13" xfId="1" applyNumberFormat="1" applyFont="1" applyFill="1" applyBorder="1" applyAlignment="1">
      <alignment horizontal="right"/>
    </xf>
    <xf numFmtId="167" fontId="2" fillId="0" borderId="9" xfId="1" applyNumberFormat="1" applyFont="1" applyFill="1" applyBorder="1" applyAlignment="1">
      <alignment horizontal="right"/>
    </xf>
    <xf numFmtId="0" fontId="2" fillId="0" borderId="1" xfId="1" applyNumberFormat="1" applyFont="1" applyFill="1" applyBorder="1" applyAlignment="1" applyProtection="1">
      <alignment horizontal="right" wrapText="1"/>
    </xf>
    <xf numFmtId="0" fontId="2" fillId="0" borderId="6" xfId="1" applyNumberFormat="1" applyFont="1" applyFill="1" applyBorder="1" applyAlignment="1" applyProtection="1">
      <alignment horizontal="right" wrapText="1"/>
    </xf>
    <xf numFmtId="0" fontId="2" fillId="0" borderId="15" xfId="1" applyNumberFormat="1" applyFont="1" applyFill="1" applyBorder="1" applyAlignment="1" applyProtection="1">
      <alignment horizontal="right" wrapText="1"/>
    </xf>
    <xf numFmtId="0" fontId="2" fillId="0" borderId="4" xfId="1" applyNumberFormat="1" applyFont="1" applyFill="1" applyBorder="1" applyAlignment="1" applyProtection="1">
      <alignment horizontal="right" wrapText="1"/>
    </xf>
    <xf numFmtId="0" fontId="2" fillId="0" borderId="3" xfId="1" applyNumberFormat="1" applyFont="1" applyFill="1" applyBorder="1" applyAlignment="1" applyProtection="1">
      <alignment horizontal="right" wrapText="1"/>
    </xf>
    <xf numFmtId="0" fontId="2" fillId="0" borderId="10" xfId="1" applyNumberFormat="1" applyFont="1" applyFill="1" applyBorder="1" applyAlignment="1" applyProtection="1">
      <alignment horizontal="right" wrapText="1"/>
    </xf>
    <xf numFmtId="1" fontId="2" fillId="0" borderId="12" xfId="0" applyNumberFormat="1" applyFont="1" applyFill="1" applyBorder="1" applyAlignment="1">
      <alignment horizontal="right"/>
    </xf>
    <xf numFmtId="0" fontId="2" fillId="0" borderId="1" xfId="0" applyFont="1" applyFill="1" applyBorder="1" applyAlignment="1" applyProtection="1">
      <alignment horizontal="right" wrapText="1"/>
    </xf>
    <xf numFmtId="3" fontId="2" fillId="0" borderId="1" xfId="0" applyNumberFormat="1" applyFont="1" applyFill="1" applyBorder="1" applyAlignment="1">
      <alignment horizontal="right"/>
    </xf>
    <xf numFmtId="37" fontId="2" fillId="0" borderId="1" xfId="0" applyNumberFormat="1" applyFont="1" applyFill="1" applyBorder="1" applyAlignment="1" applyProtection="1"/>
    <xf numFmtId="3" fontId="2" fillId="0" borderId="1" xfId="0" applyNumberFormat="1" applyFont="1" applyFill="1" applyBorder="1"/>
    <xf numFmtId="3" fontId="2" fillId="0" borderId="1" xfId="3" applyNumberFormat="1" applyFont="1" applyFill="1" applyBorder="1" applyAlignment="1">
      <alignment horizontal="right"/>
    </xf>
    <xf numFmtId="3" fontId="2" fillId="0" borderId="6" xfId="3" applyNumberFormat="1" applyFont="1" applyFill="1" applyBorder="1" applyAlignment="1">
      <alignment horizontal="right"/>
    </xf>
    <xf numFmtId="0" fontId="2" fillId="0" borderId="1" xfId="0" applyFont="1" applyFill="1" applyBorder="1" applyAlignment="1">
      <alignment horizontal="right"/>
    </xf>
    <xf numFmtId="0" fontId="2" fillId="0" borderId="16" xfId="0" applyFont="1" applyFill="1" applyBorder="1"/>
    <xf numFmtId="0" fontId="2" fillId="0" borderId="17" xfId="0" applyFont="1" applyFill="1" applyBorder="1" applyAlignment="1" applyProtection="1">
      <alignment horizontal="right" wrapText="1"/>
    </xf>
    <xf numFmtId="0" fontId="2" fillId="0" borderId="16" xfId="0" applyFont="1" applyFill="1" applyBorder="1" applyAlignment="1" applyProtection="1">
      <alignment wrapText="1"/>
    </xf>
    <xf numFmtId="167" fontId="2" fillId="0" borderId="18" xfId="1" applyNumberFormat="1" applyFont="1" applyFill="1" applyBorder="1" applyAlignment="1" applyProtection="1">
      <alignment horizontal="center"/>
    </xf>
    <xf numFmtId="167" fontId="2" fillId="0" borderId="18" xfId="1" applyNumberFormat="1" applyFont="1" applyFill="1" applyBorder="1" applyAlignment="1">
      <alignment horizontal="right"/>
    </xf>
    <xf numFmtId="0" fontId="2" fillId="0" borderId="18" xfId="0" applyFont="1" applyFill="1" applyBorder="1"/>
    <xf numFmtId="167" fontId="2" fillId="0" borderId="16" xfId="1" applyNumberFormat="1" applyFont="1" applyFill="1" applyBorder="1" applyAlignment="1">
      <alignment horizontal="right"/>
    </xf>
    <xf numFmtId="167" fontId="2" fillId="0" borderId="1" xfId="1" applyNumberFormat="1" applyFont="1" applyFill="1" applyBorder="1"/>
    <xf numFmtId="166" fontId="2" fillId="0" borderId="1" xfId="1" applyNumberFormat="1" applyFont="1" applyFill="1" applyBorder="1" applyAlignment="1">
      <alignment horizontal="right"/>
    </xf>
    <xf numFmtId="9" fontId="2" fillId="0" borderId="0" xfId="3" applyFont="1" applyFill="1" applyBorder="1" applyAlignment="1">
      <alignment horizontal="left"/>
    </xf>
    <xf numFmtId="9" fontId="2" fillId="0" borderId="12" xfId="3" applyFont="1" applyFill="1" applyBorder="1" applyAlignment="1">
      <alignment horizontal="left"/>
    </xf>
    <xf numFmtId="1" fontId="2" fillId="0" borderId="15" xfId="0" applyNumberFormat="1" applyFont="1" applyFill="1" applyBorder="1" applyAlignment="1">
      <alignment horizontal="right"/>
    </xf>
    <xf numFmtId="3" fontId="2" fillId="0" borderId="6" xfId="0" applyNumberFormat="1" applyFont="1" applyFill="1" applyBorder="1"/>
    <xf numFmtId="167" fontId="2" fillId="0" borderId="15" xfId="1" applyNumberFormat="1" applyFont="1" applyFill="1" applyBorder="1" applyAlignment="1" applyProtection="1">
      <alignment horizontal="right"/>
    </xf>
    <xf numFmtId="0" fontId="2" fillId="0" borderId="0" xfId="0" applyFont="1" applyFill="1" applyBorder="1" applyAlignment="1">
      <alignment vertical="top" wrapText="1"/>
    </xf>
    <xf numFmtId="0" fontId="2" fillId="0" borderId="0" xfId="0" applyFont="1"/>
    <xf numFmtId="0" fontId="2" fillId="0" borderId="0" xfId="0" applyFont="1" applyFill="1" applyBorder="1" applyAlignment="1" applyProtection="1">
      <alignment horizontal="right" wrapText="1"/>
    </xf>
    <xf numFmtId="167" fontId="2" fillId="0" borderId="0" xfId="1" applyNumberFormat="1" applyFont="1" applyFill="1" applyAlignment="1">
      <alignment horizontal="left"/>
    </xf>
    <xf numFmtId="167" fontId="2" fillId="0" borderId="0" xfId="1" applyNumberFormat="1" applyFont="1" applyFill="1" applyBorder="1" applyAlignment="1" applyProtection="1">
      <alignment horizontal="left"/>
    </xf>
    <xf numFmtId="167" fontId="2" fillId="0" borderId="1" xfId="1" applyNumberFormat="1" applyFont="1" applyFill="1" applyBorder="1" applyAlignment="1" applyProtection="1">
      <alignment horizontal="left"/>
    </xf>
    <xf numFmtId="167" fontId="2" fillId="0" borderId="13" xfId="1" applyNumberFormat="1" applyFont="1" applyFill="1" applyBorder="1"/>
    <xf numFmtId="0" fontId="2" fillId="0" borderId="4" xfId="0" applyFont="1" applyFill="1" applyBorder="1" applyAlignment="1" applyProtection="1">
      <alignment horizontal="left"/>
    </xf>
    <xf numFmtId="1" fontId="2" fillId="0" borderId="11" xfId="3" applyNumberFormat="1" applyFont="1" applyFill="1" applyBorder="1" applyAlignment="1" applyProtection="1">
      <alignment horizontal="right"/>
    </xf>
    <xf numFmtId="0" fontId="2" fillId="0" borderId="0" xfId="0" applyFont="1" applyFill="1" applyBorder="1" applyAlignment="1">
      <alignment horizontal="right"/>
    </xf>
    <xf numFmtId="167" fontId="2" fillId="0" borderId="7" xfId="1" applyNumberFormat="1" applyFont="1" applyFill="1" applyBorder="1" applyAlignment="1" applyProtection="1">
      <alignment horizontal="right" wrapText="1"/>
    </xf>
    <xf numFmtId="167" fontId="2" fillId="0" borderId="4" xfId="1" applyNumberFormat="1" applyFont="1" applyFill="1" applyBorder="1" applyAlignment="1" applyProtection="1">
      <alignment horizontal="right" wrapText="1"/>
    </xf>
    <xf numFmtId="167" fontId="10" fillId="0" borderId="1" xfId="1" applyNumberFormat="1" applyFont="1" applyFill="1" applyBorder="1" applyAlignment="1" applyProtection="1">
      <alignment horizontal="right"/>
    </xf>
    <xf numFmtId="167" fontId="10" fillId="0" borderId="0" xfId="1" applyNumberFormat="1" applyFont="1" applyFill="1" applyBorder="1" applyAlignment="1">
      <alignment horizontal="right"/>
    </xf>
    <xf numFmtId="167" fontId="10" fillId="0" borderId="0" xfId="1" applyNumberFormat="1" applyFont="1" applyFill="1" applyBorder="1" applyAlignment="1" applyProtection="1">
      <alignment horizontal="right"/>
    </xf>
    <xf numFmtId="3" fontId="10" fillId="0" borderId="0" xfId="3" applyNumberFormat="1" applyFont="1" applyFill="1" applyBorder="1" applyAlignment="1">
      <alignment horizontal="right"/>
    </xf>
    <xf numFmtId="167" fontId="7" fillId="0" borderId="0" xfId="1" applyNumberFormat="1" applyFont="1" applyFill="1" applyBorder="1" applyAlignment="1">
      <alignment horizontal="right"/>
    </xf>
    <xf numFmtId="167" fontId="10" fillId="0" borderId="0" xfId="1" applyNumberFormat="1" applyFont="1" applyFill="1" applyBorder="1"/>
    <xf numFmtId="3" fontId="2" fillId="0" borderId="15" xfId="3" applyNumberFormat="1" applyFont="1" applyFill="1" applyBorder="1" applyAlignment="1">
      <alignment horizontal="right"/>
    </xf>
    <xf numFmtId="167" fontId="2" fillId="2" borderId="0" xfId="1" applyNumberFormat="1" applyFont="1" applyFill="1" applyBorder="1" applyAlignment="1" applyProtection="1">
      <alignment horizontal="right"/>
    </xf>
    <xf numFmtId="37" fontId="2" fillId="3" borderId="0" xfId="0" applyNumberFormat="1" applyFont="1" applyFill="1" applyBorder="1" applyAlignment="1" applyProtection="1">
      <alignment horizontal="left"/>
    </xf>
    <xf numFmtId="0" fontId="2" fillId="3" borderId="0" xfId="0" applyFont="1" applyFill="1" applyBorder="1" applyAlignment="1" applyProtection="1">
      <alignment horizontal="left"/>
    </xf>
    <xf numFmtId="1" fontId="2" fillId="3" borderId="0" xfId="3" applyNumberFormat="1" applyFont="1" applyFill="1" applyBorder="1" applyAlignment="1" applyProtection="1">
      <alignment horizontal="right"/>
    </xf>
    <xf numFmtId="165" fontId="2" fillId="3" borderId="5" xfId="3" applyNumberFormat="1" applyFont="1" applyFill="1" applyBorder="1" applyAlignment="1" applyProtection="1">
      <alignment horizontal="right"/>
    </xf>
    <xf numFmtId="0" fontId="2" fillId="0" borderId="0" xfId="0" applyFont="1" applyFill="1" applyBorder="1" applyAlignment="1">
      <alignment horizontal="left" vertical="center"/>
    </xf>
    <xf numFmtId="0" fontId="2" fillId="0" borderId="0" xfId="0" applyFont="1" applyFill="1" applyBorder="1" applyAlignment="1" applyProtection="1">
      <alignment vertical="top"/>
    </xf>
    <xf numFmtId="167" fontId="11" fillId="0" borderId="0" xfId="1" applyNumberFormat="1" applyFont="1" applyFill="1" applyBorder="1" applyAlignment="1">
      <alignment horizontal="right"/>
    </xf>
    <xf numFmtId="1" fontId="11" fillId="0" borderId="0" xfId="0" applyNumberFormat="1" applyFont="1" applyFill="1" applyBorder="1" applyAlignment="1">
      <alignment horizontal="right"/>
    </xf>
    <xf numFmtId="1" fontId="2" fillId="0" borderId="0" xfId="2" applyNumberFormat="1" applyFont="1" applyBorder="1" applyAlignment="1" applyProtection="1">
      <alignment horizontal="center"/>
    </xf>
    <xf numFmtId="1" fontId="2" fillId="0" borderId="1" xfId="2" applyNumberFormat="1" applyFont="1" applyBorder="1" applyAlignment="1" applyProtection="1">
      <alignment horizontal="center"/>
    </xf>
    <xf numFmtId="1" fontId="2" fillId="0" borderId="0" xfId="2" applyNumberFormat="1" applyFont="1" applyFill="1" applyBorder="1" applyAlignment="1" applyProtection="1">
      <alignment horizontal="center"/>
    </xf>
    <xf numFmtId="1" fontId="2" fillId="0" borderId="0" xfId="0" applyNumberFormat="1" applyFont="1" applyBorder="1" applyAlignment="1" applyProtection="1">
      <alignment horizontal="center"/>
    </xf>
    <xf numFmtId="1" fontId="2" fillId="0" borderId="0" xfId="0" applyNumberFormat="1" applyFont="1" applyFill="1" applyBorder="1" applyAlignment="1" applyProtection="1">
      <alignment horizontal="center"/>
    </xf>
    <xf numFmtId="1" fontId="2" fillId="0" borderId="1" xfId="0" applyNumberFormat="1" applyFont="1" applyBorder="1" applyAlignment="1" applyProtection="1">
      <alignment horizontal="center"/>
    </xf>
    <xf numFmtId="167" fontId="2" fillId="4" borderId="0" xfId="1" applyNumberFormat="1" applyFont="1" applyFill="1" applyBorder="1" applyAlignment="1" applyProtection="1">
      <alignment horizontal="right"/>
    </xf>
    <xf numFmtId="0" fontId="2" fillId="0" borderId="14" xfId="3" applyNumberFormat="1" applyFont="1" applyFill="1" applyBorder="1" applyAlignment="1">
      <alignment horizontal="right"/>
    </xf>
    <xf numFmtId="0" fontId="2" fillId="0" borderId="19" xfId="3" applyNumberFormat="1" applyFont="1" applyFill="1" applyBorder="1" applyAlignment="1">
      <alignment horizontal="right"/>
    </xf>
    <xf numFmtId="1" fontId="2" fillId="0" borderId="0" xfId="3" applyNumberFormat="1" applyFont="1" applyFill="1" applyBorder="1" applyAlignment="1">
      <alignment horizontal="right"/>
    </xf>
    <xf numFmtId="37" fontId="2" fillId="0" borderId="0" xfId="0" applyNumberFormat="1" applyFont="1" applyBorder="1" applyAlignment="1" applyProtection="1"/>
    <xf numFmtId="37" fontId="2" fillId="0" borderId="1" xfId="0" applyNumberFormat="1" applyFont="1" applyBorder="1" applyAlignment="1" applyProtection="1"/>
    <xf numFmtId="37" fontId="2" fillId="0" borderId="3" xfId="0" applyNumberFormat="1" applyFont="1" applyFill="1" applyBorder="1" applyAlignment="1"/>
    <xf numFmtId="0" fontId="2" fillId="0" borderId="1" xfId="0" applyFont="1" applyFill="1" applyBorder="1"/>
    <xf numFmtId="1" fontId="2" fillId="0" borderId="0" xfId="2" quotePrefix="1" applyNumberFormat="1" applyFont="1" applyBorder="1" applyAlignment="1" applyProtection="1">
      <alignment horizontal="center"/>
    </xf>
    <xf numFmtId="164" fontId="2" fillId="0" borderId="0" xfId="0" applyNumberFormat="1" applyFont="1" applyFill="1"/>
    <xf numFmtId="164" fontId="2" fillId="0" borderId="0" xfId="0" applyNumberFormat="1" applyFont="1" applyFill="1" applyBorder="1"/>
    <xf numFmtId="3" fontId="14" fillId="0" borderId="0" xfId="3" applyNumberFormat="1" applyFont="1" applyFill="1" applyBorder="1"/>
    <xf numFmtId="1" fontId="2" fillId="0" borderId="0" xfId="0" applyNumberFormat="1" applyFont="1" applyFill="1" applyBorder="1" applyAlignment="1"/>
    <xf numFmtId="167" fontId="2" fillId="0" borderId="3" xfId="1" applyNumberFormat="1" applyFont="1" applyFill="1" applyBorder="1" applyAlignment="1"/>
    <xf numFmtId="3" fontId="2" fillId="0" borderId="0" xfId="1" applyNumberFormat="1" applyFont="1" applyFill="1" applyBorder="1" applyAlignment="1">
      <alignment horizontal="right"/>
    </xf>
    <xf numFmtId="3" fontId="2" fillId="0" borderId="12" xfId="1" applyNumberFormat="1" applyFont="1" applyFill="1" applyBorder="1" applyAlignment="1">
      <alignment horizontal="right"/>
    </xf>
    <xf numFmtId="3" fontId="2" fillId="0" borderId="11" xfId="1" applyNumberFormat="1" applyFont="1" applyFill="1" applyBorder="1" applyAlignment="1">
      <alignment horizontal="right"/>
    </xf>
    <xf numFmtId="3" fontId="2" fillId="0" borderId="0" xfId="0" applyNumberFormat="1" applyFont="1" applyFill="1" applyAlignment="1"/>
    <xf numFmtId="3" fontId="2" fillId="0" borderId="12"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1" xfId="1" applyNumberFormat="1" applyFont="1" applyFill="1" applyBorder="1" applyAlignment="1">
      <alignment horizontal="right"/>
    </xf>
    <xf numFmtId="3" fontId="2" fillId="0" borderId="6" xfId="0" applyNumberFormat="1" applyFont="1" applyFill="1" applyBorder="1" applyAlignment="1">
      <alignment horizontal="right"/>
    </xf>
    <xf numFmtId="9" fontId="2" fillId="0" borderId="0" xfId="3" applyFont="1" applyFill="1" applyBorder="1" applyAlignment="1">
      <alignment horizontal="left" vertical="top"/>
    </xf>
    <xf numFmtId="0" fontId="13" fillId="0" borderId="1" xfId="0" applyFont="1" applyBorder="1" applyAlignment="1">
      <alignment horizontal="left"/>
    </xf>
    <xf numFmtId="0" fontId="2" fillId="0" borderId="1" xfId="0" applyFont="1" applyBorder="1"/>
    <xf numFmtId="0" fontId="13" fillId="0" borderId="1" xfId="0" applyFont="1" applyBorder="1" applyAlignment="1">
      <alignment horizontal="centerContinuous"/>
    </xf>
    <xf numFmtId="0" fontId="13" fillId="0" borderId="9" xfId="0" applyFont="1" applyBorder="1" applyAlignment="1">
      <alignment horizontal="left"/>
    </xf>
    <xf numFmtId="0" fontId="2" fillId="0" borderId="0" xfId="0" applyFont="1" applyFill="1" applyAlignment="1">
      <alignment horizontal="left"/>
    </xf>
    <xf numFmtId="0" fontId="13" fillId="0" borderId="1" xfId="0" applyFont="1" applyFill="1" applyBorder="1"/>
    <xf numFmtId="0" fontId="13" fillId="0" borderId="6" xfId="0" applyFont="1" applyFill="1" applyBorder="1"/>
    <xf numFmtId="9" fontId="2" fillId="0" borderId="3" xfId="3" applyFont="1" applyBorder="1" applyAlignment="1">
      <alignment horizontal="right"/>
    </xf>
    <xf numFmtId="9" fontId="2" fillId="0" borderId="4" xfId="3" applyFont="1" applyBorder="1" applyAlignment="1">
      <alignment horizontal="right"/>
    </xf>
    <xf numFmtId="9" fontId="2" fillId="0" borderId="8" xfId="3" applyFont="1" applyBorder="1" applyAlignment="1">
      <alignment horizontal="right"/>
    </xf>
    <xf numFmtId="0" fontId="2" fillId="0" borderId="0" xfId="0" applyFont="1" applyAlignment="1">
      <alignment horizontal="right"/>
    </xf>
    <xf numFmtId="9" fontId="2" fillId="0" borderId="0" xfId="3" applyFont="1" applyBorder="1" applyAlignment="1">
      <alignment horizontal="right"/>
    </xf>
    <xf numFmtId="9" fontId="2" fillId="0" borderId="11" xfId="3" applyFont="1" applyBorder="1" applyAlignment="1">
      <alignment horizontal="right"/>
    </xf>
    <xf numFmtId="9" fontId="2" fillId="0" borderId="13" xfId="3" applyFont="1" applyBorder="1" applyAlignment="1">
      <alignment horizontal="right"/>
    </xf>
    <xf numFmtId="9" fontId="2" fillId="0" borderId="11" xfId="3" applyFont="1" applyFill="1" applyBorder="1" applyAlignment="1">
      <alignment horizontal="right"/>
    </xf>
    <xf numFmtId="9" fontId="2" fillId="0" borderId="1" xfId="3" applyFont="1" applyBorder="1" applyAlignment="1">
      <alignment horizontal="right"/>
    </xf>
    <xf numFmtId="9" fontId="2" fillId="0" borderId="6" xfId="3" applyFont="1" applyBorder="1" applyAlignment="1">
      <alignment horizontal="right"/>
    </xf>
    <xf numFmtId="9" fontId="2" fillId="0" borderId="9" xfId="3" applyFont="1" applyBorder="1" applyAlignment="1">
      <alignment horizontal="right"/>
    </xf>
    <xf numFmtId="0" fontId="2" fillId="0" borderId="0" xfId="0" applyFont="1" applyBorder="1"/>
    <xf numFmtId="0" fontId="2" fillId="0" borderId="0" xfId="0" applyFont="1" applyAlignment="1">
      <alignment horizontal="left"/>
    </xf>
    <xf numFmtId="0" fontId="2" fillId="0" borderId="0" xfId="0" applyFont="1" applyFill="1" applyAlignment="1">
      <alignment vertical="top" wrapText="1"/>
    </xf>
    <xf numFmtId="9" fontId="2" fillId="0" borderId="1" xfId="3" applyFont="1" applyFill="1" applyBorder="1" applyAlignment="1"/>
    <xf numFmtId="9" fontId="2" fillId="0" borderId="0" xfId="3" applyFont="1" applyFill="1" applyAlignment="1"/>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9" fontId="2" fillId="0" borderId="0" xfId="3" applyFont="1"/>
    <xf numFmtId="3" fontId="2" fillId="0" borderId="1" xfId="0" applyNumberFormat="1" applyFont="1" applyFill="1" applyBorder="1" applyAlignment="1"/>
    <xf numFmtId="3" fontId="2" fillId="5" borderId="0" xfId="0" applyNumberFormat="1" applyFont="1" applyFill="1" applyAlignment="1"/>
    <xf numFmtId="3" fontId="2" fillId="0" borderId="0" xfId="0" applyNumberFormat="1" applyFont="1" applyAlignment="1"/>
    <xf numFmtId="3" fontId="2" fillId="5" borderId="0" xfId="0" applyNumberFormat="1" applyFont="1" applyFill="1" applyBorder="1" applyAlignment="1"/>
    <xf numFmtId="3" fontId="2" fillId="0" borderId="1" xfId="0" applyNumberFormat="1" applyFont="1" applyBorder="1" applyAlignment="1"/>
    <xf numFmtId="3" fontId="2" fillId="5" borderId="0" xfId="0" applyNumberFormat="1" applyFont="1" applyFill="1" applyAlignment="1">
      <alignment horizontal="left"/>
    </xf>
    <xf numFmtId="3" fontId="2" fillId="5" borderId="1" xfId="0" applyNumberFormat="1" applyFont="1" applyFill="1" applyBorder="1" applyAlignment="1"/>
    <xf numFmtId="3" fontId="2" fillId="5" borderId="3" xfId="0" applyNumberFormat="1" applyFont="1" applyFill="1" applyBorder="1" applyAlignment="1"/>
    <xf numFmtId="9" fontId="2" fillId="0" borderId="3" xfId="3" applyNumberFormat="1" applyFont="1" applyBorder="1" applyAlignment="1">
      <alignment horizontal="right"/>
    </xf>
    <xf numFmtId="165" fontId="2" fillId="0" borderId="6" xfId="1" applyNumberFormat="1" applyFont="1" applyFill="1" applyBorder="1" applyAlignment="1"/>
    <xf numFmtId="165" fontId="2" fillId="0" borderId="1" xfId="1" applyNumberFormat="1" applyFont="1" applyFill="1" applyBorder="1" applyAlignment="1"/>
    <xf numFmtId="165" fontId="2" fillId="0" borderId="11" xfId="1" applyNumberFormat="1" applyFont="1" applyFill="1" applyBorder="1" applyAlignment="1"/>
    <xf numFmtId="165" fontId="2" fillId="0" borderId="0" xfId="1" applyNumberFormat="1" applyFont="1" applyFill="1" applyAlignment="1"/>
    <xf numFmtId="165" fontId="2" fillId="5" borderId="11" xfId="1" applyNumberFormat="1" applyFont="1" applyFill="1" applyBorder="1" applyAlignment="1"/>
    <xf numFmtId="165" fontId="2" fillId="5" borderId="0" xfId="1" applyNumberFormat="1" applyFont="1" applyFill="1" applyAlignment="1"/>
    <xf numFmtId="165" fontId="2" fillId="0" borderId="11" xfId="1" applyNumberFormat="1" applyFont="1" applyBorder="1" applyAlignment="1"/>
    <xf numFmtId="165" fontId="2" fillId="0" borderId="0" xfId="1" applyNumberFormat="1" applyFont="1" applyAlignment="1"/>
    <xf numFmtId="165" fontId="2" fillId="5" borderId="0" xfId="1" applyNumberFormat="1" applyFont="1" applyFill="1" applyBorder="1" applyAlignment="1"/>
    <xf numFmtId="165" fontId="2" fillId="5" borderId="6" xfId="1" applyNumberFormat="1" applyFont="1" applyFill="1" applyBorder="1" applyAlignment="1"/>
    <xf numFmtId="165" fontId="2" fillId="5" borderId="1" xfId="1" applyNumberFormat="1" applyFont="1" applyFill="1" applyBorder="1" applyAlignment="1"/>
    <xf numFmtId="165" fontId="2" fillId="0" borderId="0" xfId="1" applyNumberFormat="1" applyFont="1" applyFill="1" applyBorder="1" applyAlignment="1"/>
    <xf numFmtId="165" fontId="2" fillId="5" borderId="4" xfId="1" applyNumberFormat="1" applyFont="1" applyFill="1" applyBorder="1" applyAlignment="1"/>
    <xf numFmtId="165" fontId="2" fillId="5" borderId="3" xfId="1" applyNumberFormat="1" applyFont="1" applyFill="1" applyBorder="1" applyAlignment="1"/>
    <xf numFmtId="165" fontId="2" fillId="0" borderId="0" xfId="1" applyNumberFormat="1" applyFont="1" applyBorder="1" applyAlignment="1"/>
    <xf numFmtId="9" fontId="2" fillId="0" borderId="19" xfId="3" applyFont="1" applyFill="1" applyBorder="1" applyAlignment="1">
      <alignment horizontal="right"/>
    </xf>
    <xf numFmtId="9" fontId="2" fillId="0" borderId="13" xfId="3" applyFont="1" applyBorder="1"/>
    <xf numFmtId="9" fontId="13" fillId="0" borderId="1" xfId="3" applyFont="1" applyBorder="1" applyAlignment="1">
      <alignment horizontal="centerContinuous"/>
    </xf>
    <xf numFmtId="9" fontId="2" fillId="0" borderId="11" xfId="3" applyFont="1" applyBorder="1"/>
    <xf numFmtId="1" fontId="2" fillId="3" borderId="0" xfId="1" applyNumberFormat="1" applyFont="1" applyFill="1" applyBorder="1" applyAlignment="1" applyProtection="1">
      <alignment horizontal="right"/>
    </xf>
    <xf numFmtId="0" fontId="13" fillId="0" borderId="3" xfId="0" applyFont="1" applyFill="1" applyBorder="1" applyAlignment="1">
      <alignment horizontal="centerContinuous"/>
    </xf>
    <xf numFmtId="0" fontId="13" fillId="0" borderId="4" xfId="0" applyFont="1" applyFill="1" applyBorder="1" applyAlignment="1">
      <alignment horizontal="centerContinuous"/>
    </xf>
    <xf numFmtId="9" fontId="2" fillId="0" borderId="0" xfId="3" applyFont="1" applyBorder="1"/>
    <xf numFmtId="0" fontId="2" fillId="0" borderId="1" xfId="0" applyFont="1" applyFill="1" applyBorder="1" applyAlignment="1">
      <alignment horizontal="left" vertical="center"/>
    </xf>
    <xf numFmtId="165" fontId="2" fillId="5" borderId="4" xfId="1" applyNumberFormat="1" applyFont="1" applyFill="1" applyBorder="1" applyAlignment="1">
      <alignment horizontal="right"/>
    </xf>
    <xf numFmtId="165" fontId="2" fillId="5" borderId="3" xfId="1" applyNumberFormat="1" applyFont="1" applyFill="1" applyBorder="1" applyAlignment="1">
      <alignment horizontal="right"/>
    </xf>
    <xf numFmtId="0" fontId="0" fillId="0" borderId="0" xfId="0" applyAlignment="1">
      <alignment wrapText="1"/>
    </xf>
    <xf numFmtId="165" fontId="2" fillId="0" borderId="1" xfId="1" applyNumberFormat="1" applyFont="1" applyFill="1" applyBorder="1" applyAlignment="1">
      <alignment horizontal="center"/>
    </xf>
    <xf numFmtId="165" fontId="2" fillId="0" borderId="6" xfId="1" applyNumberFormat="1" applyFont="1" applyFill="1" applyBorder="1" applyAlignment="1">
      <alignment horizontal="center"/>
    </xf>
    <xf numFmtId="165" fontId="2" fillId="0" borderId="0" xfId="1" applyNumberFormat="1" applyFont="1" applyFill="1" applyBorder="1" applyAlignment="1">
      <alignment horizontal="center"/>
    </xf>
    <xf numFmtId="165" fontId="2" fillId="0" borderId="11" xfId="1" applyNumberFormat="1" applyFont="1" applyFill="1" applyBorder="1" applyAlignment="1">
      <alignment horizontal="center"/>
    </xf>
    <xf numFmtId="165" fontId="2" fillId="5" borderId="0" xfId="1" applyNumberFormat="1" applyFont="1" applyFill="1" applyBorder="1" applyAlignment="1">
      <alignment horizontal="center"/>
    </xf>
    <xf numFmtId="165" fontId="2" fillId="5" borderId="11" xfId="1" applyNumberFormat="1" applyFont="1" applyFill="1" applyBorder="1" applyAlignment="1">
      <alignment horizontal="center"/>
    </xf>
    <xf numFmtId="165" fontId="2" fillId="5" borderId="6" xfId="1" applyNumberFormat="1" applyFont="1" applyFill="1" applyBorder="1" applyAlignment="1">
      <alignment horizontal="center"/>
    </xf>
    <xf numFmtId="165" fontId="2" fillId="5" borderId="3" xfId="1" applyNumberFormat="1" applyFont="1" applyFill="1" applyBorder="1" applyAlignment="1">
      <alignment horizontal="center"/>
    </xf>
    <xf numFmtId="165" fontId="2" fillId="5" borderId="4" xfId="1" applyNumberFormat="1" applyFont="1" applyFill="1" applyBorder="1" applyAlignment="1">
      <alignment horizontal="center"/>
    </xf>
    <xf numFmtId="0" fontId="0" fillId="0" borderId="0" xfId="0" applyAlignment="1">
      <alignment wrapText="1"/>
    </xf>
    <xf numFmtId="0" fontId="1" fillId="0" borderId="0" xfId="0" applyFont="1" applyFill="1" applyAlignment="1"/>
    <xf numFmtId="0" fontId="2" fillId="0" borderId="0" xfId="0" applyFont="1" applyFill="1" applyBorder="1" applyAlignment="1">
      <alignment horizontal="center" vertical="center"/>
    </xf>
    <xf numFmtId="0" fontId="0" fillId="0" borderId="0" xfId="0" applyBorder="1"/>
    <xf numFmtId="0" fontId="1" fillId="0" borderId="0" xfId="0" applyFont="1" applyFill="1" applyBorder="1" applyAlignment="1" applyProtection="1">
      <alignment horizontal="left"/>
    </xf>
    <xf numFmtId="0" fontId="1" fillId="0" borderId="0" xfId="0" applyNumberFormat="1" applyFont="1" applyFill="1" applyBorder="1" applyAlignment="1">
      <alignment vertical="top"/>
    </xf>
    <xf numFmtId="0" fontId="1" fillId="0" borderId="0" xfId="0" applyFont="1" applyFill="1" applyBorder="1" applyAlignment="1"/>
    <xf numFmtId="0" fontId="1" fillId="0" borderId="0" xfId="0" applyFont="1" applyBorder="1" applyAlignment="1">
      <alignment vertical="top"/>
    </xf>
    <xf numFmtId="0" fontId="1" fillId="0" borderId="0" xfId="0" applyFont="1" applyFill="1" applyBorder="1" applyAlignment="1">
      <alignment vertical="top"/>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Continuous" wrapText="1"/>
    </xf>
    <xf numFmtId="0" fontId="1" fillId="0" borderId="0" xfId="0" applyFont="1" applyFill="1" applyAlignment="1">
      <alignment horizontal="right"/>
    </xf>
    <xf numFmtId="0" fontId="2" fillId="0" borderId="1" xfId="0" applyFont="1" applyFill="1" applyBorder="1" applyAlignment="1">
      <alignment horizontal="right" vertical="center"/>
    </xf>
    <xf numFmtId="0" fontId="2" fillId="0" borderId="0" xfId="0" applyFont="1" applyFill="1" applyBorder="1" applyAlignment="1" applyProtection="1">
      <alignment horizontal="right"/>
    </xf>
    <xf numFmtId="0" fontId="2" fillId="0" borderId="1" xfId="0" applyFont="1" applyFill="1" applyBorder="1" applyAlignment="1" applyProtection="1">
      <alignment horizontal="right"/>
    </xf>
    <xf numFmtId="3" fontId="2" fillId="5" borderId="0" xfId="0" applyNumberFormat="1" applyFont="1" applyFill="1" applyAlignment="1">
      <alignment horizontal="right"/>
    </xf>
    <xf numFmtId="3" fontId="2" fillId="0" borderId="0" xfId="0" applyNumberFormat="1" applyFont="1" applyAlignment="1">
      <alignment horizontal="right"/>
    </xf>
    <xf numFmtId="3" fontId="2" fillId="5" borderId="0" xfId="0" applyNumberFormat="1" applyFont="1" applyFill="1" applyBorder="1" applyAlignment="1">
      <alignment horizontal="right"/>
    </xf>
    <xf numFmtId="3" fontId="2" fillId="5" borderId="1" xfId="0" applyNumberFormat="1" applyFont="1" applyFill="1" applyBorder="1" applyAlignment="1">
      <alignment horizontal="right"/>
    </xf>
    <xf numFmtId="3" fontId="2" fillId="5" borderId="3" xfId="0" applyNumberFormat="1" applyFont="1" applyFill="1" applyBorder="1" applyAlignment="1">
      <alignment horizontal="right"/>
    </xf>
    <xf numFmtId="0" fontId="2" fillId="0" borderId="0" xfId="0" applyFont="1" applyFill="1" applyAlignment="1">
      <alignment horizontal="right" vertical="top"/>
    </xf>
    <xf numFmtId="0" fontId="1" fillId="0" borderId="0" xfId="0" applyFont="1" applyFill="1" applyBorder="1" applyAlignment="1">
      <alignment horizontal="right" vertical="center"/>
    </xf>
    <xf numFmtId="0" fontId="1" fillId="0" borderId="0" xfId="0" applyFont="1" applyFill="1" applyBorder="1" applyAlignment="1" applyProtection="1">
      <alignment horizontal="centerContinuous" wrapText="1"/>
    </xf>
    <xf numFmtId="0" fontId="1" fillId="0" borderId="1" xfId="0" applyFont="1" applyFill="1" applyBorder="1" applyAlignment="1">
      <alignment horizontal="right"/>
    </xf>
    <xf numFmtId="0" fontId="13" fillId="0" borderId="1" xfId="0" applyFont="1" applyFill="1" applyBorder="1" applyAlignment="1">
      <alignment horizontal="right"/>
    </xf>
    <xf numFmtId="0" fontId="13" fillId="0" borderId="4" xfId="0" applyFont="1" applyFill="1" applyBorder="1" applyAlignment="1">
      <alignment horizontal="right"/>
    </xf>
    <xf numFmtId="0" fontId="2" fillId="0" borderId="2" xfId="1" applyNumberFormat="1" applyFont="1" applyFill="1" applyBorder="1" applyAlignment="1" applyProtection="1">
      <alignment horizontal="right" wrapText="1"/>
    </xf>
    <xf numFmtId="0" fontId="2" fillId="0" borderId="9" xfId="0" applyFont="1" applyFill="1" applyBorder="1" applyAlignment="1" applyProtection="1">
      <alignment horizontal="right" wrapText="1"/>
    </xf>
    <xf numFmtId="0" fontId="0" fillId="0" borderId="0" xfId="0" applyAlignment="1">
      <alignment vertical="top" wrapText="1"/>
    </xf>
    <xf numFmtId="0" fontId="13" fillId="0" borderId="8" xfId="0" applyFont="1" applyFill="1" applyBorder="1" applyAlignment="1">
      <alignment horizontal="right"/>
    </xf>
    <xf numFmtId="0" fontId="13" fillId="0" borderId="9" xfId="0" applyFont="1" applyFill="1" applyBorder="1"/>
    <xf numFmtId="0" fontId="13" fillId="0" borderId="8" xfId="0" applyFont="1" applyFill="1" applyBorder="1" applyAlignment="1">
      <alignment horizontal="centerContinuous"/>
    </xf>
    <xf numFmtId="0" fontId="1" fillId="0" borderId="0" xfId="0" applyFont="1" applyFill="1" applyBorder="1" applyAlignment="1">
      <alignment horizontal="left" vertical="top"/>
    </xf>
    <xf numFmtId="0" fontId="1" fillId="0" borderId="1" xfId="0" applyFont="1" applyFill="1" applyBorder="1" applyAlignment="1" applyProtection="1">
      <alignment horizontal="right" wrapText="1"/>
    </xf>
    <xf numFmtId="0" fontId="2" fillId="0" borderId="0" xfId="0" applyFont="1" applyFill="1" applyBorder="1" applyAlignment="1">
      <alignment horizontal="centerContinuous"/>
    </xf>
    <xf numFmtId="165" fontId="1" fillId="0" borderId="0" xfId="1" applyNumberFormat="1" applyFont="1" applyFill="1" applyBorder="1" applyAlignment="1"/>
    <xf numFmtId="0" fontId="2" fillId="0" borderId="1" xfId="0" applyFont="1" applyFill="1" applyBorder="1" applyAlignment="1" applyProtection="1">
      <alignment horizontal="centerContinuous" wrapText="1"/>
    </xf>
    <xf numFmtId="0" fontId="2" fillId="0" borderId="7" xfId="0" applyFont="1" applyFill="1" applyBorder="1" applyAlignment="1">
      <alignment horizontal="centerContinuous"/>
    </xf>
    <xf numFmtId="0" fontId="2" fillId="0" borderId="7" xfId="0" applyFont="1" applyFill="1" applyBorder="1" applyAlignment="1" applyProtection="1">
      <alignment horizontal="centerContinuous" wrapText="1"/>
    </xf>
    <xf numFmtId="0" fontId="2" fillId="0" borderId="20" xfId="0" applyFont="1" applyFill="1" applyBorder="1" applyAlignment="1" applyProtection="1">
      <alignment horizontal="centerContinuous" wrapText="1"/>
    </xf>
    <xf numFmtId="165" fontId="2" fillId="0" borderId="4" xfId="1" applyNumberFormat="1" applyFont="1" applyFill="1" applyBorder="1" applyAlignment="1"/>
    <xf numFmtId="9" fontId="2" fillId="0" borderId="8" xfId="3" applyNumberFormat="1" applyFont="1" applyBorder="1" applyAlignment="1">
      <alignment horizontal="right"/>
    </xf>
    <xf numFmtId="0" fontId="1" fillId="0" borderId="1" xfId="0" applyFont="1" applyFill="1" applyBorder="1" applyAlignment="1" applyProtection="1">
      <alignment horizontal="centerContinuous" wrapText="1"/>
    </xf>
    <xf numFmtId="0" fontId="1" fillId="0" borderId="6" xfId="0" applyFont="1" applyFill="1" applyBorder="1" applyAlignment="1" applyProtection="1">
      <alignment horizontal="centerContinuous"/>
    </xf>
    <xf numFmtId="0" fontId="1" fillId="0" borderId="7" xfId="0" applyFont="1" applyFill="1" applyBorder="1" applyAlignment="1" applyProtection="1">
      <alignment horizontal="centerContinuous" wrapText="1"/>
    </xf>
    <xf numFmtId="0" fontId="1" fillId="0" borderId="7" xfId="0" applyNumberFormat="1" applyFont="1" applyFill="1" applyBorder="1" applyAlignment="1">
      <alignment vertical="top"/>
    </xf>
    <xf numFmtId="0" fontId="1" fillId="0" borderId="7" xfId="0" applyFont="1" applyBorder="1" applyAlignment="1">
      <alignment vertical="top"/>
    </xf>
    <xf numFmtId="0" fontId="1" fillId="0" borderId="0" xfId="0" applyFont="1" applyFill="1" applyBorder="1" applyAlignment="1">
      <alignment horizontal="left" vertical="center"/>
    </xf>
    <xf numFmtId="0" fontId="1" fillId="0" borderId="19" xfId="0" applyFont="1" applyFill="1" applyBorder="1" applyAlignment="1" applyProtection="1">
      <alignment horizontal="centerContinuous" wrapText="1"/>
    </xf>
    <xf numFmtId="0" fontId="1" fillId="0" borderId="19" xfId="0" applyFont="1" applyFill="1" applyBorder="1" applyAlignment="1" applyProtection="1">
      <alignment horizontal="centerContinuous"/>
    </xf>
    <xf numFmtId="9" fontId="1" fillId="0" borderId="0" xfId="3" applyFont="1" applyFill="1" applyBorder="1" applyAlignment="1">
      <alignment horizontal="right"/>
    </xf>
    <xf numFmtId="0" fontId="1" fillId="0" borderId="0" xfId="0" applyFont="1" applyFill="1" applyBorder="1" applyAlignment="1">
      <alignment horizontal="right"/>
    </xf>
    <xf numFmtId="17" fontId="1" fillId="0" borderId="0" xfId="0" applyNumberFormat="1" applyFont="1" applyFill="1" applyBorder="1" applyAlignment="1">
      <alignment horizontal="right"/>
    </xf>
    <xf numFmtId="0" fontId="2" fillId="5" borderId="0" xfId="0" applyFont="1" applyFill="1" applyAlignment="1">
      <alignment horizontal="right"/>
    </xf>
    <xf numFmtId="9" fontId="1" fillId="0" borderId="0" xfId="3" applyFont="1" applyFill="1" applyBorder="1" applyAlignment="1">
      <alignment horizontal="left"/>
    </xf>
    <xf numFmtId="1" fontId="2" fillId="0" borderId="0" xfId="1" applyNumberFormat="1" applyFont="1" applyFill="1" applyBorder="1" applyAlignment="1" applyProtection="1">
      <alignment horizontal="right" wrapText="1"/>
    </xf>
    <xf numFmtId="1" fontId="2" fillId="0" borderId="5" xfId="0" applyNumberFormat="1" applyFont="1" applyFill="1" applyBorder="1" applyAlignment="1">
      <alignment horizontal="right"/>
    </xf>
    <xf numFmtId="0" fontId="1" fillId="0" borderId="1" xfId="0" applyFont="1" applyFill="1" applyBorder="1" applyAlignment="1" applyProtection="1">
      <alignment wrapText="1"/>
    </xf>
    <xf numFmtId="1" fontId="2" fillId="0" borderId="0" xfId="0" applyNumberFormat="1" applyFont="1" applyFill="1" applyBorder="1" applyAlignment="1" applyProtection="1">
      <alignment horizontal="right" wrapText="1"/>
    </xf>
    <xf numFmtId="3" fontId="14" fillId="0" borderId="0" xfId="0" applyNumberFormat="1" applyFont="1" applyFill="1" applyBorder="1"/>
    <xf numFmtId="3" fontId="1" fillId="0" borderId="11" xfId="3" applyNumberFormat="1" applyFont="1" applyFill="1" applyBorder="1" applyAlignment="1">
      <alignment horizontal="right"/>
    </xf>
    <xf numFmtId="3" fontId="1" fillId="0" borderId="0" xfId="0" applyNumberFormat="1" applyFont="1" applyFill="1" applyBorder="1" applyAlignment="1">
      <alignment horizontal="right"/>
    </xf>
    <xf numFmtId="167" fontId="1" fillId="0" borderId="0" xfId="1" applyNumberFormat="1" applyFont="1" applyFill="1" applyBorder="1" applyAlignment="1">
      <alignment horizontal="right"/>
    </xf>
    <xf numFmtId="0" fontId="1" fillId="0" borderId="0" xfId="0" applyFont="1" applyFill="1" applyAlignment="1">
      <alignment vertical="top" wrapText="1"/>
    </xf>
    <xf numFmtId="0" fontId="13" fillId="0" borderId="1" xfId="0" applyFont="1" applyBorder="1" applyAlignment="1">
      <alignment horizontal="right"/>
    </xf>
    <xf numFmtId="0" fontId="13" fillId="0" borderId="6" xfId="0" applyFont="1" applyBorder="1" applyAlignment="1">
      <alignment horizontal="right"/>
    </xf>
    <xf numFmtId="0" fontId="13" fillId="0" borderId="3" xfId="0" applyFont="1" applyFill="1" applyBorder="1" applyAlignment="1">
      <alignment horizontal="right"/>
    </xf>
    <xf numFmtId="0" fontId="13" fillId="0" borderId="6" xfId="0" applyFont="1" applyFill="1" applyBorder="1" applyAlignment="1">
      <alignment horizontal="right"/>
    </xf>
    <xf numFmtId="0" fontId="2" fillId="0" borderId="0" xfId="0" applyFont="1" applyBorder="1" applyAlignment="1">
      <alignment horizontal="right"/>
    </xf>
    <xf numFmtId="0" fontId="2" fillId="0" borderId="0" xfId="0" applyFont="1" applyFill="1" applyBorder="1" applyAlignment="1">
      <alignment horizontal="right" vertical="top" wrapText="1"/>
    </xf>
    <xf numFmtId="0" fontId="2" fillId="0" borderId="0" xfId="0" applyFont="1" applyFill="1" applyAlignment="1">
      <alignment horizontal="right" vertical="top" wrapText="1"/>
    </xf>
    <xf numFmtId="0" fontId="1" fillId="0" borderId="0" xfId="0" applyFont="1" applyFill="1" applyBorder="1" applyAlignment="1">
      <alignment horizontal="right" vertical="top" wrapText="1"/>
    </xf>
    <xf numFmtId="165" fontId="2" fillId="0" borderId="7" xfId="1" applyNumberFormat="1" applyFont="1" applyFill="1" applyBorder="1" applyAlignment="1"/>
    <xf numFmtId="0" fontId="17" fillId="0" borderId="0" xfId="0" applyFont="1" applyFill="1" applyAlignment="1">
      <alignment horizontal="centerContinuous"/>
    </xf>
    <xf numFmtId="0" fontId="2" fillId="0" borderId="0" xfId="0" applyFont="1" applyFill="1" applyAlignment="1">
      <alignment horizontal="centerContinuous"/>
    </xf>
    <xf numFmtId="0" fontId="18" fillId="0" borderId="0" xfId="0" applyFont="1" applyFill="1" applyBorder="1" applyAlignment="1">
      <alignment horizontal="centerContinuous"/>
    </xf>
    <xf numFmtId="0" fontId="18" fillId="0" borderId="0" xfId="0" applyFont="1" applyFill="1" applyAlignment="1">
      <alignment horizontal="centerContinuous"/>
    </xf>
    <xf numFmtId="9" fontId="18" fillId="0" borderId="0" xfId="3" applyFont="1" applyFill="1" applyBorder="1" applyAlignment="1">
      <alignment horizontal="centerContinuous"/>
    </xf>
    <xf numFmtId="0" fontId="2" fillId="0" borderId="0" xfId="0" applyFont="1" applyFill="1" applyAlignment="1">
      <alignment horizontal="centerContinuous" vertical="top"/>
    </xf>
    <xf numFmtId="1" fontId="2" fillId="0" borderId="1" xfId="0" applyNumberFormat="1" applyFont="1" applyFill="1" applyBorder="1" applyAlignment="1" applyProtection="1">
      <alignment horizontal="center"/>
    </xf>
    <xf numFmtId="0" fontId="2" fillId="0" borderId="7" xfId="0" applyNumberFormat="1" applyFont="1" applyFill="1" applyBorder="1" applyAlignment="1">
      <alignment horizontal="right"/>
    </xf>
    <xf numFmtId="0" fontId="2" fillId="0" borderId="4" xfId="0" applyNumberFormat="1" applyFont="1" applyFill="1" applyBorder="1" applyAlignment="1">
      <alignment horizontal="right"/>
    </xf>
    <xf numFmtId="0" fontId="2" fillId="0" borderId="10" xfId="3" applyNumberFormat="1" applyFont="1" applyFill="1" applyBorder="1" applyAlignment="1">
      <alignment horizontal="right"/>
    </xf>
    <xf numFmtId="0" fontId="2" fillId="0" borderId="3" xfId="0" applyNumberFormat="1" applyFont="1" applyFill="1" applyBorder="1" applyAlignment="1">
      <alignment horizontal="right"/>
    </xf>
    <xf numFmtId="0" fontId="2" fillId="0" borderId="3" xfId="3" applyNumberFormat="1" applyFont="1" applyFill="1" applyBorder="1" applyAlignment="1">
      <alignment horizontal="right"/>
    </xf>
    <xf numFmtId="0" fontId="2" fillId="0" borderId="2" xfId="3" applyNumberFormat="1" applyFont="1" applyFill="1" applyBorder="1" applyAlignment="1">
      <alignment horizontal="right"/>
    </xf>
    <xf numFmtId="167" fontId="1" fillId="0" borderId="13" xfId="1" applyNumberFormat="1" applyFont="1" applyFill="1" applyBorder="1" applyAlignment="1">
      <alignment horizontal="right"/>
    </xf>
    <xf numFmtId="165" fontId="2" fillId="0" borderId="5" xfId="3" applyNumberFormat="1" applyFont="1" applyFill="1" applyBorder="1" applyAlignment="1" applyProtection="1">
      <alignment horizontal="right"/>
    </xf>
    <xf numFmtId="165" fontId="2" fillId="3" borderId="0" xfId="3" applyNumberFormat="1" applyFont="1" applyFill="1" applyBorder="1" applyAlignment="1" applyProtection="1">
      <alignment horizontal="right"/>
    </xf>
    <xf numFmtId="165" fontId="2" fillId="0" borderId="0" xfId="3" applyNumberFormat="1" applyFont="1" applyFill="1" applyBorder="1" applyAlignment="1" applyProtection="1">
      <alignment horizontal="right"/>
    </xf>
    <xf numFmtId="9" fontId="1" fillId="0" borderId="4" xfId="3" applyFont="1" applyBorder="1" applyAlignment="1">
      <alignment horizontal="right"/>
    </xf>
    <xf numFmtId="17" fontId="2" fillId="0" borderId="0" xfId="0" applyNumberFormat="1" applyFont="1" applyFill="1" applyBorder="1" applyAlignment="1"/>
    <xf numFmtId="3" fontId="1" fillId="0" borderId="0" xfId="3" applyNumberFormat="1" applyFont="1" applyFill="1" applyBorder="1" applyAlignment="1">
      <alignment horizontal="right"/>
    </xf>
    <xf numFmtId="3" fontId="1" fillId="0" borderId="1" xfId="3" applyNumberFormat="1" applyFont="1" applyFill="1" applyBorder="1" applyAlignment="1">
      <alignment horizontal="right"/>
    </xf>
    <xf numFmtId="1" fontId="1" fillId="0" borderId="0" xfId="0" applyNumberFormat="1" applyFont="1" applyFill="1" applyBorder="1" applyAlignment="1" applyProtection="1">
      <alignment horizontal="right" wrapText="1"/>
    </xf>
    <xf numFmtId="0" fontId="1" fillId="0" borderId="0" xfId="0" applyFont="1" applyFill="1" applyBorder="1" applyAlignment="1" applyProtection="1">
      <alignment horizontal="right" wrapText="1"/>
    </xf>
    <xf numFmtId="1" fontId="1" fillId="0" borderId="0" xfId="0" applyNumberFormat="1" applyFont="1" applyFill="1" applyBorder="1" applyAlignment="1">
      <alignment horizontal="right"/>
    </xf>
    <xf numFmtId="1" fontId="1" fillId="0" borderId="0" xfId="1" applyNumberFormat="1" applyFont="1" applyFill="1" applyBorder="1" applyAlignment="1" applyProtection="1">
      <alignment horizontal="right" wrapText="1"/>
    </xf>
    <xf numFmtId="167" fontId="2" fillId="0" borderId="19" xfId="1" applyNumberFormat="1" applyFont="1" applyFill="1" applyBorder="1" applyAlignment="1">
      <alignment horizontal="right"/>
    </xf>
    <xf numFmtId="167" fontId="1" fillId="0" borderId="11" xfId="1" applyNumberFormat="1" applyFont="1" applyFill="1" applyBorder="1" applyAlignment="1">
      <alignment horizontal="right"/>
    </xf>
    <xf numFmtId="167" fontId="2" fillId="0" borderId="19" xfId="1" applyNumberFormat="1" applyFont="1" applyFill="1" applyBorder="1" applyAlignment="1" applyProtection="1">
      <alignment horizontal="right"/>
    </xf>
    <xf numFmtId="165" fontId="2" fillId="5" borderId="0" xfId="1" applyNumberFormat="1" applyFont="1" applyFill="1" applyBorder="1" applyAlignment="1">
      <alignment horizontal="right"/>
    </xf>
    <xf numFmtId="165" fontId="2" fillId="5" borderId="0" xfId="1" applyNumberFormat="1" applyFont="1" applyFill="1" applyAlignment="1">
      <alignment horizontal="right"/>
    </xf>
    <xf numFmtId="3" fontId="2" fillId="0" borderId="7" xfId="0" applyNumberFormat="1" applyFont="1" applyFill="1" applyBorder="1" applyAlignment="1"/>
    <xf numFmtId="167" fontId="2" fillId="0" borderId="0" xfId="1" applyNumberFormat="1" applyFont="1" applyFill="1" applyBorder="1" applyAlignment="1" applyProtection="1">
      <alignment horizontal="right" wrapText="1"/>
    </xf>
    <xf numFmtId="1" fontId="1" fillId="0" borderId="12" xfId="0" applyNumberFormat="1" applyFont="1" applyFill="1" applyBorder="1" applyAlignment="1">
      <alignment horizontal="right"/>
    </xf>
    <xf numFmtId="0" fontId="2" fillId="6" borderId="3" xfId="1" applyNumberFormat="1" applyFont="1" applyFill="1" applyBorder="1" applyAlignment="1" applyProtection="1">
      <alignment horizontal="right" wrapText="1"/>
    </xf>
    <xf numFmtId="0" fontId="2" fillId="6" borderId="1" xfId="1" applyNumberFormat="1" applyFont="1" applyFill="1" applyBorder="1" applyAlignment="1" applyProtection="1">
      <alignment horizontal="right" wrapText="1"/>
    </xf>
    <xf numFmtId="1" fontId="1" fillId="6" borderId="0" xfId="0" applyNumberFormat="1" applyFont="1" applyFill="1" applyBorder="1" applyAlignment="1">
      <alignment horizontal="right"/>
    </xf>
    <xf numFmtId="1" fontId="2" fillId="6" borderId="0" xfId="0" applyNumberFormat="1" applyFont="1" applyFill="1" applyBorder="1" applyAlignment="1">
      <alignment horizontal="right"/>
    </xf>
    <xf numFmtId="1" fontId="2" fillId="7" borderId="0" xfId="0" applyNumberFormat="1" applyFont="1" applyFill="1" applyBorder="1" applyAlignment="1">
      <alignment horizontal="right"/>
    </xf>
    <xf numFmtId="0" fontId="1" fillId="6" borderId="1" xfId="0" applyFont="1" applyFill="1" applyBorder="1" applyAlignment="1" applyProtection="1">
      <alignment horizontal="center" wrapText="1"/>
    </xf>
    <xf numFmtId="0" fontId="1" fillId="6" borderId="2" xfId="0" applyFont="1" applyFill="1" applyBorder="1" applyAlignment="1" applyProtection="1">
      <alignment horizontal="center" wrapText="1"/>
    </xf>
    <xf numFmtId="0" fontId="2" fillId="6" borderId="1" xfId="0" applyFont="1" applyFill="1" applyBorder="1" applyAlignment="1" applyProtection="1">
      <alignment horizontal="right" wrapText="1"/>
    </xf>
    <xf numFmtId="3" fontId="1" fillId="0" borderId="0" xfId="0" applyNumberFormat="1" applyFont="1" applyFill="1" applyBorder="1"/>
    <xf numFmtId="3" fontId="1" fillId="0" borderId="21" xfId="3" applyNumberFormat="1" applyFont="1" applyFill="1" applyBorder="1" applyAlignment="1">
      <alignment horizontal="right"/>
    </xf>
    <xf numFmtId="0" fontId="1" fillId="0" borderId="0" xfId="0" applyFont="1" applyFill="1" applyBorder="1" applyAlignment="1" applyProtection="1">
      <alignment wrapText="1"/>
    </xf>
    <xf numFmtId="0" fontId="2" fillId="6" borderId="3" xfId="0" applyFont="1" applyFill="1" applyBorder="1" applyAlignment="1" applyProtection="1">
      <alignment horizontal="right" wrapText="1"/>
    </xf>
    <xf numFmtId="0" fontId="1" fillId="6" borderId="3" xfId="0" applyFont="1" applyFill="1" applyBorder="1" applyAlignment="1" applyProtection="1">
      <alignment horizontal="center" wrapText="1"/>
    </xf>
    <xf numFmtId="0" fontId="2" fillId="0" borderId="0" xfId="1" applyNumberFormat="1" applyFont="1" applyFill="1" applyBorder="1" applyAlignment="1" applyProtection="1">
      <alignment horizontal="right" wrapText="1"/>
    </xf>
    <xf numFmtId="0" fontId="2" fillId="6" borderId="0" xfId="1" applyNumberFormat="1" applyFont="1" applyFill="1" applyBorder="1" applyAlignment="1" applyProtection="1">
      <alignment horizontal="right" wrapText="1"/>
    </xf>
    <xf numFmtId="0" fontId="13" fillId="6" borderId="1" xfId="0" applyFont="1" applyFill="1" applyBorder="1" applyAlignment="1">
      <alignment horizontal="right"/>
    </xf>
    <xf numFmtId="0" fontId="1" fillId="6" borderId="1" xfId="0" applyFont="1" applyFill="1" applyBorder="1" applyAlignment="1" applyProtection="1">
      <alignment horizontal="right" wrapText="1"/>
    </xf>
    <xf numFmtId="165" fontId="2" fillId="0" borderId="21" xfId="1" applyNumberFormat="1" applyFont="1" applyFill="1" applyBorder="1" applyAlignment="1"/>
    <xf numFmtId="165" fontId="2" fillId="5" borderId="21" xfId="1" applyNumberFormat="1" applyFont="1" applyFill="1" applyBorder="1" applyAlignment="1"/>
    <xf numFmtId="0" fontId="1" fillId="0" borderId="0" xfId="0" applyNumberFormat="1" applyFont="1" applyFill="1" applyBorder="1" applyAlignment="1">
      <alignment vertical="top" wrapText="1"/>
    </xf>
    <xf numFmtId="0" fontId="0" fillId="0" borderId="0" xfId="0" applyAlignment="1">
      <alignment vertical="top" wrapText="1"/>
    </xf>
    <xf numFmtId="3" fontId="1" fillId="0" borderId="0" xfId="0" applyNumberFormat="1" applyFont="1" applyFill="1" applyBorder="1" applyAlignment="1">
      <alignment vertical="top" wrapText="1"/>
    </xf>
    <xf numFmtId="0" fontId="0" fillId="0" borderId="0" xfId="0" applyBorder="1" applyAlignment="1">
      <alignment vertical="top" wrapText="1"/>
    </xf>
    <xf numFmtId="0" fontId="1" fillId="0" borderId="0" xfId="0" applyFont="1" applyBorder="1" applyAlignment="1">
      <alignment vertical="top" wrapText="1"/>
    </xf>
    <xf numFmtId="0" fontId="1" fillId="6" borderId="4" xfId="0" applyFont="1" applyFill="1" applyBorder="1" applyAlignment="1" applyProtection="1">
      <alignment horizontal="right" wrapText="1"/>
    </xf>
    <xf numFmtId="0" fontId="13" fillId="0" borderId="0" xfId="0" applyFont="1" applyFill="1" applyBorder="1"/>
    <xf numFmtId="0" fontId="13" fillId="0" borderId="1" xfId="0" applyFont="1" applyFill="1" applyBorder="1" applyAlignment="1">
      <alignment horizontal="centerContinuous"/>
    </xf>
    <xf numFmtId="9" fontId="1" fillId="0" borderId="0" xfId="3" applyFont="1" applyBorder="1" applyAlignment="1">
      <alignment horizontal="right"/>
    </xf>
    <xf numFmtId="0" fontId="13" fillId="6" borderId="6" xfId="0" applyFont="1" applyFill="1" applyBorder="1" applyAlignment="1">
      <alignment horizontal="right"/>
    </xf>
    <xf numFmtId="165" fontId="2" fillId="5" borderId="21" xfId="1" applyNumberFormat="1" applyFont="1" applyFill="1" applyBorder="1" applyAlignment="1">
      <alignment horizontal="center"/>
    </xf>
    <xf numFmtId="165" fontId="2" fillId="0" borderId="21" xfId="1" applyNumberFormat="1" applyFont="1" applyFill="1" applyBorder="1" applyAlignment="1">
      <alignment horizontal="center"/>
    </xf>
    <xf numFmtId="0" fontId="1" fillId="6" borderId="6" xfId="0" applyFont="1" applyFill="1" applyBorder="1" applyAlignment="1" applyProtection="1">
      <alignment horizontal="center" wrapText="1"/>
    </xf>
  </cellXfs>
  <cellStyles count="5">
    <cellStyle name="Comma" xfId="1" builtinId="3"/>
    <cellStyle name="Comma 2" xfId="4"/>
    <cellStyle name="Normal" xfId="0" builtinId="0"/>
    <cellStyle name="Normal_6-yr &amp; 3-yr Completion Rates" xfId="2"/>
    <cellStyle name="Percent" xfId="3" builtinId="5"/>
  </cellStyles>
  <dxfs count="0"/>
  <tableStyles count="0" defaultTableStyle="TableStyleMedium9" defaultPivotStyle="PivotStyleLight16"/>
  <colors>
    <mruColors>
      <color rgb="FF003399"/>
      <color rgb="FF006600"/>
      <color rgb="FF990033"/>
      <color rgb="FF00CCFF"/>
      <color rgb="FF66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91"/>
          <c:h val="0.95135433941404091"/>
        </c:manualLayout>
      </c:layout>
      <c:barChart>
        <c:barDir val="bar"/>
        <c:grouping val="clustered"/>
        <c:varyColors val="0"/>
        <c:ser>
          <c:idx val="0"/>
          <c:order val="0"/>
          <c:tx>
            <c:strRef>
              <c:f>'Table 45'!$A$9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45'!$B$9</c:f>
              <c:numCache>
                <c:formatCode>0</c:formatCode>
                <c:ptCount val="1"/>
                <c:pt idx="0">
                  <c:v>85.365170431592617</c:v>
                </c:pt>
              </c:numCache>
            </c:numRef>
          </c:val>
          <c:extLst>
            <c:ext xmlns:c16="http://schemas.microsoft.com/office/drawing/2014/chart" uri="{C3380CC4-5D6E-409C-BE32-E72D297353CC}">
              <c16:uniqueId val="{00000000-F90E-47AA-BBF4-1B3908B1DA75}"/>
            </c:ext>
          </c:extLst>
        </c:ser>
        <c:ser>
          <c:idx val="1"/>
          <c:order val="1"/>
          <c:tx>
            <c:strRef>
              <c:f>'Table 45'!$A$11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45'!$B$11</c:f>
              <c:numCache>
                <c:formatCode>0</c:formatCode>
                <c:ptCount val="1"/>
                <c:pt idx="0">
                  <c:v>85.208352497470329</c:v>
                </c:pt>
              </c:numCache>
            </c:numRef>
          </c:val>
          <c:extLst>
            <c:ext xmlns:c16="http://schemas.microsoft.com/office/drawing/2014/chart" uri="{C3380CC4-5D6E-409C-BE32-E72D297353CC}">
              <c16:uniqueId val="{00000001-F90E-47AA-BBF4-1B3908B1DA75}"/>
            </c:ext>
          </c:extLst>
        </c:ser>
        <c:ser>
          <c:idx val="2"/>
          <c:order val="2"/>
          <c:tx>
            <c:strRef>
              <c:f>'Table 45'!$A$12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45'!$B$12</c:f>
              <c:numCache>
                <c:formatCode>0</c:formatCode>
                <c:ptCount val="1"/>
                <c:pt idx="0">
                  <c:v>79.919981882690408</c:v>
                </c:pt>
              </c:numCache>
            </c:numRef>
          </c:val>
          <c:extLst>
            <c:ext xmlns:c16="http://schemas.microsoft.com/office/drawing/2014/chart" uri="{C3380CC4-5D6E-409C-BE32-E72D297353CC}">
              <c16:uniqueId val="{00000002-F90E-47AA-BBF4-1B3908B1DA75}"/>
            </c:ext>
          </c:extLst>
        </c:ser>
        <c:ser>
          <c:idx val="3"/>
          <c:order val="3"/>
          <c:tx>
            <c:strRef>
              <c:f>'Table 45'!$A$13</c:f>
              <c:strCache>
                <c:ptCount val="1"/>
                <c:pt idx="0">
                  <c:v>Delaware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45'!$B$13</c:f>
              <c:numCache>
                <c:formatCode>0</c:formatCode>
                <c:ptCount val="1"/>
                <c:pt idx="0">
                  <c:v>87.130397787704737</c:v>
                </c:pt>
              </c:numCache>
            </c:numRef>
          </c:val>
          <c:extLst>
            <c:ext xmlns:c16="http://schemas.microsoft.com/office/drawing/2014/chart" uri="{C3380CC4-5D6E-409C-BE32-E72D297353CC}">
              <c16:uniqueId val="{00000003-F90E-47AA-BBF4-1B3908B1DA75}"/>
            </c:ext>
          </c:extLst>
        </c:ser>
        <c:ser>
          <c:idx val="4"/>
          <c:order val="4"/>
          <c:tx>
            <c:strRef>
              <c:f>'Table 45'!$A$14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45'!$B$14</c:f>
              <c:numCache>
                <c:formatCode>0</c:formatCode>
                <c:ptCount val="1"/>
                <c:pt idx="0">
                  <c:v>85.557513617430317</c:v>
                </c:pt>
              </c:numCache>
            </c:numRef>
          </c:val>
          <c:extLst>
            <c:ext xmlns:c16="http://schemas.microsoft.com/office/drawing/2014/chart" uri="{C3380CC4-5D6E-409C-BE32-E72D297353CC}">
              <c16:uniqueId val="{00000004-F90E-47AA-BBF4-1B3908B1DA75}"/>
            </c:ext>
          </c:extLst>
        </c:ser>
        <c:ser>
          <c:idx val="5"/>
          <c:order val="5"/>
          <c:tx>
            <c:strRef>
              <c:f>'Table 45'!$A$15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45'!$B$15</c:f>
              <c:numCache>
                <c:formatCode>0</c:formatCode>
                <c:ptCount val="1"/>
                <c:pt idx="0">
                  <c:v>85.537853525997292</c:v>
                </c:pt>
              </c:numCache>
            </c:numRef>
          </c:val>
          <c:extLst>
            <c:ext xmlns:c16="http://schemas.microsoft.com/office/drawing/2014/chart" uri="{C3380CC4-5D6E-409C-BE32-E72D297353CC}">
              <c16:uniqueId val="{00000005-F90E-47AA-BBF4-1B3908B1DA75}"/>
            </c:ext>
          </c:extLst>
        </c:ser>
        <c:ser>
          <c:idx val="6"/>
          <c:order val="6"/>
          <c:tx>
            <c:strRef>
              <c:f>'Table 45'!$A$16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45'!$B$16</c:f>
              <c:numCache>
                <c:formatCode>0</c:formatCode>
                <c:ptCount val="1"/>
                <c:pt idx="0">
                  <c:v>82.448719434465175</c:v>
                </c:pt>
              </c:numCache>
            </c:numRef>
          </c:val>
          <c:extLst>
            <c:ext xmlns:c16="http://schemas.microsoft.com/office/drawing/2014/chart" uri="{C3380CC4-5D6E-409C-BE32-E72D297353CC}">
              <c16:uniqueId val="{00000006-F90E-47AA-BBF4-1B3908B1DA75}"/>
            </c:ext>
          </c:extLst>
        </c:ser>
        <c:ser>
          <c:idx val="7"/>
          <c:order val="7"/>
          <c:tx>
            <c:strRef>
              <c:f>'Table 45'!$A$17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45'!$B$17</c:f>
              <c:numCache>
                <c:formatCode>0</c:formatCode>
                <c:ptCount val="1"/>
                <c:pt idx="0">
                  <c:v>81.523182064014946</c:v>
                </c:pt>
              </c:numCache>
            </c:numRef>
          </c:val>
          <c:extLst>
            <c:ext xmlns:c16="http://schemas.microsoft.com/office/drawing/2014/chart" uri="{C3380CC4-5D6E-409C-BE32-E72D297353CC}">
              <c16:uniqueId val="{00000007-F90E-47AA-BBF4-1B3908B1DA75}"/>
            </c:ext>
          </c:extLst>
        </c:ser>
        <c:ser>
          <c:idx val="8"/>
          <c:order val="8"/>
          <c:tx>
            <c:strRef>
              <c:f>'Table 45'!$A$18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45'!$B$18</c:f>
              <c:numCache>
                <c:formatCode>0</c:formatCode>
                <c:ptCount val="1"/>
                <c:pt idx="0">
                  <c:v>90.452076911786293</c:v>
                </c:pt>
              </c:numCache>
            </c:numRef>
          </c:val>
          <c:extLst>
            <c:ext xmlns:c16="http://schemas.microsoft.com/office/drawing/2014/chart" uri="{C3380CC4-5D6E-409C-BE32-E72D297353CC}">
              <c16:uniqueId val="{00000008-F90E-47AA-BBF4-1B3908B1DA75}"/>
            </c:ext>
          </c:extLst>
        </c:ser>
        <c:ser>
          <c:idx val="9"/>
          <c:order val="9"/>
          <c:tx>
            <c:strRef>
              <c:f>'Table 45'!$A$19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45'!$B$19</c:f>
              <c:numCache>
                <c:formatCode>0</c:formatCode>
                <c:ptCount val="1"/>
                <c:pt idx="0">
                  <c:v>78.997656390841897</c:v>
                </c:pt>
              </c:numCache>
            </c:numRef>
          </c:val>
          <c:extLst>
            <c:ext xmlns:c16="http://schemas.microsoft.com/office/drawing/2014/chart" uri="{C3380CC4-5D6E-409C-BE32-E72D297353CC}">
              <c16:uniqueId val="{00000009-F90E-47AA-BBF4-1B3908B1DA75}"/>
            </c:ext>
          </c:extLst>
        </c:ser>
        <c:ser>
          <c:idx val="10"/>
          <c:order val="10"/>
          <c:tx>
            <c:v>North Carolina</c:v>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45'!$B$20</c:f>
              <c:numCache>
                <c:formatCode>0</c:formatCode>
                <c:ptCount val="1"/>
                <c:pt idx="0">
                  <c:v>87.228119582638271</c:v>
                </c:pt>
              </c:numCache>
            </c:numRef>
          </c:val>
          <c:extLst>
            <c:ext xmlns:c16="http://schemas.microsoft.com/office/drawing/2014/chart" uri="{C3380CC4-5D6E-409C-BE32-E72D297353CC}">
              <c16:uniqueId val="{0000000A-F90E-47AA-BBF4-1B3908B1DA75}"/>
            </c:ext>
          </c:extLst>
        </c:ser>
        <c:ser>
          <c:idx val="11"/>
          <c:order val="11"/>
          <c:tx>
            <c:strRef>
              <c:f>'Table 45'!$A$21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45'!$B$21</c:f>
              <c:numCache>
                <c:formatCode>0</c:formatCode>
                <c:ptCount val="1"/>
                <c:pt idx="0">
                  <c:v>83.792918042860435</c:v>
                </c:pt>
              </c:numCache>
            </c:numRef>
          </c:val>
          <c:extLst>
            <c:ext xmlns:c16="http://schemas.microsoft.com/office/drawing/2014/chart" uri="{C3380CC4-5D6E-409C-BE32-E72D297353CC}">
              <c16:uniqueId val="{0000000B-F90E-47AA-BBF4-1B3908B1DA75}"/>
            </c:ext>
          </c:extLst>
        </c:ser>
        <c:ser>
          <c:idx val="12"/>
          <c:order val="12"/>
          <c:tx>
            <c:strRef>
              <c:f>'Table 45'!$A$22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45'!$B$22</c:f>
              <c:numCache>
                <c:formatCode>0</c:formatCode>
                <c:ptCount val="1"/>
                <c:pt idx="0">
                  <c:v>85.083619573174161</c:v>
                </c:pt>
              </c:numCache>
            </c:numRef>
          </c:val>
          <c:extLst>
            <c:ext xmlns:c16="http://schemas.microsoft.com/office/drawing/2014/chart" uri="{C3380CC4-5D6E-409C-BE32-E72D297353CC}">
              <c16:uniqueId val="{0000000C-F90E-47AA-BBF4-1B3908B1DA75}"/>
            </c:ext>
          </c:extLst>
        </c:ser>
        <c:ser>
          <c:idx val="13"/>
          <c:order val="13"/>
          <c:tx>
            <c:strRef>
              <c:f>'Table 45'!$A$23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45'!$B$23</c:f>
              <c:numCache>
                <c:formatCode>0</c:formatCode>
                <c:ptCount val="1"/>
                <c:pt idx="0">
                  <c:v>83.708293128840594</c:v>
                </c:pt>
              </c:numCache>
            </c:numRef>
          </c:val>
          <c:extLst>
            <c:ext xmlns:c16="http://schemas.microsoft.com/office/drawing/2014/chart" uri="{C3380CC4-5D6E-409C-BE32-E72D297353CC}">
              <c16:uniqueId val="{0000000D-F90E-47AA-BBF4-1B3908B1DA75}"/>
            </c:ext>
          </c:extLst>
        </c:ser>
        <c:ser>
          <c:idx val="14"/>
          <c:order val="14"/>
          <c:tx>
            <c:strRef>
              <c:f>'Table 45'!$A$24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45'!$B$24</c:f>
              <c:numCache>
                <c:formatCode>0</c:formatCode>
                <c:ptCount val="1"/>
                <c:pt idx="0">
                  <c:v>86.307550901038908</c:v>
                </c:pt>
              </c:numCache>
            </c:numRef>
          </c:val>
          <c:extLst>
            <c:ext xmlns:c16="http://schemas.microsoft.com/office/drawing/2014/chart" uri="{C3380CC4-5D6E-409C-BE32-E72D297353CC}">
              <c16:uniqueId val="{0000000E-F90E-47AA-BBF4-1B3908B1DA75}"/>
            </c:ext>
          </c:extLst>
        </c:ser>
        <c:ser>
          <c:idx val="15"/>
          <c:order val="15"/>
          <c:tx>
            <c:strRef>
              <c:f>'Table 45'!$A$25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45'!$B$25</c:f>
              <c:numCache>
                <c:formatCode>0</c:formatCode>
                <c:ptCount val="1"/>
                <c:pt idx="0">
                  <c:v>92.202648754831756</c:v>
                </c:pt>
              </c:numCache>
            </c:numRef>
          </c:val>
          <c:extLst>
            <c:ext xmlns:c16="http://schemas.microsoft.com/office/drawing/2014/chart" uri="{C3380CC4-5D6E-409C-BE32-E72D297353CC}">
              <c16:uniqueId val="{0000000F-F90E-47AA-BBF4-1B3908B1DA75}"/>
            </c:ext>
          </c:extLst>
        </c:ser>
        <c:ser>
          <c:idx val="16"/>
          <c:order val="16"/>
          <c:tx>
            <c:strRef>
              <c:f>'Table 45'!$A$26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45'!$B$26</c:f>
              <c:numCache>
                <c:formatCode>0</c:formatCode>
                <c:ptCount val="1"/>
                <c:pt idx="0">
                  <c:v>75.660433363015727</c:v>
                </c:pt>
              </c:numCache>
            </c:numRef>
          </c:val>
          <c:extLst>
            <c:ext xmlns:c16="http://schemas.microsoft.com/office/drawing/2014/chart" uri="{C3380CC4-5D6E-409C-BE32-E72D297353CC}">
              <c16:uniqueId val="{00000010-F90E-47AA-BBF4-1B3908B1DA75}"/>
            </c:ext>
          </c:extLst>
        </c:ser>
        <c:dLbls>
          <c:showLegendKey val="0"/>
          <c:showVal val="1"/>
          <c:showCatName val="0"/>
          <c:showSerName val="0"/>
          <c:showPercent val="0"/>
          <c:showBubbleSize val="0"/>
        </c:dLbls>
        <c:gapWidth val="75"/>
        <c:axId val="106889600"/>
        <c:axId val="106891136"/>
      </c:barChart>
      <c:catAx>
        <c:axId val="106889600"/>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06891136"/>
        <c:crosses val="autoZero"/>
        <c:auto val="1"/>
        <c:lblAlgn val="ctr"/>
        <c:lblOffset val="100"/>
        <c:noMultiLvlLbl val="0"/>
      </c:catAx>
      <c:valAx>
        <c:axId val="106891136"/>
        <c:scaling>
          <c:orientation val="minMax"/>
          <c:max val="100"/>
          <c:min val="20"/>
        </c:scaling>
        <c:delete val="1"/>
        <c:axPos val="t"/>
        <c:numFmt formatCode="0" sourceLinked="1"/>
        <c:majorTickMark val="none"/>
        <c:minorTickMark val="none"/>
        <c:tickLblPos val="none"/>
        <c:crossAx val="10688960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69"/>
          <c:h val="0.95135433941404091"/>
        </c:manualLayout>
      </c:layout>
      <c:barChart>
        <c:barDir val="bar"/>
        <c:grouping val="clustered"/>
        <c:varyColors val="0"/>
        <c:ser>
          <c:idx val="0"/>
          <c:order val="0"/>
          <c:tx>
            <c:strRef>
              <c:f>'Table 45'!$A$9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45'!$D$9</c:f>
              <c:numCache>
                <c:formatCode>0</c:formatCode>
                <c:ptCount val="1"/>
                <c:pt idx="0">
                  <c:v>76.898430178069347</c:v>
                </c:pt>
              </c:numCache>
            </c:numRef>
          </c:val>
          <c:extLst>
            <c:ext xmlns:c16="http://schemas.microsoft.com/office/drawing/2014/chart" uri="{C3380CC4-5D6E-409C-BE32-E72D297353CC}">
              <c16:uniqueId val="{00000000-D80D-4A19-9428-E8545E8FF698}"/>
            </c:ext>
          </c:extLst>
        </c:ser>
        <c:ser>
          <c:idx val="1"/>
          <c:order val="1"/>
          <c:tx>
            <c:strRef>
              <c:f>'Table 45'!$A$11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45'!$D$11</c:f>
              <c:numCache>
                <c:formatCode>0</c:formatCode>
                <c:ptCount val="1"/>
                <c:pt idx="0">
                  <c:v>76.311814859926926</c:v>
                </c:pt>
              </c:numCache>
            </c:numRef>
          </c:val>
          <c:extLst>
            <c:ext xmlns:c16="http://schemas.microsoft.com/office/drawing/2014/chart" uri="{C3380CC4-5D6E-409C-BE32-E72D297353CC}">
              <c16:uniqueId val="{00000001-D80D-4A19-9428-E8545E8FF698}"/>
            </c:ext>
          </c:extLst>
        </c:ser>
        <c:ser>
          <c:idx val="2"/>
          <c:order val="2"/>
          <c:tx>
            <c:strRef>
              <c:f>'Table 45'!$A$12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45'!$D$12</c:f>
              <c:numCache>
                <c:formatCode>0</c:formatCode>
                <c:ptCount val="1"/>
                <c:pt idx="0">
                  <c:v>62.201705656834356</c:v>
                </c:pt>
              </c:numCache>
            </c:numRef>
          </c:val>
          <c:extLst>
            <c:ext xmlns:c16="http://schemas.microsoft.com/office/drawing/2014/chart" uri="{C3380CC4-5D6E-409C-BE32-E72D297353CC}">
              <c16:uniqueId val="{00000002-D80D-4A19-9428-E8545E8FF698}"/>
            </c:ext>
          </c:extLst>
        </c:ser>
        <c:ser>
          <c:idx val="3"/>
          <c:order val="3"/>
          <c:tx>
            <c:strRef>
              <c:f>'Table 45'!$A$13</c:f>
              <c:strCache>
                <c:ptCount val="1"/>
                <c:pt idx="0">
                  <c:v>Delaware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45'!$D$13</c:f>
              <c:numCache>
                <c:formatCode>0</c:formatCode>
                <c:ptCount val="1"/>
                <c:pt idx="0">
                  <c:v>70.895522388059703</c:v>
                </c:pt>
              </c:numCache>
            </c:numRef>
          </c:val>
          <c:extLst>
            <c:ext xmlns:c16="http://schemas.microsoft.com/office/drawing/2014/chart" uri="{C3380CC4-5D6E-409C-BE32-E72D297353CC}">
              <c16:uniqueId val="{00000003-D80D-4A19-9428-E8545E8FF698}"/>
            </c:ext>
          </c:extLst>
        </c:ser>
        <c:ser>
          <c:idx val="4"/>
          <c:order val="4"/>
          <c:tx>
            <c:strRef>
              <c:f>'Table 45'!$A$14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45'!$D$14</c:f>
              <c:numCache>
                <c:formatCode>0</c:formatCode>
                <c:ptCount val="1"/>
                <c:pt idx="0">
                  <c:v>77.122607255932834</c:v>
                </c:pt>
              </c:numCache>
            </c:numRef>
          </c:val>
          <c:extLst>
            <c:ext xmlns:c16="http://schemas.microsoft.com/office/drawing/2014/chart" uri="{C3380CC4-5D6E-409C-BE32-E72D297353CC}">
              <c16:uniqueId val="{00000004-D80D-4A19-9428-E8545E8FF698}"/>
            </c:ext>
          </c:extLst>
        </c:ser>
        <c:ser>
          <c:idx val="5"/>
          <c:order val="5"/>
          <c:tx>
            <c:strRef>
              <c:f>'Table 45'!$A$15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45'!$D$15</c:f>
              <c:numCache>
                <c:formatCode>0</c:formatCode>
                <c:ptCount val="1"/>
                <c:pt idx="0">
                  <c:v>77.71128353223618</c:v>
                </c:pt>
              </c:numCache>
            </c:numRef>
          </c:val>
          <c:extLst>
            <c:ext xmlns:c16="http://schemas.microsoft.com/office/drawing/2014/chart" uri="{C3380CC4-5D6E-409C-BE32-E72D297353CC}">
              <c16:uniqueId val="{00000005-D80D-4A19-9428-E8545E8FF698}"/>
            </c:ext>
          </c:extLst>
        </c:ser>
        <c:ser>
          <c:idx val="6"/>
          <c:order val="6"/>
          <c:tx>
            <c:strRef>
              <c:f>'Table 45'!$A$16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45'!$D$16</c:f>
              <c:numCache>
                <c:formatCode>0</c:formatCode>
                <c:ptCount val="1"/>
                <c:pt idx="0">
                  <c:v>72.253134008178591</c:v>
                </c:pt>
              </c:numCache>
            </c:numRef>
          </c:val>
          <c:extLst>
            <c:ext xmlns:c16="http://schemas.microsoft.com/office/drawing/2014/chart" uri="{C3380CC4-5D6E-409C-BE32-E72D297353CC}">
              <c16:uniqueId val="{00000006-D80D-4A19-9428-E8545E8FF698}"/>
            </c:ext>
          </c:extLst>
        </c:ser>
        <c:ser>
          <c:idx val="7"/>
          <c:order val="7"/>
          <c:tx>
            <c:strRef>
              <c:f>'Table 45'!$A$17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45'!$D$17</c:f>
              <c:numCache>
                <c:formatCode>0</c:formatCode>
                <c:ptCount val="1"/>
                <c:pt idx="0">
                  <c:v>66.367478748159755</c:v>
                </c:pt>
              </c:numCache>
            </c:numRef>
          </c:val>
          <c:extLst>
            <c:ext xmlns:c16="http://schemas.microsoft.com/office/drawing/2014/chart" uri="{C3380CC4-5D6E-409C-BE32-E72D297353CC}">
              <c16:uniqueId val="{00000007-D80D-4A19-9428-E8545E8FF698}"/>
            </c:ext>
          </c:extLst>
        </c:ser>
        <c:ser>
          <c:idx val="8"/>
          <c:order val="8"/>
          <c:tx>
            <c:strRef>
              <c:f>'Table 45'!$A$18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45'!$D$18</c:f>
              <c:numCache>
                <c:formatCode>0</c:formatCode>
                <c:ptCount val="1"/>
                <c:pt idx="0">
                  <c:v>82.334299777493086</c:v>
                </c:pt>
              </c:numCache>
            </c:numRef>
          </c:val>
          <c:extLst>
            <c:ext xmlns:c16="http://schemas.microsoft.com/office/drawing/2014/chart" uri="{C3380CC4-5D6E-409C-BE32-E72D297353CC}">
              <c16:uniqueId val="{00000008-D80D-4A19-9428-E8545E8FF698}"/>
            </c:ext>
          </c:extLst>
        </c:ser>
        <c:ser>
          <c:idx val="9"/>
          <c:order val="9"/>
          <c:tx>
            <c:strRef>
              <c:f>'Table 45'!$A$19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45'!$D$19</c:f>
              <c:numCache>
                <c:formatCode>0</c:formatCode>
                <c:ptCount val="1"/>
                <c:pt idx="0">
                  <c:v>56.03143866043969</c:v>
                </c:pt>
              </c:numCache>
            </c:numRef>
          </c:val>
          <c:extLst>
            <c:ext xmlns:c16="http://schemas.microsoft.com/office/drawing/2014/chart" uri="{C3380CC4-5D6E-409C-BE32-E72D297353CC}">
              <c16:uniqueId val="{00000009-D80D-4A19-9428-E8545E8FF698}"/>
            </c:ext>
          </c:extLst>
        </c:ser>
        <c:ser>
          <c:idx val="10"/>
          <c:order val="10"/>
          <c:tx>
            <c:v>North Carolina</c:v>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45'!$D$20</c:f>
              <c:numCache>
                <c:formatCode>0</c:formatCode>
                <c:ptCount val="1"/>
                <c:pt idx="0">
                  <c:v>79.393708051022685</c:v>
                </c:pt>
              </c:numCache>
            </c:numRef>
          </c:val>
          <c:extLst>
            <c:ext xmlns:c16="http://schemas.microsoft.com/office/drawing/2014/chart" uri="{C3380CC4-5D6E-409C-BE32-E72D297353CC}">
              <c16:uniqueId val="{0000000A-D80D-4A19-9428-E8545E8FF698}"/>
            </c:ext>
          </c:extLst>
        </c:ser>
        <c:ser>
          <c:idx val="11"/>
          <c:order val="11"/>
          <c:tx>
            <c:strRef>
              <c:f>'Table 45'!$A$21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45'!$D$21</c:f>
              <c:numCache>
                <c:formatCode>0</c:formatCode>
                <c:ptCount val="1"/>
                <c:pt idx="0">
                  <c:v>73.36524419925361</c:v>
                </c:pt>
              </c:numCache>
            </c:numRef>
          </c:val>
          <c:extLst>
            <c:ext xmlns:c16="http://schemas.microsoft.com/office/drawing/2014/chart" uri="{C3380CC4-5D6E-409C-BE32-E72D297353CC}">
              <c16:uniqueId val="{0000000B-D80D-4A19-9428-E8545E8FF698}"/>
            </c:ext>
          </c:extLst>
        </c:ser>
        <c:ser>
          <c:idx val="12"/>
          <c:order val="12"/>
          <c:tx>
            <c:strRef>
              <c:f>'Table 45'!$A$22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45'!$D$22</c:f>
              <c:numCache>
                <c:formatCode>0</c:formatCode>
                <c:ptCount val="1"/>
                <c:pt idx="0">
                  <c:v>78.310793569788217</c:v>
                </c:pt>
              </c:numCache>
            </c:numRef>
          </c:val>
          <c:extLst>
            <c:ext xmlns:c16="http://schemas.microsoft.com/office/drawing/2014/chart" uri="{C3380CC4-5D6E-409C-BE32-E72D297353CC}">
              <c16:uniqueId val="{0000000C-D80D-4A19-9428-E8545E8FF698}"/>
            </c:ext>
          </c:extLst>
        </c:ser>
        <c:ser>
          <c:idx val="13"/>
          <c:order val="13"/>
          <c:tx>
            <c:strRef>
              <c:f>'Table 45'!$A$23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45'!$D$23</c:f>
              <c:numCache>
                <c:formatCode>0</c:formatCode>
                <c:ptCount val="1"/>
                <c:pt idx="0">
                  <c:v>75.690991713445598</c:v>
                </c:pt>
              </c:numCache>
            </c:numRef>
          </c:val>
          <c:extLst>
            <c:ext xmlns:c16="http://schemas.microsoft.com/office/drawing/2014/chart" uri="{C3380CC4-5D6E-409C-BE32-E72D297353CC}">
              <c16:uniqueId val="{0000000D-D80D-4A19-9428-E8545E8FF698}"/>
            </c:ext>
          </c:extLst>
        </c:ser>
        <c:ser>
          <c:idx val="14"/>
          <c:order val="14"/>
          <c:tx>
            <c:strRef>
              <c:f>'Table 45'!$A$24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45'!$D$24</c:f>
              <c:numCache>
                <c:formatCode>0</c:formatCode>
                <c:ptCount val="1"/>
                <c:pt idx="0">
                  <c:v>84.471827551451696</c:v>
                </c:pt>
              </c:numCache>
            </c:numRef>
          </c:val>
          <c:extLst>
            <c:ext xmlns:c16="http://schemas.microsoft.com/office/drawing/2014/chart" uri="{C3380CC4-5D6E-409C-BE32-E72D297353CC}">
              <c16:uniqueId val="{0000000E-D80D-4A19-9428-E8545E8FF698}"/>
            </c:ext>
          </c:extLst>
        </c:ser>
        <c:ser>
          <c:idx val="15"/>
          <c:order val="15"/>
          <c:tx>
            <c:strRef>
              <c:f>'Table 45'!$A$25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45'!$D$25</c:f>
              <c:numCache>
                <c:formatCode>0</c:formatCode>
                <c:ptCount val="1"/>
                <c:pt idx="0">
                  <c:v>79.228293729480228</c:v>
                </c:pt>
              </c:numCache>
            </c:numRef>
          </c:val>
          <c:extLst>
            <c:ext xmlns:c16="http://schemas.microsoft.com/office/drawing/2014/chart" uri="{C3380CC4-5D6E-409C-BE32-E72D297353CC}">
              <c16:uniqueId val="{0000000F-D80D-4A19-9428-E8545E8FF698}"/>
            </c:ext>
          </c:extLst>
        </c:ser>
        <c:ser>
          <c:idx val="16"/>
          <c:order val="16"/>
          <c:tx>
            <c:strRef>
              <c:f>'Table 45'!$A$26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2007 Cohort Progression Rate</c:v>
              </c:pt>
            </c:strLit>
          </c:cat>
          <c:val>
            <c:numRef>
              <c:f>'Table 45'!$D$26</c:f>
              <c:numCache>
                <c:formatCode>0</c:formatCode>
                <c:ptCount val="1"/>
                <c:pt idx="0">
                  <c:v>78.606439211917348</c:v>
                </c:pt>
              </c:numCache>
            </c:numRef>
          </c:val>
          <c:extLst>
            <c:ext xmlns:c16="http://schemas.microsoft.com/office/drawing/2014/chart" uri="{C3380CC4-5D6E-409C-BE32-E72D297353CC}">
              <c16:uniqueId val="{00000010-D80D-4A19-9428-E8545E8FF698}"/>
            </c:ext>
          </c:extLst>
        </c:ser>
        <c:dLbls>
          <c:showLegendKey val="0"/>
          <c:showVal val="1"/>
          <c:showCatName val="0"/>
          <c:showSerName val="0"/>
          <c:showPercent val="0"/>
          <c:showBubbleSize val="0"/>
        </c:dLbls>
        <c:gapWidth val="75"/>
        <c:axId val="113578752"/>
        <c:axId val="113580288"/>
      </c:barChart>
      <c:catAx>
        <c:axId val="113578752"/>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3580288"/>
        <c:crosses val="autoZero"/>
        <c:auto val="1"/>
        <c:lblAlgn val="ctr"/>
        <c:lblOffset val="100"/>
        <c:noMultiLvlLbl val="0"/>
      </c:catAx>
      <c:valAx>
        <c:axId val="113580288"/>
        <c:scaling>
          <c:orientation val="minMax"/>
          <c:max val="100"/>
          <c:min val="20"/>
        </c:scaling>
        <c:delete val="1"/>
        <c:axPos val="t"/>
        <c:numFmt formatCode="0" sourceLinked="1"/>
        <c:majorTickMark val="none"/>
        <c:minorTickMark val="none"/>
        <c:tickLblPos val="none"/>
        <c:crossAx val="11357875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69"/>
          <c:h val="0.95135433941404091"/>
        </c:manualLayout>
      </c:layout>
      <c:barChart>
        <c:barDir val="bar"/>
        <c:grouping val="clustered"/>
        <c:varyColors val="0"/>
        <c:ser>
          <c:idx val="0"/>
          <c:order val="0"/>
          <c:tx>
            <c:strRef>
              <c:f>'Table 45'!$A$9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45'!$F$9</c:f>
              <c:numCache>
                <c:formatCode>0</c:formatCode>
                <c:ptCount val="1"/>
                <c:pt idx="0">
                  <c:v>64.217392911261413</c:v>
                </c:pt>
              </c:numCache>
            </c:numRef>
          </c:val>
          <c:extLst>
            <c:ext xmlns:c16="http://schemas.microsoft.com/office/drawing/2014/chart" uri="{C3380CC4-5D6E-409C-BE32-E72D297353CC}">
              <c16:uniqueId val="{00000000-BB38-423D-899E-ECB824DFD8E6}"/>
            </c:ext>
          </c:extLst>
        </c:ser>
        <c:ser>
          <c:idx val="1"/>
          <c:order val="1"/>
          <c:tx>
            <c:strRef>
              <c:f>'Table 45'!$A$11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45'!$F$11</c:f>
              <c:numCache>
                <c:formatCode>0</c:formatCode>
                <c:ptCount val="1"/>
                <c:pt idx="0">
                  <c:v>73.832468495181615</c:v>
                </c:pt>
              </c:numCache>
            </c:numRef>
          </c:val>
          <c:extLst>
            <c:ext xmlns:c16="http://schemas.microsoft.com/office/drawing/2014/chart" uri="{C3380CC4-5D6E-409C-BE32-E72D297353CC}">
              <c16:uniqueId val="{00000001-BB38-423D-899E-ECB824DFD8E6}"/>
            </c:ext>
          </c:extLst>
        </c:ser>
        <c:ser>
          <c:idx val="2"/>
          <c:order val="2"/>
          <c:tx>
            <c:strRef>
              <c:f>'Table 45'!$A$12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45'!$F$12</c:f>
              <c:numCache>
                <c:formatCode>0</c:formatCode>
                <c:ptCount val="1"/>
                <c:pt idx="0">
                  <c:v>54.629998671449442</c:v>
                </c:pt>
              </c:numCache>
            </c:numRef>
          </c:val>
          <c:extLst>
            <c:ext xmlns:c16="http://schemas.microsoft.com/office/drawing/2014/chart" uri="{C3380CC4-5D6E-409C-BE32-E72D297353CC}">
              <c16:uniqueId val="{00000002-BB38-423D-899E-ECB824DFD8E6}"/>
            </c:ext>
          </c:extLst>
        </c:ser>
        <c:ser>
          <c:idx val="3"/>
          <c:order val="3"/>
          <c:tx>
            <c:strRef>
              <c:f>'Table 45'!$A$13</c:f>
              <c:strCache>
                <c:ptCount val="1"/>
                <c:pt idx="0">
                  <c:v>Delaware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45'!$F$13</c:f>
              <c:numCache>
                <c:formatCode>0</c:formatCode>
                <c:ptCount val="1"/>
                <c:pt idx="0">
                  <c:v>57.680108744902583</c:v>
                </c:pt>
              </c:numCache>
            </c:numRef>
          </c:val>
          <c:extLst>
            <c:ext xmlns:c16="http://schemas.microsoft.com/office/drawing/2014/chart" uri="{C3380CC4-5D6E-409C-BE32-E72D297353CC}">
              <c16:uniqueId val="{00000003-BB38-423D-899E-ECB824DFD8E6}"/>
            </c:ext>
          </c:extLst>
        </c:ser>
        <c:ser>
          <c:idx val="4"/>
          <c:order val="4"/>
          <c:tx>
            <c:strRef>
              <c:f>'Table 45'!$A$14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45'!$F$14</c:f>
              <c:numCache>
                <c:formatCode>0</c:formatCode>
                <c:ptCount val="1"/>
                <c:pt idx="0">
                  <c:v>71.704180064308687</c:v>
                </c:pt>
              </c:numCache>
            </c:numRef>
          </c:val>
          <c:extLst>
            <c:ext xmlns:c16="http://schemas.microsoft.com/office/drawing/2014/chart" uri="{C3380CC4-5D6E-409C-BE32-E72D297353CC}">
              <c16:uniqueId val="{00000004-BB38-423D-899E-ECB824DFD8E6}"/>
            </c:ext>
          </c:extLst>
        </c:ser>
        <c:ser>
          <c:idx val="5"/>
          <c:order val="5"/>
          <c:tx>
            <c:strRef>
              <c:f>'Table 45'!$A$15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45'!$F$15</c:f>
              <c:numCache>
                <c:formatCode>0</c:formatCode>
                <c:ptCount val="1"/>
                <c:pt idx="0">
                  <c:v>61.701650016836908</c:v>
                </c:pt>
              </c:numCache>
            </c:numRef>
          </c:val>
          <c:extLst>
            <c:ext xmlns:c16="http://schemas.microsoft.com/office/drawing/2014/chart" uri="{C3380CC4-5D6E-409C-BE32-E72D297353CC}">
              <c16:uniqueId val="{00000005-BB38-423D-899E-ECB824DFD8E6}"/>
            </c:ext>
          </c:extLst>
        </c:ser>
        <c:ser>
          <c:idx val="6"/>
          <c:order val="6"/>
          <c:tx>
            <c:strRef>
              <c:f>'Table 45'!$A$16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45'!$F$16</c:f>
              <c:numCache>
                <c:formatCode>0</c:formatCode>
                <c:ptCount val="1"/>
                <c:pt idx="0">
                  <c:v>60.048361096184848</c:v>
                </c:pt>
              </c:numCache>
            </c:numRef>
          </c:val>
          <c:extLst>
            <c:ext xmlns:c16="http://schemas.microsoft.com/office/drawing/2014/chart" uri="{C3380CC4-5D6E-409C-BE32-E72D297353CC}">
              <c16:uniqueId val="{00000006-BB38-423D-899E-ECB824DFD8E6}"/>
            </c:ext>
          </c:extLst>
        </c:ser>
        <c:ser>
          <c:idx val="7"/>
          <c:order val="7"/>
          <c:tx>
            <c:strRef>
              <c:f>'Table 45'!$A$17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45'!$F$17</c:f>
              <c:numCache>
                <c:formatCode>0</c:formatCode>
                <c:ptCount val="1"/>
                <c:pt idx="0">
                  <c:v>55.838845460012024</c:v>
                </c:pt>
              </c:numCache>
            </c:numRef>
          </c:val>
          <c:extLst>
            <c:ext xmlns:c16="http://schemas.microsoft.com/office/drawing/2014/chart" uri="{C3380CC4-5D6E-409C-BE32-E72D297353CC}">
              <c16:uniqueId val="{00000007-BB38-423D-899E-ECB824DFD8E6}"/>
            </c:ext>
          </c:extLst>
        </c:ser>
        <c:ser>
          <c:idx val="8"/>
          <c:order val="8"/>
          <c:tx>
            <c:strRef>
              <c:f>'Table 45'!$A$18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45'!$F$18</c:f>
              <c:numCache>
                <c:formatCode>0</c:formatCode>
                <c:ptCount val="1"/>
                <c:pt idx="0">
                  <c:v>65.581268345962187</c:v>
                </c:pt>
              </c:numCache>
            </c:numRef>
          </c:val>
          <c:extLst>
            <c:ext xmlns:c16="http://schemas.microsoft.com/office/drawing/2014/chart" uri="{C3380CC4-5D6E-409C-BE32-E72D297353CC}">
              <c16:uniqueId val="{00000008-BB38-423D-899E-ECB824DFD8E6}"/>
            </c:ext>
          </c:extLst>
        </c:ser>
        <c:ser>
          <c:idx val="9"/>
          <c:order val="9"/>
          <c:tx>
            <c:strRef>
              <c:f>'Table 45'!$A$19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45'!$F$19</c:f>
              <c:numCache>
                <c:formatCode>0</c:formatCode>
                <c:ptCount val="1"/>
                <c:pt idx="0">
                  <c:v>64.404162854528821</c:v>
                </c:pt>
              </c:numCache>
            </c:numRef>
          </c:val>
          <c:extLst>
            <c:ext xmlns:c16="http://schemas.microsoft.com/office/drawing/2014/chart" uri="{C3380CC4-5D6E-409C-BE32-E72D297353CC}">
              <c16:uniqueId val="{00000009-BB38-423D-899E-ECB824DFD8E6}"/>
            </c:ext>
          </c:extLst>
        </c:ser>
        <c:ser>
          <c:idx val="10"/>
          <c:order val="10"/>
          <c:tx>
            <c:v>North Carolina</c:v>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45'!$F$20</c:f>
              <c:numCache>
                <c:formatCode>0</c:formatCode>
                <c:ptCount val="1"/>
                <c:pt idx="0">
                  <c:v>56.949927280282566</c:v>
                </c:pt>
              </c:numCache>
            </c:numRef>
          </c:val>
          <c:extLst>
            <c:ext xmlns:c16="http://schemas.microsoft.com/office/drawing/2014/chart" uri="{C3380CC4-5D6E-409C-BE32-E72D297353CC}">
              <c16:uniqueId val="{0000000A-BB38-423D-899E-ECB824DFD8E6}"/>
            </c:ext>
          </c:extLst>
        </c:ser>
        <c:ser>
          <c:idx val="11"/>
          <c:order val="11"/>
          <c:tx>
            <c:strRef>
              <c:f>'Table 45'!$A$21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45'!$F$21</c:f>
              <c:numCache>
                <c:formatCode>0</c:formatCode>
                <c:ptCount val="1"/>
                <c:pt idx="0">
                  <c:v>57.005642934325856</c:v>
                </c:pt>
              </c:numCache>
            </c:numRef>
          </c:val>
          <c:extLst>
            <c:ext xmlns:c16="http://schemas.microsoft.com/office/drawing/2014/chart" uri="{C3380CC4-5D6E-409C-BE32-E72D297353CC}">
              <c16:uniqueId val="{0000000B-BB38-423D-899E-ECB824DFD8E6}"/>
            </c:ext>
          </c:extLst>
        </c:ser>
        <c:ser>
          <c:idx val="12"/>
          <c:order val="12"/>
          <c:tx>
            <c:strRef>
              <c:f>'Table 45'!$A$22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45'!$F$22</c:f>
              <c:numCache>
                <c:formatCode>0</c:formatCode>
                <c:ptCount val="1"/>
                <c:pt idx="0">
                  <c:v>60.802469135802468</c:v>
                </c:pt>
              </c:numCache>
            </c:numRef>
          </c:val>
          <c:extLst>
            <c:ext xmlns:c16="http://schemas.microsoft.com/office/drawing/2014/chart" uri="{C3380CC4-5D6E-409C-BE32-E72D297353CC}">
              <c16:uniqueId val="{0000000C-BB38-423D-899E-ECB824DFD8E6}"/>
            </c:ext>
          </c:extLst>
        </c:ser>
        <c:ser>
          <c:idx val="13"/>
          <c:order val="13"/>
          <c:tx>
            <c:strRef>
              <c:f>'Table 45'!$A$23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45'!$F$23</c:f>
              <c:numCache>
                <c:formatCode>0</c:formatCode>
                <c:ptCount val="1"/>
                <c:pt idx="0">
                  <c:v>59.284550322029958</c:v>
                </c:pt>
              </c:numCache>
            </c:numRef>
          </c:val>
          <c:extLst>
            <c:ext xmlns:c16="http://schemas.microsoft.com/office/drawing/2014/chart" uri="{C3380CC4-5D6E-409C-BE32-E72D297353CC}">
              <c16:uniqueId val="{0000000D-BB38-423D-899E-ECB824DFD8E6}"/>
            </c:ext>
          </c:extLst>
        </c:ser>
        <c:ser>
          <c:idx val="14"/>
          <c:order val="14"/>
          <c:tx>
            <c:strRef>
              <c:f>'Table 45'!$A$24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45'!$F$24</c:f>
              <c:numCache>
                <c:formatCode>0</c:formatCode>
                <c:ptCount val="1"/>
                <c:pt idx="0">
                  <c:v>63.762770994268635</c:v>
                </c:pt>
              </c:numCache>
            </c:numRef>
          </c:val>
          <c:extLst>
            <c:ext xmlns:c16="http://schemas.microsoft.com/office/drawing/2014/chart" uri="{C3380CC4-5D6E-409C-BE32-E72D297353CC}">
              <c16:uniqueId val="{0000000E-BB38-423D-899E-ECB824DFD8E6}"/>
            </c:ext>
          </c:extLst>
        </c:ser>
        <c:ser>
          <c:idx val="15"/>
          <c:order val="15"/>
          <c:tx>
            <c:strRef>
              <c:f>'Table 45'!$A$25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45'!$F$25</c:f>
              <c:numCache>
                <c:formatCode>0</c:formatCode>
                <c:ptCount val="1"/>
                <c:pt idx="0">
                  <c:v>69.329271732385621</c:v>
                </c:pt>
              </c:numCache>
            </c:numRef>
          </c:val>
          <c:extLst>
            <c:ext xmlns:c16="http://schemas.microsoft.com/office/drawing/2014/chart" uri="{C3380CC4-5D6E-409C-BE32-E72D297353CC}">
              <c16:uniqueId val="{0000000F-BB38-423D-899E-ECB824DFD8E6}"/>
            </c:ext>
          </c:extLst>
        </c:ser>
        <c:ser>
          <c:idx val="16"/>
          <c:order val="16"/>
          <c:tx>
            <c:strRef>
              <c:f>'Table 45'!$A$26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45'!$F$26</c:f>
              <c:numCache>
                <c:formatCode>0</c:formatCode>
                <c:ptCount val="1"/>
                <c:pt idx="0">
                  <c:v>48.976807639836281</c:v>
                </c:pt>
              </c:numCache>
            </c:numRef>
          </c:val>
          <c:extLst>
            <c:ext xmlns:c16="http://schemas.microsoft.com/office/drawing/2014/chart" uri="{C3380CC4-5D6E-409C-BE32-E72D297353CC}">
              <c16:uniqueId val="{00000010-BB38-423D-899E-ECB824DFD8E6}"/>
            </c:ext>
          </c:extLst>
        </c:ser>
        <c:dLbls>
          <c:showLegendKey val="0"/>
          <c:showVal val="1"/>
          <c:showCatName val="0"/>
          <c:showSerName val="0"/>
          <c:showPercent val="0"/>
          <c:showBubbleSize val="0"/>
        </c:dLbls>
        <c:gapWidth val="75"/>
        <c:axId val="114050176"/>
        <c:axId val="114051712"/>
      </c:barChart>
      <c:catAx>
        <c:axId val="114050176"/>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4051712"/>
        <c:crosses val="autoZero"/>
        <c:auto val="1"/>
        <c:lblAlgn val="ctr"/>
        <c:lblOffset val="100"/>
        <c:noMultiLvlLbl val="0"/>
      </c:catAx>
      <c:valAx>
        <c:axId val="114051712"/>
        <c:scaling>
          <c:orientation val="minMax"/>
          <c:max val="100"/>
          <c:min val="20"/>
        </c:scaling>
        <c:delete val="0"/>
        <c:axPos val="t"/>
        <c:numFmt formatCode="0" sourceLinked="1"/>
        <c:majorTickMark val="none"/>
        <c:minorTickMark val="none"/>
        <c:tickLblPos val="none"/>
        <c:crossAx val="114050176"/>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57"/>
          <c:h val="0.95135433941404091"/>
        </c:manualLayout>
      </c:layout>
      <c:barChart>
        <c:barDir val="bar"/>
        <c:grouping val="clustered"/>
        <c:varyColors val="0"/>
        <c:ser>
          <c:idx val="0"/>
          <c:order val="0"/>
          <c:tx>
            <c:strRef>
              <c:f>'Table 45'!$A$9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45'!$H$9</c:f>
              <c:numCache>
                <c:formatCode>0</c:formatCode>
                <c:ptCount val="1"/>
                <c:pt idx="0">
                  <c:v>51.262533393470491</c:v>
                </c:pt>
              </c:numCache>
            </c:numRef>
          </c:val>
          <c:extLst>
            <c:ext xmlns:c16="http://schemas.microsoft.com/office/drawing/2014/chart" uri="{C3380CC4-5D6E-409C-BE32-E72D297353CC}">
              <c16:uniqueId val="{00000000-B4DD-41E5-B708-F7AE611FCA22}"/>
            </c:ext>
          </c:extLst>
        </c:ser>
        <c:ser>
          <c:idx val="1"/>
          <c:order val="1"/>
          <c:tx>
            <c:strRef>
              <c:f>'Table 45'!$A$11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45'!$H$11</c:f>
              <c:numCache>
                <c:formatCode>0</c:formatCode>
                <c:ptCount val="1"/>
                <c:pt idx="0">
                  <c:v>62.055210839559322</c:v>
                </c:pt>
              </c:numCache>
            </c:numRef>
          </c:val>
          <c:extLst>
            <c:ext xmlns:c16="http://schemas.microsoft.com/office/drawing/2014/chart" uri="{C3380CC4-5D6E-409C-BE32-E72D297353CC}">
              <c16:uniqueId val="{00000001-B4DD-41E5-B708-F7AE611FCA22}"/>
            </c:ext>
          </c:extLst>
        </c:ser>
        <c:ser>
          <c:idx val="2"/>
          <c:order val="2"/>
          <c:tx>
            <c:strRef>
              <c:f>'Table 45'!$A$12</c:f>
              <c:strCache>
                <c:ptCount val="1"/>
                <c:pt idx="0">
                  <c:v>Arkansas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45'!$H$12</c:f>
              <c:numCache>
                <c:formatCode>0</c:formatCode>
                <c:ptCount val="1"/>
                <c:pt idx="0">
                  <c:v>47.273193891954321</c:v>
                </c:pt>
              </c:numCache>
            </c:numRef>
          </c:val>
          <c:extLst>
            <c:ext xmlns:c16="http://schemas.microsoft.com/office/drawing/2014/chart" uri="{C3380CC4-5D6E-409C-BE32-E72D297353CC}">
              <c16:uniqueId val="{00000002-B4DD-41E5-B708-F7AE611FCA22}"/>
            </c:ext>
          </c:extLst>
        </c:ser>
        <c:ser>
          <c:idx val="3"/>
          <c:order val="3"/>
          <c:tx>
            <c:strRef>
              <c:f>'Table 45'!$A$13</c:f>
              <c:strCache>
                <c:ptCount val="1"/>
                <c:pt idx="0">
                  <c:v>Delaware</c:v>
                </c:pt>
              </c:strCache>
            </c:strRef>
          </c:tx>
          <c:spPr>
            <a:ln>
              <a:solidFill>
                <a:sysClr val="windowText" lastClr="000000"/>
              </a:solidFill>
            </a:ln>
          </c:spPr>
          <c:invertIfNegative val="0"/>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45'!$H$13</c:f>
              <c:numCache>
                <c:formatCode>0</c:formatCode>
                <c:ptCount val="1"/>
                <c:pt idx="0">
                  <c:v>43.675319324268642</c:v>
                </c:pt>
              </c:numCache>
            </c:numRef>
          </c:val>
          <c:extLst>
            <c:ext xmlns:c16="http://schemas.microsoft.com/office/drawing/2014/chart" uri="{C3380CC4-5D6E-409C-BE32-E72D297353CC}">
              <c16:uniqueId val="{00000003-B4DD-41E5-B708-F7AE611FCA22}"/>
            </c:ext>
          </c:extLst>
        </c:ser>
        <c:ser>
          <c:idx val="4"/>
          <c:order val="4"/>
          <c:tx>
            <c:strRef>
              <c:f>'Table 45'!$A$14</c:f>
              <c:strCache>
                <c:ptCount val="1"/>
                <c:pt idx="0">
                  <c:v>Florida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45'!$H$14</c:f>
              <c:numCache>
                <c:formatCode>0</c:formatCode>
                <c:ptCount val="1"/>
                <c:pt idx="0">
                  <c:v>61.550654062828229</c:v>
                </c:pt>
              </c:numCache>
            </c:numRef>
          </c:val>
          <c:extLst>
            <c:ext xmlns:c16="http://schemas.microsoft.com/office/drawing/2014/chart" uri="{C3380CC4-5D6E-409C-BE32-E72D297353CC}">
              <c16:uniqueId val="{00000004-B4DD-41E5-B708-F7AE611FCA22}"/>
            </c:ext>
          </c:extLst>
        </c:ser>
        <c:ser>
          <c:idx val="5"/>
          <c:order val="5"/>
          <c:tx>
            <c:strRef>
              <c:f>'Table 45'!$A$15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45'!$H$15</c:f>
              <c:numCache>
                <c:formatCode>0</c:formatCode>
                <c:ptCount val="1"/>
                <c:pt idx="0">
                  <c:v>39.980849582172695</c:v>
                </c:pt>
              </c:numCache>
            </c:numRef>
          </c:val>
          <c:extLst>
            <c:ext xmlns:c16="http://schemas.microsoft.com/office/drawing/2014/chart" uri="{C3380CC4-5D6E-409C-BE32-E72D297353CC}">
              <c16:uniqueId val="{00000005-B4DD-41E5-B708-F7AE611FCA22}"/>
            </c:ext>
          </c:extLst>
        </c:ser>
        <c:ser>
          <c:idx val="6"/>
          <c:order val="6"/>
          <c:tx>
            <c:strRef>
              <c:f>'Table 45'!$A$16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45'!$H$16</c:f>
              <c:numCache>
                <c:formatCode>0</c:formatCode>
                <c:ptCount val="1"/>
                <c:pt idx="0">
                  <c:v>40.965501537060234</c:v>
                </c:pt>
              </c:numCache>
            </c:numRef>
          </c:val>
          <c:extLst>
            <c:ext xmlns:c16="http://schemas.microsoft.com/office/drawing/2014/chart" uri="{C3380CC4-5D6E-409C-BE32-E72D297353CC}">
              <c16:uniqueId val="{00000006-B4DD-41E5-B708-F7AE611FCA22}"/>
            </c:ext>
          </c:extLst>
        </c:ser>
        <c:ser>
          <c:idx val="7"/>
          <c:order val="7"/>
          <c:tx>
            <c:strRef>
              <c:f>'Table 45'!$A$17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45'!$H$17</c:f>
              <c:numCache>
                <c:formatCode>0</c:formatCode>
                <c:ptCount val="1"/>
                <c:pt idx="0">
                  <c:v>40.337126905733307</c:v>
                </c:pt>
              </c:numCache>
            </c:numRef>
          </c:val>
          <c:extLst>
            <c:ext xmlns:c16="http://schemas.microsoft.com/office/drawing/2014/chart" uri="{C3380CC4-5D6E-409C-BE32-E72D297353CC}">
              <c16:uniqueId val="{00000007-B4DD-41E5-B708-F7AE611FCA22}"/>
            </c:ext>
          </c:extLst>
        </c:ser>
        <c:ser>
          <c:idx val="8"/>
          <c:order val="8"/>
          <c:tx>
            <c:strRef>
              <c:f>'Table 45'!$A$18</c:f>
              <c:strCache>
                <c:ptCount val="1"/>
                <c:pt idx="0">
                  <c:v>Maryland</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45'!$H$18</c:f>
              <c:numCache>
                <c:formatCode>0</c:formatCode>
                <c:ptCount val="1"/>
                <c:pt idx="0">
                  <c:v>49.812660224807729</c:v>
                </c:pt>
              </c:numCache>
            </c:numRef>
          </c:val>
          <c:extLst>
            <c:ext xmlns:c16="http://schemas.microsoft.com/office/drawing/2014/chart" uri="{C3380CC4-5D6E-409C-BE32-E72D297353CC}">
              <c16:uniqueId val="{00000008-B4DD-41E5-B708-F7AE611FCA22}"/>
            </c:ext>
          </c:extLst>
        </c:ser>
        <c:ser>
          <c:idx val="9"/>
          <c:order val="9"/>
          <c:tx>
            <c:strRef>
              <c:f>'Table 45'!$A$19</c:f>
              <c:strCache>
                <c:ptCount val="1"/>
                <c:pt idx="0">
                  <c:v>Mississippi</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45'!$H$19</c:f>
              <c:numCache>
                <c:formatCode>0</c:formatCode>
                <c:ptCount val="1"/>
                <c:pt idx="0">
                  <c:v>59.950083194675543</c:v>
                </c:pt>
              </c:numCache>
            </c:numRef>
          </c:val>
          <c:extLst>
            <c:ext xmlns:c16="http://schemas.microsoft.com/office/drawing/2014/chart" uri="{C3380CC4-5D6E-409C-BE32-E72D297353CC}">
              <c16:uniqueId val="{00000009-B4DD-41E5-B708-F7AE611FCA22}"/>
            </c:ext>
          </c:extLst>
        </c:ser>
        <c:ser>
          <c:idx val="10"/>
          <c:order val="10"/>
          <c:tx>
            <c:v>North Carolina</c:v>
          </c:tx>
          <c:spPr>
            <a:ln>
              <a:solidFill>
                <a:sysClr val="windowText" lastClr="000000"/>
              </a:solidFill>
            </a:ln>
          </c:spPr>
          <c:invertIfNegative val="0"/>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45'!$H$20</c:f>
              <c:numCache>
                <c:formatCode>0</c:formatCode>
                <c:ptCount val="1"/>
                <c:pt idx="0">
                  <c:v>46.91174597784098</c:v>
                </c:pt>
              </c:numCache>
            </c:numRef>
          </c:val>
          <c:extLst>
            <c:ext xmlns:c16="http://schemas.microsoft.com/office/drawing/2014/chart" uri="{C3380CC4-5D6E-409C-BE32-E72D297353CC}">
              <c16:uniqueId val="{0000000A-B4DD-41E5-B708-F7AE611FCA22}"/>
            </c:ext>
          </c:extLst>
        </c:ser>
        <c:ser>
          <c:idx val="11"/>
          <c:order val="11"/>
          <c:tx>
            <c:strRef>
              <c:f>'Table 45'!$A$21</c:f>
              <c:strCache>
                <c:ptCount val="1"/>
                <c:pt idx="0">
                  <c:v>Oklahoma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45'!$H$21</c:f>
              <c:numCache>
                <c:formatCode>0</c:formatCode>
                <c:ptCount val="1"/>
                <c:pt idx="0">
                  <c:v>44.17684700407213</c:v>
                </c:pt>
              </c:numCache>
            </c:numRef>
          </c:val>
          <c:extLst>
            <c:ext xmlns:c16="http://schemas.microsoft.com/office/drawing/2014/chart" uri="{C3380CC4-5D6E-409C-BE32-E72D297353CC}">
              <c16:uniqueId val="{0000000B-B4DD-41E5-B708-F7AE611FCA22}"/>
            </c:ext>
          </c:extLst>
        </c:ser>
        <c:ser>
          <c:idx val="12"/>
          <c:order val="12"/>
          <c:tx>
            <c:strRef>
              <c:f>'Table 45'!$A$22</c:f>
              <c:strCache>
                <c:ptCount val="1"/>
                <c:pt idx="0">
                  <c:v>South Carolina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45'!$H$22</c:f>
              <c:numCache>
                <c:formatCode>0</c:formatCode>
                <c:ptCount val="1"/>
                <c:pt idx="0">
                  <c:v>41.526065697954685</c:v>
                </c:pt>
              </c:numCache>
            </c:numRef>
          </c:val>
          <c:extLst>
            <c:ext xmlns:c16="http://schemas.microsoft.com/office/drawing/2014/chart" uri="{C3380CC4-5D6E-409C-BE32-E72D297353CC}">
              <c16:uniqueId val="{0000000C-B4DD-41E5-B708-F7AE611FCA22}"/>
            </c:ext>
          </c:extLst>
        </c:ser>
        <c:ser>
          <c:idx val="13"/>
          <c:order val="13"/>
          <c:tx>
            <c:strRef>
              <c:f>'Table 45'!$A$23</c:f>
              <c:strCache>
                <c:ptCount val="1"/>
                <c:pt idx="0">
                  <c:v>Tennessee</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45'!$H$23</c:f>
              <c:numCache>
                <c:formatCode>0</c:formatCode>
                <c:ptCount val="1"/>
                <c:pt idx="0">
                  <c:v>53.199334827561273</c:v>
                </c:pt>
              </c:numCache>
            </c:numRef>
          </c:val>
          <c:extLst>
            <c:ext xmlns:c16="http://schemas.microsoft.com/office/drawing/2014/chart" uri="{C3380CC4-5D6E-409C-BE32-E72D297353CC}">
              <c16:uniqueId val="{0000000D-B4DD-41E5-B708-F7AE611FCA22}"/>
            </c:ext>
          </c:extLst>
        </c:ser>
        <c:ser>
          <c:idx val="14"/>
          <c:order val="14"/>
          <c:tx>
            <c:strRef>
              <c:f>'Table 45'!$A$24</c:f>
              <c:strCache>
                <c:ptCount val="1"/>
                <c:pt idx="0">
                  <c:v>Texas</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45'!$H$24</c:f>
              <c:numCache>
                <c:formatCode>0</c:formatCode>
                <c:ptCount val="1"/>
                <c:pt idx="0">
                  <c:v>48.876700443122303</c:v>
                </c:pt>
              </c:numCache>
            </c:numRef>
          </c:val>
          <c:extLst>
            <c:ext xmlns:c16="http://schemas.microsoft.com/office/drawing/2014/chart" uri="{C3380CC4-5D6E-409C-BE32-E72D297353CC}">
              <c16:uniqueId val="{0000000E-B4DD-41E5-B708-F7AE611FCA22}"/>
            </c:ext>
          </c:extLst>
        </c:ser>
        <c:ser>
          <c:idx val="15"/>
          <c:order val="15"/>
          <c:tx>
            <c:strRef>
              <c:f>'Table 45'!$A$25</c:f>
              <c:strCache>
                <c:ptCount val="1"/>
                <c:pt idx="0">
                  <c:v>Virginia</c:v>
                </c:pt>
              </c:strCache>
            </c:strRef>
          </c:tx>
          <c:spPr>
            <a:ln>
              <a:solidFill>
                <a:sysClr val="windowText" lastClr="000000"/>
              </a:solidFill>
            </a:ln>
          </c:spPr>
          <c:invertIfNegative val="0"/>
          <c:dLbls>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45'!$H$25</c:f>
              <c:numCache>
                <c:formatCode>0</c:formatCode>
                <c:ptCount val="1"/>
                <c:pt idx="0">
                  <c:v>51.58408642360029</c:v>
                </c:pt>
              </c:numCache>
            </c:numRef>
          </c:val>
          <c:extLst>
            <c:ext xmlns:c16="http://schemas.microsoft.com/office/drawing/2014/chart" uri="{C3380CC4-5D6E-409C-BE32-E72D297353CC}">
              <c16:uniqueId val="{0000000F-B4DD-41E5-B708-F7AE611FCA22}"/>
            </c:ext>
          </c:extLst>
        </c:ser>
        <c:ser>
          <c:idx val="16"/>
          <c:order val="16"/>
          <c:tx>
            <c:strRef>
              <c:f>'Table 45'!$A$26</c:f>
              <c:strCache>
                <c:ptCount val="1"/>
                <c:pt idx="0">
                  <c:v>West Virginia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45'!$H$26</c:f>
              <c:numCache>
                <c:formatCode>0</c:formatCode>
                <c:ptCount val="1"/>
                <c:pt idx="0">
                  <c:v>34.116782959970621</c:v>
                </c:pt>
              </c:numCache>
            </c:numRef>
          </c:val>
          <c:extLst>
            <c:ext xmlns:c16="http://schemas.microsoft.com/office/drawing/2014/chart" uri="{C3380CC4-5D6E-409C-BE32-E72D297353CC}">
              <c16:uniqueId val="{00000010-B4DD-41E5-B708-F7AE611FCA22}"/>
            </c:ext>
          </c:extLst>
        </c:ser>
        <c:dLbls>
          <c:showLegendKey val="0"/>
          <c:showVal val="1"/>
          <c:showCatName val="0"/>
          <c:showSerName val="0"/>
          <c:showPercent val="0"/>
          <c:showBubbleSize val="0"/>
        </c:dLbls>
        <c:gapWidth val="75"/>
        <c:axId val="114174976"/>
        <c:axId val="114184960"/>
      </c:barChart>
      <c:catAx>
        <c:axId val="114174976"/>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4184960"/>
        <c:crosses val="autoZero"/>
        <c:auto val="1"/>
        <c:lblAlgn val="ctr"/>
        <c:lblOffset val="100"/>
        <c:noMultiLvlLbl val="0"/>
      </c:catAx>
      <c:valAx>
        <c:axId val="114184960"/>
        <c:scaling>
          <c:orientation val="minMax"/>
          <c:max val="100"/>
          <c:min val="20"/>
        </c:scaling>
        <c:delete val="1"/>
        <c:axPos val="t"/>
        <c:numFmt formatCode="0" sourceLinked="1"/>
        <c:majorTickMark val="none"/>
        <c:minorTickMark val="none"/>
        <c:tickLblPos val="none"/>
        <c:crossAx val="11417497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539206036745"/>
          <c:y val="0.19203760820836807"/>
          <c:w val="0.78255454396325441"/>
          <c:h val="0.66450632911392393"/>
        </c:manualLayout>
      </c:layout>
      <c:barChart>
        <c:barDir val="bar"/>
        <c:grouping val="clustered"/>
        <c:varyColors val="0"/>
        <c:ser>
          <c:idx val="0"/>
          <c:order val="0"/>
          <c:tx>
            <c:strRef>
              <c:f>'Table 45'!$A$9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45'!$J$9</c:f>
              <c:numCache>
                <c:formatCode>0</c:formatCode>
                <c:ptCount val="1"/>
                <c:pt idx="0">
                  <c:v>53.54811715481172</c:v>
                </c:pt>
              </c:numCache>
            </c:numRef>
          </c:val>
          <c:extLst>
            <c:ext xmlns:c16="http://schemas.microsoft.com/office/drawing/2014/chart" uri="{C3380CC4-5D6E-409C-BE32-E72D297353CC}">
              <c16:uniqueId val="{00000000-EA7A-46DE-A693-450EFD4E17D9}"/>
            </c:ext>
          </c:extLst>
        </c:ser>
        <c:ser>
          <c:idx val="1"/>
          <c:order val="1"/>
          <c:tx>
            <c:strRef>
              <c:f>'Table 45'!$A$11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45'!$J$11</c:f>
              <c:numCache>
                <c:formatCode>0</c:formatCode>
                <c:ptCount val="1"/>
                <c:pt idx="0">
                  <c:v>64.476885644768871</c:v>
                </c:pt>
              </c:numCache>
            </c:numRef>
          </c:val>
          <c:extLst>
            <c:ext xmlns:c16="http://schemas.microsoft.com/office/drawing/2014/chart" uri="{C3380CC4-5D6E-409C-BE32-E72D297353CC}">
              <c16:uniqueId val="{00000001-EA7A-46DE-A693-450EFD4E17D9}"/>
            </c:ext>
          </c:extLst>
        </c:ser>
        <c:ser>
          <c:idx val="5"/>
          <c:order val="2"/>
          <c:tx>
            <c:strRef>
              <c:f>'Table 45'!$A$15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45'!$J$15</c:f>
              <c:numCache>
                <c:formatCode>0</c:formatCode>
                <c:ptCount val="1"/>
                <c:pt idx="0">
                  <c:v>52.32138832544512</c:v>
                </c:pt>
              </c:numCache>
            </c:numRef>
          </c:val>
          <c:extLst>
            <c:ext xmlns:c16="http://schemas.microsoft.com/office/drawing/2014/chart" uri="{C3380CC4-5D6E-409C-BE32-E72D297353CC}">
              <c16:uniqueId val="{00000002-EA7A-46DE-A693-450EFD4E17D9}"/>
            </c:ext>
          </c:extLst>
        </c:ser>
        <c:ser>
          <c:idx val="6"/>
          <c:order val="3"/>
          <c:tx>
            <c:strRef>
              <c:f>'Table 45'!$A$16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45'!$J$16</c:f>
              <c:numCache>
                <c:formatCode>0</c:formatCode>
                <c:ptCount val="1"/>
                <c:pt idx="0">
                  <c:v>69.260700389105068</c:v>
                </c:pt>
              </c:numCache>
            </c:numRef>
          </c:val>
          <c:extLst>
            <c:ext xmlns:c16="http://schemas.microsoft.com/office/drawing/2014/chart" uri="{C3380CC4-5D6E-409C-BE32-E72D297353CC}">
              <c16:uniqueId val="{00000003-EA7A-46DE-A693-450EFD4E17D9}"/>
            </c:ext>
          </c:extLst>
        </c:ser>
        <c:ser>
          <c:idx val="7"/>
          <c:order val="4"/>
          <c:tx>
            <c:strRef>
              <c:f>'Table 45'!$A$17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First-Year Persistence Rate</c:v>
              </c:pt>
            </c:strLit>
          </c:cat>
          <c:val>
            <c:numRef>
              <c:f>'Table 45'!$J$17</c:f>
              <c:numCache>
                <c:formatCode>0</c:formatCode>
                <c:ptCount val="1"/>
                <c:pt idx="0">
                  <c:v>52.766155276615528</c:v>
                </c:pt>
              </c:numCache>
            </c:numRef>
          </c:val>
          <c:extLst>
            <c:ext xmlns:c16="http://schemas.microsoft.com/office/drawing/2014/chart" uri="{C3380CC4-5D6E-409C-BE32-E72D297353CC}">
              <c16:uniqueId val="{00000004-EA7A-46DE-A693-450EFD4E17D9}"/>
            </c:ext>
          </c:extLst>
        </c:ser>
        <c:dLbls>
          <c:showLegendKey val="0"/>
          <c:showVal val="1"/>
          <c:showCatName val="0"/>
          <c:showSerName val="0"/>
          <c:showPercent val="0"/>
          <c:showBubbleSize val="0"/>
        </c:dLbls>
        <c:gapWidth val="75"/>
        <c:axId val="114234880"/>
        <c:axId val="114236416"/>
      </c:barChart>
      <c:catAx>
        <c:axId val="114234880"/>
        <c:scaling>
          <c:orientation val="maxMin"/>
        </c:scaling>
        <c:delete val="0"/>
        <c:axPos val="l"/>
        <c:numFmt formatCode="General" sourceLinked="0"/>
        <c:majorTickMark val="none"/>
        <c:minorTickMark val="none"/>
        <c:tickLblPos val="nextTo"/>
        <c:spPr>
          <a:ln>
            <a:noFill/>
          </a:ln>
        </c:spPr>
        <c:txPr>
          <a:bodyPr rot="5400000" vert="horz" anchor="ctr" anchorCtr="0"/>
          <a:lstStyle/>
          <a:p>
            <a:pPr>
              <a:defRPr sz="1400" b="1"/>
            </a:pPr>
            <a:endParaRPr lang="en-US"/>
          </a:p>
        </c:txPr>
        <c:crossAx val="114236416"/>
        <c:crosses val="autoZero"/>
        <c:auto val="1"/>
        <c:lblAlgn val="ctr"/>
        <c:lblOffset val="100"/>
        <c:noMultiLvlLbl val="0"/>
      </c:catAx>
      <c:valAx>
        <c:axId val="114236416"/>
        <c:scaling>
          <c:orientation val="minMax"/>
          <c:max val="100"/>
          <c:min val="20"/>
        </c:scaling>
        <c:delete val="1"/>
        <c:axPos val="t"/>
        <c:numFmt formatCode="0" sourceLinked="1"/>
        <c:majorTickMark val="none"/>
        <c:minorTickMark val="none"/>
        <c:tickLblPos val="none"/>
        <c:crossAx val="114234880"/>
        <c:crosses val="autoZero"/>
        <c:crossBetween val="between"/>
      </c:valAx>
    </c:plotArea>
    <c:plotVisOnly val="1"/>
    <c:dispBlanksAs val="gap"/>
    <c:showDLblsOverMax val="0"/>
  </c:chart>
  <c:spPr>
    <a:ln w="0"/>
  </c:sp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5392060367444"/>
          <c:y val="0.19203760820836807"/>
          <c:w val="0.78255454396325419"/>
          <c:h val="0.66450632911392371"/>
        </c:manualLayout>
      </c:layout>
      <c:barChart>
        <c:barDir val="bar"/>
        <c:grouping val="clustered"/>
        <c:varyColors val="0"/>
        <c:ser>
          <c:idx val="0"/>
          <c:order val="0"/>
          <c:tx>
            <c:strRef>
              <c:f>'Table 45'!$A$9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45'!$L$9</c:f>
              <c:numCache>
                <c:formatCode>0</c:formatCode>
                <c:ptCount val="1"/>
                <c:pt idx="0">
                  <c:v>39.668777398928398</c:v>
                </c:pt>
              </c:numCache>
            </c:numRef>
          </c:val>
          <c:extLst>
            <c:ext xmlns:c16="http://schemas.microsoft.com/office/drawing/2014/chart" uri="{C3380CC4-5D6E-409C-BE32-E72D297353CC}">
              <c16:uniqueId val="{00000000-BB0A-44A9-9DD0-D05C26F0C4F0}"/>
            </c:ext>
          </c:extLst>
        </c:ser>
        <c:ser>
          <c:idx val="1"/>
          <c:order val="1"/>
          <c:tx>
            <c:strRef>
              <c:f>'Table 45'!$A$11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45'!$L$11</c:f>
              <c:numCache>
                <c:formatCode>0</c:formatCode>
                <c:ptCount val="1"/>
                <c:pt idx="0">
                  <c:v>70.486111111111114</c:v>
                </c:pt>
              </c:numCache>
            </c:numRef>
          </c:val>
          <c:extLst>
            <c:ext xmlns:c16="http://schemas.microsoft.com/office/drawing/2014/chart" uri="{C3380CC4-5D6E-409C-BE32-E72D297353CC}">
              <c16:uniqueId val="{00000001-BB0A-44A9-9DD0-D05C26F0C4F0}"/>
            </c:ext>
          </c:extLst>
        </c:ser>
        <c:ser>
          <c:idx val="5"/>
          <c:order val="2"/>
          <c:tx>
            <c:strRef>
              <c:f>'Table 45'!$A$15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45'!$L$15</c:f>
              <c:numCache>
                <c:formatCode>0</c:formatCode>
                <c:ptCount val="1"/>
                <c:pt idx="0">
                  <c:v>38.211611809577619</c:v>
                </c:pt>
              </c:numCache>
            </c:numRef>
          </c:val>
          <c:extLst>
            <c:ext xmlns:c16="http://schemas.microsoft.com/office/drawing/2014/chart" uri="{C3380CC4-5D6E-409C-BE32-E72D297353CC}">
              <c16:uniqueId val="{00000002-BB0A-44A9-9DD0-D05C26F0C4F0}"/>
            </c:ext>
          </c:extLst>
        </c:ser>
        <c:ser>
          <c:idx val="6"/>
          <c:order val="3"/>
          <c:tx>
            <c:strRef>
              <c:f>'Table 45'!$A$16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45'!$L$16</c:f>
              <c:numCache>
                <c:formatCode>0</c:formatCode>
                <c:ptCount val="1"/>
                <c:pt idx="0">
                  <c:v>41.036717062634985</c:v>
                </c:pt>
              </c:numCache>
            </c:numRef>
          </c:val>
          <c:extLst>
            <c:ext xmlns:c16="http://schemas.microsoft.com/office/drawing/2014/chart" uri="{C3380CC4-5D6E-409C-BE32-E72D297353CC}">
              <c16:uniqueId val="{00000003-BB0A-44A9-9DD0-D05C26F0C4F0}"/>
            </c:ext>
          </c:extLst>
        </c:ser>
        <c:ser>
          <c:idx val="7"/>
          <c:order val="4"/>
          <c:tx>
            <c:strRef>
              <c:f>'Table 45'!$A$17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2010 Cohort Progression Rate</c:v>
              </c:pt>
            </c:strLit>
          </c:cat>
          <c:val>
            <c:numRef>
              <c:f>'Table 45'!$L$17</c:f>
              <c:numCache>
                <c:formatCode>0</c:formatCode>
                <c:ptCount val="1"/>
                <c:pt idx="0">
                  <c:v>35.910572892408013</c:v>
                </c:pt>
              </c:numCache>
            </c:numRef>
          </c:val>
          <c:extLst>
            <c:ext xmlns:c16="http://schemas.microsoft.com/office/drawing/2014/chart" uri="{C3380CC4-5D6E-409C-BE32-E72D297353CC}">
              <c16:uniqueId val="{00000004-BB0A-44A9-9DD0-D05C26F0C4F0}"/>
            </c:ext>
          </c:extLst>
        </c:ser>
        <c:dLbls>
          <c:showLegendKey val="0"/>
          <c:showVal val="1"/>
          <c:showCatName val="0"/>
          <c:showSerName val="0"/>
          <c:showPercent val="0"/>
          <c:showBubbleSize val="0"/>
        </c:dLbls>
        <c:gapWidth val="75"/>
        <c:axId val="114265472"/>
        <c:axId val="114361472"/>
      </c:barChart>
      <c:catAx>
        <c:axId val="114265472"/>
        <c:scaling>
          <c:orientation val="maxMin"/>
        </c:scaling>
        <c:delete val="0"/>
        <c:axPos val="l"/>
        <c:numFmt formatCode="General" sourceLinked="0"/>
        <c:majorTickMark val="none"/>
        <c:minorTickMark val="none"/>
        <c:tickLblPos val="nextTo"/>
        <c:spPr>
          <a:ln>
            <a:noFill/>
          </a:ln>
        </c:spPr>
        <c:txPr>
          <a:bodyPr rot="5400000" vert="horz" anchor="ctr" anchorCtr="0"/>
          <a:lstStyle/>
          <a:p>
            <a:pPr>
              <a:defRPr sz="1400" b="1"/>
            </a:pPr>
            <a:endParaRPr lang="en-US"/>
          </a:p>
        </c:txPr>
        <c:crossAx val="114361472"/>
        <c:crosses val="autoZero"/>
        <c:auto val="1"/>
        <c:lblAlgn val="ctr"/>
        <c:lblOffset val="100"/>
        <c:noMultiLvlLbl val="0"/>
      </c:catAx>
      <c:valAx>
        <c:axId val="114361472"/>
        <c:scaling>
          <c:orientation val="minMax"/>
          <c:max val="100"/>
          <c:min val="20"/>
        </c:scaling>
        <c:delete val="1"/>
        <c:axPos val="t"/>
        <c:numFmt formatCode="0" sourceLinked="1"/>
        <c:majorTickMark val="none"/>
        <c:minorTickMark val="none"/>
        <c:tickLblPos val="none"/>
        <c:crossAx val="114265472"/>
        <c:crosses val="autoZero"/>
        <c:crossBetween val="between"/>
      </c:valAx>
    </c:plotArea>
    <c:plotVisOnly val="1"/>
    <c:dispBlanksAs val="gap"/>
    <c:showDLblsOverMax val="0"/>
  </c:chart>
  <c:spPr>
    <a:ln w="0"/>
  </c:spPr>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2007 Cohort Six-Year Graduation Rate, 2013</a:t>
            </a:r>
          </a:p>
        </c:rich>
      </c:tx>
      <c:overlay val="0"/>
    </c:title>
    <c:autoTitleDeleted val="0"/>
    <c:plotArea>
      <c:layout/>
      <c:barChart>
        <c:barDir val="col"/>
        <c:grouping val="clustered"/>
        <c:varyColors val="0"/>
        <c:ser>
          <c:idx val="0"/>
          <c:order val="0"/>
          <c:tx>
            <c:strRef>
              <c:f>'Table 46'!$A$8</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46'!$C$7:$G$7</c:f>
              <c:strCache>
                <c:ptCount val="5"/>
                <c:pt idx="0">
                  <c:v>All</c:v>
                </c:pt>
                <c:pt idx="1">
                  <c:v>Black</c:v>
                </c:pt>
                <c:pt idx="2">
                  <c:v>Hispanic</c:v>
                </c:pt>
                <c:pt idx="3">
                  <c:v>White</c:v>
                </c:pt>
                <c:pt idx="4">
                  <c:v>Asian</c:v>
                </c:pt>
              </c:strCache>
            </c:strRef>
          </c:cat>
          <c:val>
            <c:numRef>
              <c:f>'Table 46'!$C$8:$G$8</c:f>
              <c:numCache>
                <c:formatCode>0.0</c:formatCode>
                <c:ptCount val="5"/>
                <c:pt idx="0">
                  <c:v>58.541877717860125</c:v>
                </c:pt>
                <c:pt idx="1">
                  <c:v>41.240624484528581</c:v>
                </c:pt>
                <c:pt idx="2">
                  <c:v>52.202346605116368</c:v>
                </c:pt>
                <c:pt idx="3">
                  <c:v>61.590886215879181</c:v>
                </c:pt>
                <c:pt idx="4">
                  <c:v>69.4164265129683</c:v>
                </c:pt>
              </c:numCache>
            </c:numRef>
          </c:val>
          <c:extLst>
            <c:ext xmlns:c16="http://schemas.microsoft.com/office/drawing/2014/chart" uri="{C3380CC4-5D6E-409C-BE32-E72D297353CC}">
              <c16:uniqueId val="{00000000-2007-4FD1-AF32-CD65A02DAC9E}"/>
            </c:ext>
          </c:extLst>
        </c:ser>
        <c:ser>
          <c:idx val="1"/>
          <c:order val="1"/>
          <c:tx>
            <c:strRef>
              <c:f>'Table 46'!$A$9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46'!$C$7:$G$7</c:f>
              <c:strCache>
                <c:ptCount val="5"/>
                <c:pt idx="0">
                  <c:v>All</c:v>
                </c:pt>
                <c:pt idx="1">
                  <c:v>Black</c:v>
                </c:pt>
                <c:pt idx="2">
                  <c:v>Hispanic</c:v>
                </c:pt>
                <c:pt idx="3">
                  <c:v>White</c:v>
                </c:pt>
                <c:pt idx="4">
                  <c:v>Asian</c:v>
                </c:pt>
              </c:strCache>
            </c:strRef>
          </c:cat>
          <c:val>
            <c:numRef>
              <c:f>'Table 46'!$C$9:$G$9</c:f>
              <c:numCache>
                <c:formatCode>0.0</c:formatCode>
                <c:ptCount val="5"/>
                <c:pt idx="0">
                  <c:v>55.884856434922028</c:v>
                </c:pt>
                <c:pt idx="1">
                  <c:v>41.349239248921435</c:v>
                </c:pt>
                <c:pt idx="2">
                  <c:v>51.796132415601434</c:v>
                </c:pt>
                <c:pt idx="3">
                  <c:v>60.33264776893499</c:v>
                </c:pt>
                <c:pt idx="4">
                  <c:v>67.347344692700389</c:v>
                </c:pt>
              </c:numCache>
            </c:numRef>
          </c:val>
          <c:extLst>
            <c:ext xmlns:c16="http://schemas.microsoft.com/office/drawing/2014/chart" uri="{C3380CC4-5D6E-409C-BE32-E72D297353CC}">
              <c16:uniqueId val="{00000001-2007-4FD1-AF32-CD65A02DAC9E}"/>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46'!$C$7:$G$7</c:f>
              <c:strCache>
                <c:ptCount val="5"/>
                <c:pt idx="0">
                  <c:v>All</c:v>
                </c:pt>
                <c:pt idx="1">
                  <c:v>Black</c:v>
                </c:pt>
                <c:pt idx="2">
                  <c:v>Hispanic</c:v>
                </c:pt>
                <c:pt idx="3">
                  <c:v>White</c:v>
                </c:pt>
                <c:pt idx="4">
                  <c:v>Asian</c:v>
                </c:pt>
              </c:strCache>
            </c:strRef>
          </c:cat>
          <c:val>
            <c:numRef>
              <c:f>'Table 46'!$C$11:$G$11</c:f>
              <c:numCache>
                <c:formatCode>0.0</c:formatCode>
                <c:ptCount val="5"/>
                <c:pt idx="0">
                  <c:v>50.813653502679102</c:v>
                </c:pt>
                <c:pt idx="1">
                  <c:v>33.383628819313465</c:v>
                </c:pt>
                <c:pt idx="2">
                  <c:v>54.37665782493368</c:v>
                </c:pt>
                <c:pt idx="3">
                  <c:v>58.34713231973506</c:v>
                </c:pt>
                <c:pt idx="4">
                  <c:v>58.112094395280231</c:v>
                </c:pt>
              </c:numCache>
            </c:numRef>
          </c:val>
          <c:extLst>
            <c:ext xmlns:c16="http://schemas.microsoft.com/office/drawing/2014/chart" uri="{C3380CC4-5D6E-409C-BE32-E72D297353CC}">
              <c16:uniqueId val="{00000002-2007-4FD1-AF32-CD65A02DAC9E}"/>
            </c:ext>
          </c:extLst>
        </c:ser>
        <c:dLbls>
          <c:showLegendKey val="0"/>
          <c:showVal val="1"/>
          <c:showCatName val="0"/>
          <c:showSerName val="0"/>
          <c:showPercent val="0"/>
          <c:showBubbleSize val="0"/>
        </c:dLbls>
        <c:gapWidth val="150"/>
        <c:axId val="104648704"/>
        <c:axId val="104650240"/>
      </c:barChart>
      <c:catAx>
        <c:axId val="104648704"/>
        <c:scaling>
          <c:orientation val="minMax"/>
        </c:scaling>
        <c:delete val="0"/>
        <c:axPos val="b"/>
        <c:numFmt formatCode="General" sourceLinked="0"/>
        <c:majorTickMark val="out"/>
        <c:minorTickMark val="none"/>
        <c:tickLblPos val="nextTo"/>
        <c:crossAx val="104650240"/>
        <c:crosses val="autoZero"/>
        <c:auto val="1"/>
        <c:lblAlgn val="ctr"/>
        <c:lblOffset val="100"/>
        <c:noMultiLvlLbl val="0"/>
      </c:catAx>
      <c:valAx>
        <c:axId val="104650240"/>
        <c:scaling>
          <c:orientation val="minMax"/>
          <c:max val="80"/>
        </c:scaling>
        <c:delete val="1"/>
        <c:axPos val="l"/>
        <c:numFmt formatCode="0.0" sourceLinked="1"/>
        <c:majorTickMark val="out"/>
        <c:minorTickMark val="none"/>
        <c:tickLblPos val="none"/>
        <c:crossAx val="104648704"/>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2010 Cohort Three-Year Graduation Rate, 2013</a:t>
            </a:r>
          </a:p>
        </c:rich>
      </c:tx>
      <c:overlay val="0"/>
    </c:title>
    <c:autoTitleDeleted val="0"/>
    <c:plotArea>
      <c:layout/>
      <c:barChart>
        <c:barDir val="col"/>
        <c:grouping val="clustered"/>
        <c:varyColors val="0"/>
        <c:ser>
          <c:idx val="0"/>
          <c:order val="0"/>
          <c:tx>
            <c:strRef>
              <c:f>'Table 46'!$A$8</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46'!$C$7:$G$7</c:f>
              <c:strCache>
                <c:ptCount val="5"/>
                <c:pt idx="0">
                  <c:v>All</c:v>
                </c:pt>
                <c:pt idx="1">
                  <c:v>Black</c:v>
                </c:pt>
                <c:pt idx="2">
                  <c:v>Hispanic</c:v>
                </c:pt>
                <c:pt idx="3">
                  <c:v>White</c:v>
                </c:pt>
                <c:pt idx="4">
                  <c:v>Asian</c:v>
                </c:pt>
              </c:strCache>
            </c:strRef>
          </c:cat>
          <c:val>
            <c:numRef>
              <c:f>'Table 46'!$N$8:$R$8</c:f>
              <c:numCache>
                <c:formatCode>0.0</c:formatCode>
                <c:ptCount val="5"/>
                <c:pt idx="0">
                  <c:v>19.101969786607825</c:v>
                </c:pt>
                <c:pt idx="1">
                  <c:v>9.0586059661318892</c:v>
                </c:pt>
                <c:pt idx="2">
                  <c:v>17.015582252884499</c:v>
                </c:pt>
                <c:pt idx="3">
                  <c:v>22.459662003176685</c:v>
                </c:pt>
                <c:pt idx="4">
                  <c:v>27.16075781550699</c:v>
                </c:pt>
              </c:numCache>
            </c:numRef>
          </c:val>
          <c:extLst>
            <c:ext xmlns:c16="http://schemas.microsoft.com/office/drawing/2014/chart" uri="{C3380CC4-5D6E-409C-BE32-E72D297353CC}">
              <c16:uniqueId val="{00000000-008B-4E97-A9ED-5BE8EACCCC8A}"/>
            </c:ext>
          </c:extLst>
        </c:ser>
        <c:ser>
          <c:idx val="1"/>
          <c:order val="1"/>
          <c:tx>
            <c:strRef>
              <c:f>'Table 46'!$A$9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46'!$C$7:$G$7</c:f>
              <c:strCache>
                <c:ptCount val="5"/>
                <c:pt idx="0">
                  <c:v>All</c:v>
                </c:pt>
                <c:pt idx="1">
                  <c:v>Black</c:v>
                </c:pt>
                <c:pt idx="2">
                  <c:v>Hispanic</c:v>
                </c:pt>
                <c:pt idx="3">
                  <c:v>White</c:v>
                </c:pt>
                <c:pt idx="4">
                  <c:v>Asian</c:v>
                </c:pt>
              </c:strCache>
            </c:strRef>
          </c:cat>
          <c:val>
            <c:numRef>
              <c:f>'Table 46'!$N$9:$R$9</c:f>
              <c:numCache>
                <c:formatCode>0.0</c:formatCode>
                <c:ptCount val="5"/>
                <c:pt idx="0">
                  <c:v>16.474321503131524</c:v>
                </c:pt>
                <c:pt idx="1">
                  <c:v>9.3009617640159519</c:v>
                </c:pt>
                <c:pt idx="2">
                  <c:v>15.365577927831586</c:v>
                </c:pt>
                <c:pt idx="3">
                  <c:v>20.163492140422299</c:v>
                </c:pt>
                <c:pt idx="4">
                  <c:v>19.596031183557759</c:v>
                </c:pt>
              </c:numCache>
            </c:numRef>
          </c:val>
          <c:extLst>
            <c:ext xmlns:c16="http://schemas.microsoft.com/office/drawing/2014/chart" uri="{C3380CC4-5D6E-409C-BE32-E72D297353CC}">
              <c16:uniqueId val="{00000001-008B-4E97-A9ED-5BE8EACCCC8A}"/>
            </c:ext>
          </c:extLst>
        </c:ser>
        <c:ser>
          <c:idx val="2"/>
          <c:order val="2"/>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46'!$C$7:$G$7</c:f>
              <c:strCache>
                <c:ptCount val="5"/>
                <c:pt idx="0">
                  <c:v>All</c:v>
                </c:pt>
                <c:pt idx="1">
                  <c:v>Black</c:v>
                </c:pt>
                <c:pt idx="2">
                  <c:v>Hispanic</c:v>
                </c:pt>
                <c:pt idx="3">
                  <c:v>White</c:v>
                </c:pt>
                <c:pt idx="4">
                  <c:v>Asian</c:v>
                </c:pt>
              </c:strCache>
            </c:strRef>
          </c:cat>
          <c:val>
            <c:numRef>
              <c:f>'Table 46'!$N$14:$R$14</c:f>
              <c:numCache>
                <c:formatCode>0.0</c:formatCode>
                <c:ptCount val="5"/>
                <c:pt idx="0">
                  <c:v>30.833333333333336</c:v>
                </c:pt>
                <c:pt idx="1">
                  <c:v>15.551537070524413</c:v>
                </c:pt>
                <c:pt idx="2">
                  <c:v>31.435853865760411</c:v>
                </c:pt>
                <c:pt idx="3">
                  <c:v>41.160714285714285</c:v>
                </c:pt>
                <c:pt idx="4">
                  <c:v>38.70967741935484</c:v>
                </c:pt>
              </c:numCache>
            </c:numRef>
          </c:val>
          <c:extLst>
            <c:ext xmlns:c16="http://schemas.microsoft.com/office/drawing/2014/chart" uri="{C3380CC4-5D6E-409C-BE32-E72D297353CC}">
              <c16:uniqueId val="{00000002-008B-4E97-A9ED-5BE8EACCCC8A}"/>
            </c:ext>
          </c:extLst>
        </c:ser>
        <c:dLbls>
          <c:showLegendKey val="0"/>
          <c:showVal val="1"/>
          <c:showCatName val="0"/>
          <c:showSerName val="0"/>
          <c:showPercent val="0"/>
          <c:showBubbleSize val="0"/>
        </c:dLbls>
        <c:gapWidth val="150"/>
        <c:axId val="104775680"/>
        <c:axId val="104777216"/>
      </c:barChart>
      <c:catAx>
        <c:axId val="104775680"/>
        <c:scaling>
          <c:orientation val="minMax"/>
        </c:scaling>
        <c:delete val="0"/>
        <c:axPos val="b"/>
        <c:numFmt formatCode="General" sourceLinked="0"/>
        <c:majorTickMark val="out"/>
        <c:minorTickMark val="none"/>
        <c:tickLblPos val="nextTo"/>
        <c:crossAx val="104777216"/>
        <c:crosses val="autoZero"/>
        <c:auto val="1"/>
        <c:lblAlgn val="ctr"/>
        <c:lblOffset val="100"/>
        <c:noMultiLvlLbl val="0"/>
      </c:catAx>
      <c:valAx>
        <c:axId val="104777216"/>
        <c:scaling>
          <c:orientation val="minMax"/>
          <c:max val="80"/>
        </c:scaling>
        <c:delete val="1"/>
        <c:axPos val="l"/>
        <c:numFmt formatCode="0.0" sourceLinked="1"/>
        <c:majorTickMark val="out"/>
        <c:minorTickMark val="none"/>
        <c:tickLblPos val="none"/>
        <c:crossAx val="104775680"/>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100 Percent of Normal Time Graduation Rates in Public Universities and Colleges</a:t>
            </a:r>
          </a:p>
        </c:rich>
      </c:tx>
      <c:overlay val="0"/>
    </c:title>
    <c:autoTitleDeleted val="0"/>
    <c:plotArea>
      <c:layout/>
      <c:barChart>
        <c:barDir val="col"/>
        <c:grouping val="clustered"/>
        <c:varyColors val="0"/>
        <c:ser>
          <c:idx val="0"/>
          <c:order val="0"/>
          <c:tx>
            <c:strRef>
              <c:f>'Table 47'!$A$7</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47'!$C$4:$D$6</c:f>
              <c:multiLvlStrCache>
                <c:ptCount val="2"/>
                <c:lvl>
                  <c:pt idx="0">
                    <c:v>2008 Cohort</c:v>
                  </c:pt>
                  <c:pt idx="1">
                    <c:v>2011 Cohort</c:v>
                  </c:pt>
                </c:lvl>
                <c:lvl>
                  <c:pt idx="0">
                    <c:v>Four-Year Graduation Rate</c:v>
                  </c:pt>
                  <c:pt idx="1">
                    <c:v>Two-Year Graduation Rate</c:v>
                  </c:pt>
                </c:lvl>
                <c:lvl>
                  <c:pt idx="0">
                    <c:v>Four-Year Colleges and Universities</c:v>
                  </c:pt>
                  <c:pt idx="1">
                    <c:v>Two-Year Colleges</c:v>
                  </c:pt>
                </c:lvl>
              </c:multiLvlStrCache>
            </c:multiLvlStrRef>
          </c:cat>
          <c:val>
            <c:numRef>
              <c:f>'Table 47'!$C$7:$D$7</c:f>
              <c:numCache>
                <c:formatCode>0.0</c:formatCode>
                <c:ptCount val="2"/>
                <c:pt idx="0">
                  <c:v>34.329421236800542</c:v>
                </c:pt>
                <c:pt idx="1">
                  <c:v>9.0730813408325748</c:v>
                </c:pt>
              </c:numCache>
            </c:numRef>
          </c:val>
          <c:extLst>
            <c:ext xmlns:c16="http://schemas.microsoft.com/office/drawing/2014/chart" uri="{C3380CC4-5D6E-409C-BE32-E72D297353CC}">
              <c16:uniqueId val="{00000000-C6B5-4292-8E4A-6C99CBA6DA77}"/>
            </c:ext>
          </c:extLst>
        </c:ser>
        <c:ser>
          <c:idx val="1"/>
          <c:order val="1"/>
          <c:tx>
            <c:strRef>
              <c:f>'Table 47'!$A$8</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47'!$C$4:$D$6</c:f>
              <c:multiLvlStrCache>
                <c:ptCount val="2"/>
                <c:lvl>
                  <c:pt idx="0">
                    <c:v>2008 Cohort</c:v>
                  </c:pt>
                  <c:pt idx="1">
                    <c:v>2011 Cohort</c:v>
                  </c:pt>
                </c:lvl>
                <c:lvl>
                  <c:pt idx="0">
                    <c:v>Four-Year Graduation Rate</c:v>
                  </c:pt>
                  <c:pt idx="1">
                    <c:v>Two-Year Graduation Rate</c:v>
                  </c:pt>
                </c:lvl>
                <c:lvl>
                  <c:pt idx="0">
                    <c:v>Four-Year Colleges and Universities</c:v>
                  </c:pt>
                  <c:pt idx="1">
                    <c:v>Two-Year Colleges</c:v>
                  </c:pt>
                </c:lvl>
              </c:multiLvlStrCache>
            </c:multiLvlStrRef>
          </c:cat>
          <c:val>
            <c:numRef>
              <c:f>'Table 47'!$C$8:$D$8</c:f>
              <c:numCache>
                <c:formatCode>0.0</c:formatCode>
                <c:ptCount val="2"/>
                <c:pt idx="0">
                  <c:v>32.630520332313075</c:v>
                </c:pt>
                <c:pt idx="1">
                  <c:v>8.1256784968684759</c:v>
                </c:pt>
              </c:numCache>
            </c:numRef>
          </c:val>
          <c:extLst>
            <c:ext xmlns:c16="http://schemas.microsoft.com/office/drawing/2014/chart" uri="{C3380CC4-5D6E-409C-BE32-E72D297353CC}">
              <c16:uniqueId val="{00000001-C6B5-4292-8E4A-6C99CBA6DA77}"/>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47'!$C$4:$D$6</c:f>
              <c:multiLvlStrCache>
                <c:ptCount val="2"/>
                <c:lvl>
                  <c:pt idx="0">
                    <c:v>2008 Cohort</c:v>
                  </c:pt>
                  <c:pt idx="1">
                    <c:v>2011 Cohort</c:v>
                  </c:pt>
                </c:lvl>
                <c:lvl>
                  <c:pt idx="0">
                    <c:v>Four-Year Graduation Rate</c:v>
                  </c:pt>
                  <c:pt idx="1">
                    <c:v>Two-Year Graduation Rate</c:v>
                  </c:pt>
                </c:lvl>
                <c:lvl>
                  <c:pt idx="0">
                    <c:v>Four-Year Colleges and Universities</c:v>
                  </c:pt>
                  <c:pt idx="1">
                    <c:v>Two-Year Colleges</c:v>
                  </c:pt>
                </c:lvl>
              </c:multiLvlStrCache>
            </c:multiLvlStrRef>
          </c:cat>
          <c:val>
            <c:numRef>
              <c:f>'Table 47'!$C$10:$D$10</c:f>
              <c:numCache>
                <c:formatCode>0.0</c:formatCode>
                <c:ptCount val="2"/>
                <c:pt idx="0">
                  <c:v>26.121254217106571</c:v>
                </c:pt>
                <c:pt idx="1">
                  <c:v>8.3655163822100409</c:v>
                </c:pt>
              </c:numCache>
            </c:numRef>
          </c:val>
          <c:extLst>
            <c:ext xmlns:c16="http://schemas.microsoft.com/office/drawing/2014/chart" uri="{C3380CC4-5D6E-409C-BE32-E72D297353CC}">
              <c16:uniqueId val="{00000002-C6B5-4292-8E4A-6C99CBA6DA77}"/>
            </c:ext>
          </c:extLst>
        </c:ser>
        <c:dLbls>
          <c:showLegendKey val="0"/>
          <c:showVal val="1"/>
          <c:showCatName val="0"/>
          <c:showSerName val="0"/>
          <c:showPercent val="0"/>
          <c:showBubbleSize val="0"/>
        </c:dLbls>
        <c:gapWidth val="150"/>
        <c:axId val="114890624"/>
        <c:axId val="114892160"/>
      </c:barChart>
      <c:catAx>
        <c:axId val="114890624"/>
        <c:scaling>
          <c:orientation val="minMax"/>
        </c:scaling>
        <c:delete val="0"/>
        <c:axPos val="b"/>
        <c:numFmt formatCode="General" sourceLinked="0"/>
        <c:majorTickMark val="out"/>
        <c:minorTickMark val="none"/>
        <c:tickLblPos val="nextTo"/>
        <c:crossAx val="114892160"/>
        <c:crosses val="autoZero"/>
        <c:auto val="1"/>
        <c:lblAlgn val="ctr"/>
        <c:lblOffset val="100"/>
        <c:noMultiLvlLbl val="0"/>
      </c:catAx>
      <c:valAx>
        <c:axId val="114892160"/>
        <c:scaling>
          <c:orientation val="minMax"/>
        </c:scaling>
        <c:delete val="1"/>
        <c:axPos val="l"/>
        <c:numFmt formatCode="0.0" sourceLinked="1"/>
        <c:majorTickMark val="out"/>
        <c:minorTickMark val="none"/>
        <c:tickLblPos val="none"/>
        <c:crossAx val="114890624"/>
        <c:crosses val="autoZero"/>
        <c:crossBetween val="between"/>
      </c:valAx>
    </c:plotArea>
    <c:legend>
      <c:legendPos val="r"/>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447675</xdr:colOff>
      <xdr:row>2</xdr:row>
      <xdr:rowOff>9524</xdr:rowOff>
    </xdr:from>
    <xdr:to>
      <xdr:col>23</xdr:col>
      <xdr:colOff>180975</xdr:colOff>
      <xdr:row>29</xdr:row>
      <xdr:rowOff>276224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161925</xdr:colOff>
      <xdr:row>2</xdr:row>
      <xdr:rowOff>9525</xdr:rowOff>
    </xdr:from>
    <xdr:to>
      <xdr:col>32</xdr:col>
      <xdr:colOff>504825</xdr:colOff>
      <xdr:row>29</xdr:row>
      <xdr:rowOff>276225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466725</xdr:colOff>
      <xdr:row>31</xdr:row>
      <xdr:rowOff>0</xdr:rowOff>
    </xdr:from>
    <xdr:to>
      <xdr:col>23</xdr:col>
      <xdr:colOff>200025</xdr:colOff>
      <xdr:row>60</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190500</xdr:colOff>
      <xdr:row>31</xdr:row>
      <xdr:rowOff>0</xdr:rowOff>
    </xdr:from>
    <xdr:to>
      <xdr:col>32</xdr:col>
      <xdr:colOff>533400</xdr:colOff>
      <xdr:row>60</xdr:row>
      <xdr:rowOff>19050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247650</xdr:colOff>
      <xdr:row>63</xdr:row>
      <xdr:rowOff>47626</xdr:rowOff>
    </xdr:from>
    <xdr:to>
      <xdr:col>21</xdr:col>
      <xdr:colOff>247650</xdr:colOff>
      <xdr:row>88</xdr:row>
      <xdr:rowOff>104775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219074</xdr:colOff>
      <xdr:row>63</xdr:row>
      <xdr:rowOff>47625</xdr:rowOff>
    </xdr:from>
    <xdr:to>
      <xdr:col>28</xdr:col>
      <xdr:colOff>457199</xdr:colOff>
      <xdr:row>88</xdr:row>
      <xdr:rowOff>104774</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220133</xdr:colOff>
      <xdr:row>8</xdr:row>
      <xdr:rowOff>100541</xdr:rowOff>
    </xdr:from>
    <xdr:to>
      <xdr:col>35</xdr:col>
      <xdr:colOff>572558</xdr:colOff>
      <xdr:row>29</xdr:row>
      <xdr:rowOff>125941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219075</xdr:colOff>
      <xdr:row>35</xdr:row>
      <xdr:rowOff>84667</xdr:rowOff>
    </xdr:from>
    <xdr:to>
      <xdr:col>35</xdr:col>
      <xdr:colOff>571500</xdr:colOff>
      <xdr:row>56</xdr:row>
      <xdr:rowOff>113242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295275</xdr:colOff>
      <xdr:row>52</xdr:row>
      <xdr:rowOff>57150</xdr:rowOff>
    </xdr:from>
    <xdr:to>
      <xdr:col>39</xdr:col>
      <xdr:colOff>76200</xdr:colOff>
      <xdr:row>63</xdr:row>
      <xdr:rowOff>129115</xdr:rowOff>
    </xdr:to>
    <xdr:sp macro="" textlink="">
      <xdr:nvSpPr>
        <xdr:cNvPr id="5" name="Oval Callout 4"/>
        <xdr:cNvSpPr/>
      </xdr:nvSpPr>
      <xdr:spPr>
        <a:xfrm>
          <a:off x="21764625" y="8658225"/>
          <a:ext cx="1609725" cy="1853140"/>
        </a:xfrm>
        <a:prstGeom prst="wedgeEllipseCallout">
          <a:avLst>
            <a:gd name="adj1" fmla="val -173032"/>
            <a:gd name="adj2" fmla="val -711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37</xdr:col>
      <xdr:colOff>180975</xdr:colOff>
      <xdr:row>27</xdr:row>
      <xdr:rowOff>9525</xdr:rowOff>
    </xdr:from>
    <xdr:to>
      <xdr:col>39</xdr:col>
      <xdr:colOff>571500</xdr:colOff>
      <xdr:row>37</xdr:row>
      <xdr:rowOff>148165</xdr:rowOff>
    </xdr:to>
    <xdr:sp macro="" textlink="">
      <xdr:nvSpPr>
        <xdr:cNvPr id="6" name="Oval Callout 5"/>
        <xdr:cNvSpPr/>
      </xdr:nvSpPr>
      <xdr:spPr>
        <a:xfrm>
          <a:off x="22259925" y="4467225"/>
          <a:ext cx="1609725" cy="1853140"/>
        </a:xfrm>
        <a:prstGeom prst="wedgeEllipseCallout">
          <a:avLst>
            <a:gd name="adj1" fmla="val -202618"/>
            <a:gd name="adj2" fmla="val -578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3</xdr:row>
      <xdr:rowOff>47624</xdr:rowOff>
    </xdr:from>
    <xdr:to>
      <xdr:col>13</xdr:col>
      <xdr:colOff>419100</xdr:colOff>
      <xdr:row>26</xdr:row>
      <xdr:rowOff>152399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28</xdr:row>
      <xdr:rowOff>0</xdr:rowOff>
    </xdr:from>
    <xdr:to>
      <xdr:col>16</xdr:col>
      <xdr:colOff>390525</xdr:colOff>
      <xdr:row>39</xdr:row>
      <xdr:rowOff>71965</xdr:rowOff>
    </xdr:to>
    <xdr:sp macro="" textlink="">
      <xdr:nvSpPr>
        <xdr:cNvPr id="5" name="Oval Callout 4"/>
        <xdr:cNvSpPr/>
      </xdr:nvSpPr>
      <xdr:spPr>
        <a:xfrm>
          <a:off x="11058525" y="4714875"/>
          <a:ext cx="1609725" cy="1853140"/>
        </a:xfrm>
        <a:prstGeom prst="wedgeEllipseCallout">
          <a:avLst>
            <a:gd name="adj1" fmla="val -167115"/>
            <a:gd name="adj2" fmla="val -12978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T63"/>
  <sheetViews>
    <sheetView showGridLines="0" view="pageBreakPreview" zoomScaleSheetLayoutView="100" workbookViewId="0">
      <selection activeCell="M35" sqref="M35"/>
    </sheetView>
  </sheetViews>
  <sheetFormatPr defaultRowHeight="12.75"/>
  <cols>
    <col min="1" max="1" width="13.28515625" style="5" customWidth="1"/>
    <col min="2" max="2" width="7.85546875" style="5" customWidth="1"/>
    <col min="3" max="3" width="10.85546875" style="6" customWidth="1"/>
    <col min="4" max="4" width="10.85546875" style="5" customWidth="1"/>
    <col min="5" max="5" width="8.7109375" style="6" customWidth="1"/>
    <col min="6" max="6" width="6.5703125" style="5" customWidth="1"/>
    <col min="7" max="7" width="10" style="6" customWidth="1"/>
    <col min="8" max="8" width="8.7109375" style="5" customWidth="1"/>
    <col min="9" max="9" width="8.5703125" style="6" customWidth="1"/>
    <col min="10" max="10" width="7" style="5" customWidth="1"/>
    <col min="11" max="11" width="8.85546875" style="6" customWidth="1"/>
    <col min="12" max="12" width="7" style="5" customWidth="1"/>
    <col min="13" max="13" width="9.28515625" style="6" customWidth="1"/>
    <col min="14" max="14" width="9.140625" style="6"/>
    <col min="15" max="16384" width="9.140625" style="5"/>
  </cols>
  <sheetData>
    <row r="1" spans="1:32">
      <c r="A1" s="259" t="s">
        <v>134</v>
      </c>
    </row>
    <row r="2" spans="1:32" ht="18">
      <c r="O2" s="331" t="s">
        <v>119</v>
      </c>
      <c r="P2" s="332"/>
      <c r="Q2" s="332"/>
      <c r="R2" s="332"/>
      <c r="S2" s="331"/>
      <c r="T2" s="331"/>
      <c r="U2" s="331"/>
      <c r="V2" s="331"/>
      <c r="W2" s="331"/>
      <c r="X2" s="331"/>
      <c r="Y2" s="331"/>
      <c r="Z2" s="331"/>
      <c r="AA2" s="331"/>
      <c r="AB2" s="332"/>
      <c r="AC2" s="332"/>
      <c r="AD2" s="332"/>
      <c r="AE2" s="332"/>
      <c r="AF2" s="332"/>
    </row>
    <row r="3" spans="1:32" s="4" customFormat="1" ht="19.5" customHeight="1">
      <c r="A3" s="290" t="s">
        <v>108</v>
      </c>
      <c r="B3" s="5"/>
      <c r="C3" s="5"/>
      <c r="D3" s="5"/>
      <c r="E3" s="5"/>
      <c r="F3" s="5"/>
      <c r="G3" s="5"/>
      <c r="H3" s="5"/>
      <c r="I3" s="6"/>
      <c r="J3" s="5"/>
      <c r="K3" s="5"/>
      <c r="L3" s="5"/>
      <c r="M3" s="6"/>
      <c r="N3" s="8"/>
    </row>
    <row r="4" spans="1:32" ht="10.9" customHeight="1">
      <c r="A4" s="10"/>
      <c r="B4" s="9"/>
      <c r="C4" s="9"/>
      <c r="D4" s="9"/>
      <c r="E4" s="9"/>
      <c r="F4" s="9"/>
      <c r="G4" s="9"/>
      <c r="H4" s="9"/>
      <c r="I4" s="9"/>
      <c r="J4" s="9"/>
      <c r="K4" s="9"/>
      <c r="L4" s="9"/>
      <c r="M4" s="9"/>
    </row>
    <row r="5" spans="1:32" s="6" customFormat="1" ht="19.5" customHeight="1">
      <c r="A5" s="3"/>
      <c r="B5" s="14" t="s">
        <v>23</v>
      </c>
      <c r="C5" s="13"/>
      <c r="D5" s="14"/>
      <c r="E5" s="13"/>
      <c r="F5" s="14" t="s">
        <v>24</v>
      </c>
      <c r="G5" s="13"/>
      <c r="H5" s="14"/>
      <c r="I5" s="14"/>
      <c r="J5" s="15" t="s">
        <v>25</v>
      </c>
      <c r="K5" s="13"/>
      <c r="L5" s="14"/>
      <c r="M5" s="14"/>
    </row>
    <row r="6" spans="1:32" s="6" customFormat="1" ht="39.75" customHeight="1">
      <c r="A6" s="3"/>
      <c r="B6" s="14" t="s">
        <v>27</v>
      </c>
      <c r="C6" s="13"/>
      <c r="D6" s="15" t="s">
        <v>26</v>
      </c>
      <c r="E6" s="13"/>
      <c r="F6" s="15" t="s">
        <v>27</v>
      </c>
      <c r="G6" s="13"/>
      <c r="H6" s="14" t="s">
        <v>26</v>
      </c>
      <c r="I6" s="14"/>
      <c r="J6" s="15" t="s">
        <v>27</v>
      </c>
      <c r="K6" s="13"/>
      <c r="L6" s="15" t="s">
        <v>26</v>
      </c>
      <c r="M6" s="14"/>
    </row>
    <row r="7" spans="1:32" s="6" customFormat="1" ht="39.75" customHeight="1">
      <c r="A7" s="16"/>
      <c r="B7" s="369" t="s">
        <v>150</v>
      </c>
      <c r="C7" s="370" t="s">
        <v>151</v>
      </c>
      <c r="D7" s="369" t="s">
        <v>154</v>
      </c>
      <c r="E7" s="370" t="s">
        <v>155</v>
      </c>
      <c r="F7" s="369" t="s">
        <v>150</v>
      </c>
      <c r="G7" s="370" t="s">
        <v>151</v>
      </c>
      <c r="H7" s="369" t="s">
        <v>156</v>
      </c>
      <c r="I7" s="370" t="s">
        <v>157</v>
      </c>
      <c r="J7" s="369" t="s">
        <v>150</v>
      </c>
      <c r="K7" s="370" t="s">
        <v>151</v>
      </c>
      <c r="L7" s="369" t="s">
        <v>156</v>
      </c>
      <c r="M7" s="376" t="s">
        <v>157</v>
      </c>
    </row>
    <row r="8" spans="1:32" s="6" customFormat="1" ht="12" customHeight="1">
      <c r="A8" s="3"/>
      <c r="B8" s="18"/>
      <c r="C8" s="19"/>
      <c r="D8" s="18"/>
      <c r="E8" s="19"/>
      <c r="F8" s="18"/>
      <c r="G8" s="19"/>
      <c r="H8" s="18"/>
      <c r="I8" s="19"/>
      <c r="J8" s="18"/>
      <c r="K8" s="19"/>
      <c r="L8" s="18"/>
      <c r="M8" s="18"/>
    </row>
    <row r="9" spans="1:32" s="6" customFormat="1" ht="16.5" customHeight="1">
      <c r="A9" s="150" t="s">
        <v>0</v>
      </c>
      <c r="B9" s="152">
        <f>+'1st Year Persistence Rates'!ED6</f>
        <v>85.365170431592617</v>
      </c>
      <c r="C9" s="153">
        <f>'1st Year Persistence Rates'!ED6-'1st Year Persistence Rates'!DY6</f>
        <v>-0.15657445391030933</v>
      </c>
      <c r="D9" s="152">
        <f>+'150% Progression Rates'!DP5</f>
        <v>76.898430178069347</v>
      </c>
      <c r="E9" s="153">
        <f>'150% Progression Rates'!DP5-'150% Progression Rates'!DK5</f>
        <v>2.337428988162074</v>
      </c>
      <c r="F9" s="152">
        <f>+'1st Year Persistence Rates'!HF6</f>
        <v>64.217392911261413</v>
      </c>
      <c r="G9" s="153">
        <f>'1st Year Persistence Rates'!HF6-'1st Year Persistence Rates'!HA6</f>
        <v>-2.2569909446686722</v>
      </c>
      <c r="H9" s="152">
        <f>+'150% Progression Rates'!GW5</f>
        <v>51.262533393470491</v>
      </c>
      <c r="I9" s="153">
        <f>+'150% Progression Rates'!GW5-'150% Progression Rates'!GR5</f>
        <v>1.7470636299701567</v>
      </c>
      <c r="J9" s="152">
        <f>+'1st Year Persistence Rates'!JB6</f>
        <v>53.54811715481172</v>
      </c>
      <c r="K9" s="153">
        <f>+'1st Year Persistence Rates'!JB6-'1st Year Persistence Rates'!IW6</f>
        <v>-0.5515809768681379</v>
      </c>
      <c r="L9" s="152">
        <f>+'150% Progression Rates'!IV5</f>
        <v>39.668777398928398</v>
      </c>
      <c r="M9" s="346">
        <f>+'150% Progression Rates'!IV5-'150% Progression Rates'!IQ5</f>
        <v>-8.6441665631868361</v>
      </c>
    </row>
    <row r="10" spans="1:32" s="6" customFormat="1" ht="7.5" customHeight="1">
      <c r="A10" s="2"/>
      <c r="B10" s="38"/>
      <c r="C10" s="38"/>
      <c r="D10" s="138"/>
      <c r="E10" s="345"/>
      <c r="F10" s="38"/>
      <c r="G10" s="17"/>
      <c r="H10" s="38"/>
      <c r="I10" s="345"/>
      <c r="J10" s="38"/>
      <c r="K10" s="17"/>
      <c r="L10" s="38"/>
      <c r="M10" s="347"/>
    </row>
    <row r="11" spans="1:32">
      <c r="A11" s="3" t="s">
        <v>1</v>
      </c>
      <c r="B11" s="38">
        <f>+'1st Year Persistence Rates'!ED8</f>
        <v>85.208352497470329</v>
      </c>
      <c r="C11" s="345">
        <f>'1st Year Persistence Rates'!ED8-'1st Year Persistence Rates'!DY8</f>
        <v>-0.9012699142227234</v>
      </c>
      <c r="D11" s="38">
        <f>+'150% Progression Rates'!DP7</f>
        <v>76.311814859926926</v>
      </c>
      <c r="E11" s="345">
        <f>'150% Progression Rates'!DP7-'150% Progression Rates'!DK7</f>
        <v>11.871759793188431</v>
      </c>
      <c r="F11" s="38">
        <f>+'1st Year Persistence Rates'!HF8</f>
        <v>73.832468495181615</v>
      </c>
      <c r="G11" s="345">
        <f>'1st Year Persistence Rates'!HF8-'1st Year Persistence Rates'!HA8</f>
        <v>-1.3116039526778707</v>
      </c>
      <c r="H11" s="11">
        <f>+'150% Progression Rates'!GW7</f>
        <v>62.055210839559322</v>
      </c>
      <c r="I11" s="345">
        <f>+'150% Progression Rates'!GW7-'150% Progression Rates'!GR7</f>
        <v>15.335849317036107</v>
      </c>
      <c r="J11" s="38">
        <f>+'1st Year Persistence Rates'!JB8</f>
        <v>64.476885644768871</v>
      </c>
      <c r="K11" s="345">
        <f>+'1st Year Persistence Rates'!JB8-'1st Year Persistence Rates'!IW8</f>
        <v>-6.5095747033936107</v>
      </c>
      <c r="L11" s="38">
        <f>+'150% Progression Rates'!IV7</f>
        <v>70.486111111111114</v>
      </c>
      <c r="M11" s="347">
        <f>IF('150% Progression Rates'!IV7="NA","NA",('150% Progression Rates'!IV7-'150% Progression Rates'!IQ7))</f>
        <v>28.082482993197281</v>
      </c>
    </row>
    <row r="12" spans="1:32">
      <c r="A12" s="3" t="s">
        <v>2</v>
      </c>
      <c r="B12" s="38">
        <f>+'1st Year Persistence Rates'!ED9</f>
        <v>79.919981882690408</v>
      </c>
      <c r="C12" s="345">
        <f>'1st Year Persistence Rates'!ED9-'1st Year Persistence Rates'!DY9</f>
        <v>5.8412712966642744</v>
      </c>
      <c r="D12" s="38">
        <f>+'150% Progression Rates'!DP8</f>
        <v>62.201705656834356</v>
      </c>
      <c r="E12" s="345">
        <f>'150% Progression Rates'!DP8-'150% Progression Rates'!DK8</f>
        <v>-3.7391289054975587</v>
      </c>
      <c r="F12" s="38">
        <f>+'1st Year Persistence Rates'!HF9</f>
        <v>54.629998671449442</v>
      </c>
      <c r="G12" s="345">
        <f>'1st Year Persistence Rates'!HF9-'1st Year Persistence Rates'!HA9</f>
        <v>-2.3395144485262875</v>
      </c>
      <c r="H12" s="11">
        <f>+'150% Progression Rates'!GW8</f>
        <v>47.273193891954321</v>
      </c>
      <c r="I12" s="345">
        <f>+'150% Progression Rates'!GW8-'150% Progression Rates'!GR8</f>
        <v>1.2196592316935124</v>
      </c>
      <c r="J12" s="38" t="str">
        <f>+'1st Year Persistence Rates'!JB9</f>
        <v>—</v>
      </c>
      <c r="K12" s="345" t="str">
        <f>IF('1st Year Persistence Rates'!JB9="—","—",('1st Year Persistence Rates'!JB9-'1st Year Persistence Rates'!IW9))</f>
        <v>—</v>
      </c>
      <c r="L12" s="38" t="str">
        <f>+'150% Progression Rates'!IV8</f>
        <v>—</v>
      </c>
      <c r="M12" s="347" t="str">
        <f>IF('150% Progression Rates'!IV8="—","—",('150% Progression Rates'!IV8-'150% Progression Rates'!IQ8))</f>
        <v>—</v>
      </c>
    </row>
    <row r="13" spans="1:32">
      <c r="A13" s="3" t="s">
        <v>3</v>
      </c>
      <c r="B13" s="38">
        <f>+'1st Year Persistence Rates'!ED10</f>
        <v>87.130397787704737</v>
      </c>
      <c r="C13" s="345">
        <f>'1st Year Persistence Rates'!ED10-'1st Year Persistence Rates'!DY10</f>
        <v>1.946025531339501</v>
      </c>
      <c r="D13" s="38">
        <f>+'150% Progression Rates'!DP9</f>
        <v>70.895522388059703</v>
      </c>
      <c r="E13" s="345">
        <f>'150% Progression Rates'!DP9-'150% Progression Rates'!DK9</f>
        <v>5.9444861776292726</v>
      </c>
      <c r="F13" s="38">
        <f>+'1st Year Persistence Rates'!HF10</f>
        <v>57.680108744902583</v>
      </c>
      <c r="G13" s="345">
        <f>'1st Year Persistence Rates'!HF10-'1st Year Persistence Rates'!HA10</f>
        <v>-5.6922188065294534</v>
      </c>
      <c r="H13" s="11">
        <f>+'150% Progression Rates'!GW9</f>
        <v>43.675319324268642</v>
      </c>
      <c r="I13" s="345">
        <f>+'150% Progression Rates'!GW9-'150% Progression Rates'!GR9</f>
        <v>14.86833581311442</v>
      </c>
      <c r="J13" s="38" t="str">
        <f>+'1st Year Persistence Rates'!JB10</f>
        <v>NA</v>
      </c>
      <c r="K13" s="345" t="str">
        <f>IF('1st Year Persistence Rates'!JB10="NA","NA",('1st Year Persistence Rates'!JB10-'1st Year Persistence Rates'!IW10))</f>
        <v>NA</v>
      </c>
      <c r="L13" s="38" t="str">
        <f>+'150% Progression Rates'!IV9</f>
        <v>NA</v>
      </c>
      <c r="M13" s="347" t="str">
        <f>IF('150% Progression Rates'!IV9="NA","NA",('150% Progression Rates'!IV9-'150% Progression Rates'!IQ9))</f>
        <v>NA</v>
      </c>
    </row>
    <row r="14" spans="1:32">
      <c r="A14" s="3" t="s">
        <v>4</v>
      </c>
      <c r="B14" s="38">
        <f>+'1st Year Persistence Rates'!ED11</f>
        <v>85.557513617430317</v>
      </c>
      <c r="C14" s="345">
        <f>'1st Year Persistence Rates'!ED11-'1st Year Persistence Rates'!DY11</f>
        <v>-2.7891028149707751</v>
      </c>
      <c r="D14" s="38">
        <f>+'150% Progression Rates'!DP10</f>
        <v>77.122607255932834</v>
      </c>
      <c r="E14" s="345">
        <f>'150% Progression Rates'!DP10-'150% Progression Rates'!DK10</f>
        <v>2.9331936747867786</v>
      </c>
      <c r="F14" s="38">
        <f>+'1st Year Persistence Rates'!HF11</f>
        <v>71.704180064308687</v>
      </c>
      <c r="G14" s="345">
        <f>'1st Year Persistence Rates'!HF11-'1st Year Persistence Rates'!HA11</f>
        <v>-4.1296112954802595</v>
      </c>
      <c r="H14" s="11">
        <f>+'150% Progression Rates'!GW10</f>
        <v>61.550654062828229</v>
      </c>
      <c r="I14" s="345">
        <f>+'150% Progression Rates'!GW10-'150% Progression Rates'!GR10</f>
        <v>-1.0983862320745317</v>
      </c>
      <c r="J14" s="38" t="str">
        <f>+'1st Year Persistence Rates'!JB11</f>
        <v>—</v>
      </c>
      <c r="K14" s="345" t="str">
        <f>IF('1st Year Persistence Rates'!JB11="—","—",('1st Year Persistence Rates'!JB11-'1st Year Persistence Rates'!IW11))</f>
        <v>—</v>
      </c>
      <c r="L14" s="38" t="str">
        <f>+'150% Progression Rates'!IV10</f>
        <v>—</v>
      </c>
      <c r="M14" s="347" t="str">
        <f>IF('150% Progression Rates'!IV10="—","—",('150% Progression Rates'!IV10-'150% Progression Rates'!IQ10))</f>
        <v>—</v>
      </c>
    </row>
    <row r="15" spans="1:32">
      <c r="A15" s="151" t="s">
        <v>5</v>
      </c>
      <c r="B15" s="152">
        <f>+'1st Year Persistence Rates'!ED13</f>
        <v>85.537853525997292</v>
      </c>
      <c r="C15" s="153">
        <f>'1st Year Persistence Rates'!ED13-'1st Year Persistence Rates'!DY13</f>
        <v>-0.75224014417017315</v>
      </c>
      <c r="D15" s="152">
        <f>+'150% Progression Rates'!DP12</f>
        <v>77.71128353223618</v>
      </c>
      <c r="E15" s="153">
        <f>'150% Progression Rates'!DP12-'150% Progression Rates'!DK12</f>
        <v>-0.45948877135903388</v>
      </c>
      <c r="F15" s="152">
        <f>+'1st Year Persistence Rates'!HF13</f>
        <v>61.701650016836908</v>
      </c>
      <c r="G15" s="153">
        <f>'1st Year Persistence Rates'!HF13-'1st Year Persistence Rates'!HA13</f>
        <v>-3.6623915879179236</v>
      </c>
      <c r="H15" s="241">
        <f>+'150% Progression Rates'!GW12</f>
        <v>39.980849582172695</v>
      </c>
      <c r="I15" s="153">
        <f>+'150% Progression Rates'!GW12-'150% Progression Rates'!GR12</f>
        <v>-5.7387865869016821</v>
      </c>
      <c r="J15" s="152">
        <f>+'1st Year Persistence Rates'!JB13</f>
        <v>52.32138832544512</v>
      </c>
      <c r="K15" s="153">
        <f>IF('1st Year Persistence Rates'!JB13="—","—",('1st Year Persistence Rates'!JB13-'1st Year Persistence Rates'!IW13))</f>
        <v>-0.18455643402077015</v>
      </c>
      <c r="L15" s="152">
        <f>+'150% Progression Rates'!IV12</f>
        <v>38.211611809577619</v>
      </c>
      <c r="M15" s="346">
        <f>+'150% Progression Rates'!IV12-'150% Progression Rates'!IQ12</f>
        <v>-10.795668137477321</v>
      </c>
    </row>
    <row r="16" spans="1:32">
      <c r="A16" s="151" t="s">
        <v>6</v>
      </c>
      <c r="B16" s="152">
        <f>+'1st Year Persistence Rates'!ED14</f>
        <v>82.448719434465175</v>
      </c>
      <c r="C16" s="153">
        <f>'1st Year Persistence Rates'!ED14-'1st Year Persistence Rates'!DY14</f>
        <v>-0.99299136529349141</v>
      </c>
      <c r="D16" s="152">
        <f>+'150% Progression Rates'!DP13</f>
        <v>72.253134008178591</v>
      </c>
      <c r="E16" s="153">
        <f>'150% Progression Rates'!DP13-'150% Progression Rates'!DK13</f>
        <v>5.1580183269446565</v>
      </c>
      <c r="F16" s="152">
        <f>+'1st Year Persistence Rates'!HF14</f>
        <v>60.048361096184848</v>
      </c>
      <c r="G16" s="153">
        <f>'1st Year Persistence Rates'!HF14-'1st Year Persistence Rates'!HA14</f>
        <v>-3.3763673052636705</v>
      </c>
      <c r="H16" s="241">
        <f>+'150% Progression Rates'!GW13</f>
        <v>40.965501537060234</v>
      </c>
      <c r="I16" s="153">
        <f>+'150% Progression Rates'!GW13-'150% Progression Rates'!GR13</f>
        <v>-3.9208620993033989</v>
      </c>
      <c r="J16" s="152">
        <f>+'1st Year Persistence Rates'!JB14</f>
        <v>69.260700389105068</v>
      </c>
      <c r="K16" s="153">
        <f>IF('1st Year Persistence Rates'!JB14="—","—",('1st Year Persistence Rates'!JB14-'1st Year Persistence Rates'!IW14))</f>
        <v>-0.51421922504283657</v>
      </c>
      <c r="L16" s="152">
        <f>+'150% Progression Rates'!IV13</f>
        <v>41.036717062634985</v>
      </c>
      <c r="M16" s="346">
        <f>+'150% Progression Rates'!IV13-'150% Progression Rates'!IQ13</f>
        <v>-8.1229468029112297</v>
      </c>
    </row>
    <row r="17" spans="1:202">
      <c r="A17" s="151" t="s">
        <v>7</v>
      </c>
      <c r="B17" s="152">
        <f>+'1st Year Persistence Rates'!ED15</f>
        <v>81.523182064014946</v>
      </c>
      <c r="C17" s="153">
        <f>'1st Year Persistence Rates'!ED15-'1st Year Persistence Rates'!DY15</f>
        <v>-1.948136682289018</v>
      </c>
      <c r="D17" s="152">
        <f>+'150% Progression Rates'!DP14</f>
        <v>66.367478748159755</v>
      </c>
      <c r="E17" s="153">
        <f>'150% Progression Rates'!DP14-'150% Progression Rates'!DK14</f>
        <v>1.8181717825024748</v>
      </c>
      <c r="F17" s="152">
        <f>+'1st Year Persistence Rates'!HF15</f>
        <v>55.838845460012024</v>
      </c>
      <c r="G17" s="153">
        <f>'1st Year Persistence Rates'!HF15-'1st Year Persistence Rates'!HA15</f>
        <v>-6.5109090685134561</v>
      </c>
      <c r="H17" s="241">
        <f>+'150% Progression Rates'!GW14</f>
        <v>40.337126905733307</v>
      </c>
      <c r="I17" s="153">
        <f>+'150% Progression Rates'!GW14-'150% Progression Rates'!GR14</f>
        <v>-1.2106586420522447</v>
      </c>
      <c r="J17" s="152">
        <f>+'1st Year Persistence Rates'!JB15</f>
        <v>52.766155276615528</v>
      </c>
      <c r="K17" s="153">
        <f>IF('1st Year Persistence Rates'!JB15="—","—",('1st Year Persistence Rates'!JB15-'1st Year Persistence Rates'!IW15))</f>
        <v>-9.0520265415662848</v>
      </c>
      <c r="L17" s="152">
        <f>+'150% Progression Rates'!IV14</f>
        <v>35.910572892408013</v>
      </c>
      <c r="M17" s="346">
        <f>+'150% Progression Rates'!IV14-'150% Progression Rates'!IQ14</f>
        <v>-2.4525984630907089</v>
      </c>
    </row>
    <row r="18" spans="1:202">
      <c r="A18" s="151" t="s">
        <v>8</v>
      </c>
      <c r="B18" s="152">
        <f>+'1st Year Persistence Rates'!ED16</f>
        <v>90.452076911786293</v>
      </c>
      <c r="C18" s="153">
        <f>'1st Year Persistence Rates'!ED16-'1st Year Persistence Rates'!DY16</f>
        <v>1.7999293829615368</v>
      </c>
      <c r="D18" s="152">
        <f>+'150% Progression Rates'!DP15</f>
        <v>82.334299777493086</v>
      </c>
      <c r="E18" s="153">
        <f>'150% Progression Rates'!DP15-'150% Progression Rates'!DK15</f>
        <v>2.0894514769836263</v>
      </c>
      <c r="F18" s="152">
        <f>+'1st Year Persistence Rates'!HF16</f>
        <v>65.581268345962187</v>
      </c>
      <c r="G18" s="153">
        <f>'1st Year Persistence Rates'!HF16-'1st Year Persistence Rates'!HA16</f>
        <v>-2.4375161092205531</v>
      </c>
      <c r="H18" s="241">
        <f>+'150% Progression Rates'!GW15</f>
        <v>49.812660224807729</v>
      </c>
      <c r="I18" s="153">
        <f>+'150% Progression Rates'!GW15-'150% Progression Rates'!GR15</f>
        <v>-4.2655108666376975</v>
      </c>
      <c r="J18" s="152" t="str">
        <f>+'1st Year Persistence Rates'!JB16</f>
        <v>NA</v>
      </c>
      <c r="K18" s="153" t="str">
        <f>IF('1st Year Persistence Rates'!JB16="NA","NA",('1st Year Persistence Rates'!JB16-'1st Year Persistence Rates'!IW16))</f>
        <v>NA</v>
      </c>
      <c r="L18" s="152" t="str">
        <f>+'150% Progression Rates'!IV15</f>
        <v>NA</v>
      </c>
      <c r="M18" s="346" t="str">
        <f>IF('150% Progression Rates'!IV15="NA","NA",('150% Progression Rates'!IV15-'150% Progression Rates'!IQ15))</f>
        <v>NA</v>
      </c>
    </row>
    <row r="19" spans="1:202">
      <c r="A19" s="3" t="s">
        <v>9</v>
      </c>
      <c r="B19" s="38">
        <f>+'1st Year Persistence Rates'!ED18</f>
        <v>78.997656390841897</v>
      </c>
      <c r="C19" s="345">
        <f>'1st Year Persistence Rates'!ED18-'1st Year Persistence Rates'!DY18</f>
        <v>2.4547276730099696</v>
      </c>
      <c r="D19" s="38">
        <f>+'150% Progression Rates'!DP17</f>
        <v>56.03143866043969</v>
      </c>
      <c r="E19" s="345">
        <f>'150% Progression Rates'!DP17-'150% Progression Rates'!DK17</f>
        <v>-0.7545079888771653</v>
      </c>
      <c r="F19" s="38">
        <f>+'1st Year Persistence Rates'!HF18</f>
        <v>64.404162854528821</v>
      </c>
      <c r="G19" s="345">
        <f>'1st Year Persistence Rates'!HF18-'1st Year Persistence Rates'!HA18</f>
        <v>-2.0905379810008213</v>
      </c>
      <c r="H19" s="11">
        <f>+'150% Progression Rates'!GW17</f>
        <v>59.950083194675543</v>
      </c>
      <c r="I19" s="345">
        <f>+'150% Progression Rates'!GW17-'150% Progression Rates'!GR17</f>
        <v>22.127151409479609</v>
      </c>
      <c r="J19" s="38" t="str">
        <f>+'1st Year Persistence Rates'!JB18</f>
        <v>NA</v>
      </c>
      <c r="K19" s="345" t="str">
        <f>IF('1st Year Persistence Rates'!JB18="NA","NA",('1st Year Persistence Rates'!JB18-'1st Year Persistence Rates'!IW18))</f>
        <v>NA</v>
      </c>
      <c r="L19" s="38" t="str">
        <f>+'150% Progression Rates'!IV17</f>
        <v>NA</v>
      </c>
      <c r="M19" s="38" t="str">
        <f>IF('150% Progression Rates'!IV17="NA","NA",('150% Progression Rates'!IV17-'150% Progression Rates'!IQ17))</f>
        <v>NA</v>
      </c>
    </row>
    <row r="20" spans="1:202">
      <c r="A20" s="262" t="s">
        <v>10</v>
      </c>
      <c r="B20" s="38">
        <f>+'1st Year Persistence Rates'!ED19</f>
        <v>87.228119582638271</v>
      </c>
      <c r="C20" s="345">
        <f>'1st Year Persistence Rates'!ED19-'1st Year Persistence Rates'!DY19</f>
        <v>1.6609781787725524</v>
      </c>
      <c r="D20" s="38">
        <f>+'150% Progression Rates'!DP18</f>
        <v>79.393708051022685</v>
      </c>
      <c r="E20" s="345">
        <f>'150% Progression Rates'!DP18-'150% Progression Rates'!DK18</f>
        <v>2.5320920711774448</v>
      </c>
      <c r="F20" s="38">
        <f>+'1st Year Persistence Rates'!HF19</f>
        <v>56.949927280282566</v>
      </c>
      <c r="G20" s="345">
        <f>'1st Year Persistence Rates'!HF19-'1st Year Persistence Rates'!HA19</f>
        <v>1.0213111852322996</v>
      </c>
      <c r="H20" s="11">
        <f>+'150% Progression Rates'!GW18</f>
        <v>46.91174597784098</v>
      </c>
      <c r="I20" s="345">
        <f>+'150% Progression Rates'!GW18-'150% Progression Rates'!GR18</f>
        <v>17.322032484803579</v>
      </c>
      <c r="J20" s="38" t="str">
        <f>+'1st Year Persistence Rates'!JB19</f>
        <v>NA</v>
      </c>
      <c r="K20" s="345" t="str">
        <f>IF('1st Year Persistence Rates'!JB19="NA","NA",('1st Year Persistence Rates'!JB19-'1st Year Persistence Rates'!IW19))</f>
        <v>NA</v>
      </c>
      <c r="L20" s="38" t="str">
        <f>+'150% Progression Rates'!IV18</f>
        <v>NA</v>
      </c>
      <c r="M20" s="38" t="str">
        <f>IF('150% Progression Rates'!IV18="NA","NA",('150% Progression Rates'!IV18-'150% Progression Rates'!IQ18))</f>
        <v>NA</v>
      </c>
    </row>
    <row r="21" spans="1:202">
      <c r="A21" s="3" t="s">
        <v>11</v>
      </c>
      <c r="B21" s="38">
        <f>+'1st Year Persistence Rates'!ED20</f>
        <v>83.792918042860435</v>
      </c>
      <c r="C21" s="345">
        <f>'1st Year Persistence Rates'!ED20-'1st Year Persistence Rates'!DY20</f>
        <v>0.53800971899219974</v>
      </c>
      <c r="D21" s="38">
        <f>+'150% Progression Rates'!DP19</f>
        <v>73.36524419925361</v>
      </c>
      <c r="E21" s="345">
        <f>'150% Progression Rates'!DP19-'150% Progression Rates'!DK19</f>
        <v>-0.60283927473749088</v>
      </c>
      <c r="F21" s="38">
        <f>+'1st Year Persistence Rates'!HF20</f>
        <v>57.005642934325856</v>
      </c>
      <c r="G21" s="345">
        <f>'1st Year Persistence Rates'!HF20-'1st Year Persistence Rates'!HA20</f>
        <v>-5.0988176070389954</v>
      </c>
      <c r="H21" s="11">
        <f>+'150% Progression Rates'!GW19</f>
        <v>44.17684700407213</v>
      </c>
      <c r="I21" s="345">
        <f>+'150% Progression Rates'!GW19-'150% Progression Rates'!GR19</f>
        <v>-2.8076890784020989</v>
      </c>
      <c r="J21" s="38" t="str">
        <f>+'1st Year Persistence Rates'!JB20</f>
        <v>—</v>
      </c>
      <c r="K21" s="345" t="str">
        <f>IF('1st Year Persistence Rates'!JB20="—","—",('1st Year Persistence Rates'!JB20-'1st Year Persistence Rates'!IW20))</f>
        <v>—</v>
      </c>
      <c r="L21" s="38" t="str">
        <f>+'150% Progression Rates'!IV19</f>
        <v>—</v>
      </c>
      <c r="M21" s="38" t="str">
        <f>IF('150% Progression Rates'!IV19="—","—",('150% Progression Rates'!IV19-'150% Progression Rates'!IQ19))</f>
        <v>—</v>
      </c>
    </row>
    <row r="22" spans="1:202">
      <c r="A22" s="3" t="s">
        <v>12</v>
      </c>
      <c r="B22" s="38">
        <f>+'1st Year Persistence Rates'!ED21</f>
        <v>85.083619573174161</v>
      </c>
      <c r="C22" s="345">
        <f>'1st Year Persistence Rates'!ED21-'1st Year Persistence Rates'!DY21</f>
        <v>-0.93132034238284689</v>
      </c>
      <c r="D22" s="38">
        <f>+'150% Progression Rates'!DP20</f>
        <v>78.310793569788217</v>
      </c>
      <c r="E22" s="345">
        <f>'150% Progression Rates'!DP20-'150% Progression Rates'!DK20</f>
        <v>-0.46583199074990489</v>
      </c>
      <c r="F22" s="38">
        <f>+'1st Year Persistence Rates'!HF21</f>
        <v>60.802469135802468</v>
      </c>
      <c r="G22" s="345">
        <f>'1st Year Persistence Rates'!HF21-'1st Year Persistence Rates'!HA21</f>
        <v>-1.2732234119930865</v>
      </c>
      <c r="H22" s="11">
        <f>+'150% Progression Rates'!GW20</f>
        <v>41.526065697954685</v>
      </c>
      <c r="I22" s="345">
        <f>+'150% Progression Rates'!GW20-'150% Progression Rates'!GR20</f>
        <v>-2.6468981979311224</v>
      </c>
      <c r="J22" s="38" t="str">
        <f>+'1st Year Persistence Rates'!JB21</f>
        <v>NA</v>
      </c>
      <c r="K22" s="345" t="str">
        <f>IF('1st Year Persistence Rates'!JB21="NA","NA",('1st Year Persistence Rates'!JB21-'1st Year Persistence Rates'!IW21))</f>
        <v>NA</v>
      </c>
      <c r="L22" s="38" t="str">
        <f>+'150% Progression Rates'!IV20</f>
        <v>NA</v>
      </c>
      <c r="M22" s="38" t="str">
        <f>IF('150% Progression Rates'!IV20="NA","NA",('150% Progression Rates'!IV20-'150% Progression Rates'!IQ20))</f>
        <v>NA</v>
      </c>
    </row>
    <row r="23" spans="1:202">
      <c r="A23" s="151" t="s">
        <v>13</v>
      </c>
      <c r="B23" s="152">
        <f>+'1st Year Persistence Rates'!ED23</f>
        <v>83.708293128840594</v>
      </c>
      <c r="C23" s="153">
        <f>'1st Year Persistence Rates'!ED23-'1st Year Persistence Rates'!DY23</f>
        <v>-0.66486912724066372</v>
      </c>
      <c r="D23" s="152">
        <f>+'150% Progression Rates'!DP22</f>
        <v>75.690991713445598</v>
      </c>
      <c r="E23" s="153">
        <f>'150% Progression Rates'!DP22-'150% Progression Rates'!DK22</f>
        <v>1.4254217957017659</v>
      </c>
      <c r="F23" s="152">
        <f>+'1st Year Persistence Rates'!HF23</f>
        <v>59.284550322029958</v>
      </c>
      <c r="G23" s="153">
        <f>'1st Year Persistence Rates'!HF23-'1st Year Persistence Rates'!HA23</f>
        <v>-2.9098544498762848</v>
      </c>
      <c r="H23" s="241">
        <f>+'150% Progression Rates'!GW22</f>
        <v>53.199334827561273</v>
      </c>
      <c r="I23" s="153">
        <f>+'150% Progression Rates'!GW22-'150% Progression Rates'!GR22</f>
        <v>9.4003734685259772</v>
      </c>
      <c r="J23" s="152" t="str">
        <f>+'1st Year Persistence Rates'!JB23</f>
        <v>—</v>
      </c>
      <c r="K23" s="153" t="str">
        <f>IF('1st Year Persistence Rates'!JB23="—","—",('1st Year Persistence Rates'!JB23-'1st Year Persistence Rates'!IW23))</f>
        <v>—</v>
      </c>
      <c r="L23" s="152" t="str">
        <f>+'150% Progression Rates'!IV22</f>
        <v>—</v>
      </c>
      <c r="M23" s="152" t="str">
        <f>IF('150% Progression Rates'!IV22="—","—",('150% Progression Rates'!IV22-'150% Progression Rates'!IQ22))</f>
        <v>—</v>
      </c>
    </row>
    <row r="24" spans="1:202">
      <c r="A24" s="151" t="s">
        <v>14</v>
      </c>
      <c r="B24" s="152">
        <f>+'1st Year Persistence Rates'!ED24</f>
        <v>86.307550901038908</v>
      </c>
      <c r="C24" s="153">
        <f>'1st Year Persistence Rates'!ED24-'1st Year Persistence Rates'!DY24</f>
        <v>-2.0414428239667899</v>
      </c>
      <c r="D24" s="152">
        <f>+'150% Progression Rates'!DP23</f>
        <v>84.471827551451696</v>
      </c>
      <c r="E24" s="153">
        <f>'150% Progression Rates'!DP23-'150% Progression Rates'!DK23</f>
        <v>1.2356886359673211</v>
      </c>
      <c r="F24" s="152">
        <f>+'1st Year Persistence Rates'!HF24</f>
        <v>63.762770994268635</v>
      </c>
      <c r="G24" s="153">
        <f>'1st Year Persistence Rates'!HF24-'1st Year Persistence Rates'!HA24</f>
        <v>-2.7028417512604079</v>
      </c>
      <c r="H24" s="241">
        <f>+'150% Progression Rates'!GW23</f>
        <v>48.876700443122303</v>
      </c>
      <c r="I24" s="153">
        <f>+'150% Progression Rates'!GW23-'150% Progression Rates'!GR23</f>
        <v>-6.908408427256191</v>
      </c>
      <c r="J24" s="152" t="str">
        <f>+'1st Year Persistence Rates'!JB24</f>
        <v>NA</v>
      </c>
      <c r="K24" s="153" t="str">
        <f>IF('1st Year Persistence Rates'!JB24="NA","NA",('1st Year Persistence Rates'!JB24-'1st Year Persistence Rates'!IW24))</f>
        <v>NA</v>
      </c>
      <c r="L24" s="152" t="str">
        <f>+'150% Progression Rates'!IV23</f>
        <v>NA</v>
      </c>
      <c r="M24" s="152" t="str">
        <f>IF('150% Progression Rates'!IV23="NA","NA",('150% Progression Rates'!IV23-'150% Progression Rates'!IQ23))</f>
        <v>NA</v>
      </c>
    </row>
    <row r="25" spans="1:202">
      <c r="A25" s="151" t="s">
        <v>15</v>
      </c>
      <c r="B25" s="152">
        <f>+'1st Year Persistence Rates'!ED25</f>
        <v>92.202648754831756</v>
      </c>
      <c r="C25" s="153">
        <f>'1st Year Persistence Rates'!ED25-'1st Year Persistence Rates'!DY25</f>
        <v>4.1455671958160565</v>
      </c>
      <c r="D25" s="152">
        <f>+'150% Progression Rates'!DP24</f>
        <v>79.228293729480228</v>
      </c>
      <c r="E25" s="153">
        <f>'150% Progression Rates'!DP24-'150% Progression Rates'!DK24</f>
        <v>1.9095411980909915</v>
      </c>
      <c r="F25" s="152">
        <f>+'1st Year Persistence Rates'!HF25</f>
        <v>69.329271732385621</v>
      </c>
      <c r="G25" s="153">
        <f>'1st Year Persistence Rates'!HF25-'1st Year Persistence Rates'!HA25</f>
        <v>6.3112000951169236</v>
      </c>
      <c r="H25" s="241">
        <f>+'150% Progression Rates'!GW24</f>
        <v>51.58408642360029</v>
      </c>
      <c r="I25" s="153">
        <f>+'150% Progression Rates'!GW24-'150% Progression Rates'!GR24</f>
        <v>-0.58982661987796803</v>
      </c>
      <c r="J25" s="152" t="str">
        <f>+'1st Year Persistence Rates'!JB25</f>
        <v>NA</v>
      </c>
      <c r="K25" s="153" t="str">
        <f>IF('1st Year Persistence Rates'!JB25="NA","NA",('1st Year Persistence Rates'!JB25-'1st Year Persistence Rates'!IW25))</f>
        <v>NA</v>
      </c>
      <c r="L25" s="152" t="str">
        <f>+'150% Progression Rates'!IV24</f>
        <v>NA</v>
      </c>
      <c r="M25" s="152" t="str">
        <f>IF('150% Progression Rates'!IV24="NA","NA",('150% Progression Rates'!IV24-'150% Progression Rates'!IQ24))</f>
        <v>NA</v>
      </c>
    </row>
    <row r="26" spans="1:202">
      <c r="A26" s="151" t="s">
        <v>16</v>
      </c>
      <c r="B26" s="152">
        <f>+'1st Year Persistence Rates'!ED26</f>
        <v>75.660433363015727</v>
      </c>
      <c r="C26" s="153">
        <f>'1st Year Persistence Rates'!ED26-'1st Year Persistence Rates'!DY26</f>
        <v>-1.2493720620777253</v>
      </c>
      <c r="D26" s="152">
        <f>+'150% Progression Rates'!DP25</f>
        <v>78.606439211917348</v>
      </c>
      <c r="E26" s="153">
        <f>'150% Progression Rates'!DP25-'150% Progression Rates'!DK25</f>
        <v>10.798726586455118</v>
      </c>
      <c r="F26" s="152">
        <f>+'1st Year Persistence Rates'!HF26</f>
        <v>48.976807639836281</v>
      </c>
      <c r="G26" s="153">
        <f>'1st Year Persistence Rates'!HF26-'1st Year Persistence Rates'!HA26</f>
        <v>-11.412325987182811</v>
      </c>
      <c r="H26" s="241">
        <f>+'150% Progression Rates'!GW25</f>
        <v>34.116782959970621</v>
      </c>
      <c r="I26" s="153">
        <f>+'150% Progression Rates'!GW25-'150% Progression Rates'!GR25</f>
        <v>-6.6971705284014718</v>
      </c>
      <c r="J26" s="152" t="str">
        <f>+'1st Year Persistence Rates'!JB26</f>
        <v>—</v>
      </c>
      <c r="K26" s="153" t="str">
        <f>IF('1st Year Persistence Rates'!JB26="—","—",('1st Year Persistence Rates'!JB26-'1st Year Persistence Rates'!IW26))</f>
        <v>—</v>
      </c>
      <c r="L26" s="152" t="str">
        <f>+'150% Progression Rates'!IV25</f>
        <v>—</v>
      </c>
      <c r="M26" s="152" t="str">
        <f>IF('150% Progression Rates'!IV25="—","—",('150% Progression Rates'!IV25-'150% Progression Rates'!IQ25))</f>
        <v>—</v>
      </c>
    </row>
    <row r="27" spans="1:202">
      <c r="A27" s="1"/>
      <c r="B27" s="7"/>
      <c r="C27" s="7"/>
      <c r="D27" s="7"/>
      <c r="E27" s="7"/>
      <c r="F27" s="7"/>
      <c r="G27" s="7"/>
      <c r="H27" s="7"/>
      <c r="I27" s="7"/>
      <c r="J27" s="7"/>
      <c r="K27" s="7"/>
      <c r="L27" s="7"/>
      <c r="M27" s="7"/>
    </row>
    <row r="28" spans="1:202" ht="15" customHeight="1">
      <c r="A28" s="263" t="s">
        <v>31</v>
      </c>
      <c r="B28" s="265"/>
      <c r="C28" s="265"/>
      <c r="D28" s="265"/>
      <c r="E28" s="265"/>
      <c r="F28" s="265"/>
      <c r="G28" s="265"/>
      <c r="H28" s="265"/>
      <c r="I28" s="266"/>
      <c r="K28" s="40"/>
      <c r="L28" s="40"/>
      <c r="M28" s="40"/>
    </row>
    <row r="29" spans="1:202" ht="16.5" customHeight="1">
      <c r="A29" s="263" t="s">
        <v>117</v>
      </c>
      <c r="B29" s="265"/>
      <c r="C29" s="265"/>
      <c r="D29" s="265"/>
      <c r="E29" s="265"/>
      <c r="F29" s="265"/>
      <c r="G29" s="265"/>
      <c r="H29" s="265"/>
      <c r="I29" s="264"/>
      <c r="M29" s="40"/>
    </row>
    <row r="30" spans="1:202" s="4" customFormat="1" ht="38.25" customHeight="1">
      <c r="A30" s="383" t="s">
        <v>143</v>
      </c>
      <c r="B30" s="384"/>
      <c r="C30" s="384"/>
      <c r="D30" s="384"/>
      <c r="E30" s="384"/>
      <c r="F30" s="384"/>
      <c r="G30" s="384"/>
      <c r="H30" s="384"/>
      <c r="I30" s="384"/>
      <c r="J30" s="384"/>
      <c r="K30" s="384"/>
      <c r="L30" s="384"/>
      <c r="M30" s="384"/>
      <c r="N30" s="8"/>
    </row>
    <row r="31" spans="1:202" ht="36" customHeight="1">
      <c r="A31" s="383" t="s">
        <v>144</v>
      </c>
      <c r="B31" s="384"/>
      <c r="C31" s="384"/>
      <c r="D31" s="384"/>
      <c r="E31" s="384"/>
      <c r="F31" s="384"/>
      <c r="G31" s="384"/>
      <c r="H31" s="384"/>
      <c r="I31" s="384"/>
      <c r="J31" s="384"/>
      <c r="K31" s="384"/>
      <c r="L31" s="384"/>
      <c r="M31" s="384"/>
      <c r="O31" s="331" t="s">
        <v>120</v>
      </c>
      <c r="P31" s="332"/>
      <c r="Q31" s="332"/>
      <c r="R31" s="332"/>
      <c r="S31" s="332"/>
      <c r="T31" s="332"/>
      <c r="U31" s="332"/>
      <c r="V31" s="332"/>
      <c r="W31" s="332"/>
      <c r="X31" s="332"/>
      <c r="Y31" s="332"/>
      <c r="Z31" s="332"/>
      <c r="AA31" s="332"/>
      <c r="AB31" s="332"/>
      <c r="AC31" s="332"/>
      <c r="AD31" s="332"/>
      <c r="AE31" s="332"/>
      <c r="AF31" s="332"/>
    </row>
    <row r="32" spans="1:202" s="4" customFormat="1" ht="73.5" customHeight="1">
      <c r="A32" s="383" t="s">
        <v>145</v>
      </c>
      <c r="B32" s="384"/>
      <c r="C32" s="384"/>
      <c r="D32" s="384"/>
      <c r="E32" s="384"/>
      <c r="F32" s="384"/>
      <c r="G32" s="384"/>
      <c r="H32" s="384"/>
      <c r="I32" s="384"/>
      <c r="J32" s="384"/>
      <c r="K32" s="384"/>
      <c r="L32" s="384"/>
      <c r="M32" s="384"/>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row>
    <row r="33" spans="1:13">
      <c r="A33" s="263" t="s">
        <v>107</v>
      </c>
    </row>
    <row r="34" spans="1:13">
      <c r="M34" s="309" t="s">
        <v>158</v>
      </c>
    </row>
    <row r="63" spans="15:28" ht="18">
      <c r="O63" s="331" t="s">
        <v>121</v>
      </c>
      <c r="P63" s="332"/>
      <c r="Q63" s="332"/>
      <c r="R63" s="332"/>
      <c r="S63" s="332"/>
      <c r="T63" s="332"/>
      <c r="U63" s="332"/>
      <c r="V63" s="332"/>
      <c r="W63" s="332"/>
      <c r="X63" s="332"/>
      <c r="Y63" s="332"/>
      <c r="Z63" s="332"/>
      <c r="AA63" s="332"/>
      <c r="AB63" s="332"/>
    </row>
  </sheetData>
  <mergeCells count="3">
    <mergeCell ref="A30:M30"/>
    <mergeCell ref="A31:M31"/>
    <mergeCell ref="A32:M32"/>
  </mergeCells>
  <pageMargins left="0.75" right="0.75" top="1" bottom="1" header="0.5" footer="0.5"/>
  <pageSetup scale="66" orientation="portrait" r:id="rId1"/>
  <headerFooter alignWithMargins="0">
    <oddFooter>&amp;LSREB Fact Book&amp;R&amp;D</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00FF"/>
  </sheetPr>
  <dimension ref="A1:EG2592"/>
  <sheetViews>
    <sheetView showGridLines="0" zoomScaleNormal="100" workbookViewId="0">
      <pane xSplit="1" ySplit="4" topLeftCell="AJ5" activePane="bottomRight" state="frozen"/>
      <selection activeCell="N35" sqref="N35"/>
      <selection pane="topRight" activeCell="N35" sqref="N35"/>
      <selection pane="bottomLeft" activeCell="N35" sqref="N35"/>
      <selection pane="bottomRight" activeCell="AT27" sqref="AT27"/>
    </sheetView>
  </sheetViews>
  <sheetFormatPr defaultColWidth="7.7109375" defaultRowHeight="12.75"/>
  <cols>
    <col min="1" max="1" width="13.5703125" style="96" customWidth="1"/>
    <col min="2" max="137" width="7.140625" style="30" customWidth="1"/>
    <col min="138" max="16384" width="7.7109375" style="29"/>
  </cols>
  <sheetData>
    <row r="1" spans="1:137" s="125" customFormat="1">
      <c r="A1" s="96"/>
      <c r="B1" s="125" t="s">
        <v>19</v>
      </c>
      <c r="BM1" s="126" t="s">
        <v>21</v>
      </c>
      <c r="DG1" s="126" t="s">
        <v>22</v>
      </c>
    </row>
    <row r="2" spans="1:137" s="30" customFormat="1">
      <c r="A2" s="96"/>
      <c r="B2" s="45">
        <v>1</v>
      </c>
      <c r="C2" s="45"/>
      <c r="D2" s="45"/>
      <c r="E2" s="45"/>
      <c r="F2" s="45"/>
      <c r="G2" s="45"/>
      <c r="H2" s="45"/>
      <c r="I2" s="45"/>
      <c r="J2" s="45"/>
      <c r="K2" s="46">
        <v>2</v>
      </c>
      <c r="L2" s="45"/>
      <c r="M2" s="45"/>
      <c r="N2" s="45"/>
      <c r="O2" s="45"/>
      <c r="P2" s="45"/>
      <c r="Q2" s="45"/>
      <c r="R2" s="45"/>
      <c r="S2" s="45"/>
      <c r="T2" s="46">
        <v>3</v>
      </c>
      <c r="U2" s="45"/>
      <c r="V2" s="45"/>
      <c r="W2" s="45"/>
      <c r="X2" s="45"/>
      <c r="Y2" s="45"/>
      <c r="Z2" s="45"/>
      <c r="AA2" s="45"/>
      <c r="AB2" s="45"/>
      <c r="AC2" s="46">
        <v>4</v>
      </c>
      <c r="AD2" s="45"/>
      <c r="AE2" s="45"/>
      <c r="AF2" s="45"/>
      <c r="AG2" s="45"/>
      <c r="AH2" s="45"/>
      <c r="AI2" s="45"/>
      <c r="AJ2" s="45"/>
      <c r="AK2" s="45"/>
      <c r="AL2" s="46">
        <v>5</v>
      </c>
      <c r="AM2" s="45"/>
      <c r="AN2" s="45"/>
      <c r="AO2" s="45"/>
      <c r="AP2" s="45"/>
      <c r="AQ2" s="45"/>
      <c r="AR2" s="45"/>
      <c r="AS2" s="45"/>
      <c r="AT2" s="45"/>
      <c r="AU2" s="46">
        <v>6</v>
      </c>
      <c r="AV2" s="45"/>
      <c r="AW2" s="45"/>
      <c r="AX2" s="45"/>
      <c r="AY2" s="45"/>
      <c r="AZ2" s="45"/>
      <c r="BA2" s="45"/>
      <c r="BB2" s="45"/>
      <c r="BC2" s="45"/>
      <c r="BD2" s="46" t="s">
        <v>20</v>
      </c>
      <c r="BE2" s="45"/>
      <c r="BF2" s="45"/>
      <c r="BG2" s="45"/>
      <c r="BH2" s="45"/>
      <c r="BI2" s="45"/>
      <c r="BJ2" s="45"/>
      <c r="BK2" s="45"/>
      <c r="BL2" s="45"/>
      <c r="BM2" s="165">
        <v>7</v>
      </c>
      <c r="BN2" s="45"/>
      <c r="BO2" s="45"/>
      <c r="BP2" s="45"/>
      <c r="BQ2" s="45"/>
      <c r="BR2" s="45"/>
      <c r="BS2" s="45"/>
      <c r="BT2" s="45"/>
      <c r="BU2" s="45"/>
      <c r="BV2" s="45"/>
      <c r="BW2" s="46">
        <v>8</v>
      </c>
      <c r="BX2" s="45"/>
      <c r="BY2" s="45"/>
      <c r="BZ2" s="45"/>
      <c r="CA2" s="45"/>
      <c r="CB2" s="45"/>
      <c r="CC2" s="45"/>
      <c r="CD2" s="45"/>
      <c r="CE2" s="45"/>
      <c r="CF2" s="46">
        <v>9</v>
      </c>
      <c r="CG2" s="45"/>
      <c r="CH2" s="45"/>
      <c r="CI2" s="45"/>
      <c r="CJ2" s="45"/>
      <c r="CK2" s="45"/>
      <c r="CL2" s="45"/>
      <c r="CM2" s="45"/>
      <c r="CN2" s="45"/>
      <c r="CO2" s="46">
        <v>10</v>
      </c>
      <c r="CP2" s="45"/>
      <c r="CQ2" s="45"/>
      <c r="CR2" s="45"/>
      <c r="CS2" s="45"/>
      <c r="CT2" s="45"/>
      <c r="CU2" s="45"/>
      <c r="CV2" s="45"/>
      <c r="CW2" s="45"/>
      <c r="CX2" s="46" t="s">
        <v>20</v>
      </c>
      <c r="CY2" s="45"/>
      <c r="CZ2" s="45"/>
      <c r="DA2" s="45"/>
      <c r="DB2" s="45"/>
      <c r="DC2" s="45"/>
      <c r="DD2" s="45"/>
      <c r="DE2" s="45"/>
      <c r="DF2" s="45"/>
      <c r="DG2" s="44">
        <v>12</v>
      </c>
      <c r="DH2" s="45"/>
      <c r="DI2" s="45"/>
      <c r="DJ2" s="45"/>
      <c r="DK2" s="45"/>
      <c r="DL2" s="45"/>
      <c r="DM2" s="45"/>
      <c r="DN2" s="45"/>
      <c r="DO2" s="45"/>
      <c r="DP2" s="46">
        <v>13</v>
      </c>
      <c r="DQ2" s="45"/>
      <c r="DR2" s="45"/>
      <c r="DS2" s="45"/>
      <c r="DT2" s="45"/>
      <c r="DU2" s="45"/>
      <c r="DV2" s="45"/>
      <c r="DW2" s="45"/>
      <c r="DX2" s="45"/>
      <c r="DY2" s="46" t="s">
        <v>20</v>
      </c>
      <c r="DZ2" s="45"/>
      <c r="EA2" s="45"/>
      <c r="EB2" s="45"/>
      <c r="EC2" s="45"/>
      <c r="ED2" s="45"/>
      <c r="EE2" s="45"/>
      <c r="EF2" s="45"/>
      <c r="EG2" s="45"/>
    </row>
    <row r="3" spans="1:137" s="30" customFormat="1">
      <c r="A3" s="269" t="s">
        <v>105</v>
      </c>
      <c r="B3" s="338">
        <v>2008</v>
      </c>
      <c r="C3" s="338">
        <v>2009</v>
      </c>
      <c r="D3" s="338">
        <v>2010</v>
      </c>
      <c r="E3" s="338">
        <v>2011</v>
      </c>
      <c r="F3" s="338">
        <v>2012</v>
      </c>
      <c r="G3" s="338">
        <v>2013</v>
      </c>
      <c r="H3" s="338">
        <v>2014</v>
      </c>
      <c r="I3" s="338">
        <v>2015</v>
      </c>
      <c r="J3" s="338">
        <v>2016</v>
      </c>
      <c r="K3" s="339">
        <v>2008</v>
      </c>
      <c r="L3" s="338">
        <v>2009</v>
      </c>
      <c r="M3" s="338">
        <v>2010</v>
      </c>
      <c r="N3" s="338">
        <v>2011</v>
      </c>
      <c r="O3" s="338">
        <v>2012</v>
      </c>
      <c r="P3" s="338">
        <v>2013</v>
      </c>
      <c r="Q3" s="338">
        <v>2014</v>
      </c>
      <c r="R3" s="338">
        <v>2015</v>
      </c>
      <c r="S3" s="338">
        <v>2016</v>
      </c>
      <c r="T3" s="339">
        <v>2008</v>
      </c>
      <c r="U3" s="338">
        <v>2009</v>
      </c>
      <c r="V3" s="338">
        <v>2010</v>
      </c>
      <c r="W3" s="338">
        <v>2011</v>
      </c>
      <c r="X3" s="338">
        <v>2012</v>
      </c>
      <c r="Y3" s="338">
        <v>2013</v>
      </c>
      <c r="Z3" s="338">
        <v>2014</v>
      </c>
      <c r="AA3" s="338">
        <v>2015</v>
      </c>
      <c r="AB3" s="338">
        <v>2016</v>
      </c>
      <c r="AC3" s="339">
        <v>2008</v>
      </c>
      <c r="AD3" s="338">
        <v>2009</v>
      </c>
      <c r="AE3" s="338">
        <v>2010</v>
      </c>
      <c r="AF3" s="338">
        <v>2011</v>
      </c>
      <c r="AG3" s="338">
        <v>2012</v>
      </c>
      <c r="AH3" s="338">
        <v>2013</v>
      </c>
      <c r="AI3" s="338">
        <v>2014</v>
      </c>
      <c r="AJ3" s="338">
        <v>2015</v>
      </c>
      <c r="AK3" s="338">
        <v>2016</v>
      </c>
      <c r="AL3" s="339">
        <v>2008</v>
      </c>
      <c r="AM3" s="338">
        <v>2009</v>
      </c>
      <c r="AN3" s="338">
        <v>2010</v>
      </c>
      <c r="AO3" s="338">
        <v>2011</v>
      </c>
      <c r="AP3" s="338">
        <v>2012</v>
      </c>
      <c r="AQ3" s="338">
        <v>2013</v>
      </c>
      <c r="AR3" s="338">
        <v>2014</v>
      </c>
      <c r="AS3" s="338">
        <v>2015</v>
      </c>
      <c r="AT3" s="338">
        <v>2016</v>
      </c>
      <c r="AU3" s="339">
        <v>2008</v>
      </c>
      <c r="AV3" s="338">
        <v>2009</v>
      </c>
      <c r="AW3" s="338">
        <v>2010</v>
      </c>
      <c r="AX3" s="338">
        <v>2011</v>
      </c>
      <c r="AY3" s="338">
        <v>2012</v>
      </c>
      <c r="AZ3" s="338">
        <v>2013</v>
      </c>
      <c r="BA3" s="338">
        <v>2014</v>
      </c>
      <c r="BB3" s="338">
        <v>2015</v>
      </c>
      <c r="BC3" s="338">
        <v>2016</v>
      </c>
      <c r="BD3" s="339">
        <v>2008</v>
      </c>
      <c r="BE3" s="338">
        <v>2009</v>
      </c>
      <c r="BF3" s="338">
        <v>2010</v>
      </c>
      <c r="BG3" s="338">
        <v>2011</v>
      </c>
      <c r="BH3" s="338">
        <v>2012</v>
      </c>
      <c r="BI3" s="338">
        <v>2013</v>
      </c>
      <c r="BJ3" s="338">
        <v>2014</v>
      </c>
      <c r="BK3" s="338">
        <v>2015</v>
      </c>
      <c r="BL3" s="338">
        <v>2016</v>
      </c>
      <c r="BM3" s="340">
        <v>2005</v>
      </c>
      <c r="BN3" s="341">
        <v>2006</v>
      </c>
      <c r="BO3" s="342">
        <v>2007</v>
      </c>
      <c r="BP3" s="341">
        <v>2008</v>
      </c>
      <c r="BQ3" s="342">
        <v>2009</v>
      </c>
      <c r="BR3" s="341">
        <v>2010</v>
      </c>
      <c r="BS3" s="342">
        <v>2011</v>
      </c>
      <c r="BT3" s="341">
        <v>2012</v>
      </c>
      <c r="BU3" s="343">
        <v>2013</v>
      </c>
      <c r="BV3" s="343">
        <v>2014</v>
      </c>
      <c r="BW3" s="339">
        <v>2005</v>
      </c>
      <c r="BX3" s="338">
        <v>2006</v>
      </c>
      <c r="BY3" s="338">
        <v>2007</v>
      </c>
      <c r="BZ3" s="338">
        <v>2008</v>
      </c>
      <c r="CA3" s="338">
        <v>2009</v>
      </c>
      <c r="CB3" s="338">
        <v>2010</v>
      </c>
      <c r="CC3" s="338">
        <v>2011</v>
      </c>
      <c r="CD3" s="338">
        <v>2012</v>
      </c>
      <c r="CE3" s="338">
        <v>2013</v>
      </c>
      <c r="CF3" s="339">
        <v>2005</v>
      </c>
      <c r="CG3" s="338">
        <v>2006</v>
      </c>
      <c r="CH3" s="338">
        <v>2007</v>
      </c>
      <c r="CI3" s="338">
        <v>2008</v>
      </c>
      <c r="CJ3" s="338">
        <v>2009</v>
      </c>
      <c r="CK3" s="338">
        <v>2010</v>
      </c>
      <c r="CL3" s="338">
        <v>2011</v>
      </c>
      <c r="CM3" s="338">
        <v>2012</v>
      </c>
      <c r="CN3" s="338">
        <v>2013</v>
      </c>
      <c r="CO3" s="339">
        <v>2005</v>
      </c>
      <c r="CP3" s="338">
        <v>2006</v>
      </c>
      <c r="CQ3" s="338">
        <v>2007</v>
      </c>
      <c r="CR3" s="338">
        <v>2008</v>
      </c>
      <c r="CS3" s="338">
        <v>2009</v>
      </c>
      <c r="CT3" s="338">
        <v>2010</v>
      </c>
      <c r="CU3" s="338">
        <v>2011</v>
      </c>
      <c r="CV3" s="338">
        <v>2012</v>
      </c>
      <c r="CW3" s="338">
        <v>2013</v>
      </c>
      <c r="CX3" s="339">
        <v>2005</v>
      </c>
      <c r="CY3" s="338">
        <v>2006</v>
      </c>
      <c r="CZ3" s="338">
        <v>2007</v>
      </c>
      <c r="DA3" s="338">
        <v>2008</v>
      </c>
      <c r="DB3" s="338">
        <v>2009</v>
      </c>
      <c r="DC3" s="338">
        <v>2010</v>
      </c>
      <c r="DD3" s="338">
        <v>2011</v>
      </c>
      <c r="DE3" s="338">
        <v>2012</v>
      </c>
      <c r="DF3" s="338">
        <v>2013</v>
      </c>
      <c r="DG3" s="165">
        <v>2005</v>
      </c>
      <c r="DH3" s="338">
        <v>2006</v>
      </c>
      <c r="DI3" s="338">
        <v>2007</v>
      </c>
      <c r="DJ3" s="338">
        <v>2008</v>
      </c>
      <c r="DK3" s="338">
        <v>2009</v>
      </c>
      <c r="DL3" s="338">
        <v>2010</v>
      </c>
      <c r="DM3" s="338">
        <v>2011</v>
      </c>
      <c r="DN3" s="338">
        <v>2012</v>
      </c>
      <c r="DO3" s="338">
        <v>2013</v>
      </c>
      <c r="DP3" s="339">
        <v>2005</v>
      </c>
      <c r="DQ3" s="338">
        <v>2006</v>
      </c>
      <c r="DR3" s="338">
        <v>2007</v>
      </c>
      <c r="DS3" s="338">
        <v>2008</v>
      </c>
      <c r="DT3" s="338">
        <v>2009</v>
      </c>
      <c r="DU3" s="338">
        <v>2010</v>
      </c>
      <c r="DV3" s="338">
        <v>2011</v>
      </c>
      <c r="DW3" s="338">
        <v>2012</v>
      </c>
      <c r="DX3" s="338">
        <v>2013</v>
      </c>
      <c r="DY3" s="339">
        <v>2005</v>
      </c>
      <c r="DZ3" s="338">
        <v>2006</v>
      </c>
      <c r="EA3" s="338">
        <v>2007</v>
      </c>
      <c r="EB3" s="338">
        <v>2008</v>
      </c>
      <c r="EC3" s="338">
        <v>2009</v>
      </c>
      <c r="ED3" s="338">
        <v>2010</v>
      </c>
      <c r="EE3" s="338">
        <v>2011</v>
      </c>
      <c r="EF3" s="338">
        <v>2012</v>
      </c>
      <c r="EG3" s="338">
        <v>2013</v>
      </c>
    </row>
    <row r="4" spans="1:137" s="30" customFormat="1">
      <c r="A4" s="281" t="s">
        <v>102</v>
      </c>
      <c r="B4" s="43">
        <v>2002</v>
      </c>
      <c r="C4" s="43">
        <v>2003</v>
      </c>
      <c r="D4" s="43">
        <v>2004</v>
      </c>
      <c r="E4" s="43">
        <v>2005</v>
      </c>
      <c r="F4" s="43">
        <v>2006</v>
      </c>
      <c r="G4" s="43">
        <v>2007</v>
      </c>
      <c r="H4" s="43">
        <v>2008</v>
      </c>
      <c r="I4" s="43">
        <v>2009</v>
      </c>
      <c r="J4" s="43">
        <v>2010</v>
      </c>
      <c r="K4" s="166">
        <v>2002</v>
      </c>
      <c r="L4" s="43">
        <v>2003</v>
      </c>
      <c r="M4" s="43">
        <v>2004</v>
      </c>
      <c r="N4" s="43">
        <v>2005</v>
      </c>
      <c r="O4" s="43">
        <v>2006</v>
      </c>
      <c r="P4" s="43">
        <v>2007</v>
      </c>
      <c r="Q4" s="43">
        <v>2008</v>
      </c>
      <c r="R4" s="43">
        <v>2009</v>
      </c>
      <c r="S4" s="43">
        <v>2010</v>
      </c>
      <c r="T4" s="166">
        <v>2002</v>
      </c>
      <c r="U4" s="43">
        <v>2003</v>
      </c>
      <c r="V4" s="43">
        <v>2004</v>
      </c>
      <c r="W4" s="43">
        <v>2005</v>
      </c>
      <c r="X4" s="43">
        <v>2006</v>
      </c>
      <c r="Y4" s="43">
        <v>2007</v>
      </c>
      <c r="Z4" s="43">
        <v>2008</v>
      </c>
      <c r="AA4" s="43">
        <v>2009</v>
      </c>
      <c r="AB4" s="43">
        <v>2010</v>
      </c>
      <c r="AC4" s="166">
        <v>2002</v>
      </c>
      <c r="AD4" s="43">
        <v>2003</v>
      </c>
      <c r="AE4" s="43">
        <v>2004</v>
      </c>
      <c r="AF4" s="43">
        <v>2005</v>
      </c>
      <c r="AG4" s="43">
        <v>2006</v>
      </c>
      <c r="AH4" s="43">
        <v>2007</v>
      </c>
      <c r="AI4" s="43">
        <v>2008</v>
      </c>
      <c r="AJ4" s="43">
        <v>2009</v>
      </c>
      <c r="AK4" s="43">
        <v>2010</v>
      </c>
      <c r="AL4" s="166">
        <v>2002</v>
      </c>
      <c r="AM4" s="43">
        <v>2003</v>
      </c>
      <c r="AN4" s="43">
        <v>2004</v>
      </c>
      <c r="AO4" s="43">
        <v>2005</v>
      </c>
      <c r="AP4" s="43">
        <v>2006</v>
      </c>
      <c r="AQ4" s="43">
        <v>2007</v>
      </c>
      <c r="AR4" s="43">
        <v>2008</v>
      </c>
      <c r="AS4" s="43">
        <v>2009</v>
      </c>
      <c r="AT4" s="43">
        <v>2010</v>
      </c>
      <c r="AU4" s="166">
        <v>2002</v>
      </c>
      <c r="AV4" s="43">
        <v>2003</v>
      </c>
      <c r="AW4" s="43">
        <v>2004</v>
      </c>
      <c r="AX4" s="43">
        <v>2005</v>
      </c>
      <c r="AY4" s="43">
        <v>2006</v>
      </c>
      <c r="AZ4" s="43">
        <v>2007</v>
      </c>
      <c r="BA4" s="43">
        <v>2008</v>
      </c>
      <c r="BB4" s="43">
        <v>2009</v>
      </c>
      <c r="BC4" s="43">
        <v>2010</v>
      </c>
      <c r="BD4" s="166">
        <v>2002</v>
      </c>
      <c r="BE4" s="43">
        <v>2003</v>
      </c>
      <c r="BF4" s="43">
        <v>2004</v>
      </c>
      <c r="BG4" s="43">
        <v>2005</v>
      </c>
      <c r="BH4" s="43">
        <v>2006</v>
      </c>
      <c r="BI4" s="43">
        <v>2007</v>
      </c>
      <c r="BJ4" s="43">
        <v>2008</v>
      </c>
      <c r="BK4" s="43">
        <v>2009</v>
      </c>
      <c r="BL4" s="43">
        <v>2010</v>
      </c>
      <c r="BM4" s="165">
        <v>2002</v>
      </c>
      <c r="BN4" s="43">
        <v>2003</v>
      </c>
      <c r="BO4" s="43">
        <v>2004</v>
      </c>
      <c r="BP4" s="43">
        <v>2005</v>
      </c>
      <c r="BQ4" s="43">
        <v>2006</v>
      </c>
      <c r="BR4" s="43">
        <v>2007</v>
      </c>
      <c r="BS4" s="43">
        <v>2008</v>
      </c>
      <c r="BT4" s="43">
        <v>2009</v>
      </c>
      <c r="BU4" s="43">
        <v>2010</v>
      </c>
      <c r="BV4" s="43">
        <v>2011</v>
      </c>
      <c r="BW4" s="166">
        <v>2002</v>
      </c>
      <c r="BX4" s="43">
        <v>2003</v>
      </c>
      <c r="BY4" s="43">
        <v>2004</v>
      </c>
      <c r="BZ4" s="43">
        <v>2005</v>
      </c>
      <c r="CA4" s="43">
        <v>2006</v>
      </c>
      <c r="CB4" s="43">
        <v>2007</v>
      </c>
      <c r="CC4" s="43">
        <v>2008</v>
      </c>
      <c r="CD4" s="43">
        <v>2009</v>
      </c>
      <c r="CE4" s="43">
        <v>2010</v>
      </c>
      <c r="CF4" s="166">
        <v>2002</v>
      </c>
      <c r="CG4" s="43">
        <v>2003</v>
      </c>
      <c r="CH4" s="43">
        <v>2004</v>
      </c>
      <c r="CI4" s="43">
        <v>2005</v>
      </c>
      <c r="CJ4" s="43">
        <v>2006</v>
      </c>
      <c r="CK4" s="43">
        <v>2007</v>
      </c>
      <c r="CL4" s="43">
        <v>2008</v>
      </c>
      <c r="CM4" s="43">
        <v>2009</v>
      </c>
      <c r="CN4" s="43">
        <v>2010</v>
      </c>
      <c r="CO4" s="166">
        <v>2002</v>
      </c>
      <c r="CP4" s="43">
        <v>2003</v>
      </c>
      <c r="CQ4" s="43">
        <v>2004</v>
      </c>
      <c r="CR4" s="43">
        <v>2005</v>
      </c>
      <c r="CS4" s="43">
        <v>2006</v>
      </c>
      <c r="CT4" s="43">
        <v>2007</v>
      </c>
      <c r="CU4" s="43">
        <v>2008</v>
      </c>
      <c r="CV4" s="43">
        <v>2009</v>
      </c>
      <c r="CW4" s="43">
        <v>2010</v>
      </c>
      <c r="CX4" s="166">
        <v>2002</v>
      </c>
      <c r="CY4" s="43">
        <v>2003</v>
      </c>
      <c r="CZ4" s="43">
        <v>2004</v>
      </c>
      <c r="DA4" s="43">
        <v>2005</v>
      </c>
      <c r="DB4" s="43">
        <v>2006</v>
      </c>
      <c r="DC4" s="43">
        <v>2007</v>
      </c>
      <c r="DD4" s="43">
        <v>2008</v>
      </c>
      <c r="DE4" s="43">
        <v>2009</v>
      </c>
      <c r="DF4" s="43">
        <v>2010</v>
      </c>
      <c r="DG4" s="165">
        <v>2002</v>
      </c>
      <c r="DH4" s="43">
        <v>2003</v>
      </c>
      <c r="DI4" s="43">
        <v>2004</v>
      </c>
      <c r="DJ4" s="43">
        <v>2005</v>
      </c>
      <c r="DK4" s="43">
        <v>2006</v>
      </c>
      <c r="DL4" s="43">
        <v>2007</v>
      </c>
      <c r="DM4" s="43">
        <v>2008</v>
      </c>
      <c r="DN4" s="43">
        <v>2009</v>
      </c>
      <c r="DO4" s="43">
        <v>2010</v>
      </c>
      <c r="DP4" s="166">
        <v>2002</v>
      </c>
      <c r="DQ4" s="43">
        <v>2003</v>
      </c>
      <c r="DR4" s="43">
        <v>2004</v>
      </c>
      <c r="DS4" s="43">
        <v>2005</v>
      </c>
      <c r="DT4" s="43">
        <v>2006</v>
      </c>
      <c r="DU4" s="43">
        <v>2007</v>
      </c>
      <c r="DV4" s="43">
        <v>2008</v>
      </c>
      <c r="DW4" s="43">
        <v>2009</v>
      </c>
      <c r="DX4" s="43">
        <v>2010</v>
      </c>
      <c r="DY4" s="166">
        <v>2002</v>
      </c>
      <c r="DZ4" s="43">
        <v>2003</v>
      </c>
      <c r="EA4" s="43">
        <v>2004</v>
      </c>
      <c r="EB4" s="43">
        <v>2005</v>
      </c>
      <c r="EC4" s="43">
        <v>2006</v>
      </c>
      <c r="ED4" s="43">
        <v>2007</v>
      </c>
      <c r="EE4" s="43">
        <v>2008</v>
      </c>
      <c r="EF4" s="43">
        <v>2009</v>
      </c>
      <c r="EG4" s="43">
        <v>2010</v>
      </c>
    </row>
    <row r="5" spans="1:137" s="30" customFormat="1">
      <c r="A5" s="96" t="s">
        <v>28</v>
      </c>
      <c r="B5" s="76">
        <v>81.286856973308446</v>
      </c>
      <c r="C5" s="76">
        <v>79.217592374121097</v>
      </c>
      <c r="D5" s="76">
        <v>74.582777081609976</v>
      </c>
      <c r="E5" s="76">
        <v>71.869769717919425</v>
      </c>
      <c r="F5" s="76">
        <v>73.401798767415556</v>
      </c>
      <c r="G5" s="178">
        <v>73.553173111122405</v>
      </c>
      <c r="H5" s="178">
        <v>71.468023044180953</v>
      </c>
      <c r="I5" s="178">
        <v>71.358030638789856</v>
      </c>
      <c r="J5" s="178">
        <v>69.74499625994514</v>
      </c>
      <c r="K5" s="93">
        <v>69.393242932659163</v>
      </c>
      <c r="L5" s="76">
        <v>73.202555565553851</v>
      </c>
      <c r="M5" s="76">
        <v>72.798800599700158</v>
      </c>
      <c r="N5" s="76">
        <v>65.099854959277025</v>
      </c>
      <c r="O5" s="76">
        <v>66.446691806650676</v>
      </c>
      <c r="P5" s="178">
        <v>69.138280616382815</v>
      </c>
      <c r="Q5" s="178">
        <v>69.484995944849956</v>
      </c>
      <c r="R5" s="178">
        <v>67.524826755641541</v>
      </c>
      <c r="S5" s="178">
        <v>66.202541134140404</v>
      </c>
      <c r="T5" s="93">
        <v>80.178020571690524</v>
      </c>
      <c r="U5" s="76">
        <v>76.000103861932871</v>
      </c>
      <c r="V5" s="76">
        <v>66.013257612617693</v>
      </c>
      <c r="W5" s="76">
        <v>71.794575308070961</v>
      </c>
      <c r="X5" s="76">
        <v>72.181308831860193</v>
      </c>
      <c r="Y5" s="178">
        <v>71.622501589636329</v>
      </c>
      <c r="Z5" s="178">
        <v>73.145488114116745</v>
      </c>
      <c r="AA5" s="178">
        <v>72.235960317228049</v>
      </c>
      <c r="AB5" s="178">
        <v>68.640721162792289</v>
      </c>
      <c r="AC5" s="93">
        <v>78.270978651447905</v>
      </c>
      <c r="AD5" s="76">
        <v>76.924410111664059</v>
      </c>
      <c r="AE5" s="76">
        <v>60.358794243209047</v>
      </c>
      <c r="AF5" s="76">
        <v>62.075051086754598</v>
      </c>
      <c r="AG5" s="76">
        <v>62.414440608153129</v>
      </c>
      <c r="AH5" s="178">
        <v>63.182741607816581</v>
      </c>
      <c r="AI5" s="178">
        <v>64.523556157492507</v>
      </c>
      <c r="AJ5" s="178">
        <v>62.116834877874915</v>
      </c>
      <c r="AK5" s="178">
        <v>62.760852378238255</v>
      </c>
      <c r="AL5" s="93">
        <v>68.974902933995125</v>
      </c>
      <c r="AM5" s="76">
        <v>68.178783382789319</v>
      </c>
      <c r="AN5" s="76">
        <v>60.023925829927229</v>
      </c>
      <c r="AO5" s="76">
        <v>61.574918566775253</v>
      </c>
      <c r="AP5" s="76">
        <v>62.753412284223209</v>
      </c>
      <c r="AQ5" s="178">
        <v>62.156461514245244</v>
      </c>
      <c r="AR5" s="178">
        <v>63.771446560679991</v>
      </c>
      <c r="AS5" s="178">
        <v>60.5254602949434</v>
      </c>
      <c r="AT5" s="178">
        <v>57.272031520167808</v>
      </c>
      <c r="AU5" s="93">
        <v>54.213430892292422</v>
      </c>
      <c r="AV5" s="76">
        <v>55.072552501071449</v>
      </c>
      <c r="AW5" s="76">
        <v>57.100407711975677</v>
      </c>
      <c r="AX5" s="76">
        <v>54.072335726118169</v>
      </c>
      <c r="AY5" s="76">
        <v>55.901596440722322</v>
      </c>
      <c r="AZ5" s="178">
        <v>54.074542008843963</v>
      </c>
      <c r="BA5" s="178">
        <v>56.561189915580314</v>
      </c>
      <c r="BB5" s="178">
        <v>56.225172485887519</v>
      </c>
      <c r="BC5" s="178">
        <v>51.5335519900718</v>
      </c>
      <c r="BD5" s="93">
        <v>77.451028283913828</v>
      </c>
      <c r="BE5" s="76">
        <v>75.77202323330107</v>
      </c>
      <c r="BF5" s="76">
        <v>67.927326494120166</v>
      </c>
      <c r="BG5" s="76">
        <v>69.610247476101136</v>
      </c>
      <c r="BH5" s="76">
        <v>69.992339855095594</v>
      </c>
      <c r="BI5" s="178">
        <v>69.009255169438418</v>
      </c>
      <c r="BJ5" s="178">
        <v>69.944017010611091</v>
      </c>
      <c r="BK5" s="178">
        <v>68.918174744109024</v>
      </c>
      <c r="BL5" s="178">
        <v>66.770943916156583</v>
      </c>
      <c r="BM5" s="92">
        <v>31.254681647940075</v>
      </c>
      <c r="BN5" s="76">
        <v>35.311204192889768</v>
      </c>
      <c r="BO5" s="76">
        <v>34.483978360382856</v>
      </c>
      <c r="BP5" s="76">
        <v>34.012502894188465</v>
      </c>
      <c r="BQ5" s="76">
        <v>33.97551200732115</v>
      </c>
      <c r="BR5" s="178">
        <v>43.274080510795855</v>
      </c>
      <c r="BS5" s="178">
        <v>45.227424617682907</v>
      </c>
      <c r="BT5" s="178">
        <v>47.423164559163723</v>
      </c>
      <c r="BU5" s="178">
        <v>52.836583980306763</v>
      </c>
      <c r="BV5" s="178"/>
      <c r="BW5" s="93">
        <v>46.342798078676964</v>
      </c>
      <c r="BX5" s="76">
        <v>43.48883556350917</v>
      </c>
      <c r="BY5" s="76">
        <v>42.311098971847748</v>
      </c>
      <c r="BZ5" s="76">
        <v>42.233820873603364</v>
      </c>
      <c r="CA5" s="76">
        <v>39.731655744037738</v>
      </c>
      <c r="CB5" s="178">
        <v>41.940566560511684</v>
      </c>
      <c r="CC5" s="178">
        <v>42.327942293333678</v>
      </c>
      <c r="CD5" s="178">
        <v>42.971876104378751</v>
      </c>
      <c r="CE5" s="178">
        <v>41.832301189422985</v>
      </c>
      <c r="CF5" s="93">
        <v>58.349019921361133</v>
      </c>
      <c r="CG5" s="76">
        <v>59.428677187662394</v>
      </c>
      <c r="CH5" s="76">
        <v>55.939193299661873</v>
      </c>
      <c r="CI5" s="76">
        <v>58.672323433990513</v>
      </c>
      <c r="CJ5" s="76">
        <v>46.415605425029625</v>
      </c>
      <c r="CK5" s="178">
        <v>47.168367189477131</v>
      </c>
      <c r="CL5" s="178">
        <v>46.199730046740818</v>
      </c>
      <c r="CM5" s="178">
        <v>48.790383641329036</v>
      </c>
      <c r="CN5" s="178">
        <v>44.885873712796219</v>
      </c>
      <c r="CO5" s="93">
        <v>61.051107638569725</v>
      </c>
      <c r="CP5" s="76">
        <v>62.615925807483208</v>
      </c>
      <c r="CQ5" s="76">
        <v>56.027020885409144</v>
      </c>
      <c r="CR5" s="76">
        <v>53.697266471198702</v>
      </c>
      <c r="CS5" s="76">
        <v>46.684355195846379</v>
      </c>
      <c r="CT5" s="178">
        <v>47.296009208136255</v>
      </c>
      <c r="CU5" s="178">
        <v>45.184358675254856</v>
      </c>
      <c r="CV5" s="178">
        <v>46.691800775833862</v>
      </c>
      <c r="CW5" s="178">
        <v>47.494753410283316</v>
      </c>
      <c r="CX5" s="93">
        <v>50.983710260503379</v>
      </c>
      <c r="CY5" s="76">
        <v>49.700916731964014</v>
      </c>
      <c r="CZ5" s="76">
        <v>46.792466576809588</v>
      </c>
      <c r="DA5" s="76">
        <v>47.215785987082661</v>
      </c>
      <c r="DB5" s="76">
        <v>41.59961778190776</v>
      </c>
      <c r="DC5" s="178">
        <v>44.072294693489511</v>
      </c>
      <c r="DD5" s="178">
        <v>43.972826132878183</v>
      </c>
      <c r="DE5" s="178">
        <v>45.394803219564352</v>
      </c>
      <c r="DF5" s="178">
        <v>44.166942696257038</v>
      </c>
      <c r="DG5" s="92">
        <v>30.642776682624611</v>
      </c>
      <c r="DH5" s="76">
        <v>38.754008245533669</v>
      </c>
      <c r="DI5" s="76">
        <v>38.520902815481264</v>
      </c>
      <c r="DJ5" s="76">
        <v>36.57729477682097</v>
      </c>
      <c r="DK5" s="76">
        <v>35.395765646756402</v>
      </c>
      <c r="DL5" s="178">
        <v>36.100240076298221</v>
      </c>
      <c r="DM5" s="178">
        <v>37.830601449748578</v>
      </c>
      <c r="DN5" s="178">
        <v>43.269011189769351</v>
      </c>
      <c r="DO5" s="178">
        <v>46.028416979292821</v>
      </c>
      <c r="DP5" s="93">
        <v>44.946401225114855</v>
      </c>
      <c r="DQ5" s="76">
        <v>42.703232125367286</v>
      </c>
      <c r="DR5" s="76">
        <v>58.120531154239018</v>
      </c>
      <c r="DS5" s="76">
        <v>47.888589398023363</v>
      </c>
      <c r="DT5" s="76">
        <v>24.503311258278146</v>
      </c>
      <c r="DU5" s="178">
        <v>24.726911618669316</v>
      </c>
      <c r="DV5" s="178">
        <v>26.152398871119477</v>
      </c>
      <c r="DW5" s="178">
        <v>29.92537313432836</v>
      </c>
      <c r="DX5" s="178">
        <v>50.265957446808507</v>
      </c>
      <c r="DY5" s="93">
        <v>31.847195357833659</v>
      </c>
      <c r="DZ5" s="76">
        <v>39.063519478027246</v>
      </c>
      <c r="EA5" s="76">
        <v>39.237810573510181</v>
      </c>
      <c r="EB5" s="76">
        <v>37.031689886667145</v>
      </c>
      <c r="EC5" s="76">
        <v>34.905758256960056</v>
      </c>
      <c r="ED5" s="76">
        <v>35.735659260202453</v>
      </c>
      <c r="EE5" s="76">
        <v>36.99562469615946</v>
      </c>
      <c r="EF5" s="76">
        <v>42.421105714361545</v>
      </c>
      <c r="EG5" s="178">
        <v>46.165061033132268</v>
      </c>
    </row>
    <row r="6" spans="1:137" s="30" customFormat="1">
      <c r="A6" s="96"/>
      <c r="B6" s="178"/>
      <c r="C6" s="178"/>
      <c r="D6" s="178"/>
      <c r="E6" s="178"/>
      <c r="F6" s="178"/>
      <c r="G6" s="178"/>
      <c r="H6" s="178"/>
      <c r="I6" s="178"/>
      <c r="J6" s="178"/>
      <c r="K6" s="180"/>
      <c r="L6" s="178"/>
      <c r="M6" s="178"/>
      <c r="N6" s="178"/>
      <c r="O6" s="178"/>
      <c r="P6" s="178"/>
      <c r="Q6" s="178"/>
      <c r="R6" s="178"/>
      <c r="S6" s="178"/>
      <c r="T6" s="180"/>
      <c r="U6" s="178"/>
      <c r="V6" s="178"/>
      <c r="W6" s="178"/>
      <c r="X6" s="178"/>
      <c r="Y6" s="178"/>
      <c r="Z6" s="178"/>
      <c r="AA6" s="178"/>
      <c r="AB6" s="178"/>
      <c r="AC6" s="180"/>
      <c r="AD6" s="178"/>
      <c r="AE6" s="178"/>
      <c r="AF6" s="178"/>
      <c r="AG6" s="178"/>
      <c r="AH6" s="178"/>
      <c r="AI6" s="178"/>
      <c r="AJ6" s="178"/>
      <c r="AK6" s="178"/>
      <c r="AL6" s="180"/>
      <c r="AM6" s="178"/>
      <c r="AN6" s="178"/>
      <c r="AO6" s="178"/>
      <c r="AP6" s="178"/>
      <c r="AQ6" s="178"/>
      <c r="AR6" s="178"/>
      <c r="AS6" s="178"/>
      <c r="AT6" s="178"/>
      <c r="AU6" s="180"/>
      <c r="AV6" s="178"/>
      <c r="AW6" s="178"/>
      <c r="AX6" s="178"/>
      <c r="AY6" s="178"/>
      <c r="AZ6" s="178"/>
      <c r="BA6" s="178"/>
      <c r="BB6" s="178"/>
      <c r="BC6" s="178"/>
      <c r="BD6" s="180"/>
      <c r="BE6" s="178"/>
      <c r="BF6" s="178"/>
      <c r="BG6" s="178"/>
      <c r="BH6" s="178"/>
      <c r="BI6" s="178"/>
      <c r="BJ6" s="178"/>
      <c r="BK6" s="178"/>
      <c r="BL6" s="178"/>
      <c r="BM6" s="179"/>
      <c r="BN6" s="178"/>
      <c r="BO6" s="178"/>
      <c r="BP6" s="178"/>
      <c r="BQ6" s="178"/>
      <c r="BR6" s="178"/>
      <c r="BS6" s="178"/>
      <c r="BT6" s="178"/>
      <c r="BU6" s="178"/>
      <c r="BV6" s="178"/>
      <c r="BW6" s="180"/>
      <c r="BX6" s="178"/>
      <c r="BY6" s="178"/>
      <c r="BZ6" s="178"/>
      <c r="CA6" s="178"/>
      <c r="CB6" s="178"/>
      <c r="CC6" s="178"/>
      <c r="CD6" s="178"/>
      <c r="CE6" s="178"/>
      <c r="CF6" s="180"/>
      <c r="CG6" s="178"/>
      <c r="CH6" s="178"/>
      <c r="CI6" s="178"/>
      <c r="CJ6" s="178"/>
      <c r="CK6" s="178"/>
      <c r="CL6" s="178"/>
      <c r="CM6" s="178"/>
      <c r="CN6" s="178"/>
      <c r="CO6" s="180"/>
      <c r="CP6" s="178"/>
      <c r="CQ6" s="178"/>
      <c r="CR6" s="178"/>
      <c r="CS6" s="178"/>
      <c r="CT6" s="178"/>
      <c r="CU6" s="178"/>
      <c r="CV6" s="178"/>
      <c r="CW6" s="178"/>
      <c r="CX6" s="180"/>
      <c r="CY6" s="178"/>
      <c r="CZ6" s="178"/>
      <c r="DA6" s="178"/>
      <c r="DB6" s="178"/>
      <c r="DC6" s="178"/>
      <c r="DD6" s="178"/>
      <c r="DE6" s="178"/>
      <c r="DF6" s="178"/>
      <c r="DG6" s="179"/>
      <c r="DH6" s="178"/>
      <c r="DI6" s="178"/>
      <c r="DJ6" s="178"/>
      <c r="DK6" s="178"/>
      <c r="DL6" s="178"/>
      <c r="DM6" s="178"/>
      <c r="DN6" s="178"/>
      <c r="DO6" s="178"/>
      <c r="DP6" s="180"/>
      <c r="DQ6" s="178"/>
      <c r="DR6" s="178"/>
      <c r="DS6" s="178"/>
      <c r="DT6" s="178"/>
      <c r="DU6" s="178"/>
      <c r="DV6" s="178"/>
      <c r="DW6" s="178"/>
      <c r="DX6" s="178"/>
      <c r="DY6" s="180"/>
      <c r="DZ6" s="178"/>
      <c r="EA6" s="178"/>
      <c r="EB6" s="178"/>
      <c r="EC6" s="178"/>
      <c r="ED6" s="178"/>
      <c r="EE6" s="178"/>
      <c r="EF6" s="178"/>
      <c r="EG6" s="178"/>
    </row>
    <row r="7" spans="1:137" s="30" customFormat="1">
      <c r="A7" s="96" t="s">
        <v>1</v>
      </c>
      <c r="B7" s="68">
        <v>65.649717514124291</v>
      </c>
      <c r="C7" s="68">
        <v>74.798567591763657</v>
      </c>
      <c r="D7" s="181">
        <v>69.635427394438722</v>
      </c>
      <c r="E7" s="181">
        <v>69.635427394438722</v>
      </c>
      <c r="F7" s="181">
        <v>71.659671880961469</v>
      </c>
      <c r="G7" s="68">
        <v>71.492591254065772</v>
      </c>
      <c r="H7" s="68">
        <v>72.121126958476779</v>
      </c>
      <c r="I7" s="178">
        <v>72.660030416148217</v>
      </c>
      <c r="J7" s="68">
        <v>70.243348884125581</v>
      </c>
      <c r="K7" s="93">
        <v>30.676455165180911</v>
      </c>
      <c r="L7" s="91">
        <v>44.81760277938622</v>
      </c>
      <c r="M7" s="76">
        <v>36.511042773273694</v>
      </c>
      <c r="N7" s="91">
        <v>36.511042773273694</v>
      </c>
      <c r="O7" s="91">
        <v>33.945945945945944</v>
      </c>
      <c r="P7" s="178">
        <v>43.233082706766915</v>
      </c>
      <c r="Q7" s="178">
        <v>41.373715521903733</v>
      </c>
      <c r="R7" s="68">
        <v>46.016646848989303</v>
      </c>
      <c r="S7" s="68">
        <v>38.11944091486658</v>
      </c>
      <c r="T7" s="93">
        <v>43.231810490693739</v>
      </c>
      <c r="U7" s="91">
        <v>52.328535139712109</v>
      </c>
      <c r="V7" s="76">
        <v>52.642475127954455</v>
      </c>
      <c r="W7" s="91">
        <v>61.22560841920631</v>
      </c>
      <c r="X7" s="91">
        <v>65.504411608376742</v>
      </c>
      <c r="Y7" s="178">
        <v>64.072301967038811</v>
      </c>
      <c r="Z7" s="178">
        <v>58.976450198797025</v>
      </c>
      <c r="AA7" s="68">
        <v>55.084745762711862</v>
      </c>
      <c r="AB7" s="68">
        <v>57.123586178271246</v>
      </c>
      <c r="AC7" s="93">
        <v>60.00474721101353</v>
      </c>
      <c r="AD7" s="91">
        <v>67.810917276308373</v>
      </c>
      <c r="AE7" s="76">
        <v>63.066067992302756</v>
      </c>
      <c r="AF7" s="91">
        <v>59.773638292855459</v>
      </c>
      <c r="AG7" s="91">
        <v>55.733662145499387</v>
      </c>
      <c r="AH7" s="178">
        <v>63.536417773705914</v>
      </c>
      <c r="AI7" s="178">
        <v>66.972056802565277</v>
      </c>
      <c r="AJ7" s="68">
        <v>68.350168350168346</v>
      </c>
      <c r="AK7" s="68">
        <v>64.366981360445408</v>
      </c>
      <c r="AL7" s="93">
        <v>62.711864406779661</v>
      </c>
      <c r="AM7" s="91">
        <v>62.186115214180205</v>
      </c>
      <c r="AN7" s="76">
        <v>55.572065378900447</v>
      </c>
      <c r="AO7" s="91">
        <v>62.257100149476827</v>
      </c>
      <c r="AP7" s="91">
        <v>65.625</v>
      </c>
      <c r="AQ7" s="178">
        <v>61.421725239616606</v>
      </c>
      <c r="AR7" s="178">
        <v>62.779552715654951</v>
      </c>
      <c r="AS7" s="68">
        <v>60</v>
      </c>
      <c r="AT7" s="68">
        <v>50.925925925925931</v>
      </c>
      <c r="AU7" s="93" t="s">
        <v>18</v>
      </c>
      <c r="AV7" s="76" t="s">
        <v>18</v>
      </c>
      <c r="AW7" s="76" t="s">
        <v>18</v>
      </c>
      <c r="AX7" s="76" t="s">
        <v>18</v>
      </c>
      <c r="AY7" s="76" t="s">
        <v>18</v>
      </c>
      <c r="AZ7" s="76" t="s">
        <v>18</v>
      </c>
      <c r="BA7" s="76" t="s">
        <v>18</v>
      </c>
      <c r="BB7" s="76" t="s">
        <v>18</v>
      </c>
      <c r="BC7" s="76" t="s">
        <v>18</v>
      </c>
      <c r="BD7" s="93">
        <v>55.168635507618561</v>
      </c>
      <c r="BE7" s="76">
        <v>64.080239337220007</v>
      </c>
      <c r="BF7" s="76">
        <v>60.608670686190067</v>
      </c>
      <c r="BG7" s="76">
        <v>63.973563528459678</v>
      </c>
      <c r="BH7" s="76">
        <v>65.311679159459288</v>
      </c>
      <c r="BI7" s="178">
        <v>64.657716842806806</v>
      </c>
      <c r="BJ7" s="178">
        <v>65.140118696245523</v>
      </c>
      <c r="BK7" s="68">
        <v>65</v>
      </c>
      <c r="BL7" s="68">
        <v>63.23908243375859</v>
      </c>
      <c r="BM7" s="92" t="s">
        <v>17</v>
      </c>
      <c r="BN7" s="76" t="s">
        <v>17</v>
      </c>
      <c r="BO7" s="76" t="s">
        <v>17</v>
      </c>
      <c r="BP7" s="76" t="s">
        <v>17</v>
      </c>
      <c r="BQ7" s="91" t="s">
        <v>17</v>
      </c>
      <c r="BR7" s="178" t="s">
        <v>17</v>
      </c>
      <c r="BS7" s="178" t="s">
        <v>17</v>
      </c>
      <c r="BT7" s="178" t="s">
        <v>17</v>
      </c>
      <c r="BU7" s="178" t="s">
        <v>17</v>
      </c>
      <c r="BV7" s="178"/>
      <c r="BW7" s="93" t="s">
        <v>18</v>
      </c>
      <c r="BX7" s="76" t="s">
        <v>18</v>
      </c>
      <c r="BY7" s="76" t="s">
        <v>18</v>
      </c>
      <c r="BZ7" s="76" t="s">
        <v>18</v>
      </c>
      <c r="CA7" s="91">
        <v>38.645632109894827</v>
      </c>
      <c r="CB7" s="178">
        <v>41.729397781299525</v>
      </c>
      <c r="CC7" s="178">
        <v>42.870361802535392</v>
      </c>
      <c r="CD7" s="68">
        <v>42.234692193431265</v>
      </c>
      <c r="CE7" s="68">
        <v>41.622387530995397</v>
      </c>
      <c r="CF7" s="93" t="s">
        <v>18</v>
      </c>
      <c r="CG7" s="76" t="s">
        <v>18</v>
      </c>
      <c r="CH7" s="76" t="s">
        <v>18</v>
      </c>
      <c r="CI7" s="76" t="s">
        <v>18</v>
      </c>
      <c r="CJ7" s="91">
        <v>51.548809934460159</v>
      </c>
      <c r="CK7" s="178">
        <v>52.998664562340657</v>
      </c>
      <c r="CL7" s="178">
        <v>48.026234376933544</v>
      </c>
      <c r="CM7" s="178">
        <v>52.855245683930939</v>
      </c>
      <c r="CN7" s="68">
        <v>56.663155938293784</v>
      </c>
      <c r="CO7" s="93" t="s">
        <v>18</v>
      </c>
      <c r="CP7" s="76" t="s">
        <v>18</v>
      </c>
      <c r="CQ7" s="76" t="s">
        <v>18</v>
      </c>
      <c r="CR7" s="76" t="s">
        <v>18</v>
      </c>
      <c r="CS7" s="91">
        <v>49.146586345381529</v>
      </c>
      <c r="CT7" s="178">
        <v>53.063380281690144</v>
      </c>
      <c r="CU7" s="178">
        <v>48.98921832884097</v>
      </c>
      <c r="CV7" s="68">
        <v>54.779128828690162</v>
      </c>
      <c r="CW7" s="68">
        <v>69.566199728874835</v>
      </c>
      <c r="CX7" s="93" t="s">
        <v>18</v>
      </c>
      <c r="CY7" s="76" t="s">
        <v>18</v>
      </c>
      <c r="CZ7" s="76" t="s">
        <v>18</v>
      </c>
      <c r="DA7" s="76" t="s">
        <v>18</v>
      </c>
      <c r="DB7" s="91">
        <v>46.879159621541895</v>
      </c>
      <c r="DC7" s="178">
        <v>48.825367840713554</v>
      </c>
      <c r="DD7" s="178">
        <v>46.389357436109606</v>
      </c>
      <c r="DE7" s="68">
        <v>49.464661914519056</v>
      </c>
      <c r="DF7" s="68">
        <v>53.124705734643271</v>
      </c>
      <c r="DG7" s="92" t="s">
        <v>18</v>
      </c>
      <c r="DH7" s="91" t="s">
        <v>18</v>
      </c>
      <c r="DI7" s="76" t="s">
        <v>18</v>
      </c>
      <c r="DJ7" s="91" t="s">
        <v>18</v>
      </c>
      <c r="DK7" s="91">
        <v>39.673913043478258</v>
      </c>
      <c r="DL7" s="178">
        <v>45.904436860068259</v>
      </c>
      <c r="DM7" s="178">
        <v>45.437262357414447</v>
      </c>
      <c r="DN7" s="68">
        <v>55.749636098981078</v>
      </c>
      <c r="DO7" s="68">
        <v>38.935574229691881</v>
      </c>
      <c r="DP7" s="93" t="s">
        <v>18</v>
      </c>
      <c r="DQ7" s="91" t="s">
        <v>18</v>
      </c>
      <c r="DR7" s="76" t="s">
        <v>18</v>
      </c>
      <c r="DS7" s="91" t="s">
        <v>18</v>
      </c>
      <c r="DT7" s="91">
        <v>24.503311258278146</v>
      </c>
      <c r="DU7" s="178">
        <v>24.726911618669316</v>
      </c>
      <c r="DV7" s="178">
        <v>26.152398871119477</v>
      </c>
      <c r="DW7" s="178">
        <v>29.92537313432836</v>
      </c>
      <c r="DX7" s="68">
        <v>50.265957446808507</v>
      </c>
      <c r="DY7" s="93" t="s">
        <v>18</v>
      </c>
      <c r="DZ7" s="91" t="s">
        <v>18</v>
      </c>
      <c r="EA7" s="76" t="s">
        <v>18</v>
      </c>
      <c r="EB7" s="91" t="s">
        <v>18</v>
      </c>
      <c r="EC7" s="91">
        <v>30.246913580246915</v>
      </c>
      <c r="ED7" s="178">
        <v>32.517263025737606</v>
      </c>
      <c r="EE7" s="178">
        <v>32.536186280679672</v>
      </c>
      <c r="EF7" s="178">
        <v>38.677849037987173</v>
      </c>
      <c r="EG7" s="68">
        <v>45.874049945711178</v>
      </c>
    </row>
    <row r="8" spans="1:137" s="30" customFormat="1">
      <c r="A8" s="96" t="s">
        <v>2</v>
      </c>
      <c r="B8" s="91">
        <v>63.422522787415467</v>
      </c>
      <c r="C8" s="91">
        <v>62.91793313069909</v>
      </c>
      <c r="D8" s="91">
        <v>64.647812166488791</v>
      </c>
      <c r="E8" s="91">
        <v>64.866180048661803</v>
      </c>
      <c r="F8" s="91">
        <v>67.709885742672625</v>
      </c>
      <c r="G8" s="178">
        <v>66.612679315131885</v>
      </c>
      <c r="H8" s="178">
        <v>68.926422952336878</v>
      </c>
      <c r="I8" s="178">
        <v>68.926422952336878</v>
      </c>
      <c r="J8" s="178">
        <v>72.625698324022352</v>
      </c>
      <c r="K8" s="90" t="s">
        <v>17</v>
      </c>
      <c r="L8" s="91" t="s">
        <v>17</v>
      </c>
      <c r="M8" s="91" t="s">
        <v>17</v>
      </c>
      <c r="N8" s="91" t="s">
        <v>17</v>
      </c>
      <c r="O8" s="91" t="s">
        <v>17</v>
      </c>
      <c r="P8" s="178" t="s">
        <v>17</v>
      </c>
      <c r="Q8" s="178" t="s">
        <v>17</v>
      </c>
      <c r="R8" s="178" t="s">
        <v>17</v>
      </c>
      <c r="S8" s="178" t="s">
        <v>17</v>
      </c>
      <c r="T8" s="90">
        <v>57.788873038516407</v>
      </c>
      <c r="U8" s="91">
        <v>58.615344872126066</v>
      </c>
      <c r="V8" s="91">
        <v>54.306250802207678</v>
      </c>
      <c r="W8" s="91">
        <v>53.998601072511079</v>
      </c>
      <c r="X8" s="91">
        <v>61.144699717855701</v>
      </c>
      <c r="Y8" s="178">
        <v>58.067606404817298</v>
      </c>
      <c r="Z8" s="178">
        <v>60.845764335568632</v>
      </c>
      <c r="AA8" s="178">
        <v>59</v>
      </c>
      <c r="AB8" s="178">
        <v>58.6435070306038</v>
      </c>
      <c r="AC8" s="90">
        <v>73.610539316591201</v>
      </c>
      <c r="AD8" s="91">
        <v>73.727238944630244</v>
      </c>
      <c r="AE8" s="91">
        <v>71.704545454545453</v>
      </c>
      <c r="AF8" s="91">
        <v>68.978205491084069</v>
      </c>
      <c r="AG8" s="91">
        <v>74.892933618843685</v>
      </c>
      <c r="AH8" s="178">
        <v>74.892933618843685</v>
      </c>
      <c r="AI8" s="178">
        <v>74.892933618843685</v>
      </c>
      <c r="AJ8" s="178">
        <v>73.246689553702794</v>
      </c>
      <c r="AK8" s="178">
        <v>58.067606404817298</v>
      </c>
      <c r="AL8" s="90">
        <v>68.672456575682389</v>
      </c>
      <c r="AM8" s="91">
        <v>67.013698630136986</v>
      </c>
      <c r="AN8" s="91">
        <v>57.679558011049728</v>
      </c>
      <c r="AO8" s="91">
        <v>54.30167597765363</v>
      </c>
      <c r="AP8" s="91">
        <v>61.564625850340136</v>
      </c>
      <c r="AQ8" s="178">
        <v>66.416309012875544</v>
      </c>
      <c r="AR8" s="178">
        <v>71.459227467811161</v>
      </c>
      <c r="AS8" s="178">
        <v>72.55859375</v>
      </c>
      <c r="AT8" s="178">
        <v>67.283349561830576</v>
      </c>
      <c r="AU8" s="90">
        <v>68.784749801429697</v>
      </c>
      <c r="AV8" s="91">
        <v>60.783521809369958</v>
      </c>
      <c r="AW8" s="91">
        <v>60.403481012658233</v>
      </c>
      <c r="AX8" s="91">
        <v>59.871071716357768</v>
      </c>
      <c r="AY8" s="91">
        <v>61.668731928954976</v>
      </c>
      <c r="AZ8" s="178">
        <v>59.028776978417262</v>
      </c>
      <c r="BA8" s="178">
        <v>68.057553956834539</v>
      </c>
      <c r="BB8" s="178">
        <v>73</v>
      </c>
      <c r="BC8" s="178">
        <v>73.741258741258747</v>
      </c>
      <c r="BD8" s="90">
        <v>63.847967000589279</v>
      </c>
      <c r="BE8" s="91">
        <v>62.807170489838171</v>
      </c>
      <c r="BF8" s="91">
        <v>60.712740644603066</v>
      </c>
      <c r="BG8" s="91">
        <v>59.735687315032152</v>
      </c>
      <c r="BH8" s="91">
        <v>64.192687047027405</v>
      </c>
      <c r="BI8" s="178">
        <v>64.202966923520464</v>
      </c>
      <c r="BJ8" s="178">
        <v>66.996907270535203</v>
      </c>
      <c r="BK8" s="178">
        <v>67</v>
      </c>
      <c r="BL8" s="178">
        <v>68.450745682888538</v>
      </c>
      <c r="BM8" s="182" t="s">
        <v>17</v>
      </c>
      <c r="BN8" s="76" t="s">
        <v>17</v>
      </c>
      <c r="BO8" s="76" t="s">
        <v>17</v>
      </c>
      <c r="BP8" s="76" t="s">
        <v>17</v>
      </c>
      <c r="BQ8" s="91" t="s">
        <v>17</v>
      </c>
      <c r="BR8" s="178" t="s">
        <v>17</v>
      </c>
      <c r="BS8" s="178" t="s">
        <v>17</v>
      </c>
      <c r="BT8" s="178" t="s">
        <v>17</v>
      </c>
      <c r="BU8" s="178" t="s">
        <v>17</v>
      </c>
      <c r="BV8" s="178"/>
      <c r="BW8" s="90">
        <v>42.584047462096244</v>
      </c>
      <c r="BX8" s="91">
        <v>41.61271336080047</v>
      </c>
      <c r="BY8" s="91">
        <v>45.475773496789259</v>
      </c>
      <c r="BZ8" s="91">
        <v>41.244813278008294</v>
      </c>
      <c r="CA8" s="91">
        <v>34.967155128852959</v>
      </c>
      <c r="CB8" s="178">
        <v>40.072482526533783</v>
      </c>
      <c r="CC8" s="178">
        <v>36.319018404907979</v>
      </c>
      <c r="CD8" s="178">
        <v>41.213708797205854</v>
      </c>
      <c r="CE8" s="178">
        <v>39.921551536282415</v>
      </c>
      <c r="CF8" s="90">
        <v>34.998163789937571</v>
      </c>
      <c r="CG8" s="91">
        <v>38.538435022406063</v>
      </c>
      <c r="CH8" s="91">
        <v>42.46272777471011</v>
      </c>
      <c r="CI8" s="91">
        <v>41.103484688489964</v>
      </c>
      <c r="CJ8" s="91">
        <v>57.638888888888886</v>
      </c>
      <c r="CK8" s="178">
        <v>72.11021505376344</v>
      </c>
      <c r="CL8" s="178">
        <v>58.372456964006261</v>
      </c>
      <c r="CM8" s="178">
        <v>63.675769397485915</v>
      </c>
      <c r="CN8" s="178">
        <v>58.402585410895661</v>
      </c>
      <c r="CO8" s="90">
        <v>52.889914135588882</v>
      </c>
      <c r="CP8" s="91">
        <v>49.417195614541257</v>
      </c>
      <c r="CQ8" s="91">
        <v>47.505395455122503</v>
      </c>
      <c r="CR8" s="91">
        <v>48.033893817026346</v>
      </c>
      <c r="CS8" s="91">
        <v>46.87967369136642</v>
      </c>
      <c r="CT8" s="178">
        <v>49.602640909646652</v>
      </c>
      <c r="CU8" s="178">
        <v>46.035039188566159</v>
      </c>
      <c r="CV8" s="178">
        <v>49.502982107355862</v>
      </c>
      <c r="CW8" s="178">
        <v>51.40323422013563</v>
      </c>
      <c r="CX8" s="90">
        <v>47.546292452046835</v>
      </c>
      <c r="CY8" s="91">
        <v>46.038447041085561</v>
      </c>
      <c r="CZ8" s="91">
        <v>45.859824402058734</v>
      </c>
      <c r="DA8" s="91">
        <v>44.934913824449133</v>
      </c>
      <c r="DB8" s="91">
        <v>44.689824399969332</v>
      </c>
      <c r="DC8" s="178">
        <v>49.356984478935701</v>
      </c>
      <c r="DD8" s="178">
        <v>44.948186528497409</v>
      </c>
      <c r="DE8" s="178">
        <v>49.191645031862166</v>
      </c>
      <c r="DF8" s="178">
        <v>49.106487148102815</v>
      </c>
      <c r="DG8" s="182" t="s">
        <v>18</v>
      </c>
      <c r="DH8" s="91" t="s">
        <v>18</v>
      </c>
      <c r="DI8" s="91" t="s">
        <v>18</v>
      </c>
      <c r="DJ8" s="91" t="s">
        <v>18</v>
      </c>
      <c r="DK8" s="91" t="s">
        <v>18</v>
      </c>
      <c r="DL8" s="178" t="s">
        <v>18</v>
      </c>
      <c r="DM8" s="178" t="s">
        <v>18</v>
      </c>
      <c r="DN8" s="178" t="s">
        <v>18</v>
      </c>
      <c r="DO8" s="178" t="s">
        <v>18</v>
      </c>
      <c r="DP8" s="90" t="s">
        <v>18</v>
      </c>
      <c r="DQ8" s="91" t="s">
        <v>18</v>
      </c>
      <c r="DR8" s="91" t="s">
        <v>18</v>
      </c>
      <c r="DS8" s="91" t="s">
        <v>18</v>
      </c>
      <c r="DT8" s="91" t="s">
        <v>18</v>
      </c>
      <c r="DU8" s="178" t="s">
        <v>18</v>
      </c>
      <c r="DV8" s="178" t="s">
        <v>18</v>
      </c>
      <c r="DW8" s="178" t="s">
        <v>18</v>
      </c>
      <c r="DX8" s="178" t="s">
        <v>18</v>
      </c>
      <c r="DY8" s="90" t="s">
        <v>18</v>
      </c>
      <c r="DZ8" s="91" t="s">
        <v>18</v>
      </c>
      <c r="EA8" s="91" t="s">
        <v>18</v>
      </c>
      <c r="EB8" s="91" t="s">
        <v>18</v>
      </c>
      <c r="EC8" s="91" t="s">
        <v>18</v>
      </c>
      <c r="ED8" s="178" t="s">
        <v>18</v>
      </c>
      <c r="EE8" s="178" t="s">
        <v>18</v>
      </c>
      <c r="EF8" s="178" t="s">
        <v>18</v>
      </c>
      <c r="EG8" s="178" t="s">
        <v>18</v>
      </c>
    </row>
    <row r="9" spans="1:137" s="30" customFormat="1">
      <c r="A9" s="96" t="s">
        <v>3</v>
      </c>
      <c r="B9" s="91" t="s">
        <v>18</v>
      </c>
      <c r="C9" s="91">
        <v>86.72</v>
      </c>
      <c r="D9" s="91">
        <v>86.148571428571429</v>
      </c>
      <c r="E9" s="91">
        <v>99.609882964889465</v>
      </c>
      <c r="F9" s="91">
        <v>85.49856184084372</v>
      </c>
      <c r="G9" s="178">
        <v>90.97254536993951</v>
      </c>
      <c r="H9" s="91">
        <v>89.227547696603068</v>
      </c>
      <c r="I9" s="91">
        <v>89.521785334750277</v>
      </c>
      <c r="J9" s="91">
        <v>87.878071833648391</v>
      </c>
      <c r="K9" s="90" t="s">
        <v>17</v>
      </c>
      <c r="L9" s="91" t="s">
        <v>17</v>
      </c>
      <c r="M9" s="91" t="s">
        <v>17</v>
      </c>
      <c r="N9" s="91" t="s">
        <v>17</v>
      </c>
      <c r="O9" s="91" t="s">
        <v>17</v>
      </c>
      <c r="P9" s="178" t="s">
        <v>17</v>
      </c>
      <c r="Q9" s="178" t="s">
        <v>17</v>
      </c>
      <c r="R9" s="178" t="s">
        <v>17</v>
      </c>
      <c r="S9" s="178" t="s">
        <v>17</v>
      </c>
      <c r="T9" s="90" t="s">
        <v>17</v>
      </c>
      <c r="U9" s="91" t="s">
        <v>17</v>
      </c>
      <c r="V9" s="91" t="s">
        <v>17</v>
      </c>
      <c r="W9" s="91" t="s">
        <v>17</v>
      </c>
      <c r="X9" s="91" t="s">
        <v>17</v>
      </c>
      <c r="Y9" s="178" t="s">
        <v>17</v>
      </c>
      <c r="Z9" s="178" t="s">
        <v>17</v>
      </c>
      <c r="AA9" s="178" t="s">
        <v>17</v>
      </c>
      <c r="AB9" s="178" t="s">
        <v>17</v>
      </c>
      <c r="AC9" s="90" t="s">
        <v>18</v>
      </c>
      <c r="AD9" s="91">
        <v>96.601941747572823</v>
      </c>
      <c r="AE9" s="91">
        <v>91.967871485943775</v>
      </c>
      <c r="AF9" s="91">
        <v>76.293103448275872</v>
      </c>
      <c r="AG9" s="91">
        <v>98.792270531400959</v>
      </c>
      <c r="AH9" s="178">
        <v>86.471861471861473</v>
      </c>
      <c r="AI9" s="178">
        <v>78.030303030303031</v>
      </c>
      <c r="AJ9" s="91">
        <v>75.717213114754102</v>
      </c>
      <c r="AK9" s="91">
        <v>78.426171529619808</v>
      </c>
      <c r="AL9" s="90" t="s">
        <v>17</v>
      </c>
      <c r="AM9" s="91" t="s">
        <v>17</v>
      </c>
      <c r="AN9" s="91" t="s">
        <v>17</v>
      </c>
      <c r="AO9" s="91" t="s">
        <v>17</v>
      </c>
      <c r="AP9" s="91" t="s">
        <v>17</v>
      </c>
      <c r="AQ9" s="178" t="s">
        <v>17</v>
      </c>
      <c r="AR9" s="178" t="s">
        <v>17</v>
      </c>
      <c r="AS9" s="178" t="s">
        <v>17</v>
      </c>
      <c r="AT9" s="178" t="s">
        <v>17</v>
      </c>
      <c r="AU9" s="90" t="s">
        <v>17</v>
      </c>
      <c r="AV9" s="91" t="s">
        <v>17</v>
      </c>
      <c r="AW9" s="91" t="s">
        <v>17</v>
      </c>
      <c r="AX9" s="91" t="s">
        <v>17</v>
      </c>
      <c r="AY9" s="91" t="s">
        <v>17</v>
      </c>
      <c r="AZ9" s="178" t="s">
        <v>17</v>
      </c>
      <c r="BA9" s="178" t="s">
        <v>17</v>
      </c>
      <c r="BB9" s="178" t="s">
        <v>17</v>
      </c>
      <c r="BC9" s="178" t="s">
        <v>17</v>
      </c>
      <c r="BD9" s="93" t="s">
        <v>18</v>
      </c>
      <c r="BE9" s="91">
        <v>87.94312036851592</v>
      </c>
      <c r="BF9" s="91">
        <v>86.997266692698162</v>
      </c>
      <c r="BG9" s="91">
        <v>94.205794205794206</v>
      </c>
      <c r="BH9" s="91">
        <v>87.7</v>
      </c>
      <c r="BI9" s="178">
        <v>90.176177709689782</v>
      </c>
      <c r="BJ9" s="76">
        <v>87</v>
      </c>
      <c r="BK9" s="91">
        <v>87</v>
      </c>
      <c r="BL9" s="91">
        <v>85.884765989185155</v>
      </c>
      <c r="BM9" s="182" t="s">
        <v>17</v>
      </c>
      <c r="BN9" s="76" t="s">
        <v>17</v>
      </c>
      <c r="BO9" s="76" t="s">
        <v>17</v>
      </c>
      <c r="BP9" s="76" t="s">
        <v>17</v>
      </c>
      <c r="BQ9" s="91" t="s">
        <v>17</v>
      </c>
      <c r="BR9" s="178" t="s">
        <v>17</v>
      </c>
      <c r="BS9" s="178" t="s">
        <v>17</v>
      </c>
      <c r="BT9" s="178" t="s">
        <v>17</v>
      </c>
      <c r="BU9" s="178" t="s">
        <v>17</v>
      </c>
      <c r="BV9" s="178"/>
      <c r="BW9" s="90" t="s">
        <v>17</v>
      </c>
      <c r="BX9" s="91" t="s">
        <v>17</v>
      </c>
      <c r="BY9" s="91" t="s">
        <v>17</v>
      </c>
      <c r="BZ9" s="91" t="s">
        <v>17</v>
      </c>
      <c r="CA9" s="91">
        <v>34.654205607476634</v>
      </c>
      <c r="CB9" s="178">
        <v>39.572773352643011</v>
      </c>
      <c r="CC9" s="178">
        <v>53.021978021978022</v>
      </c>
      <c r="CD9" s="178">
        <v>55.81278309008556</v>
      </c>
      <c r="CE9" s="91">
        <v>48.465022647206844</v>
      </c>
      <c r="CF9" s="93" t="s">
        <v>18</v>
      </c>
      <c r="CG9" s="91">
        <v>51.495016611295682</v>
      </c>
      <c r="CH9" s="91">
        <v>31.558935361216729</v>
      </c>
      <c r="CI9" s="91">
        <v>34.778965011523148</v>
      </c>
      <c r="CJ9" s="91">
        <v>45.327476038338659</v>
      </c>
      <c r="CK9" s="178">
        <v>46.106483158275985</v>
      </c>
      <c r="CL9" s="178">
        <v>57.210913815504547</v>
      </c>
      <c r="CM9" s="178">
        <v>61.338289962825279</v>
      </c>
      <c r="CN9" s="91">
        <v>24.628252788104088</v>
      </c>
      <c r="CO9" s="318" t="s">
        <v>17</v>
      </c>
      <c r="CP9" s="319" t="s">
        <v>17</v>
      </c>
      <c r="CQ9" s="319" t="s">
        <v>17</v>
      </c>
      <c r="CR9" s="319" t="s">
        <v>17</v>
      </c>
      <c r="CS9" s="319" t="s">
        <v>17</v>
      </c>
      <c r="CT9" s="319" t="s">
        <v>17</v>
      </c>
      <c r="CU9" s="319" t="s">
        <v>17</v>
      </c>
      <c r="CV9" s="319" t="s">
        <v>17</v>
      </c>
      <c r="CW9" s="319" t="s">
        <v>17</v>
      </c>
      <c r="CX9" s="93" t="s">
        <v>18</v>
      </c>
      <c r="CY9" s="91">
        <v>49.791955617198333</v>
      </c>
      <c r="CZ9" s="91">
        <v>31.558935361216729</v>
      </c>
      <c r="DA9" s="91">
        <v>34.778965011523148</v>
      </c>
      <c r="DB9" s="91">
        <v>39.814636030121648</v>
      </c>
      <c r="DC9" s="178">
        <v>42.839036755386566</v>
      </c>
      <c r="DD9" s="93">
        <v>55.174716225239266</v>
      </c>
      <c r="DE9" s="91">
        <v>58.685672867842477</v>
      </c>
      <c r="DF9" s="91">
        <v>36.071514858661516</v>
      </c>
      <c r="DG9" s="182" t="s">
        <v>17</v>
      </c>
      <c r="DH9" s="91" t="s">
        <v>17</v>
      </c>
      <c r="DI9" s="91" t="s">
        <v>17</v>
      </c>
      <c r="DJ9" s="91" t="s">
        <v>17</v>
      </c>
      <c r="DK9" s="91" t="s">
        <v>17</v>
      </c>
      <c r="DL9" s="178" t="s">
        <v>17</v>
      </c>
      <c r="DM9" s="178" t="s">
        <v>17</v>
      </c>
      <c r="DN9" s="178" t="s">
        <v>17</v>
      </c>
      <c r="DO9" s="178" t="s">
        <v>17</v>
      </c>
      <c r="DP9" s="90" t="s">
        <v>17</v>
      </c>
      <c r="DQ9" s="91" t="s">
        <v>17</v>
      </c>
      <c r="DR9" s="91" t="s">
        <v>17</v>
      </c>
      <c r="DS9" s="91" t="s">
        <v>17</v>
      </c>
      <c r="DT9" s="91" t="s">
        <v>17</v>
      </c>
      <c r="DU9" s="178" t="s">
        <v>17</v>
      </c>
      <c r="DV9" s="178" t="s">
        <v>17</v>
      </c>
      <c r="DW9" s="178" t="s">
        <v>17</v>
      </c>
      <c r="DX9" s="178" t="s">
        <v>17</v>
      </c>
      <c r="DY9" s="90" t="s">
        <v>17</v>
      </c>
      <c r="DZ9" s="91" t="s">
        <v>17</v>
      </c>
      <c r="EA9" s="91" t="s">
        <v>17</v>
      </c>
      <c r="EB9" s="91" t="s">
        <v>17</v>
      </c>
      <c r="EC9" s="91" t="s">
        <v>17</v>
      </c>
      <c r="ED9" s="178" t="s">
        <v>17</v>
      </c>
      <c r="EE9" s="178" t="s">
        <v>17</v>
      </c>
      <c r="EF9" s="178" t="s">
        <v>17</v>
      </c>
      <c r="EG9" s="178" t="s">
        <v>17</v>
      </c>
    </row>
    <row r="10" spans="1:137" s="30" customFormat="1">
      <c r="A10" s="96" t="s">
        <v>4</v>
      </c>
      <c r="B10" s="91">
        <v>66.371611475539396</v>
      </c>
      <c r="C10" s="91">
        <v>62.229739319676391</v>
      </c>
      <c r="D10" s="91">
        <v>60.199843079337242</v>
      </c>
      <c r="E10" s="91">
        <v>65.402296140880267</v>
      </c>
      <c r="F10" s="91">
        <v>64.519599588361871</v>
      </c>
      <c r="G10" s="178">
        <v>57.729378444244404</v>
      </c>
      <c r="H10" s="178">
        <v>54.998133795859225</v>
      </c>
      <c r="I10" s="91">
        <v>54.890945845302696</v>
      </c>
      <c r="J10" s="91">
        <v>55.236541598694942</v>
      </c>
      <c r="K10" s="90">
        <v>33.710294362215201</v>
      </c>
      <c r="L10" s="91">
        <v>36.349065004452356</v>
      </c>
      <c r="M10" s="91">
        <v>90.25256511444357</v>
      </c>
      <c r="N10" s="91">
        <v>37.660227477884092</v>
      </c>
      <c r="O10" s="91">
        <v>35.397516529591996</v>
      </c>
      <c r="P10" s="178">
        <v>45.202821869488538</v>
      </c>
      <c r="Q10" s="178">
        <v>47.407407407407412</v>
      </c>
      <c r="R10" s="178">
        <v>38.413295703982442</v>
      </c>
      <c r="S10" s="91">
        <v>40.463759213759218</v>
      </c>
      <c r="T10" s="90">
        <v>55.255499941799556</v>
      </c>
      <c r="U10" s="91">
        <v>33.070967741935483</v>
      </c>
      <c r="V10" s="91">
        <v>34.326175121335019</v>
      </c>
      <c r="W10" s="91">
        <v>55.862312030075188</v>
      </c>
      <c r="X10" s="91">
        <v>55.370370370370367</v>
      </c>
      <c r="Y10" s="178">
        <v>60.39392798895998</v>
      </c>
      <c r="Z10" s="178">
        <v>59.879563417388027</v>
      </c>
      <c r="AA10" s="178">
        <v>54</v>
      </c>
      <c r="AB10" s="91">
        <v>57.499999999999993</v>
      </c>
      <c r="AC10" s="90">
        <v>89.268867924528308</v>
      </c>
      <c r="AD10" s="91">
        <v>47.139588100686495</v>
      </c>
      <c r="AE10" s="91">
        <v>57.422615287428933</v>
      </c>
      <c r="AF10" s="91">
        <v>54.168544389364584</v>
      </c>
      <c r="AG10" s="91">
        <v>56.5015479876161</v>
      </c>
      <c r="AH10" s="178">
        <v>56.507193041150884</v>
      </c>
      <c r="AI10" s="178">
        <v>59.250585480093676</v>
      </c>
      <c r="AJ10" s="178">
        <v>62</v>
      </c>
      <c r="AK10" s="91">
        <v>63.784097504352879</v>
      </c>
      <c r="AL10" s="90" t="s">
        <v>17</v>
      </c>
      <c r="AM10" s="91" t="s">
        <v>17</v>
      </c>
      <c r="AN10" s="91" t="s">
        <v>17</v>
      </c>
      <c r="AO10" s="91" t="s">
        <v>17</v>
      </c>
      <c r="AP10" s="91" t="s">
        <v>17</v>
      </c>
      <c r="AQ10" s="178" t="s">
        <v>17</v>
      </c>
      <c r="AR10" s="178" t="s">
        <v>17</v>
      </c>
      <c r="AS10" s="178" t="s">
        <v>17</v>
      </c>
      <c r="AT10" s="178" t="s">
        <v>17</v>
      </c>
      <c r="AU10" s="90">
        <v>83.333333333333343</v>
      </c>
      <c r="AV10" s="91">
        <v>78.894472361809036</v>
      </c>
      <c r="AW10" s="91">
        <v>81.465517241379317</v>
      </c>
      <c r="AX10" s="91">
        <v>88.617886178861795</v>
      </c>
      <c r="AY10" s="91">
        <v>100</v>
      </c>
      <c r="AZ10" s="178">
        <v>84.51882845188284</v>
      </c>
      <c r="BA10" s="178">
        <v>92.887029288702934</v>
      </c>
      <c r="BB10" s="178">
        <v>86</v>
      </c>
      <c r="BC10" s="91">
        <v>82.805429864253384</v>
      </c>
      <c r="BD10" s="90">
        <v>61.349178217637068</v>
      </c>
      <c r="BE10" s="91">
        <v>52.73509244520632</v>
      </c>
      <c r="BF10" s="91">
        <v>55.203749760857093</v>
      </c>
      <c r="BG10" s="91">
        <v>60.931534741664549</v>
      </c>
      <c r="BH10" s="91">
        <v>59.977467028961499</v>
      </c>
      <c r="BI10" s="178">
        <v>56.975775442194312</v>
      </c>
      <c r="BJ10" s="178">
        <v>55.280697257113566</v>
      </c>
      <c r="BK10" s="178">
        <v>54</v>
      </c>
      <c r="BL10" s="91">
        <v>54.69054387509199</v>
      </c>
      <c r="BM10" s="182">
        <v>35.605837574126262</v>
      </c>
      <c r="BN10" s="91">
        <v>38.814131013669453</v>
      </c>
      <c r="BO10" s="91">
        <v>30.017793594306053</v>
      </c>
      <c r="BP10" s="91">
        <v>30.014444903012794</v>
      </c>
      <c r="BQ10" s="91">
        <v>29.879757527576267</v>
      </c>
      <c r="BR10" s="178">
        <v>40.468402786447278</v>
      </c>
      <c r="BS10" s="178">
        <v>41.480487355595905</v>
      </c>
      <c r="BT10" s="178">
        <v>45.537431440985827</v>
      </c>
      <c r="BU10" s="91">
        <v>50.082892555459068</v>
      </c>
      <c r="BV10" s="91"/>
      <c r="BW10" s="90">
        <v>29.8773014220383</v>
      </c>
      <c r="BX10" s="91">
        <v>27.994388847835072</v>
      </c>
      <c r="BY10" s="91">
        <v>29.975311850311847</v>
      </c>
      <c r="BZ10" s="91">
        <v>30.62310427779521</v>
      </c>
      <c r="CA10" s="91">
        <v>34.493600884815926</v>
      </c>
      <c r="CB10" s="178">
        <v>44.828274398098586</v>
      </c>
      <c r="CC10" s="178">
        <v>45.775851854359566</v>
      </c>
      <c r="CD10" s="178">
        <v>45.844147912913371</v>
      </c>
      <c r="CE10" s="91">
        <v>50.193814851803573</v>
      </c>
      <c r="CF10" s="90">
        <v>29.833088774761556</v>
      </c>
      <c r="CG10" s="91">
        <v>34.377284913477943</v>
      </c>
      <c r="CH10" s="91">
        <v>28.973660308810175</v>
      </c>
      <c r="CI10" s="91">
        <v>29.736878741472921</v>
      </c>
      <c r="CJ10" s="91">
        <v>29.110045297095656</v>
      </c>
      <c r="CK10" s="178">
        <v>47.447558938184521</v>
      </c>
      <c r="CL10" s="178">
        <v>47.087006515906474</v>
      </c>
      <c r="CM10" s="178">
        <v>47.89115646258503</v>
      </c>
      <c r="CN10" s="91">
        <v>52.740513606745878</v>
      </c>
      <c r="CO10" s="90">
        <v>24.15329768270945</v>
      </c>
      <c r="CP10" s="91">
        <v>27.968923418423973</v>
      </c>
      <c r="CQ10" s="91">
        <v>25.559105431309902</v>
      </c>
      <c r="CR10" s="91">
        <v>26.193001060445386</v>
      </c>
      <c r="CS10" s="91">
        <v>31.631520532741398</v>
      </c>
      <c r="CT10" s="178">
        <v>45.899053627760253</v>
      </c>
      <c r="CU10" s="178">
        <v>38.879159369527144</v>
      </c>
      <c r="CV10" s="178">
        <v>36.666666666666664</v>
      </c>
      <c r="CW10" s="91">
        <v>58.318739054290717</v>
      </c>
      <c r="CX10" s="90">
        <v>31.035100286532952</v>
      </c>
      <c r="CY10" s="91">
        <v>31.043522068429635</v>
      </c>
      <c r="CZ10" s="91">
        <v>29.893714084484497</v>
      </c>
      <c r="DA10" s="91">
        <v>30.346403851453214</v>
      </c>
      <c r="DB10" s="91">
        <v>32.238632265678788</v>
      </c>
      <c r="DC10" s="178">
        <v>43.248772099734161</v>
      </c>
      <c r="DD10" s="178">
        <v>44.21729028745856</v>
      </c>
      <c r="DE10" s="178">
        <v>45.778575493586651</v>
      </c>
      <c r="DF10" s="91">
        <v>50.327121428640865</v>
      </c>
      <c r="DG10" s="182" t="s">
        <v>18</v>
      </c>
      <c r="DH10" s="91" t="s">
        <v>18</v>
      </c>
      <c r="DI10" s="91" t="s">
        <v>18</v>
      </c>
      <c r="DJ10" s="91" t="s">
        <v>18</v>
      </c>
      <c r="DK10" s="91" t="s">
        <v>18</v>
      </c>
      <c r="DL10" s="178" t="s">
        <v>18</v>
      </c>
      <c r="DM10" s="178" t="s">
        <v>18</v>
      </c>
      <c r="DN10" s="178" t="s">
        <v>18</v>
      </c>
      <c r="DO10" s="178" t="s">
        <v>18</v>
      </c>
      <c r="DP10" s="90" t="s">
        <v>18</v>
      </c>
      <c r="DQ10" s="91" t="s">
        <v>18</v>
      </c>
      <c r="DR10" s="91" t="s">
        <v>18</v>
      </c>
      <c r="DS10" s="91" t="s">
        <v>18</v>
      </c>
      <c r="DT10" s="91" t="s">
        <v>18</v>
      </c>
      <c r="DU10" s="178" t="s">
        <v>18</v>
      </c>
      <c r="DV10" s="178" t="s">
        <v>18</v>
      </c>
      <c r="DW10" s="178" t="s">
        <v>18</v>
      </c>
      <c r="DX10" s="178" t="s">
        <v>18</v>
      </c>
      <c r="DY10" s="90" t="s">
        <v>18</v>
      </c>
      <c r="DZ10" s="91" t="s">
        <v>18</v>
      </c>
      <c r="EA10" s="91" t="s">
        <v>18</v>
      </c>
      <c r="EB10" s="91" t="s">
        <v>18</v>
      </c>
      <c r="EC10" s="91" t="s">
        <v>18</v>
      </c>
      <c r="ED10" s="178" t="s">
        <v>18</v>
      </c>
      <c r="EE10" s="178" t="s">
        <v>18</v>
      </c>
      <c r="EF10" s="178" t="s">
        <v>18</v>
      </c>
      <c r="EG10" s="178" t="s">
        <v>18</v>
      </c>
    </row>
    <row r="11" spans="1:137" s="30" customFormat="1">
      <c r="A11" s="96"/>
      <c r="B11" s="91"/>
      <c r="C11" s="91"/>
      <c r="D11" s="91"/>
      <c r="E11" s="91"/>
      <c r="F11" s="91"/>
      <c r="G11" s="178"/>
      <c r="H11" s="178"/>
      <c r="I11" s="178"/>
      <c r="J11" s="178"/>
      <c r="K11" s="90"/>
      <c r="L11" s="91"/>
      <c r="M11" s="91"/>
      <c r="N11" s="91"/>
      <c r="O11" s="91"/>
      <c r="P11" s="178"/>
      <c r="Q11" s="178"/>
      <c r="R11" s="178"/>
      <c r="S11" s="178"/>
      <c r="T11" s="90"/>
      <c r="U11" s="91"/>
      <c r="V11" s="91"/>
      <c r="W11" s="91"/>
      <c r="X11" s="91"/>
      <c r="Y11" s="178"/>
      <c r="Z11" s="178"/>
      <c r="AA11" s="178"/>
      <c r="AB11" s="178"/>
      <c r="AC11" s="90"/>
      <c r="AD11" s="91"/>
      <c r="AE11" s="91"/>
      <c r="AF11" s="91"/>
      <c r="AG11" s="91"/>
      <c r="AH11" s="178"/>
      <c r="AI11" s="178"/>
      <c r="AJ11" s="178"/>
      <c r="AK11" s="178"/>
      <c r="AL11" s="90"/>
      <c r="AM11" s="91"/>
      <c r="AN11" s="91"/>
      <c r="AO11" s="91"/>
      <c r="AP11" s="91"/>
      <c r="AQ11" s="178"/>
      <c r="AR11" s="178"/>
      <c r="AS11" s="178"/>
      <c r="AT11" s="178"/>
      <c r="AU11" s="90"/>
      <c r="AV11" s="91"/>
      <c r="AW11" s="91"/>
      <c r="AX11" s="91"/>
      <c r="AY11" s="91"/>
      <c r="AZ11" s="178"/>
      <c r="BA11" s="178"/>
      <c r="BB11" s="178"/>
      <c r="BC11" s="178"/>
      <c r="BD11" s="90"/>
      <c r="BE11" s="91"/>
      <c r="BF11" s="91"/>
      <c r="BG11" s="91"/>
      <c r="BH11" s="91"/>
      <c r="BI11" s="178"/>
      <c r="BJ11" s="178"/>
      <c r="BK11" s="178"/>
      <c r="BL11" s="178"/>
      <c r="BM11" s="182"/>
      <c r="BN11" s="91"/>
      <c r="BO11" s="91"/>
      <c r="BP11" s="91"/>
      <c r="BQ11" s="91"/>
      <c r="BR11" s="178"/>
      <c r="BS11" s="178"/>
      <c r="BT11" s="178"/>
      <c r="BU11" s="178"/>
      <c r="BV11" s="178"/>
      <c r="BW11" s="90"/>
      <c r="BX11" s="91"/>
      <c r="BY11" s="91"/>
      <c r="BZ11" s="91"/>
      <c r="CA11" s="91"/>
      <c r="CB11" s="178"/>
      <c r="CC11" s="178"/>
      <c r="CD11" s="178"/>
      <c r="CE11" s="178"/>
      <c r="CF11" s="90"/>
      <c r="CG11" s="91"/>
      <c r="CH11" s="91"/>
      <c r="CI11" s="91"/>
      <c r="CJ11" s="91"/>
      <c r="CK11" s="178"/>
      <c r="CL11" s="178"/>
      <c r="CM11" s="178"/>
      <c r="CN11" s="178"/>
      <c r="CO11" s="90"/>
      <c r="CP11" s="91"/>
      <c r="CQ11" s="91"/>
      <c r="CR11" s="91"/>
      <c r="CS11" s="91"/>
      <c r="CT11" s="178"/>
      <c r="CU11" s="178"/>
      <c r="CV11" s="178"/>
      <c r="CW11" s="178"/>
      <c r="CX11" s="90"/>
      <c r="CY11" s="91"/>
      <c r="CZ11" s="91"/>
      <c r="DA11" s="91"/>
      <c r="DB11" s="91"/>
      <c r="DC11" s="178"/>
      <c r="DD11" s="178"/>
      <c r="DE11" s="178"/>
      <c r="DF11" s="178"/>
      <c r="DG11" s="182"/>
      <c r="DH11" s="91"/>
      <c r="DI11" s="91"/>
      <c r="DJ11" s="91"/>
      <c r="DK11" s="91"/>
      <c r="DL11" s="178"/>
      <c r="DM11" s="178"/>
      <c r="DN11" s="178"/>
      <c r="DO11" s="178"/>
      <c r="DP11" s="90"/>
      <c r="DQ11" s="91"/>
      <c r="DR11" s="91"/>
      <c r="DS11" s="91"/>
      <c r="DT11" s="91"/>
      <c r="DU11" s="178"/>
      <c r="DV11" s="178"/>
      <c r="DW11" s="178"/>
      <c r="DX11" s="178"/>
      <c r="DY11" s="90"/>
      <c r="DZ11" s="91"/>
      <c r="EA11" s="91"/>
      <c r="EB11" s="91"/>
      <c r="EC11" s="91"/>
      <c r="ED11" s="178"/>
      <c r="EE11" s="178"/>
      <c r="EF11" s="178"/>
      <c r="EG11" s="178"/>
    </row>
    <row r="12" spans="1:137" s="30" customFormat="1">
      <c r="A12" s="96" t="s">
        <v>5</v>
      </c>
      <c r="B12" s="91">
        <v>54.374245472837025</v>
      </c>
      <c r="C12" s="91">
        <v>57.942548490056467</v>
      </c>
      <c r="D12" s="91">
        <v>60.270558917764326</v>
      </c>
      <c r="E12" s="91">
        <v>58.722832927750268</v>
      </c>
      <c r="F12" s="91">
        <v>61.187214611872143</v>
      </c>
      <c r="G12" s="178">
        <v>57.969379532634967</v>
      </c>
      <c r="H12" s="178">
        <v>60.628525382755839</v>
      </c>
      <c r="I12" s="178">
        <v>59.42549371633752</v>
      </c>
      <c r="J12" s="178">
        <v>61.357702349869449</v>
      </c>
      <c r="K12" s="90">
        <v>80.161516853932582</v>
      </c>
      <c r="L12" s="91">
        <v>81.343556042351224</v>
      </c>
      <c r="M12" s="91">
        <v>78.877988963825871</v>
      </c>
      <c r="N12" s="91">
        <v>79.488010369410247</v>
      </c>
      <c r="O12" s="91">
        <v>80.728721890122401</v>
      </c>
      <c r="P12" s="178">
        <v>75.734024179620036</v>
      </c>
      <c r="Q12" s="178">
        <v>75.82037996545769</v>
      </c>
      <c r="R12" s="178">
        <v>73.082210613142692</v>
      </c>
      <c r="S12" s="178">
        <v>73.335138061721722</v>
      </c>
      <c r="T12" s="90">
        <v>65.691278212543949</v>
      </c>
      <c r="U12" s="91">
        <v>66.350053361792959</v>
      </c>
      <c r="V12" s="91">
        <v>67.821729395457936</v>
      </c>
      <c r="W12" s="91">
        <v>67.577639751552795</v>
      </c>
      <c r="X12" s="91">
        <v>66.216773130022659</v>
      </c>
      <c r="Y12" s="178">
        <v>64.791133844842292</v>
      </c>
      <c r="Z12" s="178">
        <v>68.3527517287108</v>
      </c>
      <c r="AA12" s="178">
        <v>68</v>
      </c>
      <c r="AB12" s="178">
        <v>69.193983131901575</v>
      </c>
      <c r="AC12" s="90">
        <v>50.20537124802528</v>
      </c>
      <c r="AD12" s="91">
        <v>51.010871638374979</v>
      </c>
      <c r="AE12" s="91">
        <v>49.116854605328811</v>
      </c>
      <c r="AF12" s="91">
        <v>52.334387882273994</v>
      </c>
      <c r="AG12" s="91">
        <v>54.580773400795081</v>
      </c>
      <c r="AH12" s="178">
        <v>50.435908502373763</v>
      </c>
      <c r="AI12" s="178">
        <v>54.838152783772124</v>
      </c>
      <c r="AJ12" s="178">
        <v>55</v>
      </c>
      <c r="AK12" s="178">
        <v>56.330648314694606</v>
      </c>
      <c r="AL12" s="90">
        <v>56.662958843159061</v>
      </c>
      <c r="AM12" s="91">
        <v>56.536604987932428</v>
      </c>
      <c r="AN12" s="91">
        <v>50.210589651022865</v>
      </c>
      <c r="AO12" s="91">
        <v>50.644567219152862</v>
      </c>
      <c r="AP12" s="91">
        <v>52.737792830934239</v>
      </c>
      <c r="AQ12" s="178">
        <v>47.488408037094281</v>
      </c>
      <c r="AR12" s="178">
        <v>55.74446161772282</v>
      </c>
      <c r="AS12" s="178">
        <v>53.290183387270758</v>
      </c>
      <c r="AT12" s="178">
        <v>54.84957882069795</v>
      </c>
      <c r="AU12" s="90">
        <v>10.313479623824451</v>
      </c>
      <c r="AV12" s="91">
        <v>10.611620795107033</v>
      </c>
      <c r="AW12" s="91">
        <v>4.0572792362768499</v>
      </c>
      <c r="AX12" s="91">
        <v>3.7688442211055273</v>
      </c>
      <c r="AY12" s="91">
        <v>2.3080782739588561</v>
      </c>
      <c r="AZ12" s="178">
        <v>13.889888449082404</v>
      </c>
      <c r="BA12" s="178">
        <v>17.632241813602015</v>
      </c>
      <c r="BB12" s="178">
        <v>23.240408501242065</v>
      </c>
      <c r="BC12" s="178">
        <v>37.351694915254235</v>
      </c>
      <c r="BD12" s="90">
        <v>54.456021322994907</v>
      </c>
      <c r="BE12" s="91">
        <v>55.815681902638424</v>
      </c>
      <c r="BF12" s="91">
        <v>56.92293117332197</v>
      </c>
      <c r="BG12" s="91">
        <v>56.833473030831613</v>
      </c>
      <c r="BH12" s="91">
        <v>58.399520788037449</v>
      </c>
      <c r="BI12" s="178">
        <v>54.728324651526691</v>
      </c>
      <c r="BJ12" s="178">
        <v>59.138025095471903</v>
      </c>
      <c r="BK12" s="178">
        <v>58</v>
      </c>
      <c r="BL12" s="178">
        <v>59.531050536907713</v>
      </c>
      <c r="BM12" s="182" t="s">
        <v>18</v>
      </c>
      <c r="BN12" s="76" t="s">
        <v>18</v>
      </c>
      <c r="BO12" s="76">
        <v>54.311039484286859</v>
      </c>
      <c r="BP12" s="76">
        <v>55.612244897959187</v>
      </c>
      <c r="BQ12" s="76">
        <v>61.401932150078629</v>
      </c>
      <c r="BR12" s="178">
        <v>62.844919786096256</v>
      </c>
      <c r="BS12" s="178">
        <v>65.074685534591197</v>
      </c>
      <c r="BT12" s="178">
        <v>66.976151465501545</v>
      </c>
      <c r="BU12" s="178">
        <v>66.38290164825213</v>
      </c>
      <c r="BV12" s="178"/>
      <c r="BW12" s="90">
        <v>12.911853411483525</v>
      </c>
      <c r="BX12" s="91">
        <v>34.489371903468111</v>
      </c>
      <c r="BY12" s="91">
        <v>37.116435477091215</v>
      </c>
      <c r="BZ12" s="91">
        <v>35.556765586713858</v>
      </c>
      <c r="CA12" s="91">
        <v>38.383537130927522</v>
      </c>
      <c r="CB12" s="178">
        <v>33.644491191164875</v>
      </c>
      <c r="CC12" s="178">
        <v>34.654599610493761</v>
      </c>
      <c r="CD12" s="178">
        <v>37.330215987530622</v>
      </c>
      <c r="CE12" s="178">
        <v>35.741710296684118</v>
      </c>
      <c r="CF12" s="90" t="s">
        <v>18</v>
      </c>
      <c r="CG12" s="91">
        <v>50.971272229822162</v>
      </c>
      <c r="CH12" s="91">
        <v>55.597543693906474</v>
      </c>
      <c r="CI12" s="91">
        <v>56.526452732003477</v>
      </c>
      <c r="CJ12" s="91">
        <v>53.651771956856699</v>
      </c>
      <c r="CK12" s="178">
        <v>56.643085570307207</v>
      </c>
      <c r="CL12" s="178">
        <v>56.469956120712816</v>
      </c>
      <c r="CM12" s="178">
        <v>56.020039421813408</v>
      </c>
      <c r="CN12" s="178">
        <v>57.497525569119098</v>
      </c>
      <c r="CO12" s="90" t="s">
        <v>18</v>
      </c>
      <c r="CP12" s="91">
        <v>49.463749463749465</v>
      </c>
      <c r="CQ12" s="91">
        <v>51.135836810384795</v>
      </c>
      <c r="CR12" s="91">
        <v>60.059046815689584</v>
      </c>
      <c r="CS12" s="91">
        <v>60.584588131089454</v>
      </c>
      <c r="CT12" s="178">
        <v>61.448598130841127</v>
      </c>
      <c r="CU12" s="178">
        <v>64.561957379636937</v>
      </c>
      <c r="CV12" s="178">
        <v>64.910025706940871</v>
      </c>
      <c r="CW12" s="178">
        <v>65.779927448609428</v>
      </c>
      <c r="CX12" s="93" t="s">
        <v>18</v>
      </c>
      <c r="CY12" s="91">
        <v>45.517311921444282</v>
      </c>
      <c r="CZ12" s="91">
        <v>48.448923137719817</v>
      </c>
      <c r="DA12" s="91">
        <v>49.63935036530318</v>
      </c>
      <c r="DB12" s="91">
        <v>50.924117887471056</v>
      </c>
      <c r="DC12" s="178">
        <v>50.791324736225086</v>
      </c>
      <c r="DD12" s="178">
        <v>51.274237171917257</v>
      </c>
      <c r="DE12" s="178">
        <v>54.812635161484735</v>
      </c>
      <c r="DF12" s="178">
        <v>53.043665304366527</v>
      </c>
      <c r="DG12" s="182">
        <v>29.209399402641335</v>
      </c>
      <c r="DH12" s="91">
        <v>37.170715018816288</v>
      </c>
      <c r="DI12" s="91">
        <v>38.158165575727637</v>
      </c>
      <c r="DJ12" s="91">
        <v>36.775664779899827</v>
      </c>
      <c r="DK12" s="91">
        <v>37.398848752815553</v>
      </c>
      <c r="DL12" s="178">
        <v>38.279561593084281</v>
      </c>
      <c r="DM12" s="178">
        <v>38.515446224256294</v>
      </c>
      <c r="DN12" s="178">
        <v>43.35806643498951</v>
      </c>
      <c r="DO12" s="178">
        <v>46.842709529276696</v>
      </c>
      <c r="DP12" s="90">
        <v>31.623277182235839</v>
      </c>
      <c r="DQ12" s="91">
        <v>42.073170731707314</v>
      </c>
      <c r="DR12" s="91">
        <v>50.566037735849058</v>
      </c>
      <c r="DS12" s="91">
        <v>28.660436137071649</v>
      </c>
      <c r="DT12" s="178" t="s">
        <v>17</v>
      </c>
      <c r="DU12" s="178" t="s">
        <v>17</v>
      </c>
      <c r="DV12" s="178" t="s">
        <v>17</v>
      </c>
      <c r="DW12" s="178" t="s">
        <v>17</v>
      </c>
      <c r="DX12" s="178" t="s">
        <v>17</v>
      </c>
      <c r="DY12" s="90">
        <v>29.416795500148023</v>
      </c>
      <c r="DZ12" s="91">
        <v>37.368680236375575</v>
      </c>
      <c r="EA12" s="91">
        <v>38.292067111907471</v>
      </c>
      <c r="EB12" s="91">
        <v>36.670954256773051</v>
      </c>
      <c r="EC12" s="91">
        <v>37.337836168197356</v>
      </c>
      <c r="ED12" s="178">
        <v>38.077113386366229</v>
      </c>
      <c r="EE12" s="178">
        <v>38.509491776142006</v>
      </c>
      <c r="EF12" s="178">
        <v>43.16613261030318</v>
      </c>
      <c r="EG12" s="178">
        <v>46.842709529276696</v>
      </c>
    </row>
    <row r="13" spans="1:137" s="30" customFormat="1">
      <c r="A13" s="96" t="s">
        <v>6</v>
      </c>
      <c r="B13" s="91">
        <v>59.767141009055621</v>
      </c>
      <c r="C13" s="91">
        <v>61.109785202863961</v>
      </c>
      <c r="D13" s="91">
        <v>72.164345077841503</v>
      </c>
      <c r="E13" s="91">
        <v>71.156124141198774</v>
      </c>
      <c r="F13" s="91">
        <v>72.295454545454547</v>
      </c>
      <c r="G13" s="178">
        <v>71.351039260969969</v>
      </c>
      <c r="H13" s="178">
        <v>74.976905311778282</v>
      </c>
      <c r="I13" s="178">
        <v>72.952598515134198</v>
      </c>
      <c r="J13" s="178">
        <v>73.238042880703674</v>
      </c>
      <c r="K13" s="90" t="s">
        <v>17</v>
      </c>
      <c r="L13" s="91" t="s">
        <v>17</v>
      </c>
      <c r="M13" s="91" t="s">
        <v>17</v>
      </c>
      <c r="N13" s="91" t="s">
        <v>17</v>
      </c>
      <c r="O13" s="91" t="s">
        <v>17</v>
      </c>
      <c r="P13" s="178" t="s">
        <v>17</v>
      </c>
      <c r="Q13" s="178" t="s">
        <v>17</v>
      </c>
      <c r="R13" s="178" t="s">
        <v>17</v>
      </c>
      <c r="S13" s="178" t="s">
        <v>17</v>
      </c>
      <c r="T13" s="90">
        <v>55.399446210645067</v>
      </c>
      <c r="U13" s="91">
        <v>51.835475578406168</v>
      </c>
      <c r="V13" s="91">
        <v>49.660074165636587</v>
      </c>
      <c r="W13" s="91">
        <v>51.675929142063218</v>
      </c>
      <c r="X13" s="91">
        <v>53.013508832698299</v>
      </c>
      <c r="Y13" s="178">
        <v>53.021116454108295</v>
      </c>
      <c r="Z13" s="178">
        <v>55.413301254511083</v>
      </c>
      <c r="AA13" s="178">
        <v>60.148429409734206</v>
      </c>
      <c r="AB13" s="178">
        <v>58.93907926618207</v>
      </c>
      <c r="AC13" s="90">
        <v>46.600965406275144</v>
      </c>
      <c r="AD13" s="91">
        <v>51.019567456230689</v>
      </c>
      <c r="AE13" s="91">
        <v>46.408317580340267</v>
      </c>
      <c r="AF13" s="91">
        <v>52.139823587063049</v>
      </c>
      <c r="AG13" s="91">
        <v>50.239099859353018</v>
      </c>
      <c r="AH13" s="178">
        <v>50.701565029681596</v>
      </c>
      <c r="AI13" s="178">
        <v>53.291958985429034</v>
      </c>
      <c r="AJ13" s="178">
        <v>48.405148293228876</v>
      </c>
      <c r="AK13" s="178">
        <v>47.727272727272727</v>
      </c>
      <c r="AL13" s="90">
        <v>47.489539748953973</v>
      </c>
      <c r="AM13" s="91">
        <v>46.370023419203747</v>
      </c>
      <c r="AN13" s="91">
        <v>46.739130434782609</v>
      </c>
      <c r="AO13" s="91">
        <v>45.849056603773583</v>
      </c>
      <c r="AP13" s="91">
        <v>46.600566572237959</v>
      </c>
      <c r="AQ13" s="178">
        <v>44.120940649496085</v>
      </c>
      <c r="AR13" s="178" t="s">
        <v>17</v>
      </c>
      <c r="AS13" s="178" t="s">
        <v>17</v>
      </c>
      <c r="AT13" s="178" t="s">
        <v>17</v>
      </c>
      <c r="AU13" s="90" t="s">
        <v>17</v>
      </c>
      <c r="AV13" s="91" t="s">
        <v>17</v>
      </c>
      <c r="AW13" s="91" t="s">
        <v>17</v>
      </c>
      <c r="AX13" s="91" t="s">
        <v>17</v>
      </c>
      <c r="AY13" s="91" t="s">
        <v>17</v>
      </c>
      <c r="AZ13" s="178" t="s">
        <v>17</v>
      </c>
      <c r="BA13" s="178" t="s">
        <v>17</v>
      </c>
      <c r="BB13" s="178" t="s">
        <v>17</v>
      </c>
      <c r="BC13" s="178" t="s">
        <v>17</v>
      </c>
      <c r="BD13" s="90">
        <v>54.961187985150183</v>
      </c>
      <c r="BE13" s="91">
        <v>54.889468508145555</v>
      </c>
      <c r="BF13" s="91">
        <v>57.586829436038514</v>
      </c>
      <c r="BG13" s="91">
        <v>58.881793301185979</v>
      </c>
      <c r="BH13" s="91">
        <v>59.69961929464921</v>
      </c>
      <c r="BI13" s="178">
        <v>59.369271788035327</v>
      </c>
      <c r="BJ13" s="178">
        <v>62.143809365105817</v>
      </c>
      <c r="BK13" s="178">
        <v>63</v>
      </c>
      <c r="BL13" s="178">
        <v>62.551760895412244</v>
      </c>
      <c r="BM13" s="182" t="s">
        <v>17</v>
      </c>
      <c r="BN13" s="76" t="s">
        <v>17</v>
      </c>
      <c r="BO13" s="76" t="s">
        <v>17</v>
      </c>
      <c r="BP13" s="76" t="s">
        <v>17</v>
      </c>
      <c r="BQ13" s="91" t="s">
        <v>17</v>
      </c>
      <c r="BR13" s="178" t="s">
        <v>17</v>
      </c>
      <c r="BS13" s="178" t="s">
        <v>17</v>
      </c>
      <c r="BT13" s="178" t="s">
        <v>17</v>
      </c>
      <c r="BU13" s="178" t="s">
        <v>17</v>
      </c>
      <c r="BV13" s="178"/>
      <c r="BW13" s="90">
        <v>45.687331536388143</v>
      </c>
      <c r="BX13" s="91">
        <v>48.320863058987293</v>
      </c>
      <c r="BY13" s="91">
        <v>46.148295147032293</v>
      </c>
      <c r="BZ13" s="91">
        <v>42.157347847600199</v>
      </c>
      <c r="CA13" s="91">
        <v>39.733096085409251</v>
      </c>
      <c r="CB13" s="178">
        <v>41.254125412541256</v>
      </c>
      <c r="CC13" s="178">
        <v>44.883241758241759</v>
      </c>
      <c r="CD13" s="178">
        <v>44</v>
      </c>
      <c r="CE13" s="178">
        <v>43.526860193526865</v>
      </c>
      <c r="CF13" s="90">
        <v>65.127508676625922</v>
      </c>
      <c r="CG13" s="91">
        <v>69.643180583227675</v>
      </c>
      <c r="CH13" s="91">
        <v>61.294583883751649</v>
      </c>
      <c r="CI13" s="91">
        <v>44.636237256719184</v>
      </c>
      <c r="CJ13" s="91">
        <v>42.598847605801708</v>
      </c>
      <c r="CK13" s="178">
        <v>39.444693237796685</v>
      </c>
      <c r="CL13" s="178">
        <v>47.267355982274736</v>
      </c>
      <c r="CM13" s="178">
        <v>49.990963311042833</v>
      </c>
      <c r="CN13" s="178">
        <v>48.797799662851567</v>
      </c>
      <c r="CO13" s="90">
        <v>53.442399454669399</v>
      </c>
      <c r="CP13" s="91">
        <v>53.649956024626213</v>
      </c>
      <c r="CQ13" s="91">
        <v>38.023450586264659</v>
      </c>
      <c r="CR13" s="91">
        <v>39.304531085352998</v>
      </c>
      <c r="CS13" s="91">
        <v>45.969884853852967</v>
      </c>
      <c r="CT13" s="178">
        <v>43.875100080064051</v>
      </c>
      <c r="CU13" s="178">
        <v>46.828046744574294</v>
      </c>
      <c r="CV13" s="178">
        <v>43.47202295552367</v>
      </c>
      <c r="CW13" s="178">
        <v>56.942003514938492</v>
      </c>
      <c r="CX13" s="90">
        <v>55.68068424803991</v>
      </c>
      <c r="CY13" s="91">
        <v>58.299072954453848</v>
      </c>
      <c r="CZ13" s="91">
        <v>51.349639832185545</v>
      </c>
      <c r="DA13" s="91">
        <v>43.120593021153496</v>
      </c>
      <c r="DB13" s="91">
        <v>41.867380315194765</v>
      </c>
      <c r="DC13" s="178">
        <v>40.322491882670185</v>
      </c>
      <c r="DD13" s="178">
        <v>46.477518634287094</v>
      </c>
      <c r="DE13" s="178">
        <v>47.598989048020215</v>
      </c>
      <c r="DF13" s="178">
        <v>47.584632940281473</v>
      </c>
      <c r="DG13" s="182" t="s">
        <v>18</v>
      </c>
      <c r="DH13" s="91" t="s">
        <v>18</v>
      </c>
      <c r="DI13" s="91">
        <v>18.620689655172416</v>
      </c>
      <c r="DJ13" s="91">
        <v>15.937499999999998</v>
      </c>
      <c r="DK13" s="91">
        <v>16.323731138545952</v>
      </c>
      <c r="DL13" s="178">
        <v>15.680615680615681</v>
      </c>
      <c r="DM13" s="178">
        <v>22.717311906501095</v>
      </c>
      <c r="DN13" s="178">
        <v>28.187197417966647</v>
      </c>
      <c r="DO13" s="178">
        <v>32.779860739153719</v>
      </c>
      <c r="DP13" s="90" t="s">
        <v>17</v>
      </c>
      <c r="DQ13" s="76" t="s">
        <v>17</v>
      </c>
      <c r="DR13" s="76" t="s">
        <v>17</v>
      </c>
      <c r="DS13" s="76" t="s">
        <v>17</v>
      </c>
      <c r="DT13" s="91" t="s">
        <v>17</v>
      </c>
      <c r="DU13" s="178" t="s">
        <v>17</v>
      </c>
      <c r="DV13" s="178" t="s">
        <v>17</v>
      </c>
      <c r="DW13" s="178" t="s">
        <v>17</v>
      </c>
      <c r="DX13" s="178" t="s">
        <v>17</v>
      </c>
      <c r="DY13" s="90">
        <v>48.303715670436191</v>
      </c>
      <c r="DZ13" s="91">
        <v>46.265560165975103</v>
      </c>
      <c r="EA13" s="91">
        <v>18.620689655172416</v>
      </c>
      <c r="EB13" s="91">
        <v>15.937499999999998</v>
      </c>
      <c r="EC13" s="91">
        <v>16.323731138545952</v>
      </c>
      <c r="ED13" s="178">
        <v>15.680615680615681</v>
      </c>
      <c r="EE13" s="178">
        <v>22.717311906501095</v>
      </c>
      <c r="EF13" s="178">
        <v>28.187197417966647</v>
      </c>
      <c r="EG13" s="178">
        <v>32.779860739153719</v>
      </c>
    </row>
    <row r="14" spans="1:137" s="30" customFormat="1">
      <c r="A14" s="96" t="s">
        <v>7</v>
      </c>
      <c r="B14" s="91">
        <v>82.4382470119522</v>
      </c>
      <c r="C14" s="91">
        <v>85.664112388250331</v>
      </c>
      <c r="D14" s="91">
        <v>86.818043279487966</v>
      </c>
      <c r="E14" s="91">
        <v>85.583878746124697</v>
      </c>
      <c r="F14" s="91">
        <v>86.427337300825485</v>
      </c>
      <c r="G14" s="178">
        <v>76.876675603217166</v>
      </c>
      <c r="H14" s="178">
        <v>86.025469168900798</v>
      </c>
      <c r="I14" s="178">
        <v>84.643995749202972</v>
      </c>
      <c r="J14" s="178">
        <v>86.197670758577274</v>
      </c>
      <c r="K14" s="90">
        <v>73.9545121056493</v>
      </c>
      <c r="L14" s="91">
        <v>68.831168831168839</v>
      </c>
      <c r="M14" s="91">
        <v>66.46968702123003</v>
      </c>
      <c r="N14" s="91">
        <v>69.121415497254418</v>
      </c>
      <c r="O14" s="91">
        <v>74.736074454785381</v>
      </c>
      <c r="P14" s="178">
        <v>72.781808035714292</v>
      </c>
      <c r="Q14" s="178">
        <v>73.891415577032404</v>
      </c>
      <c r="R14" s="178">
        <v>71.194216599471702</v>
      </c>
      <c r="S14" s="178">
        <v>70.753715498938433</v>
      </c>
      <c r="T14" s="90">
        <v>77.457404980340755</v>
      </c>
      <c r="U14" s="91">
        <v>74.263654561052334</v>
      </c>
      <c r="V14" s="91">
        <v>69.94177583697234</v>
      </c>
      <c r="W14" s="91">
        <v>95.894142829344233</v>
      </c>
      <c r="X14" s="91">
        <v>74.962406015037601</v>
      </c>
      <c r="Y14" s="178">
        <v>74.277367773677739</v>
      </c>
      <c r="Z14" s="178">
        <v>71.309963099630991</v>
      </c>
      <c r="AA14" s="178">
        <v>68.892238131122824</v>
      </c>
      <c r="AB14" s="178">
        <v>70.589260808926085</v>
      </c>
      <c r="AC14" s="90">
        <v>71.767537826685</v>
      </c>
      <c r="AD14" s="91">
        <v>73.236379422617759</v>
      </c>
      <c r="AE14" s="91">
        <v>61.008403361344541</v>
      </c>
      <c r="AF14" s="91">
        <v>66.251985177342505</v>
      </c>
      <c r="AG14" s="91">
        <v>66.469292206003857</v>
      </c>
      <c r="AH14" s="178">
        <v>68.653451811346542</v>
      </c>
      <c r="AI14" s="178">
        <v>69.257817405500447</v>
      </c>
      <c r="AJ14" s="178">
        <v>65</v>
      </c>
      <c r="AK14" s="178">
        <v>63.545347467608948</v>
      </c>
      <c r="AL14" s="90" t="s">
        <v>17</v>
      </c>
      <c r="AM14" s="91">
        <v>60.15503875968993</v>
      </c>
      <c r="AN14" s="91">
        <v>56.278366111951584</v>
      </c>
      <c r="AO14" s="91">
        <v>52.063789868667918</v>
      </c>
      <c r="AP14" s="91">
        <v>68.703703703703695</v>
      </c>
      <c r="AQ14" s="178">
        <v>43.055555555555557</v>
      </c>
      <c r="AR14" s="178">
        <v>42.746913580246911</v>
      </c>
      <c r="AS14" s="178">
        <v>50.70063694267516</v>
      </c>
      <c r="AT14" s="178">
        <v>60.84452975047985</v>
      </c>
      <c r="AU14" s="90" t="s">
        <v>17</v>
      </c>
      <c r="AV14" s="91" t="s">
        <v>17</v>
      </c>
      <c r="AW14" s="91" t="s">
        <v>17</v>
      </c>
      <c r="AX14" s="91" t="s">
        <v>17</v>
      </c>
      <c r="AY14" s="91" t="s">
        <v>17</v>
      </c>
      <c r="AZ14" s="178">
        <v>25.318761384335154</v>
      </c>
      <c r="BA14" s="178">
        <v>23.679417122040071</v>
      </c>
      <c r="BB14" s="178">
        <v>25.771324863883848</v>
      </c>
      <c r="BC14" s="178">
        <v>21.885521885521886</v>
      </c>
      <c r="BD14" s="90">
        <v>75.851234588982621</v>
      </c>
      <c r="BE14" s="91">
        <v>70.920076386062675</v>
      </c>
      <c r="BF14" s="91">
        <v>69.445826595347683</v>
      </c>
      <c r="BG14" s="91">
        <v>76.547063792280284</v>
      </c>
      <c r="BH14" s="91">
        <v>74.733395696913007</v>
      </c>
      <c r="BI14" s="178">
        <v>71.484653818700934</v>
      </c>
      <c r="BJ14" s="178">
        <v>72.883654532476811</v>
      </c>
      <c r="BK14" s="178">
        <v>70.306513409961696</v>
      </c>
      <c r="BL14" s="178">
        <v>71.263574619547455</v>
      </c>
      <c r="BM14" s="182">
        <v>50.055005500550052</v>
      </c>
      <c r="BN14" s="91">
        <v>48.322981366459629</v>
      </c>
      <c r="BO14" s="91">
        <v>57.399723374827104</v>
      </c>
      <c r="BP14" s="91">
        <v>48.80503144654088</v>
      </c>
      <c r="BQ14" s="91">
        <v>52.76872964169381</v>
      </c>
      <c r="BR14" s="178">
        <v>56.546489563567363</v>
      </c>
      <c r="BS14" s="178">
        <v>55.737704918032783</v>
      </c>
      <c r="BT14" s="178" t="s">
        <v>17</v>
      </c>
      <c r="BU14" s="178" t="s">
        <v>17</v>
      </c>
      <c r="BV14" s="178"/>
      <c r="BW14" s="90">
        <v>41.402337228714522</v>
      </c>
      <c r="BX14" s="91">
        <v>38.557588805166851</v>
      </c>
      <c r="BY14" s="91">
        <v>44.120723143582843</v>
      </c>
      <c r="BZ14" s="91">
        <v>44.916366021646439</v>
      </c>
      <c r="CA14" s="91">
        <v>49.887281608115721</v>
      </c>
      <c r="CB14" s="178">
        <v>43.13756782636451</v>
      </c>
      <c r="CC14" s="178">
        <v>45.516283377064362</v>
      </c>
      <c r="CD14" s="178">
        <v>46.206546561786347</v>
      </c>
      <c r="CE14" s="178">
        <v>47.737584304107912</v>
      </c>
      <c r="CF14" s="90">
        <v>46.560480147737763</v>
      </c>
      <c r="CG14" s="91">
        <v>50.644831115660182</v>
      </c>
      <c r="CH14" s="91">
        <v>54.998282377189966</v>
      </c>
      <c r="CI14" s="91">
        <v>56.292710706150338</v>
      </c>
      <c r="CJ14" s="91">
        <v>56.330221703617269</v>
      </c>
      <c r="CK14" s="178">
        <v>55.802603036876356</v>
      </c>
      <c r="CL14" s="178">
        <v>52.609044688252602</v>
      </c>
      <c r="CM14" s="178">
        <v>56.581041145714941</v>
      </c>
      <c r="CN14" s="178">
        <v>58.898218308416958</v>
      </c>
      <c r="CO14" s="90">
        <v>45.753988677303134</v>
      </c>
      <c r="CP14" s="91">
        <v>37.199582027168233</v>
      </c>
      <c r="CQ14" s="91">
        <v>45.610278372591004</v>
      </c>
      <c r="CR14" s="91">
        <v>37.012263099219624</v>
      </c>
      <c r="CS14" s="91">
        <v>46.300715990453462</v>
      </c>
      <c r="CT14" s="178">
        <v>39.783839423571798</v>
      </c>
      <c r="CU14" s="178">
        <v>47.555129434324066</v>
      </c>
      <c r="CV14" s="178">
        <v>47.526566507878343</v>
      </c>
      <c r="CW14" s="178">
        <v>45.792447219744275</v>
      </c>
      <c r="CX14" s="90">
        <v>44.800914124989013</v>
      </c>
      <c r="CY14" s="91">
        <v>43.328789943964864</v>
      </c>
      <c r="CZ14" s="91">
        <v>47.732677326773263</v>
      </c>
      <c r="DA14" s="91">
        <v>46.918363312907694</v>
      </c>
      <c r="DB14" s="91">
        <v>51.428982449410185</v>
      </c>
      <c r="DC14" s="178">
        <v>46.925305859626533</v>
      </c>
      <c r="DD14" s="178">
        <v>48.346432184265815</v>
      </c>
      <c r="DE14" s="178">
        <v>49.487008660892741</v>
      </c>
      <c r="DF14" s="178">
        <v>50.661545027742214</v>
      </c>
      <c r="DG14" s="182" t="s">
        <v>18</v>
      </c>
      <c r="DH14" s="91" t="s">
        <v>18</v>
      </c>
      <c r="DI14" s="91">
        <v>41.92</v>
      </c>
      <c r="DJ14" s="91">
        <v>28.703703703703702</v>
      </c>
      <c r="DK14" s="91">
        <v>22.759022118742724</v>
      </c>
      <c r="DL14" s="178">
        <v>25.731790333560244</v>
      </c>
      <c r="DM14" s="178">
        <v>31.710442024343372</v>
      </c>
      <c r="DN14" s="178">
        <v>49.812734082397</v>
      </c>
      <c r="DO14" s="178">
        <v>49.457177322074791</v>
      </c>
      <c r="DP14" s="90" t="s">
        <v>18</v>
      </c>
      <c r="DQ14" s="91">
        <v>14.46124763705104</v>
      </c>
      <c r="DR14" s="91">
        <v>28.431372549019606</v>
      </c>
      <c r="DS14" s="91">
        <v>24.873737373737374</v>
      </c>
      <c r="DT14" s="178" t="s">
        <v>17</v>
      </c>
      <c r="DU14" s="178" t="s">
        <v>17</v>
      </c>
      <c r="DV14" s="178" t="s">
        <v>17</v>
      </c>
      <c r="DW14" s="178" t="s">
        <v>17</v>
      </c>
      <c r="DX14" s="178" t="s">
        <v>17</v>
      </c>
      <c r="DY14" s="90" t="s">
        <v>18</v>
      </c>
      <c r="DZ14" s="91" t="s">
        <v>18</v>
      </c>
      <c r="EA14" s="91">
        <v>34.727408513816286</v>
      </c>
      <c r="EB14" s="91">
        <v>26.744186046511626</v>
      </c>
      <c r="EC14" s="91">
        <v>22.759022118742724</v>
      </c>
      <c r="ED14" s="178">
        <v>25.731790333560244</v>
      </c>
      <c r="EE14" s="178">
        <v>31.710442024343372</v>
      </c>
      <c r="EF14" s="178">
        <v>49.812734082397</v>
      </c>
      <c r="EG14" s="178">
        <v>49.457177322074791</v>
      </c>
    </row>
    <row r="15" spans="1:137" s="30" customFormat="1">
      <c r="A15" s="96" t="s">
        <v>8</v>
      </c>
      <c r="B15" s="91" t="s">
        <v>18</v>
      </c>
      <c r="C15" s="76" t="s">
        <v>18</v>
      </c>
      <c r="D15" s="91">
        <v>65.946031245068653</v>
      </c>
      <c r="E15" s="91">
        <v>61.159673659673665</v>
      </c>
      <c r="F15" s="91">
        <v>62.648880419247263</v>
      </c>
      <c r="G15" s="178">
        <v>64.810553765915017</v>
      </c>
      <c r="H15" s="178">
        <v>59.99077065066912</v>
      </c>
      <c r="I15" s="178">
        <v>64.039107852123436</v>
      </c>
      <c r="J15" s="178">
        <v>64.993373094764749</v>
      </c>
      <c r="K15" s="90" t="s">
        <v>18</v>
      </c>
      <c r="L15" s="76" t="s">
        <v>18</v>
      </c>
      <c r="M15" s="76" t="s">
        <v>18</v>
      </c>
      <c r="N15" s="76" t="s">
        <v>18</v>
      </c>
      <c r="O15" s="91">
        <v>61.545253863134654</v>
      </c>
      <c r="P15" s="178">
        <v>60.980523841504365</v>
      </c>
      <c r="Q15" s="178">
        <v>66.868144168345651</v>
      </c>
      <c r="R15" s="178">
        <v>62.360053739364083</v>
      </c>
      <c r="S15" s="178">
        <v>58.403816959444811</v>
      </c>
      <c r="T15" s="90" t="s">
        <v>18</v>
      </c>
      <c r="U15" s="76" t="s">
        <v>18</v>
      </c>
      <c r="V15" s="76" t="s">
        <v>18</v>
      </c>
      <c r="W15" s="76" t="s">
        <v>18</v>
      </c>
      <c r="X15" s="91">
        <v>61.885057471264368</v>
      </c>
      <c r="Y15" s="178">
        <v>55.620682436675736</v>
      </c>
      <c r="Z15" s="178">
        <v>59.116600376805529</v>
      </c>
      <c r="AA15" s="178">
        <v>60.775862068965516</v>
      </c>
      <c r="AB15" s="178">
        <v>55.0464958040372</v>
      </c>
      <c r="AC15" s="90" t="s">
        <v>18</v>
      </c>
      <c r="AD15" s="76" t="s">
        <v>18</v>
      </c>
      <c r="AE15" s="76">
        <v>62.951807228915655</v>
      </c>
      <c r="AF15" s="76">
        <v>90.846456692913392</v>
      </c>
      <c r="AG15" s="91">
        <v>69.689363037339191</v>
      </c>
      <c r="AH15" s="178">
        <v>65.026089409110142</v>
      </c>
      <c r="AI15" s="178">
        <v>65.773515724157377</v>
      </c>
      <c r="AJ15" s="178">
        <v>58</v>
      </c>
      <c r="AK15" s="178">
        <v>58.630564957042438</v>
      </c>
      <c r="AL15" s="90" t="s">
        <v>17</v>
      </c>
      <c r="AM15" s="91" t="s">
        <v>17</v>
      </c>
      <c r="AN15" s="91" t="s">
        <v>17</v>
      </c>
      <c r="AO15" s="91" t="s">
        <v>17</v>
      </c>
      <c r="AP15" s="91" t="s">
        <v>17</v>
      </c>
      <c r="AQ15" s="178" t="s">
        <v>17</v>
      </c>
      <c r="AR15" s="178" t="s">
        <v>17</v>
      </c>
      <c r="AS15" s="178" t="s">
        <v>17</v>
      </c>
      <c r="AT15" s="178" t="s">
        <v>17</v>
      </c>
      <c r="AU15" s="90" t="s">
        <v>18</v>
      </c>
      <c r="AV15" s="76" t="s">
        <v>18</v>
      </c>
      <c r="AW15" s="76" t="s">
        <v>18</v>
      </c>
      <c r="AX15" s="76" t="s">
        <v>18</v>
      </c>
      <c r="AY15" s="91">
        <v>77.959927140255019</v>
      </c>
      <c r="AZ15" s="178">
        <v>87.218045112781951</v>
      </c>
      <c r="BA15" s="178">
        <v>85.393258426966284</v>
      </c>
      <c r="BB15" s="178">
        <v>83</v>
      </c>
      <c r="BC15" s="178">
        <v>81.54981549815497</v>
      </c>
      <c r="BD15" s="93" t="s">
        <v>18</v>
      </c>
      <c r="BE15" s="91" t="s">
        <v>18</v>
      </c>
      <c r="BF15" s="91">
        <v>65.539342697395327</v>
      </c>
      <c r="BG15" s="91">
        <v>64.987309644670049</v>
      </c>
      <c r="BH15" s="91">
        <v>64.683257918552044</v>
      </c>
      <c r="BI15" s="178">
        <v>63.154951389486357</v>
      </c>
      <c r="BJ15" s="178">
        <v>63.461703038083016</v>
      </c>
      <c r="BK15" s="178">
        <v>61</v>
      </c>
      <c r="BL15" s="178">
        <v>60.090206185567006</v>
      </c>
      <c r="BM15" s="182" t="s">
        <v>17</v>
      </c>
      <c r="BN15" s="76" t="s">
        <v>17</v>
      </c>
      <c r="BO15" s="76" t="s">
        <v>17</v>
      </c>
      <c r="BP15" s="76" t="s">
        <v>17</v>
      </c>
      <c r="BQ15" s="91" t="s">
        <v>17</v>
      </c>
      <c r="BR15" s="178" t="s">
        <v>17</v>
      </c>
      <c r="BS15" s="178" t="s">
        <v>17</v>
      </c>
      <c r="BT15" s="178" t="s">
        <v>17</v>
      </c>
      <c r="BU15" s="178" t="s">
        <v>17</v>
      </c>
      <c r="BV15" s="178"/>
      <c r="BW15" s="90" t="s">
        <v>18</v>
      </c>
      <c r="BX15" s="76" t="s">
        <v>18</v>
      </c>
      <c r="BY15" s="76" t="s">
        <v>18</v>
      </c>
      <c r="BZ15" s="76" t="s">
        <v>18</v>
      </c>
      <c r="CA15" s="91">
        <v>39.839597570235384</v>
      </c>
      <c r="CB15" s="178">
        <v>31.296965317919074</v>
      </c>
      <c r="CC15" s="178">
        <v>35.245136186770424</v>
      </c>
      <c r="CD15" s="178">
        <v>33.537292283910858</v>
      </c>
      <c r="CE15" s="178">
        <v>32.830176269402791</v>
      </c>
      <c r="CF15" s="90" t="s">
        <v>18</v>
      </c>
      <c r="CG15" s="76" t="s">
        <v>18</v>
      </c>
      <c r="CH15" s="76" t="s">
        <v>18</v>
      </c>
      <c r="CI15" s="76" t="s">
        <v>18</v>
      </c>
      <c r="CJ15" s="91">
        <v>38.608923884514432</v>
      </c>
      <c r="CK15" s="178">
        <v>37.733355360978024</v>
      </c>
      <c r="CL15" s="178">
        <v>39.721195834732953</v>
      </c>
      <c r="CM15" s="178">
        <v>42.608695652173914</v>
      </c>
      <c r="CN15" s="178">
        <v>44.274475524475527</v>
      </c>
      <c r="CO15" s="90" t="s">
        <v>18</v>
      </c>
      <c r="CP15" s="76" t="s">
        <v>18</v>
      </c>
      <c r="CQ15" s="76" t="s">
        <v>18</v>
      </c>
      <c r="CR15" s="76" t="s">
        <v>18</v>
      </c>
      <c r="CS15" s="91">
        <v>47.474747474747474</v>
      </c>
      <c r="CT15" s="178">
        <v>44.024122807017548</v>
      </c>
      <c r="CU15" s="178">
        <v>48.447537473233403</v>
      </c>
      <c r="CV15" s="178">
        <v>48.063660477453581</v>
      </c>
      <c r="CW15" s="178">
        <v>49.735099337748345</v>
      </c>
      <c r="CX15" s="90" t="s">
        <v>18</v>
      </c>
      <c r="CY15" s="76" t="s">
        <v>18</v>
      </c>
      <c r="CZ15" s="76" t="s">
        <v>18</v>
      </c>
      <c r="DA15" s="76" t="s">
        <v>18</v>
      </c>
      <c r="DB15" s="91">
        <v>39.78172856891392</v>
      </c>
      <c r="DC15" s="178">
        <v>33.727469358327326</v>
      </c>
      <c r="DD15" s="178">
        <v>37.220083088458807</v>
      </c>
      <c r="DE15" s="178">
        <v>36.563690224291157</v>
      </c>
      <c r="DF15" s="178">
        <v>36.438488860187277</v>
      </c>
      <c r="DG15" s="182" t="s">
        <v>17</v>
      </c>
      <c r="DH15" s="91" t="s">
        <v>17</v>
      </c>
      <c r="DI15" s="91" t="s">
        <v>17</v>
      </c>
      <c r="DJ15" s="91" t="s">
        <v>17</v>
      </c>
      <c r="DK15" s="91" t="s">
        <v>17</v>
      </c>
      <c r="DL15" s="178" t="s">
        <v>17</v>
      </c>
      <c r="DM15" s="178" t="s">
        <v>17</v>
      </c>
      <c r="DN15" s="178" t="s">
        <v>17</v>
      </c>
      <c r="DO15" s="178" t="s">
        <v>17</v>
      </c>
      <c r="DP15" s="90" t="s">
        <v>17</v>
      </c>
      <c r="DQ15" s="91" t="s">
        <v>17</v>
      </c>
      <c r="DR15" s="91" t="s">
        <v>17</v>
      </c>
      <c r="DS15" s="91" t="s">
        <v>17</v>
      </c>
      <c r="DT15" s="91" t="s">
        <v>17</v>
      </c>
      <c r="DU15" s="178" t="s">
        <v>17</v>
      </c>
      <c r="DV15" s="178" t="s">
        <v>17</v>
      </c>
      <c r="DW15" s="178" t="s">
        <v>17</v>
      </c>
      <c r="DX15" s="178" t="s">
        <v>17</v>
      </c>
      <c r="DY15" s="90" t="s">
        <v>17</v>
      </c>
      <c r="DZ15" s="91" t="s">
        <v>17</v>
      </c>
      <c r="EA15" s="91" t="s">
        <v>17</v>
      </c>
      <c r="EB15" s="91" t="s">
        <v>17</v>
      </c>
      <c r="EC15" s="91" t="s">
        <v>17</v>
      </c>
      <c r="ED15" s="178" t="s">
        <v>17</v>
      </c>
      <c r="EE15" s="178" t="s">
        <v>17</v>
      </c>
      <c r="EF15" s="178" t="s">
        <v>17</v>
      </c>
      <c r="EG15" s="178" t="s">
        <v>17</v>
      </c>
    </row>
    <row r="16" spans="1:137" s="30" customFormat="1">
      <c r="A16" s="96"/>
      <c r="B16" s="91"/>
      <c r="C16" s="91"/>
      <c r="D16" s="91"/>
      <c r="E16" s="91"/>
      <c r="F16" s="91"/>
      <c r="G16" s="178"/>
      <c r="H16" s="178"/>
      <c r="I16" s="178"/>
      <c r="J16" s="178"/>
      <c r="K16" s="90"/>
      <c r="L16" s="91"/>
      <c r="M16" s="91"/>
      <c r="N16" s="91"/>
      <c r="O16" s="91"/>
      <c r="P16" s="178"/>
      <c r="Q16" s="178"/>
      <c r="R16" s="178"/>
      <c r="S16" s="178"/>
      <c r="T16" s="90"/>
      <c r="U16" s="91"/>
      <c r="V16" s="91"/>
      <c r="W16" s="91"/>
      <c r="X16" s="91"/>
      <c r="Y16" s="178"/>
      <c r="Z16" s="178"/>
      <c r="AA16" s="178"/>
      <c r="AB16" s="178"/>
      <c r="AC16" s="90"/>
      <c r="AD16" s="91"/>
      <c r="AE16" s="91"/>
      <c r="AF16" s="91"/>
      <c r="AG16" s="91"/>
      <c r="AH16" s="178"/>
      <c r="AI16" s="178"/>
      <c r="AJ16" s="178"/>
      <c r="AK16" s="178"/>
      <c r="AL16" s="90"/>
      <c r="AM16" s="91"/>
      <c r="AN16" s="91"/>
      <c r="AO16" s="91"/>
      <c r="AP16" s="91"/>
      <c r="AQ16" s="178"/>
      <c r="AR16" s="178"/>
      <c r="AS16" s="178"/>
      <c r="AT16" s="178"/>
      <c r="AU16" s="90"/>
      <c r="AV16" s="91"/>
      <c r="AW16" s="91"/>
      <c r="AX16" s="91"/>
      <c r="AY16" s="91"/>
      <c r="AZ16" s="178"/>
      <c r="BA16" s="178"/>
      <c r="BB16" s="178"/>
      <c r="BC16" s="178"/>
      <c r="BD16" s="90"/>
      <c r="BE16" s="91"/>
      <c r="BF16" s="91"/>
      <c r="BG16" s="91"/>
      <c r="BH16" s="91"/>
      <c r="BI16" s="178"/>
      <c r="BJ16" s="178"/>
      <c r="BK16" s="178"/>
      <c r="BL16" s="178"/>
      <c r="BM16" s="182"/>
      <c r="BN16" s="91"/>
      <c r="BO16" s="91"/>
      <c r="BP16" s="91"/>
      <c r="BQ16" s="91"/>
      <c r="BR16" s="178"/>
      <c r="BS16" s="178"/>
      <c r="BT16" s="178"/>
      <c r="BU16" s="178"/>
      <c r="BV16" s="178"/>
      <c r="BW16" s="90"/>
      <c r="BX16" s="91"/>
      <c r="BY16" s="91"/>
      <c r="BZ16" s="91"/>
      <c r="CA16" s="91"/>
      <c r="CB16" s="178"/>
      <c r="CC16" s="178"/>
      <c r="CD16" s="178"/>
      <c r="CE16" s="178"/>
      <c r="CF16" s="90"/>
      <c r="CG16" s="91"/>
      <c r="CH16" s="91"/>
      <c r="CI16" s="91"/>
      <c r="CJ16" s="91"/>
      <c r="CK16" s="178"/>
      <c r="CL16" s="178"/>
      <c r="CM16" s="178"/>
      <c r="CN16" s="178"/>
      <c r="CO16" s="90"/>
      <c r="CP16" s="91"/>
      <c r="CQ16" s="91"/>
      <c r="CR16" s="91"/>
      <c r="CS16" s="91"/>
      <c r="CT16" s="178"/>
      <c r="CU16" s="178"/>
      <c r="CV16" s="178"/>
      <c r="CW16" s="178"/>
      <c r="CX16" s="90"/>
      <c r="CY16" s="91"/>
      <c r="CZ16" s="91"/>
      <c r="DA16" s="91"/>
      <c r="DB16" s="91"/>
      <c r="DC16" s="178"/>
      <c r="DD16" s="178"/>
      <c r="DE16" s="178"/>
      <c r="DF16" s="178"/>
      <c r="DG16" s="182"/>
      <c r="DH16" s="91"/>
      <c r="DI16" s="91"/>
      <c r="DJ16" s="91"/>
      <c r="DK16" s="91"/>
      <c r="DL16" s="178"/>
      <c r="DM16" s="178"/>
      <c r="DN16" s="178"/>
      <c r="DO16" s="178"/>
      <c r="DP16" s="90"/>
      <c r="DQ16" s="91"/>
      <c r="DR16" s="91"/>
      <c r="DS16" s="91"/>
      <c r="DT16" s="91"/>
      <c r="DU16" s="178"/>
      <c r="DV16" s="178"/>
      <c r="DW16" s="178"/>
      <c r="DX16" s="178"/>
      <c r="DY16" s="90"/>
      <c r="DZ16" s="91"/>
      <c r="EA16" s="91"/>
      <c r="EB16" s="91"/>
      <c r="EC16" s="91"/>
      <c r="ED16" s="178"/>
      <c r="EE16" s="178"/>
      <c r="EF16" s="178"/>
      <c r="EG16" s="178"/>
    </row>
    <row r="17" spans="1:137" s="30" customFormat="1">
      <c r="A17" s="96" t="s">
        <v>9</v>
      </c>
      <c r="B17" s="91">
        <v>47.626651183045432</v>
      </c>
      <c r="C17" s="91">
        <v>48.562759501756624</v>
      </c>
      <c r="D17" s="91">
        <v>49.184866195016916</v>
      </c>
      <c r="E17" s="91">
        <v>51.490429871352376</v>
      </c>
      <c r="F17" s="91">
        <v>53.621169916434539</v>
      </c>
      <c r="G17" s="178">
        <v>50.891364902506965</v>
      </c>
      <c r="H17" s="178">
        <v>55.543175487465177</v>
      </c>
      <c r="I17" s="178">
        <v>55.656732891832227</v>
      </c>
      <c r="J17" s="178">
        <v>55.407157676348554</v>
      </c>
      <c r="K17" s="90">
        <v>52.969814995131451</v>
      </c>
      <c r="L17" s="91">
        <v>68.624195891263753</v>
      </c>
      <c r="M17" s="91">
        <v>68.887945670628184</v>
      </c>
      <c r="N17" s="91">
        <v>61.437170805116622</v>
      </c>
      <c r="O17" s="91">
        <v>65.208253725640049</v>
      </c>
      <c r="P17" s="178">
        <v>67.026378896882505</v>
      </c>
      <c r="Q17" s="178">
        <v>65.320807515490714</v>
      </c>
      <c r="R17" s="178">
        <v>65.320807515490714</v>
      </c>
      <c r="S17" s="178">
        <v>65.072559366754618</v>
      </c>
      <c r="T17" s="90" t="s">
        <v>17</v>
      </c>
      <c r="U17" s="91" t="s">
        <v>17</v>
      </c>
      <c r="V17" s="91" t="s">
        <v>17</v>
      </c>
      <c r="W17" s="91" t="s">
        <v>17</v>
      </c>
      <c r="X17" s="91" t="s">
        <v>17</v>
      </c>
      <c r="Y17" s="178" t="s">
        <v>17</v>
      </c>
      <c r="Z17" s="178" t="s">
        <v>17</v>
      </c>
      <c r="AA17" s="178" t="s">
        <v>17</v>
      </c>
      <c r="AB17" s="178" t="s">
        <v>17</v>
      </c>
      <c r="AC17" s="90">
        <v>51.227897838899807</v>
      </c>
      <c r="AD17" s="91">
        <v>52.470265324794141</v>
      </c>
      <c r="AE17" s="91">
        <v>51.516329704510113</v>
      </c>
      <c r="AF17" s="91">
        <v>53.645621181262726</v>
      </c>
      <c r="AG17" s="91">
        <v>57.590170432025367</v>
      </c>
      <c r="AH17" s="178">
        <v>65.973791233619522</v>
      </c>
      <c r="AI17" s="178">
        <v>58.156348847718029</v>
      </c>
      <c r="AJ17" s="178">
        <v>56</v>
      </c>
      <c r="AK17" s="178">
        <v>57.283212302434862</v>
      </c>
      <c r="AL17" s="90">
        <v>46.575342465753423</v>
      </c>
      <c r="AM17" s="91">
        <v>42.31625835189309</v>
      </c>
      <c r="AN17" s="91">
        <v>41.17647058823529</v>
      </c>
      <c r="AO17" s="91">
        <v>40.144665461121157</v>
      </c>
      <c r="AP17" s="91">
        <v>35.035211267605632</v>
      </c>
      <c r="AQ17" s="178">
        <v>38.615664845173043</v>
      </c>
      <c r="AR17" s="178">
        <v>44.25925925925926</v>
      </c>
      <c r="AS17" s="178">
        <v>37</v>
      </c>
      <c r="AT17" s="178">
        <v>30.818619582664525</v>
      </c>
      <c r="AU17" s="90" t="s">
        <v>17</v>
      </c>
      <c r="AV17" s="91" t="s">
        <v>17</v>
      </c>
      <c r="AW17" s="91" t="s">
        <v>17</v>
      </c>
      <c r="AX17" s="91" t="s">
        <v>17</v>
      </c>
      <c r="AY17" s="91" t="s">
        <v>17</v>
      </c>
      <c r="AZ17" s="178" t="s">
        <v>17</v>
      </c>
      <c r="BA17" s="178" t="s">
        <v>17</v>
      </c>
      <c r="BB17" s="178" t="s">
        <v>17</v>
      </c>
      <c r="BC17" s="178" t="s">
        <v>17</v>
      </c>
      <c r="BD17" s="90">
        <v>50.173099115271192</v>
      </c>
      <c r="BE17" s="91">
        <v>56.029454651501901</v>
      </c>
      <c r="BF17" s="91">
        <v>55.760786227085802</v>
      </c>
      <c r="BG17" s="91">
        <v>55.03469859844877</v>
      </c>
      <c r="BH17" s="91">
        <v>57.685805099073505</v>
      </c>
      <c r="BI17" s="178">
        <v>57.685805099073505</v>
      </c>
      <c r="BJ17" s="178">
        <v>58.797536154258168</v>
      </c>
      <c r="BK17" s="178">
        <v>58</v>
      </c>
      <c r="BL17" s="178">
        <v>58.255675029868584</v>
      </c>
      <c r="BM17" s="182" t="s">
        <v>17</v>
      </c>
      <c r="BN17" s="76" t="s">
        <v>17</v>
      </c>
      <c r="BO17" s="76" t="s">
        <v>17</v>
      </c>
      <c r="BP17" s="76" t="s">
        <v>17</v>
      </c>
      <c r="BQ17" s="91" t="s">
        <v>17</v>
      </c>
      <c r="BR17" s="178" t="s">
        <v>17</v>
      </c>
      <c r="BS17" s="178" t="s">
        <v>17</v>
      </c>
      <c r="BT17" s="178" t="s">
        <v>17</v>
      </c>
      <c r="BU17" s="178" t="s">
        <v>17</v>
      </c>
      <c r="BV17" s="178"/>
      <c r="BW17" s="90" t="s">
        <v>18</v>
      </c>
      <c r="BX17" s="76" t="s">
        <v>18</v>
      </c>
      <c r="BY17" s="91">
        <v>53.899480069324092</v>
      </c>
      <c r="BZ17" s="91">
        <v>49.019201547175022</v>
      </c>
      <c r="CA17" s="91">
        <v>48.093008978589516</v>
      </c>
      <c r="CB17" s="178">
        <v>48.324369052544476</v>
      </c>
      <c r="CC17" s="178">
        <v>63.607451158564288</v>
      </c>
      <c r="CD17" s="178">
        <v>61.808590806330066</v>
      </c>
      <c r="CE17" s="178">
        <v>63.983178131571037</v>
      </c>
      <c r="CF17" s="90" t="s">
        <v>18</v>
      </c>
      <c r="CG17" s="91">
        <v>66.512239403994244</v>
      </c>
      <c r="CH17" s="91">
        <v>72.035273368606695</v>
      </c>
      <c r="CI17" s="91">
        <v>78.60747516164642</v>
      </c>
      <c r="CJ17" s="91">
        <v>56.688244902897935</v>
      </c>
      <c r="CK17" s="178">
        <v>66.051764045731915</v>
      </c>
      <c r="CL17" s="178">
        <v>55.559015882902521</v>
      </c>
      <c r="CM17" s="178">
        <v>63.677716849451649</v>
      </c>
      <c r="CN17" s="178">
        <v>57.640424590888983</v>
      </c>
      <c r="CO17" s="90" t="s">
        <v>18</v>
      </c>
      <c r="CP17" s="76" t="s">
        <v>18</v>
      </c>
      <c r="CQ17" s="91">
        <v>74.725756910925838</v>
      </c>
      <c r="CR17" s="91">
        <v>85.672656629431771</v>
      </c>
      <c r="CS17" s="91">
        <v>92.379290285049436</v>
      </c>
      <c r="CT17" s="178">
        <v>77.777777777777786</v>
      </c>
      <c r="CU17" s="178">
        <v>81.810418445772854</v>
      </c>
      <c r="CV17" s="178">
        <v>69.42675159235668</v>
      </c>
      <c r="CW17" s="178">
        <v>70.802077322562027</v>
      </c>
      <c r="CX17" s="90" t="s">
        <v>18</v>
      </c>
      <c r="CY17" s="91">
        <v>69.132410053491611</v>
      </c>
      <c r="CZ17" s="91">
        <v>64.558468377025662</v>
      </c>
      <c r="DA17" s="91">
        <v>64.444368390430881</v>
      </c>
      <c r="DB17" s="91">
        <v>55.06889606445219</v>
      </c>
      <c r="DC17" s="178">
        <v>58.66194917980058</v>
      </c>
      <c r="DD17" s="178">
        <v>60.652336575743149</v>
      </c>
      <c r="DE17" s="178">
        <v>63.056852955387342</v>
      </c>
      <c r="DF17" s="178">
        <v>60.877568880707365</v>
      </c>
      <c r="DG17" s="182" t="s">
        <v>17</v>
      </c>
      <c r="DH17" s="91" t="s">
        <v>17</v>
      </c>
      <c r="DI17" s="91" t="s">
        <v>17</v>
      </c>
      <c r="DJ17" s="91" t="s">
        <v>17</v>
      </c>
      <c r="DK17" s="91" t="s">
        <v>17</v>
      </c>
      <c r="DL17" s="178" t="s">
        <v>17</v>
      </c>
      <c r="DM17" s="178" t="s">
        <v>17</v>
      </c>
      <c r="DN17" s="178" t="s">
        <v>17</v>
      </c>
      <c r="DO17" s="178" t="s">
        <v>17</v>
      </c>
      <c r="DP17" s="90" t="s">
        <v>17</v>
      </c>
      <c r="DQ17" s="91" t="s">
        <v>17</v>
      </c>
      <c r="DR17" s="91" t="s">
        <v>17</v>
      </c>
      <c r="DS17" s="91" t="s">
        <v>17</v>
      </c>
      <c r="DT17" s="91" t="s">
        <v>17</v>
      </c>
      <c r="DU17" s="178" t="s">
        <v>17</v>
      </c>
      <c r="DV17" s="178" t="s">
        <v>17</v>
      </c>
      <c r="DW17" s="178" t="s">
        <v>17</v>
      </c>
      <c r="DX17" s="178" t="s">
        <v>17</v>
      </c>
      <c r="DY17" s="90" t="s">
        <v>17</v>
      </c>
      <c r="DZ17" s="91" t="s">
        <v>17</v>
      </c>
      <c r="EA17" s="91" t="s">
        <v>17</v>
      </c>
      <c r="EB17" s="91" t="s">
        <v>17</v>
      </c>
      <c r="EC17" s="91" t="s">
        <v>17</v>
      </c>
      <c r="ED17" s="178" t="s">
        <v>17</v>
      </c>
      <c r="EE17" s="178" t="s">
        <v>17</v>
      </c>
      <c r="EF17" s="178" t="s">
        <v>17</v>
      </c>
      <c r="EG17" s="178" t="s">
        <v>17</v>
      </c>
    </row>
    <row r="18" spans="1:137" s="30" customFormat="1">
      <c r="A18" s="96" t="s">
        <v>10</v>
      </c>
      <c r="B18" s="91">
        <v>65.905063881376478</v>
      </c>
      <c r="C18" s="91">
        <v>66.594143776629494</v>
      </c>
      <c r="D18" s="91">
        <v>66.228555617044833</v>
      </c>
      <c r="E18" s="91">
        <v>67.939829954218439</v>
      </c>
      <c r="F18" s="91">
        <v>66.341222270283623</v>
      </c>
      <c r="G18" s="178">
        <v>69.477308294209706</v>
      </c>
      <c r="H18" s="178">
        <v>68.757433489827861</v>
      </c>
      <c r="I18" s="178">
        <v>72.700941346850115</v>
      </c>
      <c r="J18" s="178">
        <v>67.734187349879903</v>
      </c>
      <c r="K18" s="90">
        <v>57.382118010821955</v>
      </c>
      <c r="L18" s="91">
        <v>56.856566675069317</v>
      </c>
      <c r="M18" s="91">
        <v>55.534188034188034</v>
      </c>
      <c r="N18" s="91">
        <v>57.11146624051139</v>
      </c>
      <c r="O18" s="91">
        <v>58.48138508543623</v>
      </c>
      <c r="P18" s="178">
        <v>55.308316047520265</v>
      </c>
      <c r="Q18" s="178">
        <v>58.145890266974988</v>
      </c>
      <c r="R18" s="178">
        <v>56.92570968391383</v>
      </c>
      <c r="S18" s="178">
        <v>54.10106188209447</v>
      </c>
      <c r="T18" s="90">
        <v>68.099019149929944</v>
      </c>
      <c r="U18" s="91">
        <v>67.763768353255827</v>
      </c>
      <c r="V18" s="91">
        <v>67.429475349327703</v>
      </c>
      <c r="W18" s="91">
        <v>68.988202033382265</v>
      </c>
      <c r="X18" s="91">
        <v>66.656494761468821</v>
      </c>
      <c r="Y18" s="178">
        <v>67.163013484667047</v>
      </c>
      <c r="Z18" s="178">
        <v>68.730150465975953</v>
      </c>
      <c r="AA18" s="178">
        <v>68</v>
      </c>
      <c r="AB18" s="178">
        <v>69.195007327303045</v>
      </c>
      <c r="AC18" s="90">
        <v>57.343750000000007</v>
      </c>
      <c r="AD18" s="91">
        <v>60.506134969325153</v>
      </c>
      <c r="AE18" s="91">
        <v>61.46261298274446</v>
      </c>
      <c r="AF18" s="91">
        <v>51.42326732673267</v>
      </c>
      <c r="AG18" s="91">
        <v>50</v>
      </c>
      <c r="AH18" s="178">
        <v>69.014084507042256</v>
      </c>
      <c r="AI18" s="178">
        <v>42.920681986656781</v>
      </c>
      <c r="AJ18" s="178">
        <v>50</v>
      </c>
      <c r="AK18" s="178">
        <v>42.129992169146433</v>
      </c>
      <c r="AL18" s="90">
        <v>58.831058020477812</v>
      </c>
      <c r="AM18" s="91">
        <v>63.446969696969703</v>
      </c>
      <c r="AN18" s="91">
        <v>54.894046417759832</v>
      </c>
      <c r="AO18" s="91">
        <v>61.762899262899261</v>
      </c>
      <c r="AP18" s="91">
        <v>62.234563868016991</v>
      </c>
      <c r="AQ18" s="178">
        <v>55.938177874186557</v>
      </c>
      <c r="AR18" s="178">
        <v>65.347071583514108</v>
      </c>
      <c r="AS18" s="178">
        <v>58</v>
      </c>
      <c r="AT18" s="178">
        <v>52.826153376107541</v>
      </c>
      <c r="AU18" s="90">
        <v>59.351789331532743</v>
      </c>
      <c r="AV18" s="91">
        <v>66.857871255576796</v>
      </c>
      <c r="AW18" s="91">
        <v>72.266973532796314</v>
      </c>
      <c r="AX18" s="91">
        <v>66.731643924626383</v>
      </c>
      <c r="AY18" s="91">
        <v>67.051671732522806</v>
      </c>
      <c r="AZ18" s="178">
        <v>69.804822043628008</v>
      </c>
      <c r="BA18" s="178">
        <v>69.94848311390956</v>
      </c>
      <c r="BB18" s="178">
        <v>70</v>
      </c>
      <c r="BC18" s="178">
        <v>55.429113323850167</v>
      </c>
      <c r="BD18" s="90">
        <v>64.288521047202707</v>
      </c>
      <c r="BE18" s="91">
        <v>64.919741115446627</v>
      </c>
      <c r="BF18" s="91">
        <v>65.007154375525218</v>
      </c>
      <c r="BG18" s="91">
        <v>66.117516629711744</v>
      </c>
      <c r="BH18" s="91">
        <v>64.785255182394749</v>
      </c>
      <c r="BI18" s="178">
        <v>65.882502274217785</v>
      </c>
      <c r="BJ18" s="178">
        <v>66.546785419619624</v>
      </c>
      <c r="BK18" s="178">
        <v>67</v>
      </c>
      <c r="BL18" s="178">
        <v>64.556462500259627</v>
      </c>
      <c r="BM18" s="182" t="s">
        <v>17</v>
      </c>
      <c r="BN18" s="76" t="s">
        <v>17</v>
      </c>
      <c r="BO18" s="76" t="s">
        <v>17</v>
      </c>
      <c r="BP18" s="76" t="s">
        <v>17</v>
      </c>
      <c r="BQ18" s="91" t="s">
        <v>17</v>
      </c>
      <c r="BR18" s="178" t="s">
        <v>17</v>
      </c>
      <c r="BS18" s="178" t="s">
        <v>17</v>
      </c>
      <c r="BT18" s="178" t="s">
        <v>17</v>
      </c>
      <c r="BU18" s="178" t="s">
        <v>17</v>
      </c>
      <c r="BV18" s="178"/>
      <c r="BW18" s="90">
        <v>29.628333722105594</v>
      </c>
      <c r="BX18" s="91">
        <v>26.26424006668519</v>
      </c>
      <c r="BY18" s="91">
        <v>26.712785756926642</v>
      </c>
      <c r="BZ18" s="91">
        <v>26.315585972238331</v>
      </c>
      <c r="CA18" s="91">
        <v>26.561492661837764</v>
      </c>
      <c r="CB18" s="178">
        <v>26.909321835622848</v>
      </c>
      <c r="CC18" s="178">
        <v>23.777674080987193</v>
      </c>
      <c r="CD18" s="178">
        <v>26.622388967755018</v>
      </c>
      <c r="CE18" s="178">
        <v>25.588272463035512</v>
      </c>
      <c r="CF18" s="90">
        <v>25.194422462957405</v>
      </c>
      <c r="CG18" s="91">
        <v>27.475496536460582</v>
      </c>
      <c r="CH18" s="91">
        <v>23.413727939527881</v>
      </c>
      <c r="CI18" s="91">
        <v>31.555185933230369</v>
      </c>
      <c r="CJ18" s="91">
        <v>31.404274533413606</v>
      </c>
      <c r="CK18" s="178">
        <v>26.356844287924169</v>
      </c>
      <c r="CL18" s="178">
        <v>22.948478843688076</v>
      </c>
      <c r="CM18" s="178">
        <v>26.304072008234986</v>
      </c>
      <c r="CN18" s="178">
        <v>23.146369128915019</v>
      </c>
      <c r="CO18" s="90">
        <v>27.876952502390818</v>
      </c>
      <c r="CP18" s="91">
        <v>30.893697083725307</v>
      </c>
      <c r="CQ18" s="91">
        <v>30.083275503122831</v>
      </c>
      <c r="CR18" s="91">
        <v>25.307125307125304</v>
      </c>
      <c r="CS18" s="91">
        <v>25.862711485428935</v>
      </c>
      <c r="CT18" s="178">
        <v>25.788781770376861</v>
      </c>
      <c r="CU18" s="178">
        <v>23.454186790014283</v>
      </c>
      <c r="CV18" s="178">
        <v>28.028011204481796</v>
      </c>
      <c r="CW18" s="178">
        <v>29.793162576358373</v>
      </c>
      <c r="CX18" s="90">
        <v>27.101088239150389</v>
      </c>
      <c r="CY18" s="91">
        <v>27.233011117884409</v>
      </c>
      <c r="CZ18" s="91">
        <v>25.812203408867546</v>
      </c>
      <c r="DA18" s="91">
        <v>28.191931712981123</v>
      </c>
      <c r="DB18" s="91">
        <v>28.359603387480785</v>
      </c>
      <c r="DC18" s="178">
        <v>26.475119604292242</v>
      </c>
      <c r="DD18" s="178">
        <v>23.300045952276879</v>
      </c>
      <c r="DE18" s="178">
        <v>26.622365074044129</v>
      </c>
      <c r="DF18" s="178">
        <v>25.321909569538381</v>
      </c>
      <c r="DG18" s="182" t="s">
        <v>17</v>
      </c>
      <c r="DH18" s="91" t="s">
        <v>17</v>
      </c>
      <c r="DI18" s="91" t="s">
        <v>17</v>
      </c>
      <c r="DJ18" s="91" t="s">
        <v>17</v>
      </c>
      <c r="DK18" s="91" t="s">
        <v>17</v>
      </c>
      <c r="DL18" s="178" t="s">
        <v>17</v>
      </c>
      <c r="DM18" s="178" t="s">
        <v>17</v>
      </c>
      <c r="DN18" s="178" t="s">
        <v>17</v>
      </c>
      <c r="DO18" s="178" t="s">
        <v>17</v>
      </c>
      <c r="DP18" s="90" t="s">
        <v>17</v>
      </c>
      <c r="DQ18" s="91" t="s">
        <v>17</v>
      </c>
      <c r="DR18" s="91" t="s">
        <v>17</v>
      </c>
      <c r="DS18" s="91" t="s">
        <v>17</v>
      </c>
      <c r="DT18" s="91" t="s">
        <v>17</v>
      </c>
      <c r="DU18" s="178" t="s">
        <v>17</v>
      </c>
      <c r="DV18" s="178" t="s">
        <v>17</v>
      </c>
      <c r="DW18" s="178" t="s">
        <v>17</v>
      </c>
      <c r="DX18" s="178" t="s">
        <v>17</v>
      </c>
      <c r="DY18" s="90" t="s">
        <v>17</v>
      </c>
      <c r="DZ18" s="91" t="s">
        <v>17</v>
      </c>
      <c r="EA18" s="91" t="s">
        <v>17</v>
      </c>
      <c r="EB18" s="91" t="s">
        <v>17</v>
      </c>
      <c r="EC18" s="91" t="s">
        <v>17</v>
      </c>
      <c r="ED18" s="178" t="s">
        <v>17</v>
      </c>
      <c r="EE18" s="178" t="s">
        <v>17</v>
      </c>
      <c r="EF18" s="178" t="s">
        <v>17</v>
      </c>
      <c r="EG18" s="178" t="s">
        <v>17</v>
      </c>
    </row>
    <row r="19" spans="1:137" s="30" customFormat="1">
      <c r="A19" s="96" t="s">
        <v>11</v>
      </c>
      <c r="B19" s="91">
        <v>63.986804901036756</v>
      </c>
      <c r="C19" s="91">
        <v>60.827384221123928</v>
      </c>
      <c r="D19" s="91">
        <v>61.464938014573676</v>
      </c>
      <c r="E19" s="91">
        <v>62.159455128205131</v>
      </c>
      <c r="F19" s="91">
        <v>62.415372361608924</v>
      </c>
      <c r="G19" s="178">
        <v>65.627722388926529</v>
      </c>
      <c r="H19" s="178">
        <v>62.646404026715707</v>
      </c>
      <c r="I19" s="178">
        <v>63.223863194714333</v>
      </c>
      <c r="J19" s="178">
        <v>63.094666025949067</v>
      </c>
      <c r="K19" s="90" t="s">
        <v>17</v>
      </c>
      <c r="L19" s="91" t="s">
        <v>17</v>
      </c>
      <c r="M19" s="91" t="s">
        <v>17</v>
      </c>
      <c r="N19" s="91" t="s">
        <v>17</v>
      </c>
      <c r="O19" s="91" t="s">
        <v>17</v>
      </c>
      <c r="P19" s="178" t="s">
        <v>17</v>
      </c>
      <c r="Q19" s="178" t="s">
        <v>17</v>
      </c>
      <c r="R19" s="178" t="s">
        <v>17</v>
      </c>
      <c r="S19" s="178" t="s">
        <v>17</v>
      </c>
      <c r="T19" s="90">
        <v>46.065785230570782</v>
      </c>
      <c r="U19" s="91">
        <v>46.019820971867006</v>
      </c>
      <c r="V19" s="91">
        <v>46.279257465698144</v>
      </c>
      <c r="W19" s="91">
        <v>43.6477007014809</v>
      </c>
      <c r="X19" s="91">
        <v>45.492005933739904</v>
      </c>
      <c r="Y19" s="178">
        <v>42.138923432225972</v>
      </c>
      <c r="Z19" s="178">
        <v>43.666725883815957</v>
      </c>
      <c r="AA19" s="178">
        <v>41</v>
      </c>
      <c r="AB19" s="178">
        <v>39.783816243807237</v>
      </c>
      <c r="AC19" s="90" t="s">
        <v>17</v>
      </c>
      <c r="AD19" s="91" t="s">
        <v>17</v>
      </c>
      <c r="AE19" s="91" t="s">
        <v>17</v>
      </c>
      <c r="AF19" s="91" t="s">
        <v>17</v>
      </c>
      <c r="AG19" s="91" t="s">
        <v>17</v>
      </c>
      <c r="AH19" s="178" t="s">
        <v>17</v>
      </c>
      <c r="AI19" s="178" t="s">
        <v>17</v>
      </c>
      <c r="AJ19" s="178" t="s">
        <v>17</v>
      </c>
      <c r="AK19" s="178" t="s">
        <v>17</v>
      </c>
      <c r="AL19" s="90">
        <v>47.866822820813113</v>
      </c>
      <c r="AM19" s="91">
        <v>46.772727272727273</v>
      </c>
      <c r="AN19" s="91">
        <v>45.844855188473296</v>
      </c>
      <c r="AO19" s="91">
        <v>45.497775732474302</v>
      </c>
      <c r="AP19" s="91">
        <v>45.8405682715075</v>
      </c>
      <c r="AQ19" s="178">
        <v>47.608274078862308</v>
      </c>
      <c r="AR19" s="178">
        <v>47.901474639442554</v>
      </c>
      <c r="AS19" s="178">
        <v>44</v>
      </c>
      <c r="AT19" s="178">
        <v>40.075014425851123</v>
      </c>
      <c r="AU19" s="90">
        <v>17.690531177829101</v>
      </c>
      <c r="AV19" s="91">
        <v>20.018975332068312</v>
      </c>
      <c r="AW19" s="91">
        <v>21.679598356914649</v>
      </c>
      <c r="AX19" s="91">
        <v>17.87214185720952</v>
      </c>
      <c r="AY19" s="91">
        <v>20.325203252032519</v>
      </c>
      <c r="AZ19" s="178">
        <v>23.720292504570384</v>
      </c>
      <c r="BA19" s="178">
        <v>20.276497695852534</v>
      </c>
      <c r="BB19" s="178">
        <v>21</v>
      </c>
      <c r="BC19" s="178">
        <v>19.217540842648322</v>
      </c>
      <c r="BD19" s="90">
        <v>51.655045283321307</v>
      </c>
      <c r="BE19" s="91">
        <v>50.343762070297416</v>
      </c>
      <c r="BF19" s="91">
        <v>50.290427509293679</v>
      </c>
      <c r="BG19" s="91">
        <v>49.299708710745783</v>
      </c>
      <c r="BH19" s="91">
        <v>50.21492295214923</v>
      </c>
      <c r="BI19" s="178">
        <v>51.919674087486115</v>
      </c>
      <c r="BJ19" s="178">
        <v>50.722192502366156</v>
      </c>
      <c r="BK19" s="178">
        <v>49</v>
      </c>
      <c r="BL19" s="178">
        <v>47.257255736210304</v>
      </c>
      <c r="BM19" s="182">
        <v>42.458471760797337</v>
      </c>
      <c r="BN19" s="91">
        <v>43.074792243767313</v>
      </c>
      <c r="BO19" s="91">
        <v>45.356868764389866</v>
      </c>
      <c r="BP19" s="91">
        <v>43.608473338203069</v>
      </c>
      <c r="BQ19" s="91">
        <v>30.742857142857144</v>
      </c>
      <c r="BR19" s="178">
        <v>28.181321682140908</v>
      </c>
      <c r="BS19" s="178">
        <v>33.593242365172188</v>
      </c>
      <c r="BT19" s="178">
        <v>18.38173104031576</v>
      </c>
      <c r="BU19" s="178">
        <v>44.147627416520216</v>
      </c>
      <c r="BV19" s="178"/>
      <c r="BW19" s="90">
        <v>68.679349324510625</v>
      </c>
      <c r="BX19" s="91">
        <v>30.519774011299432</v>
      </c>
      <c r="BY19" s="91">
        <v>32.182035407841859</v>
      </c>
      <c r="BZ19" s="91">
        <v>30.096542433767397</v>
      </c>
      <c r="CA19" s="91">
        <v>26.212914485165793</v>
      </c>
      <c r="CB19" s="178">
        <v>28.093391773432231</v>
      </c>
      <c r="CC19" s="178">
        <v>29.128170670250292</v>
      </c>
      <c r="CD19" s="178">
        <v>31.523007128969539</v>
      </c>
      <c r="CE19" s="178">
        <v>30.525838034104908</v>
      </c>
      <c r="CF19" s="90" t="s">
        <v>18</v>
      </c>
      <c r="CG19" s="91">
        <v>30.351485895308493</v>
      </c>
      <c r="CH19" s="91">
        <v>28.14327485380117</v>
      </c>
      <c r="CI19" s="91">
        <v>33.808418959231027</v>
      </c>
      <c r="CJ19" s="91">
        <v>36.466002598527503</v>
      </c>
      <c r="CK19" s="178">
        <v>36.196319018404907</v>
      </c>
      <c r="CL19" s="178">
        <v>32.098765432098766</v>
      </c>
      <c r="CM19" s="178">
        <v>36.429872495446261</v>
      </c>
      <c r="CN19" s="178">
        <v>35.59708295350957</v>
      </c>
      <c r="CO19" s="90">
        <v>54.567941952506594</v>
      </c>
      <c r="CP19" s="91">
        <v>45.440274011702577</v>
      </c>
      <c r="CQ19" s="91">
        <v>51.167826759474089</v>
      </c>
      <c r="CR19" s="91">
        <v>50.339491552186956</v>
      </c>
      <c r="CS19" s="91">
        <v>45.563401903592265</v>
      </c>
      <c r="CT19" s="178">
        <v>41.406021631102021</v>
      </c>
      <c r="CU19" s="178">
        <v>39.330605086232097</v>
      </c>
      <c r="CV19" s="178">
        <v>39.063324538258577</v>
      </c>
      <c r="CW19" s="178">
        <v>43.522292206990244</v>
      </c>
      <c r="CX19" s="90" t="s">
        <v>18</v>
      </c>
      <c r="CY19" s="91">
        <v>35.599665691600499</v>
      </c>
      <c r="CZ19" s="91">
        <v>36.896913709846736</v>
      </c>
      <c r="DA19" s="91">
        <v>37.564034622858152</v>
      </c>
      <c r="DB19" s="91">
        <v>32.283562840620711</v>
      </c>
      <c r="DC19" s="178">
        <v>32.551724137931032</v>
      </c>
      <c r="DD19" s="178">
        <v>32.880661875313386</v>
      </c>
      <c r="DE19" s="178">
        <v>32.264459360762352</v>
      </c>
      <c r="DF19" s="178">
        <v>35.957141356490077</v>
      </c>
      <c r="DG19" s="182" t="s">
        <v>18</v>
      </c>
      <c r="DH19" s="91" t="s">
        <v>18</v>
      </c>
      <c r="DI19" s="91" t="s">
        <v>18</v>
      </c>
      <c r="DJ19" s="91" t="s">
        <v>18</v>
      </c>
      <c r="DK19" s="91" t="s">
        <v>18</v>
      </c>
      <c r="DL19" s="178" t="s">
        <v>18</v>
      </c>
      <c r="DM19" s="178" t="s">
        <v>18</v>
      </c>
      <c r="DN19" s="178" t="s">
        <v>18</v>
      </c>
      <c r="DO19" s="178" t="s">
        <v>18</v>
      </c>
      <c r="DP19" s="90" t="s">
        <v>18</v>
      </c>
      <c r="DQ19" s="91" t="s">
        <v>18</v>
      </c>
      <c r="DR19" s="91" t="s">
        <v>18</v>
      </c>
      <c r="DS19" s="91" t="s">
        <v>18</v>
      </c>
      <c r="DT19" s="91" t="s">
        <v>18</v>
      </c>
      <c r="DU19" s="178" t="s">
        <v>18</v>
      </c>
      <c r="DV19" s="178" t="s">
        <v>18</v>
      </c>
      <c r="DW19" s="178" t="s">
        <v>18</v>
      </c>
      <c r="DX19" s="178" t="s">
        <v>18</v>
      </c>
      <c r="DY19" s="90" t="s">
        <v>18</v>
      </c>
      <c r="DZ19" s="91" t="s">
        <v>18</v>
      </c>
      <c r="EA19" s="91" t="s">
        <v>18</v>
      </c>
      <c r="EB19" s="91" t="s">
        <v>18</v>
      </c>
      <c r="EC19" s="91" t="s">
        <v>18</v>
      </c>
      <c r="ED19" s="178" t="s">
        <v>18</v>
      </c>
      <c r="EE19" s="178" t="s">
        <v>18</v>
      </c>
      <c r="EF19" s="178" t="s">
        <v>18</v>
      </c>
      <c r="EG19" s="178" t="s">
        <v>18</v>
      </c>
    </row>
    <row r="20" spans="1:137" s="30" customFormat="1">
      <c r="A20" s="96" t="s">
        <v>12</v>
      </c>
      <c r="B20" s="91">
        <v>75.829203202439956</v>
      </c>
      <c r="C20" s="91">
        <v>75.687568756875692</v>
      </c>
      <c r="D20" s="91">
        <v>76.251805488685605</v>
      </c>
      <c r="E20" s="91">
        <v>76.56450297168162</v>
      </c>
      <c r="F20" s="91">
        <v>74.953183520599254</v>
      </c>
      <c r="G20" s="178">
        <v>68.681554648915608</v>
      </c>
      <c r="H20" s="178">
        <v>71.870302770023613</v>
      </c>
      <c r="I20" s="178">
        <v>73.136142625607775</v>
      </c>
      <c r="J20" s="178">
        <v>70.45108488770461</v>
      </c>
      <c r="K20" s="90" t="s">
        <v>17</v>
      </c>
      <c r="L20" s="91" t="s">
        <v>17</v>
      </c>
      <c r="M20" s="91" t="s">
        <v>17</v>
      </c>
      <c r="N20" s="91" t="s">
        <v>17</v>
      </c>
      <c r="O20" s="91" t="s">
        <v>17</v>
      </c>
      <c r="P20" s="178" t="s">
        <v>17</v>
      </c>
      <c r="Q20" s="178" t="s">
        <v>17</v>
      </c>
      <c r="R20" s="178" t="s">
        <v>17</v>
      </c>
      <c r="S20" s="178" t="s">
        <v>17</v>
      </c>
      <c r="T20" s="90">
        <v>78.079067410035478</v>
      </c>
      <c r="U20" s="91">
        <v>75.649935649935657</v>
      </c>
      <c r="V20" s="91">
        <v>73.501498501498503</v>
      </c>
      <c r="W20" s="91">
        <v>74.001971414489901</v>
      </c>
      <c r="X20" s="91">
        <v>76.893014167073773</v>
      </c>
      <c r="Y20" s="178">
        <v>77.070533300565245</v>
      </c>
      <c r="Z20" s="178">
        <v>74.465470631604816</v>
      </c>
      <c r="AA20" s="178">
        <v>70.559717937417361</v>
      </c>
      <c r="AB20" s="178">
        <v>64.548422198041351</v>
      </c>
      <c r="AC20" s="90">
        <v>90.434782608695656</v>
      </c>
      <c r="AD20" s="91">
        <v>86.949685534591197</v>
      </c>
      <c r="AE20" s="91">
        <v>85.822021116138757</v>
      </c>
      <c r="AF20" s="91">
        <v>89.041095890410958</v>
      </c>
      <c r="AG20" s="91">
        <v>87.622149837133549</v>
      </c>
      <c r="AH20" s="178">
        <v>90.789473684210535</v>
      </c>
      <c r="AI20" s="178">
        <v>89.264705882352942</v>
      </c>
      <c r="AJ20" s="178">
        <v>84.428571428571431</v>
      </c>
      <c r="AK20" s="178">
        <v>80.359435173299104</v>
      </c>
      <c r="AL20" s="90">
        <v>70.942334739803087</v>
      </c>
      <c r="AM20" s="91">
        <v>73.416407061266881</v>
      </c>
      <c r="AN20" s="91">
        <v>73.93225331369662</v>
      </c>
      <c r="AO20" s="91">
        <v>76.008296842590468</v>
      </c>
      <c r="AP20" s="91">
        <v>74.62508926446084</v>
      </c>
      <c r="AQ20" s="178">
        <v>82.442917313234318</v>
      </c>
      <c r="AR20" s="178">
        <v>71.890933274218568</v>
      </c>
      <c r="AS20" s="178">
        <v>64.901844140392626</v>
      </c>
      <c r="AT20" s="178">
        <v>67.579387716295869</v>
      </c>
      <c r="AU20" s="90">
        <v>57.582184517497346</v>
      </c>
      <c r="AV20" s="91">
        <v>60.356652949245536</v>
      </c>
      <c r="AW20" s="91">
        <v>63.38075880758808</v>
      </c>
      <c r="AX20" s="91">
        <v>62.777967841258985</v>
      </c>
      <c r="AY20" s="91">
        <v>63.82087628865979</v>
      </c>
      <c r="AZ20" s="178">
        <v>58.043963045555913</v>
      </c>
      <c r="BA20" s="178">
        <v>58.012105766167565</v>
      </c>
      <c r="BB20" s="178">
        <v>57.480763750356225</v>
      </c>
      <c r="BC20" s="178">
        <v>54.624781849912743</v>
      </c>
      <c r="BD20" s="90">
        <v>73.07446468520294</v>
      </c>
      <c r="BE20" s="91">
        <v>73.302516692347197</v>
      </c>
      <c r="BF20" s="91">
        <v>73.646317684115786</v>
      </c>
      <c r="BG20" s="91">
        <v>74.04842615012106</v>
      </c>
      <c r="BH20" s="91">
        <v>73.969937247652879</v>
      </c>
      <c r="BI20" s="178">
        <v>72.283885230046522</v>
      </c>
      <c r="BJ20" s="178">
        <v>70.902224473817526</v>
      </c>
      <c r="BK20" s="178">
        <v>68.899501310117486</v>
      </c>
      <c r="BL20" s="178">
        <v>66.289601554907676</v>
      </c>
      <c r="BM20" s="182" t="s">
        <v>17</v>
      </c>
      <c r="BN20" s="76" t="s">
        <v>17</v>
      </c>
      <c r="BO20" s="76" t="s">
        <v>17</v>
      </c>
      <c r="BP20" s="76" t="s">
        <v>17</v>
      </c>
      <c r="BQ20" s="91" t="s">
        <v>17</v>
      </c>
      <c r="BR20" s="178" t="s">
        <v>17</v>
      </c>
      <c r="BS20" s="178" t="s">
        <v>17</v>
      </c>
      <c r="BT20" s="178" t="s">
        <v>17</v>
      </c>
      <c r="BU20" s="178" t="s">
        <v>17</v>
      </c>
      <c r="BV20" s="178"/>
      <c r="BW20" s="90">
        <v>48.413216664490008</v>
      </c>
      <c r="BX20" s="91">
        <v>45.883112689699715</v>
      </c>
      <c r="BY20" s="91">
        <v>44.009919877909191</v>
      </c>
      <c r="BZ20" s="91">
        <v>47.365086070334776</v>
      </c>
      <c r="CA20" s="91">
        <v>49.075900357951639</v>
      </c>
      <c r="CB20" s="178">
        <v>48.492515285684171</v>
      </c>
      <c r="CC20" s="178">
        <v>49.425124201561395</v>
      </c>
      <c r="CD20" s="178">
        <v>51.424984306340235</v>
      </c>
      <c r="CE20" s="178">
        <v>51.736709532016434</v>
      </c>
      <c r="CF20" s="90">
        <v>51.903724452744058</v>
      </c>
      <c r="CG20" s="91">
        <v>49.66283597682591</v>
      </c>
      <c r="CH20" s="91">
        <v>52.40890688259109</v>
      </c>
      <c r="CI20" s="91">
        <v>53.332691196301298</v>
      </c>
      <c r="CJ20" s="91">
        <v>47.102877414268825</v>
      </c>
      <c r="CK20" s="178">
        <v>49.993823347745519</v>
      </c>
      <c r="CL20" s="178">
        <v>47.880065589130943</v>
      </c>
      <c r="CM20" s="178">
        <v>46.266393076991704</v>
      </c>
      <c r="CN20" s="178">
        <v>33.347028211448922</v>
      </c>
      <c r="CO20" s="90">
        <v>58.806464981351013</v>
      </c>
      <c r="CP20" s="91">
        <v>58.417508417508415</v>
      </c>
      <c r="CQ20" s="91">
        <v>61.725663716814161</v>
      </c>
      <c r="CR20" s="91">
        <v>56.129529683885892</v>
      </c>
      <c r="CS20" s="91">
        <v>54.089532144059241</v>
      </c>
      <c r="CT20" s="178">
        <v>49.970777323202803</v>
      </c>
      <c r="CU20" s="178">
        <v>52.159763313609467</v>
      </c>
      <c r="CV20" s="178">
        <v>57.10032747841619</v>
      </c>
      <c r="CW20" s="178">
        <v>37.030680111564038</v>
      </c>
      <c r="CX20" s="90">
        <v>51.207825913355961</v>
      </c>
      <c r="CY20" s="91">
        <v>49.017841052441881</v>
      </c>
      <c r="CZ20" s="91">
        <v>49.447489391796324</v>
      </c>
      <c r="DA20" s="91">
        <v>51.138338159946542</v>
      </c>
      <c r="DB20" s="91">
        <v>49.07090766758683</v>
      </c>
      <c r="DC20" s="178">
        <v>49.161034723840594</v>
      </c>
      <c r="DD20" s="178">
        <v>49.273300522916024</v>
      </c>
      <c r="DE20" s="178">
        <v>50.154108466128925</v>
      </c>
      <c r="DF20" s="178">
        <v>41.92308811970539</v>
      </c>
      <c r="DG20" s="182" t="s">
        <v>17</v>
      </c>
      <c r="DH20" s="91" t="s">
        <v>17</v>
      </c>
      <c r="DI20" s="91" t="s">
        <v>17</v>
      </c>
      <c r="DJ20" s="91" t="s">
        <v>17</v>
      </c>
      <c r="DK20" s="91" t="s">
        <v>17</v>
      </c>
      <c r="DL20" s="178" t="s">
        <v>17</v>
      </c>
      <c r="DM20" s="178" t="s">
        <v>17</v>
      </c>
      <c r="DN20" s="178" t="s">
        <v>17</v>
      </c>
      <c r="DO20" s="178" t="s">
        <v>17</v>
      </c>
      <c r="DP20" s="90" t="s">
        <v>17</v>
      </c>
      <c r="DQ20" s="91" t="s">
        <v>17</v>
      </c>
      <c r="DR20" s="91" t="s">
        <v>17</v>
      </c>
      <c r="DS20" s="91" t="s">
        <v>17</v>
      </c>
      <c r="DT20" s="91" t="s">
        <v>17</v>
      </c>
      <c r="DU20" s="178" t="s">
        <v>17</v>
      </c>
      <c r="DV20" s="178" t="s">
        <v>17</v>
      </c>
      <c r="DW20" s="178" t="s">
        <v>17</v>
      </c>
      <c r="DX20" s="178" t="s">
        <v>17</v>
      </c>
      <c r="DY20" s="90" t="s">
        <v>17</v>
      </c>
      <c r="DZ20" s="91" t="s">
        <v>17</v>
      </c>
      <c r="EA20" s="91" t="s">
        <v>17</v>
      </c>
      <c r="EB20" s="91" t="s">
        <v>17</v>
      </c>
      <c r="EC20" s="91" t="s">
        <v>17</v>
      </c>
      <c r="ED20" s="178" t="s">
        <v>17</v>
      </c>
      <c r="EE20" s="178" t="s">
        <v>17</v>
      </c>
      <c r="EF20" s="178" t="s">
        <v>17</v>
      </c>
      <c r="EG20" s="178" t="s">
        <v>17</v>
      </c>
    </row>
    <row r="21" spans="1:137" s="30" customFormat="1">
      <c r="A21" s="96"/>
      <c r="B21" s="91"/>
      <c r="C21" s="91"/>
      <c r="D21" s="91"/>
      <c r="E21" s="91"/>
      <c r="F21" s="91"/>
      <c r="G21" s="178"/>
      <c r="H21" s="178"/>
      <c r="I21" s="178"/>
      <c r="J21" s="178"/>
      <c r="K21" s="90"/>
      <c r="L21" s="91"/>
      <c r="M21" s="91"/>
      <c r="N21" s="91"/>
      <c r="O21" s="91"/>
      <c r="P21" s="178"/>
      <c r="Q21" s="178"/>
      <c r="R21" s="178"/>
      <c r="S21" s="178"/>
      <c r="T21" s="90"/>
      <c r="U21" s="91"/>
      <c r="V21" s="91"/>
      <c r="W21" s="91"/>
      <c r="X21" s="91"/>
      <c r="Y21" s="178"/>
      <c r="Z21" s="178"/>
      <c r="AA21" s="178"/>
      <c r="AB21" s="178"/>
      <c r="AC21" s="90"/>
      <c r="AD21" s="91"/>
      <c r="AE21" s="91"/>
      <c r="AF21" s="91"/>
      <c r="AG21" s="91"/>
      <c r="AH21" s="178"/>
      <c r="AI21" s="178"/>
      <c r="AJ21" s="178"/>
      <c r="AK21" s="178"/>
      <c r="AL21" s="90"/>
      <c r="AM21" s="91"/>
      <c r="AN21" s="91"/>
      <c r="AO21" s="91"/>
      <c r="AP21" s="91"/>
      <c r="AQ21" s="178"/>
      <c r="AR21" s="178"/>
      <c r="AS21" s="178"/>
      <c r="AT21" s="178"/>
      <c r="AU21" s="90"/>
      <c r="AV21" s="91"/>
      <c r="AW21" s="91"/>
      <c r="AX21" s="91"/>
      <c r="AY21" s="91"/>
      <c r="AZ21" s="178"/>
      <c r="BA21" s="178"/>
      <c r="BB21" s="178"/>
      <c r="BC21" s="178"/>
      <c r="BD21" s="90"/>
      <c r="BE21" s="91"/>
      <c r="BF21" s="91"/>
      <c r="BG21" s="91"/>
      <c r="BH21" s="91"/>
      <c r="BI21" s="178"/>
      <c r="BJ21" s="178"/>
      <c r="BK21" s="178"/>
      <c r="BL21" s="178"/>
      <c r="BM21" s="182"/>
      <c r="BN21" s="91"/>
      <c r="BO21" s="91"/>
      <c r="BP21" s="91"/>
      <c r="BQ21" s="91"/>
      <c r="BR21" s="178"/>
      <c r="BS21" s="178"/>
      <c r="BT21" s="178"/>
      <c r="BU21" s="178"/>
      <c r="BV21" s="178"/>
      <c r="BW21" s="90"/>
      <c r="BX21" s="91"/>
      <c r="BY21" s="91"/>
      <c r="BZ21" s="91"/>
      <c r="CA21" s="91"/>
      <c r="CB21" s="178"/>
      <c r="CC21" s="178"/>
      <c r="CD21" s="178"/>
      <c r="CE21" s="178"/>
      <c r="CF21" s="90"/>
      <c r="CG21" s="91"/>
      <c r="CH21" s="91"/>
      <c r="CI21" s="91"/>
      <c r="CJ21" s="91"/>
      <c r="CK21" s="178"/>
      <c r="CL21" s="178"/>
      <c r="CM21" s="178"/>
      <c r="CN21" s="178"/>
      <c r="CO21" s="90"/>
      <c r="CP21" s="91"/>
      <c r="CQ21" s="91"/>
      <c r="CR21" s="91"/>
      <c r="CS21" s="91"/>
      <c r="CT21" s="178"/>
      <c r="CU21" s="178"/>
      <c r="CV21" s="178"/>
      <c r="CW21" s="178"/>
      <c r="CX21" s="90"/>
      <c r="CY21" s="91"/>
      <c r="CZ21" s="91"/>
      <c r="DA21" s="91"/>
      <c r="DB21" s="91"/>
      <c r="DC21" s="178"/>
      <c r="DD21" s="178"/>
      <c r="DE21" s="178"/>
      <c r="DF21" s="178"/>
      <c r="DG21" s="182"/>
      <c r="DH21" s="91"/>
      <c r="DI21" s="91"/>
      <c r="DJ21" s="91"/>
      <c r="DK21" s="91"/>
      <c r="DL21" s="178"/>
      <c r="DM21" s="178"/>
      <c r="DN21" s="178"/>
      <c r="DO21" s="178"/>
      <c r="DP21" s="90"/>
      <c r="DQ21" s="91"/>
      <c r="DR21" s="91"/>
      <c r="DS21" s="91"/>
      <c r="DT21" s="91"/>
      <c r="DU21" s="178"/>
      <c r="DV21" s="178"/>
      <c r="DW21" s="178"/>
      <c r="DX21" s="178"/>
      <c r="DY21" s="90"/>
      <c r="DZ21" s="91"/>
      <c r="EA21" s="91"/>
      <c r="EB21" s="91"/>
      <c r="EC21" s="91"/>
      <c r="ED21" s="178"/>
      <c r="EE21" s="178"/>
      <c r="EF21" s="178"/>
      <c r="EG21" s="178"/>
    </row>
    <row r="22" spans="1:137" s="30" customFormat="1">
      <c r="A22" s="96" t="s">
        <v>13</v>
      </c>
      <c r="B22" s="91" t="s">
        <v>18</v>
      </c>
      <c r="C22" s="76" t="s">
        <v>18</v>
      </c>
      <c r="D22" s="91">
        <v>95.605231143552317</v>
      </c>
      <c r="E22" s="91">
        <v>96.254681647940075</v>
      </c>
      <c r="F22" s="91">
        <v>95.508935508935508</v>
      </c>
      <c r="G22" s="178">
        <v>100.35466709656617</v>
      </c>
      <c r="H22" s="178">
        <v>99.064968563598256</v>
      </c>
      <c r="I22" s="178">
        <v>98.883545173479902</v>
      </c>
      <c r="J22" s="178">
        <v>66.502311248073966</v>
      </c>
      <c r="K22" s="90" t="s">
        <v>17</v>
      </c>
      <c r="L22" s="91" t="s">
        <v>17</v>
      </c>
      <c r="M22" s="91">
        <v>95.890410958904098</v>
      </c>
      <c r="N22" s="91">
        <v>97.041906327033686</v>
      </c>
      <c r="O22" s="91">
        <v>95.808885163453482</v>
      </c>
      <c r="P22" s="178">
        <v>116.15384615384616</v>
      </c>
      <c r="Q22" s="178">
        <v>97.884615384615387</v>
      </c>
      <c r="R22" s="178">
        <v>97.533632286995527</v>
      </c>
      <c r="S22" s="178">
        <v>62.241462241462244</v>
      </c>
      <c r="T22" s="90" t="s">
        <v>18</v>
      </c>
      <c r="U22" s="76" t="s">
        <v>18</v>
      </c>
      <c r="V22" s="91">
        <v>89.455673190033153</v>
      </c>
      <c r="W22" s="91">
        <v>93.786191536748333</v>
      </c>
      <c r="X22" s="91">
        <v>93.793317471811321</v>
      </c>
      <c r="Y22" s="178">
        <v>95.657153765390859</v>
      </c>
      <c r="Z22" s="178">
        <v>98</v>
      </c>
      <c r="AA22" s="178">
        <v>97</v>
      </c>
      <c r="AB22" s="178">
        <v>60.734259925798774</v>
      </c>
      <c r="AC22" s="90" t="s">
        <v>18</v>
      </c>
      <c r="AD22" s="76" t="s">
        <v>18</v>
      </c>
      <c r="AE22" s="91">
        <v>61.378555798687081</v>
      </c>
      <c r="AF22" s="91">
        <v>81.379310344827587</v>
      </c>
      <c r="AG22" s="91">
        <v>77.607788595271217</v>
      </c>
      <c r="AH22" s="178">
        <v>80.2677942212826</v>
      </c>
      <c r="AI22" s="178" t="s">
        <v>17</v>
      </c>
      <c r="AJ22" s="178" t="s">
        <v>17</v>
      </c>
      <c r="AK22" s="178" t="s">
        <v>17</v>
      </c>
      <c r="AL22" s="90" t="s">
        <v>18</v>
      </c>
      <c r="AM22" s="76" t="s">
        <v>18</v>
      </c>
      <c r="AN22" s="91">
        <v>93.708609271523187</v>
      </c>
      <c r="AO22" s="91">
        <v>95.324881141045964</v>
      </c>
      <c r="AP22" s="91">
        <v>94.681708299758256</v>
      </c>
      <c r="AQ22" s="178">
        <v>93.144560357675104</v>
      </c>
      <c r="AR22" s="178">
        <v>98.211624441132642</v>
      </c>
      <c r="AS22" s="178">
        <v>99</v>
      </c>
      <c r="AT22" s="178">
        <v>67.941015838339709</v>
      </c>
      <c r="AU22" s="90" t="s">
        <v>17</v>
      </c>
      <c r="AV22" s="91" t="s">
        <v>17</v>
      </c>
      <c r="AW22" s="91" t="s">
        <v>17</v>
      </c>
      <c r="AX22" s="91" t="s">
        <v>17</v>
      </c>
      <c r="AY22" s="91" t="s">
        <v>17</v>
      </c>
      <c r="AZ22" s="178" t="s">
        <v>17</v>
      </c>
      <c r="BA22" s="178" t="s">
        <v>17</v>
      </c>
      <c r="BB22" s="178" t="s">
        <v>17</v>
      </c>
      <c r="BC22" s="178" t="s">
        <v>17</v>
      </c>
      <c r="BD22" s="93" t="s">
        <v>18</v>
      </c>
      <c r="BE22" s="91" t="s">
        <v>18</v>
      </c>
      <c r="BF22" s="91">
        <v>92.370483239007399</v>
      </c>
      <c r="BG22" s="91">
        <v>95.001958918676891</v>
      </c>
      <c r="BH22" s="91">
        <v>94.578118256365997</v>
      </c>
      <c r="BI22" s="178">
        <v>98.127163991186649</v>
      </c>
      <c r="BJ22" s="178">
        <v>98.127163991186649</v>
      </c>
      <c r="BK22" s="178">
        <v>98</v>
      </c>
      <c r="BL22" s="178">
        <v>63.020439061317177</v>
      </c>
      <c r="BM22" s="182" t="s">
        <v>17</v>
      </c>
      <c r="BN22" s="76" t="s">
        <v>17</v>
      </c>
      <c r="BO22" s="76" t="s">
        <v>17</v>
      </c>
      <c r="BP22" s="76" t="s">
        <v>17</v>
      </c>
      <c r="BQ22" s="91" t="s">
        <v>17</v>
      </c>
      <c r="BR22" s="178" t="s">
        <v>17</v>
      </c>
      <c r="BS22" s="178" t="s">
        <v>17</v>
      </c>
      <c r="BT22" s="178" t="s">
        <v>17</v>
      </c>
      <c r="BU22" s="178" t="s">
        <v>17</v>
      </c>
      <c r="BV22" s="178"/>
      <c r="BW22" s="90" t="s">
        <v>18</v>
      </c>
      <c r="BX22" s="76" t="s">
        <v>18</v>
      </c>
      <c r="BY22" s="91">
        <v>68.149155175762289</v>
      </c>
      <c r="BZ22" s="91">
        <v>69.450378714313459</v>
      </c>
      <c r="CA22" s="91">
        <v>68.479394887845586</v>
      </c>
      <c r="CB22" s="178">
        <v>66.406453291699194</v>
      </c>
      <c r="CC22" s="178">
        <v>74.200552704303206</v>
      </c>
      <c r="CD22" s="178">
        <v>76</v>
      </c>
      <c r="CE22" s="178">
        <v>42.091004248506863</v>
      </c>
      <c r="CF22" s="90" t="s">
        <v>18</v>
      </c>
      <c r="CG22" s="76" t="s">
        <v>18</v>
      </c>
      <c r="CH22" s="91">
        <v>73.712446351931334</v>
      </c>
      <c r="CI22" s="91">
        <v>76.293247302258322</v>
      </c>
      <c r="CJ22" s="91">
        <v>80.341880341880341</v>
      </c>
      <c r="CK22" s="178">
        <v>78.166268393912716</v>
      </c>
      <c r="CL22" s="178">
        <v>82.997881355932208</v>
      </c>
      <c r="CM22" s="178">
        <v>82.887534854900338</v>
      </c>
      <c r="CN22" s="178">
        <v>53.20134793597304</v>
      </c>
      <c r="CO22" s="90" t="s">
        <v>18</v>
      </c>
      <c r="CP22" s="76" t="s">
        <v>18</v>
      </c>
      <c r="CQ22" s="91">
        <v>76.599063962558503</v>
      </c>
      <c r="CR22" s="91">
        <v>76.160000000000011</v>
      </c>
      <c r="CS22" s="319" t="s">
        <v>17</v>
      </c>
      <c r="CT22" s="319" t="s">
        <v>17</v>
      </c>
      <c r="CU22" s="319" t="s">
        <v>17</v>
      </c>
      <c r="CV22" s="319" t="s">
        <v>17</v>
      </c>
      <c r="CW22" s="319" t="s">
        <v>17</v>
      </c>
      <c r="CX22" s="90" t="s">
        <v>18</v>
      </c>
      <c r="CY22" s="76" t="s">
        <v>18</v>
      </c>
      <c r="CZ22" s="91">
        <v>71.939113170086031</v>
      </c>
      <c r="DA22" s="91">
        <v>73.900968637810735</v>
      </c>
      <c r="DB22" s="91">
        <v>74.386171675505793</v>
      </c>
      <c r="DC22" s="178">
        <v>72.38600754620451</v>
      </c>
      <c r="DD22" s="178">
        <v>78.603975434194012</v>
      </c>
      <c r="DE22" s="178">
        <v>79.339498018494055</v>
      </c>
      <c r="DF22" s="178">
        <v>47.282269968837134</v>
      </c>
      <c r="DG22" s="182" t="s">
        <v>18</v>
      </c>
      <c r="DH22" s="91" t="s">
        <v>18</v>
      </c>
      <c r="DI22" s="91" t="s">
        <v>18</v>
      </c>
      <c r="DJ22" s="91" t="s">
        <v>18</v>
      </c>
      <c r="DK22" s="91" t="s">
        <v>18</v>
      </c>
      <c r="DL22" s="178" t="s">
        <v>18</v>
      </c>
      <c r="DM22" s="178" t="s">
        <v>18</v>
      </c>
      <c r="DN22" s="178" t="s">
        <v>18</v>
      </c>
      <c r="DO22" s="178" t="s">
        <v>18</v>
      </c>
      <c r="DP22" s="90" t="s">
        <v>18</v>
      </c>
      <c r="DQ22" s="91" t="s">
        <v>18</v>
      </c>
      <c r="DR22" s="91" t="s">
        <v>18</v>
      </c>
      <c r="DS22" s="91" t="s">
        <v>18</v>
      </c>
      <c r="DT22" s="91" t="s">
        <v>18</v>
      </c>
      <c r="DU22" s="178" t="s">
        <v>18</v>
      </c>
      <c r="DV22" s="178" t="s">
        <v>18</v>
      </c>
      <c r="DW22" s="178" t="s">
        <v>18</v>
      </c>
      <c r="DX22" s="178" t="s">
        <v>18</v>
      </c>
      <c r="DY22" s="90" t="s">
        <v>18</v>
      </c>
      <c r="DZ22" s="91" t="s">
        <v>18</v>
      </c>
      <c r="EA22" s="91" t="s">
        <v>18</v>
      </c>
      <c r="EB22" s="91" t="s">
        <v>18</v>
      </c>
      <c r="EC22" s="91" t="s">
        <v>18</v>
      </c>
      <c r="ED22" s="178" t="s">
        <v>18</v>
      </c>
      <c r="EE22" s="178" t="s">
        <v>18</v>
      </c>
      <c r="EF22" s="178" t="s">
        <v>18</v>
      </c>
      <c r="EG22" s="178" t="s">
        <v>18</v>
      </c>
    </row>
    <row r="23" spans="1:137" s="30" customFormat="1">
      <c r="A23" s="96" t="s">
        <v>14</v>
      </c>
      <c r="B23" s="91">
        <v>95.175453700196286</v>
      </c>
      <c r="C23" s="91">
        <v>95.862585082498839</v>
      </c>
      <c r="D23" s="91">
        <v>94.360266330754001</v>
      </c>
      <c r="E23" s="91">
        <v>95.079512229908005</v>
      </c>
      <c r="F23" s="91">
        <v>96.797587176793513</v>
      </c>
      <c r="G23" s="178">
        <v>97.419698078074077</v>
      </c>
      <c r="H23" s="178">
        <v>95.567599920196841</v>
      </c>
      <c r="I23" s="178">
        <v>95.567599920196841</v>
      </c>
      <c r="J23" s="178">
        <v>95.480796541168303</v>
      </c>
      <c r="K23" s="90">
        <v>93.239795918367349</v>
      </c>
      <c r="L23" s="91">
        <v>94.489659773182126</v>
      </c>
      <c r="M23" s="91">
        <v>93.171432301867085</v>
      </c>
      <c r="N23" s="91">
        <v>80.08747105737072</v>
      </c>
      <c r="O23" s="91">
        <v>82.28155339805825</v>
      </c>
      <c r="P23" s="178">
        <v>92.007797270955166</v>
      </c>
      <c r="Q23" s="178">
        <v>92.26364522417154</v>
      </c>
      <c r="R23" s="178">
        <v>96</v>
      </c>
      <c r="S23" s="178">
        <v>95.012787723785166</v>
      </c>
      <c r="T23" s="90">
        <v>92.93709896491967</v>
      </c>
      <c r="U23" s="91">
        <v>94.651708844247324</v>
      </c>
      <c r="V23" s="91">
        <v>89.230507898759981</v>
      </c>
      <c r="W23" s="91">
        <v>91.931793654219732</v>
      </c>
      <c r="X23" s="91">
        <v>95.140750670241289</v>
      </c>
      <c r="Y23" s="178">
        <v>93.65599223677826</v>
      </c>
      <c r="Z23" s="178">
        <v>95.686756867568675</v>
      </c>
      <c r="AA23" s="178">
        <v>96</v>
      </c>
      <c r="AB23" s="178">
        <v>95.743338528909675</v>
      </c>
      <c r="AC23" s="90">
        <v>91.717791411042953</v>
      </c>
      <c r="AD23" s="76" t="s">
        <v>18</v>
      </c>
      <c r="AE23" s="76" t="s">
        <v>18</v>
      </c>
      <c r="AF23" s="76" t="s">
        <v>18</v>
      </c>
      <c r="AG23" s="91">
        <v>88.732394366197184</v>
      </c>
      <c r="AH23" s="178">
        <v>68.591224018475742</v>
      </c>
      <c r="AI23" s="178">
        <v>96.774193548387103</v>
      </c>
      <c r="AJ23" s="178">
        <v>97.091722595078295</v>
      </c>
      <c r="AK23" s="178">
        <v>94.462193823216182</v>
      </c>
      <c r="AL23" s="90">
        <v>79.057591623036643</v>
      </c>
      <c r="AM23" s="91">
        <v>81.331168831168839</v>
      </c>
      <c r="AN23" s="91">
        <v>58.296751536435465</v>
      </c>
      <c r="AO23" s="91">
        <v>58.135109419600383</v>
      </c>
      <c r="AP23" s="91">
        <v>66.238894373149066</v>
      </c>
      <c r="AQ23" s="178">
        <v>74.444444444444443</v>
      </c>
      <c r="AR23" s="178">
        <v>62.727272727272734</v>
      </c>
      <c r="AS23" s="178">
        <v>67</v>
      </c>
      <c r="AT23" s="178">
        <v>73.901345291479828</v>
      </c>
      <c r="AU23" s="90">
        <v>97.831325301204814</v>
      </c>
      <c r="AV23" s="91">
        <v>97.330097087378647</v>
      </c>
      <c r="AW23" s="91">
        <v>98.15789473684211</v>
      </c>
      <c r="AX23" s="91">
        <v>98.068669527897001</v>
      </c>
      <c r="AY23" s="91">
        <v>99.038461538461547</v>
      </c>
      <c r="AZ23" s="178">
        <v>84.555984555984551</v>
      </c>
      <c r="BA23" s="178">
        <v>94.78764478764478</v>
      </c>
      <c r="BB23" s="178">
        <v>99</v>
      </c>
      <c r="BC23" s="178">
        <v>99.659863945578238</v>
      </c>
      <c r="BD23" s="90">
        <v>93.835932296025547</v>
      </c>
      <c r="BE23" s="91">
        <v>94.904921607824349</v>
      </c>
      <c r="BF23" s="91">
        <v>92.37897031861651</v>
      </c>
      <c r="BG23" s="91">
        <v>91.302048909451415</v>
      </c>
      <c r="BH23" s="91">
        <v>93.768630234208658</v>
      </c>
      <c r="BI23" s="178">
        <v>95.263549316723996</v>
      </c>
      <c r="BJ23" s="178">
        <v>94.702486336694633</v>
      </c>
      <c r="BK23" s="178">
        <v>95</v>
      </c>
      <c r="BL23" s="178">
        <v>95.201568470312111</v>
      </c>
      <c r="BM23" s="182" t="s">
        <v>17</v>
      </c>
      <c r="BN23" s="76">
        <v>36.376125782323307</v>
      </c>
      <c r="BO23" s="76">
        <v>57.217473884140546</v>
      </c>
      <c r="BP23" s="76">
        <v>52.643335815338801</v>
      </c>
      <c r="BQ23" s="91">
        <v>58.048579662412514</v>
      </c>
      <c r="BR23" s="178">
        <v>60.013189712024619</v>
      </c>
      <c r="BS23" s="178">
        <v>61.929041852560019</v>
      </c>
      <c r="BT23" s="178">
        <v>59</v>
      </c>
      <c r="BU23" s="178">
        <v>61.306844637591183</v>
      </c>
      <c r="BV23" s="178"/>
      <c r="BW23" s="90">
        <v>47.045984609436388</v>
      </c>
      <c r="BX23" s="91">
        <v>47.92870090634441</v>
      </c>
      <c r="BY23" s="91">
        <v>44.922038060159608</v>
      </c>
      <c r="BZ23" s="91">
        <v>45.015594169690026</v>
      </c>
      <c r="CA23" s="91">
        <v>45.033599075122233</v>
      </c>
      <c r="CB23" s="178">
        <v>48.132116934141308</v>
      </c>
      <c r="CC23" s="178">
        <v>46.807274839365448</v>
      </c>
      <c r="CD23" s="178">
        <v>46.681867535287729</v>
      </c>
      <c r="CE23" s="178">
        <v>44.270911099829782</v>
      </c>
      <c r="CF23" s="90">
        <v>41.887879060559705</v>
      </c>
      <c r="CG23" s="91">
        <v>48.244163114701955</v>
      </c>
      <c r="CH23" s="91">
        <v>48.901366395118629</v>
      </c>
      <c r="CI23" s="91">
        <v>47.670948053254634</v>
      </c>
      <c r="CJ23" s="91">
        <v>51.050046574646458</v>
      </c>
      <c r="CK23" s="178">
        <v>55.097652750403157</v>
      </c>
      <c r="CL23" s="178">
        <v>55.543040332712387</v>
      </c>
      <c r="CM23" s="178">
        <v>61.044890702654655</v>
      </c>
      <c r="CN23" s="178">
        <v>59.781395527845127</v>
      </c>
      <c r="CO23" s="90">
        <v>54.979694449816286</v>
      </c>
      <c r="CP23" s="91">
        <v>54.707916986933128</v>
      </c>
      <c r="CQ23" s="91">
        <v>54.96017378711079</v>
      </c>
      <c r="CR23" s="91">
        <v>51.407318053880182</v>
      </c>
      <c r="CS23" s="91">
        <v>60.08750607681089</v>
      </c>
      <c r="CT23" s="178">
        <v>56.207892204042352</v>
      </c>
      <c r="CU23" s="178">
        <v>65.522745411013574</v>
      </c>
      <c r="CV23" s="178">
        <v>67.380488860047578</v>
      </c>
      <c r="CW23" s="178">
        <v>66.201692202149559</v>
      </c>
      <c r="CX23" s="90">
        <v>45.94275796409103</v>
      </c>
      <c r="CY23" s="91">
        <v>47.686651898080882</v>
      </c>
      <c r="CZ23" s="91">
        <v>46.806069001696763</v>
      </c>
      <c r="DA23" s="91">
        <v>46.222854562648557</v>
      </c>
      <c r="DB23" s="91">
        <v>47.344933753070187</v>
      </c>
      <c r="DC23" s="178">
        <v>50.585488636778173</v>
      </c>
      <c r="DD23" s="178">
        <v>50.304755232507226</v>
      </c>
      <c r="DE23" s="178">
        <v>50.748827989805868</v>
      </c>
      <c r="DF23" s="178">
        <v>48.705376657438435</v>
      </c>
      <c r="DG23" s="182" t="s">
        <v>17</v>
      </c>
      <c r="DH23" s="91" t="s">
        <v>17</v>
      </c>
      <c r="DI23" s="91" t="s">
        <v>17</v>
      </c>
      <c r="DJ23" s="91" t="s">
        <v>17</v>
      </c>
      <c r="DK23" s="91" t="s">
        <v>17</v>
      </c>
      <c r="DL23" s="178" t="s">
        <v>17</v>
      </c>
      <c r="DM23" s="178" t="s">
        <v>17</v>
      </c>
      <c r="DN23" s="178" t="s">
        <v>17</v>
      </c>
      <c r="DO23" s="178" t="s">
        <v>17</v>
      </c>
      <c r="DP23" s="90" t="s">
        <v>17</v>
      </c>
      <c r="DQ23" s="91" t="s">
        <v>17</v>
      </c>
      <c r="DR23" s="91" t="s">
        <v>17</v>
      </c>
      <c r="DS23" s="91" t="s">
        <v>17</v>
      </c>
      <c r="DT23" s="91" t="s">
        <v>17</v>
      </c>
      <c r="DU23" s="178" t="s">
        <v>17</v>
      </c>
      <c r="DV23" s="178" t="s">
        <v>17</v>
      </c>
      <c r="DW23" s="178" t="s">
        <v>17</v>
      </c>
      <c r="DX23" s="178" t="s">
        <v>17</v>
      </c>
      <c r="DY23" s="90" t="s">
        <v>17</v>
      </c>
      <c r="DZ23" s="91" t="s">
        <v>17</v>
      </c>
      <c r="EA23" s="91" t="s">
        <v>17</v>
      </c>
      <c r="EB23" s="91" t="s">
        <v>17</v>
      </c>
      <c r="EC23" s="91" t="s">
        <v>17</v>
      </c>
      <c r="ED23" s="178" t="s">
        <v>17</v>
      </c>
      <c r="EE23" s="178" t="s">
        <v>17</v>
      </c>
      <c r="EF23" s="178" t="s">
        <v>17</v>
      </c>
      <c r="EG23" s="178" t="s">
        <v>17</v>
      </c>
    </row>
    <row r="24" spans="1:137" s="30" customFormat="1">
      <c r="A24" s="96" t="s">
        <v>15</v>
      </c>
      <c r="B24" s="91">
        <v>98.266882950567748</v>
      </c>
      <c r="C24" s="91">
        <v>98.218767711116499</v>
      </c>
      <c r="D24" s="91">
        <v>70.066608746017948</v>
      </c>
      <c r="E24" s="91">
        <v>70.705142600494057</v>
      </c>
      <c r="F24" s="91">
        <v>70.32543055244912</v>
      </c>
      <c r="G24" s="178">
        <v>65.677795655671773</v>
      </c>
      <c r="H24" s="178">
        <v>70.213193885760262</v>
      </c>
      <c r="I24" s="178">
        <v>67.653951633009228</v>
      </c>
      <c r="J24" s="178">
        <v>67.512564064288199</v>
      </c>
      <c r="K24" s="90">
        <v>99.08424908424908</v>
      </c>
      <c r="L24" s="91">
        <v>98.645743766122095</v>
      </c>
      <c r="M24" s="91">
        <v>69.833658024876371</v>
      </c>
      <c r="N24" s="91">
        <v>70.564988290398119</v>
      </c>
      <c r="O24" s="91">
        <v>70.928529584065615</v>
      </c>
      <c r="P24" s="178">
        <v>71.581843191196697</v>
      </c>
      <c r="Q24" s="178">
        <v>69.834938101788168</v>
      </c>
      <c r="R24" s="178">
        <v>69.118858083996699</v>
      </c>
      <c r="S24" s="178">
        <v>69.037078029883787</v>
      </c>
      <c r="T24" s="90">
        <v>96.413360233131584</v>
      </c>
      <c r="U24" s="91">
        <v>96.084469863616363</v>
      </c>
      <c r="V24" s="91">
        <v>79.415115837447786</v>
      </c>
      <c r="W24" s="91">
        <v>80.323357413140698</v>
      </c>
      <c r="X24" s="91">
        <v>79.417277219287783</v>
      </c>
      <c r="Y24" s="178">
        <v>77.87868958806358</v>
      </c>
      <c r="Z24" s="178">
        <v>82.72786247161855</v>
      </c>
      <c r="AA24" s="178">
        <v>79.393939393939391</v>
      </c>
      <c r="AB24" s="178">
        <v>78.565553544990948</v>
      </c>
      <c r="AC24" s="90">
        <v>99.728813559322035</v>
      </c>
      <c r="AD24" s="91">
        <v>99.746926970354295</v>
      </c>
      <c r="AE24" s="91">
        <v>77.701196026758566</v>
      </c>
      <c r="AF24" s="91">
        <v>77.655821246569971</v>
      </c>
      <c r="AG24" s="91">
        <v>76.86470078057242</v>
      </c>
      <c r="AH24" s="178">
        <v>72.933182332955838</v>
      </c>
      <c r="AI24" s="178">
        <v>79.407323518308786</v>
      </c>
      <c r="AJ24" s="178">
        <v>77.446808510638306</v>
      </c>
      <c r="AK24" s="178">
        <v>76.75736961451247</v>
      </c>
      <c r="AL24" s="90">
        <v>99.728353140916809</v>
      </c>
      <c r="AM24" s="91">
        <v>99.730820995962304</v>
      </c>
      <c r="AN24" s="91">
        <v>85.024958402662236</v>
      </c>
      <c r="AO24" s="91">
        <v>83.398744113029835</v>
      </c>
      <c r="AP24" s="91">
        <v>83.146964856230028</v>
      </c>
      <c r="AQ24" s="178">
        <v>89.465087790935073</v>
      </c>
      <c r="AR24" s="178">
        <v>81.135157207023283</v>
      </c>
      <c r="AS24" s="178">
        <v>81.385610963075749</v>
      </c>
      <c r="AT24" s="178">
        <v>81.081081081081081</v>
      </c>
      <c r="AU24" s="90">
        <v>99.710982658959537</v>
      </c>
      <c r="AV24" s="91">
        <v>99.713467048710598</v>
      </c>
      <c r="AW24" s="91">
        <v>73.425196850393704</v>
      </c>
      <c r="AX24" s="91">
        <v>69.581749049429646</v>
      </c>
      <c r="AY24" s="91">
        <v>74.766355140186917</v>
      </c>
      <c r="AZ24" s="178">
        <v>73.800738007380076</v>
      </c>
      <c r="BA24" s="178">
        <v>78.782287822878232</v>
      </c>
      <c r="BB24" s="178">
        <v>73.247232472324725</v>
      </c>
      <c r="BC24" s="178">
        <v>70.744680851063833</v>
      </c>
      <c r="BD24" s="90">
        <v>98.431841093230773</v>
      </c>
      <c r="BE24" s="91">
        <v>98.273990447242738</v>
      </c>
      <c r="BF24" s="91">
        <v>73.386596129450183</v>
      </c>
      <c r="BG24" s="91">
        <v>73.86757778122896</v>
      </c>
      <c r="BH24" s="91">
        <v>73.519564762502625</v>
      </c>
      <c r="BI24" s="178">
        <v>70.946579194001885</v>
      </c>
      <c r="BJ24" s="178">
        <v>73.926417225386302</v>
      </c>
      <c r="BK24" s="178">
        <v>71.738187078109931</v>
      </c>
      <c r="BL24" s="178">
        <v>71.433691756272395</v>
      </c>
      <c r="BM24" s="182" t="s">
        <v>17</v>
      </c>
      <c r="BN24" s="76" t="s">
        <v>17</v>
      </c>
      <c r="BO24" s="76" t="s">
        <v>17</v>
      </c>
      <c r="BP24" s="76" t="s">
        <v>17</v>
      </c>
      <c r="BQ24" s="91" t="s">
        <v>17</v>
      </c>
      <c r="BR24" s="178" t="s">
        <v>17</v>
      </c>
      <c r="BS24" s="178" t="s">
        <v>17</v>
      </c>
      <c r="BT24" s="178" t="s">
        <v>17</v>
      </c>
      <c r="BU24" s="178" t="s">
        <v>17</v>
      </c>
      <c r="BV24" s="178"/>
      <c r="BW24" s="90">
        <v>58.794032844427733</v>
      </c>
      <c r="BX24" s="91">
        <v>58.7396937573616</v>
      </c>
      <c r="BY24" s="91">
        <v>56.57917914391404</v>
      </c>
      <c r="BZ24" s="91">
        <v>56.907717215326493</v>
      </c>
      <c r="CA24" s="91">
        <v>36.598291379231576</v>
      </c>
      <c r="CB24" s="178">
        <v>39.326890471346218</v>
      </c>
      <c r="CC24" s="178">
        <v>39.385773557466102</v>
      </c>
      <c r="CD24" s="178">
        <v>39.446018490903668</v>
      </c>
      <c r="CE24" s="178">
        <v>37.783190288409493</v>
      </c>
      <c r="CF24" s="90">
        <v>68.789954337899545</v>
      </c>
      <c r="CG24" s="91">
        <v>64.228652582993078</v>
      </c>
      <c r="CH24" s="91">
        <v>58.675388389206873</v>
      </c>
      <c r="CI24" s="91">
        <v>57.61434076059642</v>
      </c>
      <c r="CJ24" s="91">
        <v>41.083099906629315</v>
      </c>
      <c r="CK24" s="178">
        <v>39.353979353979355</v>
      </c>
      <c r="CL24" s="178">
        <v>46.19090441932169</v>
      </c>
      <c r="CM24" s="178">
        <v>43.698064966006164</v>
      </c>
      <c r="CN24" s="178">
        <v>39.886755005545503</v>
      </c>
      <c r="CO24" s="90">
        <v>57.784663051897752</v>
      </c>
      <c r="CP24" s="91">
        <v>59.146757679180887</v>
      </c>
      <c r="CQ24" s="91">
        <v>63.563402889245587</v>
      </c>
      <c r="CR24" s="91">
        <v>62.959866220735783</v>
      </c>
      <c r="CS24" s="91">
        <v>56.357615894039739</v>
      </c>
      <c r="CT24" s="178">
        <v>74.006309148264975</v>
      </c>
      <c r="CU24" s="178">
        <v>59.994239631336413</v>
      </c>
      <c r="CV24" s="178">
        <v>56.300268096514749</v>
      </c>
      <c r="CW24" s="178">
        <v>67.701025364274145</v>
      </c>
      <c r="CX24" s="90">
        <v>61.550304571925828</v>
      </c>
      <c r="CY24" s="91">
        <v>60.622764322993014</v>
      </c>
      <c r="CZ24" s="91">
        <v>58.090371706241861</v>
      </c>
      <c r="DA24" s="91">
        <v>57.867446994198879</v>
      </c>
      <c r="DB24" s="91">
        <v>39.74299546765554</v>
      </c>
      <c r="DC24" s="178">
        <v>41.96806855446777</v>
      </c>
      <c r="DD24" s="178">
        <v>43.570098305004834</v>
      </c>
      <c r="DE24" s="178">
        <v>42.294244498879884</v>
      </c>
      <c r="DF24" s="178">
        <v>40.928848253859499</v>
      </c>
      <c r="DG24" s="182" t="s">
        <v>17</v>
      </c>
      <c r="DH24" s="91" t="s">
        <v>17</v>
      </c>
      <c r="DI24" s="91" t="s">
        <v>17</v>
      </c>
      <c r="DJ24" s="91" t="s">
        <v>17</v>
      </c>
      <c r="DK24" s="91" t="s">
        <v>17</v>
      </c>
      <c r="DL24" s="178" t="s">
        <v>17</v>
      </c>
      <c r="DM24" s="178" t="s">
        <v>17</v>
      </c>
      <c r="DN24" s="178" t="s">
        <v>17</v>
      </c>
      <c r="DO24" s="178" t="s">
        <v>17</v>
      </c>
      <c r="DP24" s="90" t="s">
        <v>17</v>
      </c>
      <c r="DQ24" s="91" t="s">
        <v>17</v>
      </c>
      <c r="DR24" s="91" t="s">
        <v>17</v>
      </c>
      <c r="DS24" s="91" t="s">
        <v>17</v>
      </c>
      <c r="DT24" s="91" t="s">
        <v>17</v>
      </c>
      <c r="DU24" s="178" t="s">
        <v>17</v>
      </c>
      <c r="DV24" s="178" t="s">
        <v>17</v>
      </c>
      <c r="DW24" s="178" t="s">
        <v>17</v>
      </c>
      <c r="DX24" s="178" t="s">
        <v>17</v>
      </c>
      <c r="DY24" s="90" t="s">
        <v>17</v>
      </c>
      <c r="DZ24" s="91" t="s">
        <v>17</v>
      </c>
      <c r="EA24" s="91" t="s">
        <v>17</v>
      </c>
      <c r="EB24" s="91" t="s">
        <v>17</v>
      </c>
      <c r="EC24" s="91" t="s">
        <v>17</v>
      </c>
      <c r="ED24" s="178" t="s">
        <v>17</v>
      </c>
      <c r="EE24" s="178" t="s">
        <v>17</v>
      </c>
      <c r="EF24" s="178" t="s">
        <v>17</v>
      </c>
      <c r="EG24" s="178" t="s">
        <v>17</v>
      </c>
    </row>
    <row r="25" spans="1:137" s="30" customFormat="1">
      <c r="A25" s="208" t="s">
        <v>16</v>
      </c>
      <c r="B25" s="110">
        <v>97.511312217194572</v>
      </c>
      <c r="C25" s="110">
        <v>98.799546998867498</v>
      </c>
      <c r="D25" s="110">
        <v>99.334709795824722</v>
      </c>
      <c r="E25" s="110">
        <v>99.234805421950156</v>
      </c>
      <c r="F25" s="110">
        <v>99.150787075393538</v>
      </c>
      <c r="G25" s="184">
        <v>90.963972736124632</v>
      </c>
      <c r="H25" s="184">
        <v>99.026290165530668</v>
      </c>
      <c r="I25" s="184">
        <v>99.026290165530668</v>
      </c>
      <c r="J25" s="184">
        <v>81.63897034864776</v>
      </c>
      <c r="K25" s="185" t="s">
        <v>17</v>
      </c>
      <c r="L25" s="110" t="s">
        <v>17</v>
      </c>
      <c r="M25" s="110" t="s">
        <v>17</v>
      </c>
      <c r="N25" s="110" t="s">
        <v>17</v>
      </c>
      <c r="O25" s="110" t="s">
        <v>17</v>
      </c>
      <c r="P25" s="184" t="s">
        <v>17</v>
      </c>
      <c r="Q25" s="184" t="s">
        <v>17</v>
      </c>
      <c r="R25" s="184" t="s">
        <v>17</v>
      </c>
      <c r="S25" s="184" t="s">
        <v>17</v>
      </c>
      <c r="T25" s="185">
        <v>98.359788359788354</v>
      </c>
      <c r="U25" s="110">
        <v>98.655635987590486</v>
      </c>
      <c r="V25" s="110">
        <v>97.726012201885752</v>
      </c>
      <c r="W25" s="110">
        <v>97.795823665893266</v>
      </c>
      <c r="X25" s="110">
        <v>98.321497740477724</v>
      </c>
      <c r="Y25" s="184">
        <v>88.493475682087791</v>
      </c>
      <c r="Z25" s="184">
        <v>98.461538461538467</v>
      </c>
      <c r="AA25" s="184">
        <v>99</v>
      </c>
      <c r="AB25" s="184">
        <v>69.538791562388269</v>
      </c>
      <c r="AC25" s="185" t="s">
        <v>17</v>
      </c>
      <c r="AD25" s="110" t="s">
        <v>17</v>
      </c>
      <c r="AE25" s="110" t="s">
        <v>17</v>
      </c>
      <c r="AF25" s="110" t="s">
        <v>17</v>
      </c>
      <c r="AG25" s="110" t="s">
        <v>17</v>
      </c>
      <c r="AH25" s="184" t="s">
        <v>17</v>
      </c>
      <c r="AI25" s="184" t="s">
        <v>17</v>
      </c>
      <c r="AJ25" s="184" t="s">
        <v>17</v>
      </c>
      <c r="AK25" s="184" t="s">
        <v>17</v>
      </c>
      <c r="AL25" s="185">
        <v>96.769456681350945</v>
      </c>
      <c r="AM25" s="110">
        <v>95.761381475667193</v>
      </c>
      <c r="AN25" s="110">
        <v>93.860322333077519</v>
      </c>
      <c r="AO25" s="110">
        <v>96.213808463251667</v>
      </c>
      <c r="AP25" s="110">
        <v>97.181008902077153</v>
      </c>
      <c r="AQ25" s="184">
        <v>86.062246278755069</v>
      </c>
      <c r="AR25" s="184">
        <v>96</v>
      </c>
      <c r="AS25" s="184">
        <v>96</v>
      </c>
      <c r="AT25" s="184">
        <v>62.781954887218049</v>
      </c>
      <c r="AU25" s="185">
        <v>82.079572049481769</v>
      </c>
      <c r="AV25" s="110">
        <v>85.201054713249832</v>
      </c>
      <c r="AW25" s="110">
        <v>94.143534190927554</v>
      </c>
      <c r="AX25" s="110">
        <v>91.440404970087442</v>
      </c>
      <c r="AY25" s="110">
        <v>92.114695340501797</v>
      </c>
      <c r="AZ25" s="184">
        <v>90.604304635761594</v>
      </c>
      <c r="BA25" s="184">
        <v>93.460264900662253</v>
      </c>
      <c r="BB25" s="184">
        <v>87.868217054263567</v>
      </c>
      <c r="BC25" s="184">
        <v>54.863925883034156</v>
      </c>
      <c r="BD25" s="185">
        <v>92.788259958071279</v>
      </c>
      <c r="BE25" s="110">
        <v>94.461077844311376</v>
      </c>
      <c r="BF25" s="110">
        <v>97.153427191450007</v>
      </c>
      <c r="BG25" s="110">
        <v>96.842534121002245</v>
      </c>
      <c r="BH25" s="110">
        <v>97.177864818720494</v>
      </c>
      <c r="BI25" s="184">
        <v>89.784494822278191</v>
      </c>
      <c r="BJ25" s="184">
        <v>97.331840656777686</v>
      </c>
      <c r="BK25" s="184">
        <v>96</v>
      </c>
      <c r="BL25" s="184">
        <v>70.039910708245955</v>
      </c>
      <c r="BM25" s="183" t="s">
        <v>18</v>
      </c>
      <c r="BN25" s="110" t="s">
        <v>18</v>
      </c>
      <c r="BO25" s="110" t="s">
        <v>18</v>
      </c>
      <c r="BP25" s="110" t="s">
        <v>18</v>
      </c>
      <c r="BQ25" s="110" t="s">
        <v>18</v>
      </c>
      <c r="BR25" s="184" t="s">
        <v>18</v>
      </c>
      <c r="BS25" s="184" t="s">
        <v>18</v>
      </c>
      <c r="BT25" s="184" t="s">
        <v>18</v>
      </c>
      <c r="BU25" s="184" t="s">
        <v>18</v>
      </c>
      <c r="BV25" s="184"/>
      <c r="BW25" s="185" t="s">
        <v>17</v>
      </c>
      <c r="BX25" s="110" t="s">
        <v>17</v>
      </c>
      <c r="BY25" s="110" t="s">
        <v>17</v>
      </c>
      <c r="BZ25" s="110" t="s">
        <v>17</v>
      </c>
      <c r="CA25" s="110" t="s">
        <v>17</v>
      </c>
      <c r="CB25" s="184" t="s">
        <v>17</v>
      </c>
      <c r="CC25" s="184" t="s">
        <v>17</v>
      </c>
      <c r="CD25" s="184" t="s">
        <v>17</v>
      </c>
      <c r="CE25" s="184" t="s">
        <v>17</v>
      </c>
      <c r="CF25" s="185" t="s">
        <v>17</v>
      </c>
      <c r="CG25" s="110" t="s">
        <v>17</v>
      </c>
      <c r="CH25" s="110" t="s">
        <v>17</v>
      </c>
      <c r="CI25" s="110" t="s">
        <v>17</v>
      </c>
      <c r="CJ25" s="110">
        <v>83.80952380952381</v>
      </c>
      <c r="CK25" s="184">
        <v>83.448275862068968</v>
      </c>
      <c r="CL25" s="184">
        <v>79.462102689486557</v>
      </c>
      <c r="CM25" s="184">
        <v>80.776340110905736</v>
      </c>
      <c r="CN25" s="184">
        <v>47.280334728033473</v>
      </c>
      <c r="CO25" s="185">
        <v>77.994075327972908</v>
      </c>
      <c r="CP25" s="110">
        <v>80.782377516141281</v>
      </c>
      <c r="CQ25" s="110">
        <v>80.046403712296993</v>
      </c>
      <c r="CR25" s="110">
        <v>76.116440621898775</v>
      </c>
      <c r="CS25" s="110">
        <v>77.495652173913044</v>
      </c>
      <c r="CT25" s="184">
        <v>82.06455542021925</v>
      </c>
      <c r="CU25" s="184">
        <v>82.581755593803791</v>
      </c>
      <c r="CV25" s="184">
        <v>80.937418172296418</v>
      </c>
      <c r="CW25" s="184">
        <v>54.156122250340665</v>
      </c>
      <c r="CX25" s="185">
        <v>78.705281090289603</v>
      </c>
      <c r="CY25" s="110">
        <v>80.782377516141281</v>
      </c>
      <c r="CZ25" s="110">
        <v>80.046403712296993</v>
      </c>
      <c r="DA25" s="110">
        <v>76.116440621898775</v>
      </c>
      <c r="DB25" s="110">
        <v>78.300455235204851</v>
      </c>
      <c r="DC25" s="184">
        <v>82.06455542021925</v>
      </c>
      <c r="DD25" s="184">
        <v>82.196741098370552</v>
      </c>
      <c r="DE25" s="184">
        <v>80.937418172296418</v>
      </c>
      <c r="DF25" s="184">
        <v>53.077301821762681</v>
      </c>
      <c r="DG25" s="183" t="s">
        <v>18</v>
      </c>
      <c r="DH25" s="110" t="s">
        <v>18</v>
      </c>
      <c r="DI25" s="110" t="s">
        <v>18</v>
      </c>
      <c r="DJ25" s="110" t="s">
        <v>18</v>
      </c>
      <c r="DK25" s="110" t="s">
        <v>18</v>
      </c>
      <c r="DL25" s="184" t="s">
        <v>18</v>
      </c>
      <c r="DM25" s="184" t="s">
        <v>18</v>
      </c>
      <c r="DN25" s="184" t="s">
        <v>18</v>
      </c>
      <c r="DO25" s="184" t="s">
        <v>18</v>
      </c>
      <c r="DP25" s="185" t="s">
        <v>18</v>
      </c>
      <c r="DQ25" s="110" t="s">
        <v>18</v>
      </c>
      <c r="DR25" s="110" t="s">
        <v>18</v>
      </c>
      <c r="DS25" s="110" t="s">
        <v>18</v>
      </c>
      <c r="DT25" s="110" t="s">
        <v>18</v>
      </c>
      <c r="DU25" s="184" t="s">
        <v>18</v>
      </c>
      <c r="DV25" s="184" t="s">
        <v>18</v>
      </c>
      <c r="DW25" s="184" t="s">
        <v>18</v>
      </c>
      <c r="DX25" s="184" t="s">
        <v>18</v>
      </c>
      <c r="DY25" s="185" t="s">
        <v>18</v>
      </c>
      <c r="DZ25" s="110" t="s">
        <v>18</v>
      </c>
      <c r="EA25" s="110" t="s">
        <v>18</v>
      </c>
      <c r="EB25" s="110" t="s">
        <v>18</v>
      </c>
      <c r="EC25" s="110" t="s">
        <v>18</v>
      </c>
      <c r="ED25" s="184" t="s">
        <v>18</v>
      </c>
      <c r="EE25" s="184" t="s">
        <v>18</v>
      </c>
      <c r="EF25" s="184" t="s">
        <v>18</v>
      </c>
      <c r="EG25" s="184" t="s">
        <v>18</v>
      </c>
    </row>
    <row r="26" spans="1:137">
      <c r="A26" s="209"/>
    </row>
    <row r="27" spans="1:137">
      <c r="A27" s="209"/>
      <c r="B27" s="30" t="s">
        <v>86</v>
      </c>
      <c r="C27" s="30" t="s">
        <v>86</v>
      </c>
      <c r="D27" s="312" t="s">
        <v>125</v>
      </c>
      <c r="E27" s="312" t="s">
        <v>125</v>
      </c>
      <c r="F27" s="312" t="s">
        <v>125</v>
      </c>
      <c r="G27" s="312" t="s">
        <v>125</v>
      </c>
      <c r="H27" s="312" t="s">
        <v>125</v>
      </c>
      <c r="I27" s="312" t="s">
        <v>125</v>
      </c>
      <c r="J27" s="312" t="s">
        <v>125</v>
      </c>
      <c r="K27" s="30" t="s">
        <v>86</v>
      </c>
      <c r="L27" s="30" t="s">
        <v>86</v>
      </c>
      <c r="M27" s="312" t="s">
        <v>125</v>
      </c>
      <c r="N27" s="312" t="s">
        <v>125</v>
      </c>
      <c r="O27" s="312" t="s">
        <v>125</v>
      </c>
      <c r="P27" s="312" t="s">
        <v>125</v>
      </c>
      <c r="Q27" s="312" t="s">
        <v>125</v>
      </c>
      <c r="R27" s="312" t="s">
        <v>125</v>
      </c>
      <c r="S27" s="312" t="s">
        <v>125</v>
      </c>
      <c r="T27" s="30" t="s">
        <v>86</v>
      </c>
      <c r="U27" s="30" t="s">
        <v>86</v>
      </c>
      <c r="V27" s="312" t="s">
        <v>125</v>
      </c>
      <c r="W27" s="312" t="s">
        <v>125</v>
      </c>
      <c r="X27" s="312" t="s">
        <v>125</v>
      </c>
      <c r="Y27" s="312" t="s">
        <v>125</v>
      </c>
      <c r="Z27" s="312" t="s">
        <v>125</v>
      </c>
      <c r="AA27" s="312" t="s">
        <v>125</v>
      </c>
      <c r="AB27" s="312" t="s">
        <v>125</v>
      </c>
      <c r="AC27" s="30" t="s">
        <v>86</v>
      </c>
      <c r="AD27" s="30" t="s">
        <v>86</v>
      </c>
      <c r="AE27" s="312" t="s">
        <v>125</v>
      </c>
      <c r="AF27" s="312" t="s">
        <v>125</v>
      </c>
      <c r="AG27" s="312" t="s">
        <v>125</v>
      </c>
      <c r="AH27" s="312" t="s">
        <v>125</v>
      </c>
      <c r="AI27" s="312" t="s">
        <v>125</v>
      </c>
      <c r="AJ27" s="312" t="s">
        <v>125</v>
      </c>
      <c r="AK27" s="312" t="s">
        <v>125</v>
      </c>
      <c r="AL27" s="30" t="s">
        <v>86</v>
      </c>
      <c r="AM27" s="312" t="s">
        <v>125</v>
      </c>
      <c r="AN27" s="312" t="s">
        <v>125</v>
      </c>
      <c r="AO27" s="312" t="s">
        <v>125</v>
      </c>
      <c r="AP27" s="312" t="s">
        <v>125</v>
      </c>
      <c r="AQ27" s="312" t="s">
        <v>125</v>
      </c>
      <c r="AR27" s="312" t="s">
        <v>125</v>
      </c>
      <c r="AS27" s="312" t="s">
        <v>125</v>
      </c>
      <c r="AT27" s="312" t="s">
        <v>125</v>
      </c>
      <c r="AU27" s="30" t="s">
        <v>86</v>
      </c>
      <c r="AV27" s="312" t="s">
        <v>125</v>
      </c>
      <c r="AW27" s="312" t="s">
        <v>125</v>
      </c>
      <c r="AX27" s="312" t="s">
        <v>125</v>
      </c>
      <c r="AY27" s="312" t="s">
        <v>125</v>
      </c>
      <c r="AZ27" s="312" t="s">
        <v>125</v>
      </c>
      <c r="BA27" s="312" t="s">
        <v>125</v>
      </c>
      <c r="BB27" s="312" t="s">
        <v>125</v>
      </c>
      <c r="BC27" s="312" t="s">
        <v>125</v>
      </c>
      <c r="BD27" s="30" t="s">
        <v>86</v>
      </c>
      <c r="BE27" s="312" t="s">
        <v>125</v>
      </c>
      <c r="BF27" s="312" t="s">
        <v>125</v>
      </c>
      <c r="BG27" s="312" t="s">
        <v>125</v>
      </c>
      <c r="BH27" s="312" t="s">
        <v>125</v>
      </c>
      <c r="BI27" s="312" t="s">
        <v>125</v>
      </c>
      <c r="BJ27" s="312" t="s">
        <v>125</v>
      </c>
      <c r="BK27" s="312" t="s">
        <v>125</v>
      </c>
      <c r="BL27" s="312" t="s">
        <v>125</v>
      </c>
      <c r="BM27" s="30" t="s">
        <v>78</v>
      </c>
      <c r="BN27" s="30" t="s">
        <v>86</v>
      </c>
      <c r="BO27" s="312" t="s">
        <v>124</v>
      </c>
      <c r="BP27" s="312" t="s">
        <v>124</v>
      </c>
      <c r="BQ27" s="312" t="s">
        <v>124</v>
      </c>
      <c r="BR27" s="312" t="s">
        <v>124</v>
      </c>
      <c r="BS27" s="312" t="s">
        <v>124</v>
      </c>
      <c r="BT27" s="312" t="s">
        <v>124</v>
      </c>
      <c r="BU27" s="312" t="s">
        <v>124</v>
      </c>
      <c r="BV27" s="312"/>
      <c r="BW27" s="312" t="s">
        <v>124</v>
      </c>
      <c r="BX27" s="312" t="s">
        <v>124</v>
      </c>
      <c r="BY27" s="312" t="s">
        <v>124</v>
      </c>
      <c r="BZ27" s="312" t="s">
        <v>124</v>
      </c>
      <c r="CA27" s="312" t="s">
        <v>124</v>
      </c>
      <c r="CB27" s="312" t="s">
        <v>124</v>
      </c>
      <c r="CC27" s="312" t="s">
        <v>124</v>
      </c>
      <c r="CD27" s="312" t="s">
        <v>124</v>
      </c>
      <c r="CE27" s="312" t="s">
        <v>124</v>
      </c>
      <c r="CF27" s="30" t="s">
        <v>78</v>
      </c>
      <c r="CG27" s="312" t="s">
        <v>124</v>
      </c>
      <c r="CH27" s="312" t="s">
        <v>124</v>
      </c>
      <c r="CI27" s="312" t="s">
        <v>124</v>
      </c>
      <c r="CJ27" s="312" t="s">
        <v>124</v>
      </c>
      <c r="CK27" s="312" t="s">
        <v>124</v>
      </c>
      <c r="CL27" s="312" t="s">
        <v>124</v>
      </c>
      <c r="CM27" s="312" t="s">
        <v>124</v>
      </c>
      <c r="CN27" s="312" t="s">
        <v>124</v>
      </c>
      <c r="CO27" s="30" t="s">
        <v>78</v>
      </c>
      <c r="CP27" s="312" t="s">
        <v>124</v>
      </c>
      <c r="CQ27" s="312" t="s">
        <v>124</v>
      </c>
      <c r="CR27" s="312" t="s">
        <v>124</v>
      </c>
      <c r="CS27" s="312" t="s">
        <v>124</v>
      </c>
      <c r="CT27" s="312" t="s">
        <v>124</v>
      </c>
      <c r="CU27" s="312" t="s">
        <v>124</v>
      </c>
      <c r="CV27" s="312" t="s">
        <v>124</v>
      </c>
      <c r="CW27" s="312" t="s">
        <v>124</v>
      </c>
      <c r="CX27" s="30" t="s">
        <v>78</v>
      </c>
      <c r="CY27" s="312" t="s">
        <v>124</v>
      </c>
      <c r="CZ27" s="312" t="s">
        <v>124</v>
      </c>
      <c r="DA27" s="312" t="s">
        <v>124</v>
      </c>
      <c r="DB27" s="312" t="s">
        <v>124</v>
      </c>
      <c r="DC27" s="312" t="s">
        <v>124</v>
      </c>
      <c r="DD27" s="312" t="s">
        <v>124</v>
      </c>
      <c r="DE27" s="312" t="s">
        <v>124</v>
      </c>
      <c r="DF27" s="312" t="s">
        <v>124</v>
      </c>
      <c r="DG27" s="30" t="s">
        <v>78</v>
      </c>
      <c r="DH27" s="312" t="s">
        <v>124</v>
      </c>
      <c r="DI27" s="312" t="s">
        <v>124</v>
      </c>
      <c r="DJ27" s="312" t="s">
        <v>124</v>
      </c>
      <c r="DK27" s="312" t="s">
        <v>124</v>
      </c>
      <c r="DL27" s="312" t="s">
        <v>124</v>
      </c>
      <c r="DM27" s="312" t="s">
        <v>124</v>
      </c>
      <c r="DN27" s="312" t="s">
        <v>124</v>
      </c>
      <c r="DO27" s="312" t="s">
        <v>124</v>
      </c>
      <c r="DP27" s="30" t="s">
        <v>78</v>
      </c>
      <c r="DQ27" s="312" t="s">
        <v>124</v>
      </c>
      <c r="DR27" s="312" t="s">
        <v>124</v>
      </c>
      <c r="DS27" s="312" t="s">
        <v>124</v>
      </c>
      <c r="DT27" s="312" t="s">
        <v>124</v>
      </c>
      <c r="DU27" s="312" t="s">
        <v>124</v>
      </c>
      <c r="DV27" s="312" t="s">
        <v>124</v>
      </c>
      <c r="DW27" s="312" t="s">
        <v>124</v>
      </c>
      <c r="DX27" s="312" t="s">
        <v>124</v>
      </c>
      <c r="DY27" s="30" t="s">
        <v>78</v>
      </c>
      <c r="DZ27" s="312" t="s">
        <v>124</v>
      </c>
      <c r="EA27" s="312" t="s">
        <v>124</v>
      </c>
      <c r="EB27" s="312" t="s">
        <v>124</v>
      </c>
      <c r="EC27" s="312" t="s">
        <v>124</v>
      </c>
      <c r="ED27" s="312" t="s">
        <v>124</v>
      </c>
      <c r="EE27" s="312" t="s">
        <v>124</v>
      </c>
      <c r="EF27" s="312" t="s">
        <v>124</v>
      </c>
      <c r="EG27" s="312" t="s">
        <v>124</v>
      </c>
    </row>
    <row r="28" spans="1:137">
      <c r="A28" s="209"/>
    </row>
    <row r="29" spans="1:137">
      <c r="A29" s="26"/>
    </row>
    <row r="30" spans="1:137">
      <c r="A30" s="209"/>
      <c r="B30" s="186" t="s">
        <v>88</v>
      </c>
      <c r="BM30" s="186" t="s">
        <v>88</v>
      </c>
    </row>
    <row r="31" spans="1:137">
      <c r="A31" s="209"/>
    </row>
    <row r="32" spans="1:137">
      <c r="A32" s="209"/>
      <c r="B32" s="167"/>
      <c r="C32" s="167"/>
      <c r="D32" s="167"/>
      <c r="E32" s="167"/>
      <c r="F32" s="167"/>
      <c r="G32" s="167"/>
      <c r="H32" s="167"/>
      <c r="I32" s="167"/>
      <c r="J32" s="167"/>
      <c r="R32" s="167"/>
      <c r="S32" s="167"/>
      <c r="AA32" s="167"/>
      <c r="AB32" s="167"/>
      <c r="AJ32" s="167"/>
      <c r="AK32" s="167"/>
      <c r="AS32" s="167"/>
      <c r="AT32" s="167"/>
      <c r="BB32" s="167"/>
      <c r="BC32" s="167"/>
      <c r="BK32" s="167"/>
      <c r="BL32" s="167"/>
      <c r="BM32" s="167"/>
      <c r="BN32" s="167"/>
      <c r="BO32" s="167"/>
      <c r="BP32" s="167"/>
      <c r="BQ32" s="167"/>
      <c r="BR32" s="167"/>
      <c r="BS32" s="167"/>
      <c r="BT32" s="167"/>
      <c r="BU32" s="167"/>
      <c r="BV32" s="167"/>
      <c r="CD32" s="167"/>
      <c r="CE32" s="167"/>
      <c r="CM32" s="167"/>
      <c r="CN32" s="167"/>
      <c r="CV32" s="167"/>
      <c r="CW32" s="167"/>
      <c r="DE32" s="167"/>
      <c r="DF32" s="167"/>
      <c r="DG32" s="167"/>
      <c r="DH32" s="167"/>
      <c r="DI32" s="167"/>
      <c r="DJ32" s="167"/>
      <c r="DK32" s="167"/>
      <c r="DL32" s="167"/>
      <c r="DM32" s="167"/>
      <c r="DN32" s="167"/>
      <c r="DO32" s="167"/>
      <c r="DX32" s="167"/>
      <c r="EG32" s="167"/>
    </row>
    <row r="33" spans="1:137">
      <c r="A33" s="209"/>
      <c r="B33" s="167"/>
      <c r="C33" s="167"/>
      <c r="D33" s="167"/>
      <c r="E33" s="167"/>
      <c r="F33" s="167"/>
      <c r="G33" s="167"/>
      <c r="H33" s="167"/>
      <c r="I33" s="167"/>
      <c r="J33" s="167"/>
      <c r="R33" s="167"/>
      <c r="S33" s="167"/>
      <c r="AA33" s="167"/>
      <c r="AB33" s="167"/>
      <c r="AJ33" s="167"/>
      <c r="AK33" s="167"/>
      <c r="AS33" s="167"/>
      <c r="AT33" s="167"/>
      <c r="BB33" s="167"/>
      <c r="BC33" s="167"/>
      <c r="BK33" s="167"/>
      <c r="BL33" s="167"/>
      <c r="BM33" s="167"/>
      <c r="BN33" s="167"/>
      <c r="BO33" s="167"/>
      <c r="BP33" s="167"/>
      <c r="BQ33" s="167"/>
      <c r="BR33" s="167"/>
      <c r="BS33" s="167"/>
      <c r="BT33" s="167"/>
      <c r="BU33" s="167"/>
      <c r="BV33" s="167"/>
      <c r="CD33" s="167"/>
      <c r="CE33" s="167"/>
      <c r="CM33" s="167"/>
      <c r="CN33" s="167"/>
      <c r="CV33" s="167"/>
      <c r="CW33" s="167"/>
      <c r="DE33" s="167"/>
      <c r="DF33" s="167"/>
      <c r="DG33" s="167"/>
      <c r="DH33" s="167"/>
      <c r="DI33" s="167"/>
      <c r="DJ33" s="167"/>
      <c r="DK33" s="167"/>
      <c r="DL33" s="167"/>
      <c r="DM33" s="167"/>
      <c r="DN33" s="167"/>
      <c r="DO33" s="167"/>
      <c r="DX33" s="167"/>
      <c r="EG33" s="167"/>
    </row>
    <row r="34" spans="1:137">
      <c r="A34" s="209"/>
      <c r="B34" s="167"/>
      <c r="C34" s="167"/>
      <c r="D34" s="167"/>
      <c r="E34" s="167"/>
      <c r="F34" s="167"/>
      <c r="G34" s="167"/>
      <c r="H34" s="167"/>
      <c r="I34" s="167"/>
      <c r="J34" s="167"/>
      <c r="R34" s="167"/>
      <c r="S34" s="167"/>
      <c r="AA34" s="167"/>
      <c r="AB34" s="167"/>
      <c r="AJ34" s="167"/>
      <c r="AK34" s="167"/>
      <c r="AS34" s="167"/>
      <c r="AT34" s="167"/>
      <c r="BB34" s="167"/>
      <c r="BC34" s="167"/>
      <c r="BK34" s="167"/>
      <c r="BL34" s="167"/>
      <c r="BM34" s="167"/>
      <c r="BN34" s="167"/>
      <c r="BO34" s="167"/>
      <c r="BP34" s="167"/>
      <c r="BQ34" s="167"/>
      <c r="BR34" s="167"/>
      <c r="BS34" s="167"/>
      <c r="BT34" s="167"/>
      <c r="BU34" s="167"/>
      <c r="BV34" s="167"/>
      <c r="CD34" s="167"/>
      <c r="CE34" s="167"/>
      <c r="CM34" s="167"/>
      <c r="CN34" s="167"/>
      <c r="CV34" s="167"/>
      <c r="CW34" s="167"/>
      <c r="DE34" s="167"/>
      <c r="DF34" s="167"/>
      <c r="DG34" s="167"/>
      <c r="DH34" s="167"/>
      <c r="DI34" s="167"/>
      <c r="DJ34" s="167"/>
      <c r="DK34" s="167"/>
      <c r="DL34" s="167"/>
      <c r="DM34" s="167"/>
      <c r="DN34" s="167"/>
      <c r="DO34" s="167"/>
      <c r="DX34" s="167"/>
      <c r="EG34" s="167"/>
    </row>
    <row r="35" spans="1:137">
      <c r="A35" s="209"/>
      <c r="B35" s="167"/>
      <c r="C35" s="167"/>
      <c r="D35" s="167"/>
      <c r="E35" s="167"/>
      <c r="F35" s="167"/>
      <c r="G35" s="167"/>
      <c r="H35" s="167"/>
      <c r="I35" s="167"/>
      <c r="J35" s="167"/>
      <c r="R35" s="167"/>
      <c r="S35" s="167"/>
      <c r="AA35" s="167"/>
      <c r="AB35" s="167"/>
      <c r="AJ35" s="167"/>
      <c r="AK35" s="167"/>
      <c r="AS35" s="167"/>
      <c r="AT35" s="167"/>
      <c r="BB35" s="167"/>
      <c r="BC35" s="167"/>
      <c r="BK35" s="167"/>
      <c r="BL35" s="167"/>
      <c r="BM35" s="167"/>
      <c r="BN35" s="167"/>
      <c r="BO35" s="167"/>
      <c r="BP35" s="167"/>
      <c r="BQ35" s="167"/>
      <c r="BR35" s="167"/>
      <c r="BS35" s="167"/>
      <c r="BT35" s="167"/>
      <c r="BU35" s="167"/>
      <c r="BV35" s="167"/>
      <c r="CD35" s="167"/>
      <c r="CE35" s="167"/>
      <c r="CM35" s="167"/>
      <c r="CN35" s="167"/>
      <c r="CV35" s="167"/>
      <c r="CW35" s="167"/>
      <c r="DE35" s="167"/>
      <c r="DF35" s="167"/>
      <c r="DG35" s="167"/>
      <c r="DH35" s="167"/>
      <c r="DI35" s="167"/>
      <c r="DJ35" s="167"/>
      <c r="DK35" s="167"/>
      <c r="DL35" s="167"/>
      <c r="DM35" s="167"/>
      <c r="DN35" s="167"/>
      <c r="DO35" s="167"/>
      <c r="DX35" s="167"/>
      <c r="EG35" s="167"/>
    </row>
    <row r="36" spans="1:137">
      <c r="A36" s="209"/>
      <c r="B36" s="167"/>
      <c r="C36" s="167"/>
      <c r="D36" s="167"/>
      <c r="E36" s="167"/>
      <c r="F36" s="167"/>
      <c r="G36" s="167"/>
      <c r="H36" s="167"/>
      <c r="I36" s="167"/>
      <c r="J36" s="167"/>
      <c r="R36" s="167"/>
      <c r="S36" s="167"/>
      <c r="AA36" s="167"/>
      <c r="AB36" s="167"/>
      <c r="AJ36" s="167"/>
      <c r="AK36" s="167"/>
      <c r="AS36" s="167"/>
      <c r="AT36" s="167"/>
      <c r="BB36" s="167"/>
      <c r="BC36" s="167"/>
      <c r="BK36" s="167"/>
      <c r="BL36" s="167"/>
      <c r="BM36" s="167"/>
      <c r="BN36" s="167"/>
      <c r="BO36" s="167"/>
      <c r="BP36" s="167"/>
      <c r="BQ36" s="167"/>
      <c r="BR36" s="167"/>
      <c r="BS36" s="167"/>
      <c r="BT36" s="167"/>
      <c r="BU36" s="167"/>
      <c r="BV36" s="167"/>
      <c r="CD36" s="167"/>
      <c r="CE36" s="167"/>
      <c r="CM36" s="167"/>
      <c r="CN36" s="167"/>
      <c r="CV36" s="167"/>
      <c r="CW36" s="167"/>
      <c r="DE36" s="167"/>
      <c r="DF36" s="167"/>
      <c r="DG36" s="167"/>
      <c r="DH36" s="167"/>
      <c r="DI36" s="167"/>
      <c r="DJ36" s="167"/>
      <c r="DK36" s="167"/>
      <c r="DL36" s="167"/>
      <c r="DM36" s="167"/>
      <c r="DN36" s="167"/>
      <c r="DO36" s="167"/>
      <c r="DX36" s="167"/>
      <c r="EG36" s="167"/>
    </row>
    <row r="37" spans="1:137">
      <c r="A37" s="209"/>
      <c r="B37" s="167"/>
      <c r="C37" s="167"/>
      <c r="D37" s="167"/>
      <c r="E37" s="167"/>
      <c r="F37" s="167"/>
      <c r="G37" s="167"/>
      <c r="H37" s="167"/>
      <c r="I37" s="167"/>
      <c r="J37" s="167"/>
      <c r="R37" s="167"/>
      <c r="S37" s="167"/>
      <c r="AA37" s="167"/>
      <c r="AB37" s="167"/>
      <c r="AJ37" s="167"/>
      <c r="AK37" s="167"/>
      <c r="AS37" s="167"/>
      <c r="AT37" s="167"/>
      <c r="BB37" s="167"/>
      <c r="BC37" s="167"/>
      <c r="BK37" s="167"/>
      <c r="BL37" s="167"/>
      <c r="BM37" s="167"/>
      <c r="BN37" s="167"/>
      <c r="BO37" s="167"/>
      <c r="BP37" s="167"/>
      <c r="BQ37" s="167"/>
      <c r="BR37" s="167"/>
      <c r="BS37" s="167"/>
      <c r="BT37" s="167"/>
      <c r="BU37" s="167"/>
      <c r="BV37" s="167"/>
      <c r="CD37" s="167"/>
      <c r="CE37" s="167"/>
      <c r="CM37" s="167"/>
      <c r="CN37" s="167"/>
      <c r="CV37" s="167"/>
      <c r="CW37" s="167"/>
      <c r="DE37" s="167"/>
      <c r="DF37" s="167"/>
      <c r="DG37" s="167"/>
      <c r="DH37" s="167"/>
      <c r="DI37" s="167"/>
      <c r="DJ37" s="167"/>
      <c r="DK37" s="167"/>
      <c r="DL37" s="167"/>
      <c r="DM37" s="167"/>
      <c r="DN37" s="167"/>
      <c r="DO37" s="167"/>
      <c r="DX37" s="167"/>
      <c r="EG37" s="167"/>
    </row>
    <row r="38" spans="1:137">
      <c r="A38" s="209"/>
      <c r="B38" s="167"/>
      <c r="C38" s="167"/>
      <c r="D38" s="167"/>
      <c r="E38" s="167"/>
      <c r="F38" s="167"/>
      <c r="G38" s="167"/>
      <c r="H38" s="167"/>
      <c r="I38" s="167"/>
      <c r="J38" s="167"/>
      <c r="R38" s="167"/>
      <c r="S38" s="167"/>
      <c r="AA38" s="167"/>
      <c r="AB38" s="167"/>
      <c r="AJ38" s="167"/>
      <c r="AK38" s="167"/>
      <c r="AS38" s="167"/>
      <c r="AT38" s="167"/>
      <c r="BB38" s="167"/>
      <c r="BC38" s="167"/>
      <c r="BK38" s="167"/>
      <c r="BL38" s="167"/>
      <c r="BM38" s="167"/>
      <c r="BN38" s="167"/>
      <c r="BO38" s="167"/>
      <c r="BP38" s="167"/>
      <c r="BQ38" s="167"/>
      <c r="BR38" s="167"/>
      <c r="BS38" s="167"/>
      <c r="BT38" s="167"/>
      <c r="BU38" s="167"/>
      <c r="BV38" s="167"/>
      <c r="CD38" s="167"/>
      <c r="CE38" s="167"/>
      <c r="CM38" s="167"/>
      <c r="CN38" s="167"/>
      <c r="CV38" s="167"/>
      <c r="CW38" s="167"/>
      <c r="DE38" s="167"/>
      <c r="DF38" s="167"/>
      <c r="DG38" s="167"/>
      <c r="DH38" s="167"/>
      <c r="DI38" s="167"/>
      <c r="DJ38" s="167"/>
      <c r="DK38" s="167"/>
      <c r="DL38" s="167"/>
      <c r="DM38" s="167"/>
      <c r="DN38" s="167"/>
      <c r="DO38" s="167"/>
      <c r="DX38" s="167"/>
      <c r="EG38" s="167"/>
    </row>
    <row r="39" spans="1:137">
      <c r="A39" s="209"/>
      <c r="B39" s="167"/>
      <c r="C39" s="167"/>
      <c r="D39" s="167"/>
      <c r="E39" s="167"/>
      <c r="F39" s="167"/>
      <c r="G39" s="167"/>
      <c r="H39" s="167"/>
      <c r="I39" s="167"/>
      <c r="J39" s="167"/>
      <c r="R39" s="167"/>
      <c r="S39" s="167"/>
      <c r="AA39" s="167"/>
      <c r="AB39" s="167"/>
      <c r="AJ39" s="167"/>
      <c r="AK39" s="167"/>
      <c r="AS39" s="167"/>
      <c r="AT39" s="167"/>
      <c r="BB39" s="167"/>
      <c r="BC39" s="167"/>
      <c r="BK39" s="167"/>
      <c r="BL39" s="167"/>
      <c r="BM39" s="167"/>
      <c r="BN39" s="167"/>
      <c r="BO39" s="167"/>
      <c r="BP39" s="167"/>
      <c r="BQ39" s="167"/>
      <c r="BR39" s="167"/>
      <c r="BS39" s="167"/>
      <c r="BT39" s="167"/>
      <c r="BU39" s="167"/>
      <c r="BV39" s="167"/>
      <c r="CD39" s="167"/>
      <c r="CE39" s="167"/>
      <c r="CM39" s="167"/>
      <c r="CN39" s="167"/>
      <c r="CV39" s="167"/>
      <c r="CW39" s="167"/>
      <c r="DE39" s="167"/>
      <c r="DF39" s="167"/>
      <c r="DG39" s="167"/>
      <c r="DH39" s="167"/>
      <c r="DI39" s="167"/>
      <c r="DJ39" s="167"/>
      <c r="DK39" s="167"/>
      <c r="DL39" s="167"/>
      <c r="DM39" s="167"/>
      <c r="DN39" s="167"/>
      <c r="DO39" s="167"/>
      <c r="DX39" s="167"/>
      <c r="EG39" s="167"/>
    </row>
    <row r="40" spans="1:137">
      <c r="A40" s="209"/>
      <c r="B40" s="167"/>
      <c r="C40" s="167"/>
      <c r="D40" s="167"/>
      <c r="E40" s="167"/>
      <c r="F40" s="167"/>
      <c r="G40" s="167"/>
      <c r="H40" s="167"/>
      <c r="I40" s="167"/>
      <c r="J40" s="167"/>
      <c r="R40" s="167"/>
      <c r="S40" s="167"/>
      <c r="AA40" s="167"/>
      <c r="AB40" s="167"/>
      <c r="AJ40" s="167"/>
      <c r="AK40" s="167"/>
      <c r="AS40" s="167"/>
      <c r="AT40" s="167"/>
      <c r="BB40" s="167"/>
      <c r="BC40" s="167"/>
      <c r="BK40" s="167"/>
      <c r="BL40" s="167"/>
      <c r="BM40" s="167"/>
      <c r="BN40" s="167"/>
      <c r="BO40" s="167"/>
      <c r="BP40" s="167"/>
      <c r="BQ40" s="167"/>
      <c r="BR40" s="167"/>
      <c r="BS40" s="167"/>
      <c r="BT40" s="167"/>
      <c r="BU40" s="167"/>
      <c r="BV40" s="167"/>
      <c r="CD40" s="167"/>
      <c r="CE40" s="167"/>
      <c r="CM40" s="167"/>
      <c r="CN40" s="167"/>
      <c r="CV40" s="167"/>
      <c r="CW40" s="167"/>
      <c r="DE40" s="167"/>
      <c r="DF40" s="167"/>
      <c r="DG40" s="167"/>
      <c r="DH40" s="167"/>
      <c r="DI40" s="167"/>
      <c r="DJ40" s="167"/>
      <c r="DK40" s="167"/>
      <c r="DL40" s="167"/>
      <c r="DM40" s="167"/>
      <c r="DN40" s="167"/>
      <c r="DO40" s="167"/>
      <c r="DX40" s="167"/>
      <c r="EG40" s="167"/>
    </row>
    <row r="41" spans="1:137">
      <c r="A41" s="209"/>
      <c r="B41" s="167"/>
      <c r="C41" s="167"/>
      <c r="D41" s="167"/>
      <c r="E41" s="167"/>
      <c r="F41" s="167"/>
      <c r="G41" s="167"/>
      <c r="H41" s="167"/>
      <c r="I41" s="167"/>
      <c r="J41" s="167"/>
      <c r="R41" s="167"/>
      <c r="S41" s="167"/>
      <c r="AA41" s="167"/>
      <c r="AB41" s="167"/>
      <c r="AJ41" s="167"/>
      <c r="AK41" s="167"/>
      <c r="AS41" s="167"/>
      <c r="AT41" s="167"/>
      <c r="BB41" s="167"/>
      <c r="BC41" s="167"/>
      <c r="BK41" s="167"/>
      <c r="BL41" s="167"/>
      <c r="BM41" s="167"/>
      <c r="BN41" s="167"/>
      <c r="BO41" s="167"/>
      <c r="BP41" s="167"/>
      <c r="BQ41" s="167"/>
      <c r="BR41" s="167"/>
      <c r="BS41" s="167"/>
      <c r="BT41" s="167"/>
      <c r="BU41" s="167"/>
      <c r="BV41" s="167"/>
      <c r="CD41" s="167"/>
      <c r="CE41" s="167"/>
      <c r="CM41" s="167"/>
      <c r="CN41" s="167"/>
      <c r="CV41" s="167"/>
      <c r="CW41" s="167"/>
      <c r="DE41" s="167"/>
      <c r="DF41" s="167"/>
      <c r="DG41" s="167"/>
      <c r="DH41" s="167"/>
      <c r="DI41" s="167"/>
      <c r="DJ41" s="167"/>
      <c r="DK41" s="167"/>
      <c r="DL41" s="167"/>
      <c r="DM41" s="167"/>
      <c r="DN41" s="167"/>
      <c r="DO41" s="167"/>
      <c r="DX41" s="167"/>
      <c r="EG41" s="167"/>
    </row>
    <row r="42" spans="1:137">
      <c r="A42" s="209"/>
      <c r="B42" s="167"/>
      <c r="C42" s="167"/>
      <c r="D42" s="167"/>
      <c r="E42" s="167"/>
      <c r="F42" s="167"/>
      <c r="G42" s="167"/>
      <c r="H42" s="167"/>
      <c r="I42" s="167"/>
      <c r="J42" s="167"/>
      <c r="R42" s="167"/>
      <c r="S42" s="167"/>
      <c r="AA42" s="167"/>
      <c r="AB42" s="167"/>
      <c r="AJ42" s="167"/>
      <c r="AK42" s="167"/>
      <c r="AS42" s="167"/>
      <c r="AT42" s="167"/>
      <c r="BB42" s="167"/>
      <c r="BC42" s="167"/>
      <c r="BK42" s="167"/>
      <c r="BL42" s="167"/>
      <c r="BM42" s="167"/>
      <c r="BN42" s="167"/>
      <c r="BO42" s="167"/>
      <c r="BP42" s="167"/>
      <c r="BQ42" s="167"/>
      <c r="BR42" s="167"/>
      <c r="BS42" s="167"/>
      <c r="BT42" s="167"/>
      <c r="BU42" s="167"/>
      <c r="BV42" s="167"/>
      <c r="CD42" s="167"/>
      <c r="CE42" s="167"/>
      <c r="CM42" s="167"/>
      <c r="CN42" s="167"/>
      <c r="CV42" s="167"/>
      <c r="CW42" s="167"/>
      <c r="DE42" s="167"/>
      <c r="DF42" s="167"/>
      <c r="DG42" s="167"/>
      <c r="DH42" s="167"/>
      <c r="DI42" s="167"/>
      <c r="DJ42" s="167"/>
      <c r="DK42" s="167"/>
      <c r="DL42" s="167"/>
      <c r="DM42" s="167"/>
      <c r="DN42" s="167"/>
      <c r="DO42" s="167"/>
      <c r="DX42" s="167"/>
      <c r="EG42" s="167"/>
    </row>
    <row r="43" spans="1:137">
      <c r="A43" s="209"/>
      <c r="B43" s="167"/>
      <c r="C43" s="167"/>
      <c r="D43" s="167"/>
      <c r="E43" s="167"/>
      <c r="F43" s="167"/>
      <c r="G43" s="167"/>
      <c r="H43" s="167"/>
      <c r="I43" s="167"/>
      <c r="J43" s="167"/>
      <c r="R43" s="167"/>
      <c r="S43" s="167"/>
      <c r="AA43" s="167"/>
      <c r="AB43" s="167"/>
      <c r="AJ43" s="167"/>
      <c r="AK43" s="167"/>
      <c r="AS43" s="167"/>
      <c r="AT43" s="167"/>
      <c r="BB43" s="167"/>
      <c r="BC43" s="167"/>
      <c r="BK43" s="167"/>
      <c r="BL43" s="167"/>
      <c r="BM43" s="167"/>
      <c r="BN43" s="167"/>
      <c r="BO43" s="167"/>
      <c r="BP43" s="167"/>
      <c r="BQ43" s="167"/>
      <c r="BR43" s="167"/>
      <c r="BS43" s="167"/>
      <c r="BT43" s="167"/>
      <c r="BU43" s="167"/>
      <c r="BV43" s="167"/>
      <c r="CD43" s="167"/>
      <c r="CE43" s="167"/>
      <c r="CM43" s="167"/>
      <c r="CN43" s="167"/>
      <c r="CV43" s="167"/>
      <c r="CW43" s="167"/>
      <c r="DE43" s="167"/>
      <c r="DF43" s="167"/>
      <c r="DG43" s="167"/>
      <c r="DH43" s="167"/>
      <c r="DI43" s="167"/>
      <c r="DJ43" s="167"/>
      <c r="DK43" s="167"/>
      <c r="DL43" s="167"/>
      <c r="DM43" s="167"/>
      <c r="DN43" s="167"/>
      <c r="DO43" s="167"/>
      <c r="DX43" s="167"/>
      <c r="EG43" s="167"/>
    </row>
    <row r="44" spans="1:137">
      <c r="A44" s="209"/>
      <c r="B44" s="167"/>
      <c r="C44" s="167"/>
      <c r="D44" s="167"/>
      <c r="E44" s="167"/>
      <c r="F44" s="167"/>
      <c r="G44" s="167"/>
      <c r="H44" s="167"/>
      <c r="I44" s="167"/>
      <c r="J44" s="167"/>
      <c r="R44" s="167"/>
      <c r="S44" s="167"/>
      <c r="AA44" s="167"/>
      <c r="AB44" s="167"/>
      <c r="AJ44" s="167"/>
      <c r="AK44" s="167"/>
      <c r="AS44" s="167"/>
      <c r="AT44" s="167"/>
      <c r="BB44" s="167"/>
      <c r="BC44" s="167"/>
      <c r="BK44" s="167"/>
      <c r="BL44" s="167"/>
      <c r="BM44" s="167"/>
      <c r="BN44" s="167"/>
      <c r="BO44" s="167"/>
      <c r="BP44" s="167"/>
      <c r="BQ44" s="167"/>
      <c r="BR44" s="167"/>
      <c r="BS44" s="167"/>
      <c r="BT44" s="167"/>
      <c r="BU44" s="167"/>
      <c r="BV44" s="167"/>
      <c r="CD44" s="167"/>
      <c r="CE44" s="167"/>
      <c r="CM44" s="167"/>
      <c r="CN44" s="167"/>
      <c r="CV44" s="167"/>
      <c r="CW44" s="167"/>
      <c r="DE44" s="167"/>
      <c r="DF44" s="167"/>
      <c r="DG44" s="167"/>
      <c r="DH44" s="167"/>
      <c r="DI44" s="167"/>
      <c r="DJ44" s="167"/>
      <c r="DK44" s="167"/>
      <c r="DL44" s="167"/>
      <c r="DM44" s="167"/>
      <c r="DN44" s="167"/>
      <c r="DO44" s="167"/>
      <c r="DX44" s="167"/>
      <c r="EG44" s="167"/>
    </row>
    <row r="45" spans="1:137">
      <c r="A45" s="209"/>
      <c r="B45" s="167"/>
      <c r="C45" s="167"/>
      <c r="D45" s="167"/>
      <c r="E45" s="167"/>
      <c r="F45" s="167"/>
      <c r="G45" s="167"/>
      <c r="H45" s="167"/>
      <c r="I45" s="167"/>
      <c r="J45" s="167"/>
      <c r="R45" s="167"/>
      <c r="S45" s="167"/>
      <c r="AA45" s="167"/>
      <c r="AB45" s="167"/>
      <c r="AJ45" s="167"/>
      <c r="AK45" s="167"/>
      <c r="AS45" s="167"/>
      <c r="AT45" s="167"/>
      <c r="BB45" s="167"/>
      <c r="BC45" s="167"/>
      <c r="BK45" s="167"/>
      <c r="BL45" s="167"/>
      <c r="BM45" s="167"/>
      <c r="BN45" s="167"/>
      <c r="BO45" s="167"/>
      <c r="BP45" s="167"/>
      <c r="BQ45" s="167"/>
      <c r="BR45" s="167"/>
      <c r="BS45" s="167"/>
      <c r="BT45" s="167"/>
      <c r="BU45" s="167"/>
      <c r="BV45" s="167"/>
      <c r="CD45" s="167"/>
      <c r="CE45" s="167"/>
      <c r="CM45" s="167"/>
      <c r="CN45" s="167"/>
      <c r="CV45" s="167"/>
      <c r="CW45" s="167"/>
      <c r="DE45" s="167"/>
      <c r="DF45" s="167"/>
      <c r="DG45" s="167"/>
      <c r="DH45" s="167"/>
      <c r="DI45" s="167"/>
      <c r="DJ45" s="167"/>
      <c r="DK45" s="167"/>
      <c r="DL45" s="167"/>
      <c r="DM45" s="167"/>
      <c r="DN45" s="167"/>
      <c r="DO45" s="167"/>
      <c r="DX45" s="167"/>
      <c r="EG45" s="167"/>
    </row>
    <row r="46" spans="1:137">
      <c r="A46" s="209"/>
      <c r="B46" s="167"/>
      <c r="C46" s="167"/>
      <c r="D46" s="167"/>
      <c r="E46" s="167"/>
      <c r="F46" s="167"/>
      <c r="G46" s="167"/>
      <c r="H46" s="167"/>
      <c r="I46" s="167"/>
      <c r="J46" s="167"/>
      <c r="R46" s="167"/>
      <c r="S46" s="167"/>
      <c r="AA46" s="167"/>
      <c r="AB46" s="167"/>
      <c r="AJ46" s="167"/>
      <c r="AK46" s="167"/>
      <c r="AS46" s="167"/>
      <c r="AT46" s="167"/>
      <c r="BB46" s="167"/>
      <c r="BC46" s="167"/>
      <c r="BK46" s="167"/>
      <c r="BL46" s="167"/>
      <c r="BM46" s="167"/>
      <c r="BN46" s="167"/>
      <c r="BO46" s="167"/>
      <c r="BP46" s="167"/>
      <c r="BQ46" s="167"/>
      <c r="BR46" s="167"/>
      <c r="BS46" s="167"/>
      <c r="BT46" s="167"/>
      <c r="BU46" s="167"/>
      <c r="BV46" s="167"/>
      <c r="CD46" s="167"/>
      <c r="CE46" s="167"/>
      <c r="CM46" s="167"/>
      <c r="CN46" s="167"/>
      <c r="CV46" s="167"/>
      <c r="CW46" s="167"/>
      <c r="DE46" s="167"/>
      <c r="DF46" s="167"/>
      <c r="DG46" s="167"/>
      <c r="DH46" s="167"/>
      <c r="DI46" s="167"/>
      <c r="DJ46" s="167"/>
      <c r="DK46" s="167"/>
      <c r="DL46" s="167"/>
      <c r="DM46" s="167"/>
      <c r="DN46" s="167"/>
      <c r="DO46" s="167"/>
      <c r="DX46" s="167"/>
      <c r="EG46" s="167"/>
    </row>
    <row r="47" spans="1:137">
      <c r="A47" s="209"/>
      <c r="B47" s="167"/>
      <c r="C47" s="167"/>
      <c r="D47" s="167"/>
      <c r="E47" s="167"/>
      <c r="F47" s="167"/>
      <c r="G47" s="167"/>
      <c r="H47" s="167"/>
      <c r="I47" s="167"/>
      <c r="J47" s="167"/>
      <c r="R47" s="167"/>
      <c r="S47" s="167"/>
      <c r="AA47" s="167"/>
      <c r="AB47" s="167"/>
      <c r="AJ47" s="167"/>
      <c r="AK47" s="167"/>
      <c r="AS47" s="167"/>
      <c r="AT47" s="167"/>
      <c r="BB47" s="167"/>
      <c r="BC47" s="167"/>
      <c r="BK47" s="167"/>
      <c r="BL47" s="167"/>
      <c r="BM47" s="167"/>
      <c r="BN47" s="167"/>
      <c r="BO47" s="167"/>
      <c r="BP47" s="167"/>
      <c r="BQ47" s="167"/>
      <c r="BR47" s="167"/>
      <c r="BS47" s="167"/>
      <c r="BT47" s="167"/>
      <c r="BU47" s="167"/>
      <c r="BV47" s="167"/>
      <c r="CD47" s="167"/>
      <c r="CE47" s="167"/>
      <c r="CM47" s="167"/>
      <c r="CN47" s="167"/>
      <c r="CV47" s="167"/>
      <c r="CW47" s="167"/>
      <c r="DE47" s="167"/>
      <c r="DF47" s="167"/>
      <c r="DG47" s="167"/>
      <c r="DH47" s="167"/>
      <c r="DI47" s="167"/>
      <c r="DJ47" s="167"/>
      <c r="DK47" s="167"/>
      <c r="DL47" s="167"/>
      <c r="DM47" s="167"/>
      <c r="DN47" s="167"/>
      <c r="DO47" s="167"/>
      <c r="DX47" s="167"/>
      <c r="EG47" s="167"/>
    </row>
    <row r="48" spans="1:137">
      <c r="A48" s="209"/>
      <c r="B48" s="167"/>
      <c r="C48" s="167"/>
      <c r="D48" s="167"/>
      <c r="E48" s="167"/>
      <c r="F48" s="167"/>
      <c r="G48" s="167"/>
      <c r="H48" s="167"/>
      <c r="I48" s="167"/>
      <c r="J48" s="167"/>
      <c r="R48" s="167"/>
      <c r="S48" s="167"/>
      <c r="AA48" s="167"/>
      <c r="AB48" s="167"/>
      <c r="AJ48" s="167"/>
      <c r="AK48" s="167"/>
      <c r="AS48" s="167"/>
      <c r="AT48" s="167"/>
      <c r="BB48" s="167"/>
      <c r="BC48" s="167"/>
      <c r="BK48" s="167"/>
      <c r="BL48" s="167"/>
      <c r="BM48" s="167"/>
      <c r="BN48" s="167"/>
      <c r="BO48" s="167"/>
      <c r="BP48" s="167"/>
      <c r="BQ48" s="167"/>
      <c r="BR48" s="167"/>
      <c r="BS48" s="167"/>
      <c r="BT48" s="167"/>
      <c r="BU48" s="167"/>
      <c r="BV48" s="167"/>
      <c r="CD48" s="167"/>
      <c r="CE48" s="167"/>
      <c r="CM48" s="167"/>
      <c r="CN48" s="167"/>
      <c r="CV48" s="167"/>
      <c r="CW48" s="167"/>
      <c r="DE48" s="167"/>
      <c r="DF48" s="167"/>
      <c r="DG48" s="167"/>
      <c r="DH48" s="167"/>
      <c r="DI48" s="167"/>
      <c r="DJ48" s="167"/>
      <c r="DK48" s="167"/>
      <c r="DL48" s="167"/>
      <c r="DM48" s="167"/>
      <c r="DN48" s="167"/>
      <c r="DO48" s="167"/>
      <c r="DX48" s="167"/>
      <c r="EG48" s="167"/>
    </row>
    <row r="49" spans="1:137">
      <c r="A49" s="209"/>
      <c r="B49" s="167"/>
      <c r="C49" s="167"/>
      <c r="D49" s="167"/>
      <c r="E49" s="167"/>
      <c r="F49" s="167"/>
      <c r="G49" s="167"/>
      <c r="H49" s="167"/>
      <c r="I49" s="167"/>
      <c r="J49" s="167"/>
      <c r="R49" s="167"/>
      <c r="S49" s="167"/>
      <c r="AA49" s="167"/>
      <c r="AB49" s="167"/>
      <c r="AJ49" s="167"/>
      <c r="AK49" s="167"/>
      <c r="AS49" s="167"/>
      <c r="AT49" s="167"/>
      <c r="BB49" s="167"/>
      <c r="BC49" s="167"/>
      <c r="BK49" s="167"/>
      <c r="BL49" s="167"/>
      <c r="BM49" s="167"/>
      <c r="BN49" s="167"/>
      <c r="BO49" s="167"/>
      <c r="BP49" s="167"/>
      <c r="BQ49" s="167"/>
      <c r="BR49" s="167"/>
      <c r="BS49" s="167"/>
      <c r="BT49" s="167"/>
      <c r="BU49" s="167"/>
      <c r="BV49" s="167"/>
      <c r="CD49" s="167"/>
      <c r="CE49" s="167"/>
      <c r="CM49" s="167"/>
      <c r="CN49" s="167"/>
      <c r="CV49" s="167"/>
      <c r="CW49" s="167"/>
      <c r="DE49" s="167"/>
      <c r="DF49" s="167"/>
      <c r="DG49" s="167"/>
      <c r="DH49" s="167"/>
      <c r="DI49" s="167"/>
      <c r="DJ49" s="167"/>
      <c r="DK49" s="167"/>
      <c r="DL49" s="167"/>
      <c r="DM49" s="167"/>
      <c r="DN49" s="167"/>
      <c r="DO49" s="167"/>
      <c r="DX49" s="167"/>
      <c r="EG49" s="167"/>
    </row>
    <row r="50" spans="1:137">
      <c r="A50" s="209"/>
      <c r="B50" s="167"/>
      <c r="C50" s="167"/>
      <c r="D50" s="167"/>
      <c r="E50" s="167"/>
      <c r="F50" s="167"/>
      <c r="G50" s="167"/>
      <c r="H50" s="167"/>
      <c r="I50" s="167"/>
      <c r="J50" s="167"/>
      <c r="R50" s="167"/>
      <c r="S50" s="167"/>
      <c r="AA50" s="167"/>
      <c r="AB50" s="167"/>
      <c r="AJ50" s="167"/>
      <c r="AK50" s="167"/>
      <c r="AS50" s="167"/>
      <c r="AT50" s="167"/>
      <c r="BB50" s="167"/>
      <c r="BC50" s="167"/>
      <c r="BK50" s="167"/>
      <c r="BL50" s="167"/>
      <c r="BM50" s="167"/>
      <c r="BN50" s="167"/>
      <c r="BO50" s="167"/>
      <c r="BP50" s="167"/>
      <c r="BQ50" s="167"/>
      <c r="BR50" s="167"/>
      <c r="BS50" s="167"/>
      <c r="BT50" s="167"/>
      <c r="BU50" s="167"/>
      <c r="BV50" s="167"/>
      <c r="CD50" s="167"/>
      <c r="CE50" s="167"/>
      <c r="CM50" s="167"/>
      <c r="CN50" s="167"/>
      <c r="CV50" s="167"/>
      <c r="CW50" s="167"/>
      <c r="DE50" s="167"/>
      <c r="DF50" s="167"/>
      <c r="DG50" s="167"/>
      <c r="DH50" s="167"/>
      <c r="DI50" s="167"/>
      <c r="DJ50" s="167"/>
      <c r="DK50" s="167"/>
      <c r="DL50" s="167"/>
      <c r="DM50" s="167"/>
      <c r="DN50" s="167"/>
      <c r="DO50" s="167"/>
      <c r="DX50" s="167"/>
      <c r="EG50" s="167"/>
    </row>
    <row r="51" spans="1:137">
      <c r="A51" s="209"/>
      <c r="B51" s="167"/>
      <c r="C51" s="167"/>
      <c r="D51" s="167"/>
      <c r="E51" s="167"/>
      <c r="F51" s="167"/>
      <c r="G51" s="167"/>
      <c r="H51" s="167"/>
      <c r="I51" s="167"/>
      <c r="J51" s="167"/>
      <c r="R51" s="167"/>
      <c r="S51" s="167"/>
      <c r="AA51" s="167"/>
      <c r="AB51" s="167"/>
      <c r="AJ51" s="167"/>
      <c r="AK51" s="167"/>
      <c r="AS51" s="167"/>
      <c r="AT51" s="167"/>
      <c r="BB51" s="167"/>
      <c r="BC51" s="167"/>
      <c r="BK51" s="167"/>
      <c r="BL51" s="167"/>
      <c r="BM51" s="167"/>
      <c r="BN51" s="167"/>
      <c r="BO51" s="167"/>
      <c r="BP51" s="167"/>
      <c r="BQ51" s="167"/>
      <c r="BR51" s="167"/>
      <c r="BS51" s="167"/>
      <c r="BT51" s="167"/>
      <c r="BU51" s="167"/>
      <c r="BV51" s="167"/>
      <c r="CD51" s="167"/>
      <c r="CE51" s="167"/>
      <c r="CM51" s="167"/>
      <c r="CN51" s="167"/>
      <c r="CV51" s="167"/>
      <c r="CW51" s="167"/>
      <c r="DE51" s="167"/>
      <c r="DF51" s="167"/>
      <c r="DG51" s="167"/>
      <c r="DH51" s="167"/>
      <c r="DI51" s="167"/>
      <c r="DJ51" s="167"/>
      <c r="DK51" s="167"/>
      <c r="DL51" s="167"/>
      <c r="DM51" s="167"/>
      <c r="DN51" s="167"/>
      <c r="DO51" s="167"/>
      <c r="DX51" s="167"/>
      <c r="EG51" s="167"/>
    </row>
    <row r="52" spans="1:137">
      <c r="A52" s="209"/>
      <c r="B52" s="167"/>
      <c r="C52" s="167"/>
      <c r="D52" s="167"/>
      <c r="E52" s="167"/>
      <c r="F52" s="167"/>
      <c r="G52" s="167"/>
      <c r="H52" s="167"/>
      <c r="I52" s="167"/>
      <c r="J52" s="167"/>
      <c r="R52" s="167"/>
      <c r="S52" s="167"/>
      <c r="AA52" s="167"/>
      <c r="AB52" s="167"/>
      <c r="AJ52" s="167"/>
      <c r="AK52" s="167"/>
      <c r="AS52" s="167"/>
      <c r="AT52" s="167"/>
      <c r="BB52" s="167"/>
      <c r="BC52" s="167"/>
      <c r="BK52" s="167"/>
      <c r="BL52" s="167"/>
      <c r="BM52" s="167"/>
      <c r="BN52" s="167"/>
      <c r="BO52" s="167"/>
      <c r="BP52" s="167"/>
      <c r="BQ52" s="167"/>
      <c r="BR52" s="167"/>
      <c r="BS52" s="167"/>
      <c r="BT52" s="167"/>
      <c r="BU52" s="167"/>
      <c r="BV52" s="167"/>
      <c r="CD52" s="167"/>
      <c r="CE52" s="167"/>
      <c r="CM52" s="167"/>
      <c r="CN52" s="167"/>
      <c r="CV52" s="167"/>
      <c r="CW52" s="167"/>
      <c r="DE52" s="167"/>
      <c r="DF52" s="167"/>
      <c r="DG52" s="167"/>
      <c r="DH52" s="167"/>
      <c r="DI52" s="167"/>
      <c r="DJ52" s="167"/>
      <c r="DK52" s="167"/>
      <c r="DL52" s="167"/>
      <c r="DM52" s="167"/>
      <c r="DN52" s="167"/>
      <c r="DO52" s="167"/>
      <c r="DX52" s="167"/>
      <c r="EG52" s="167"/>
    </row>
    <row r="53" spans="1:137">
      <c r="A53" s="209"/>
    </row>
    <row r="54" spans="1:137">
      <c r="A54" s="209"/>
    </row>
    <row r="55" spans="1:137">
      <c r="A55" s="209"/>
    </row>
    <row r="56" spans="1:137">
      <c r="A56" s="209"/>
    </row>
    <row r="57" spans="1:137">
      <c r="A57" s="209"/>
    </row>
    <row r="58" spans="1:137">
      <c r="A58" s="209"/>
    </row>
    <row r="59" spans="1:137">
      <c r="A59" s="209"/>
    </row>
    <row r="60" spans="1:137">
      <c r="A60" s="209"/>
    </row>
    <row r="61" spans="1:137">
      <c r="A61" s="209"/>
    </row>
    <row r="62" spans="1:137">
      <c r="A62" s="209"/>
    </row>
    <row r="63" spans="1:137">
      <c r="A63" s="209"/>
    </row>
    <row r="64" spans="1:137">
      <c r="A64" s="209"/>
    </row>
    <row r="65" spans="1:1">
      <c r="A65" s="209"/>
    </row>
    <row r="66" spans="1:1">
      <c r="A66" s="209"/>
    </row>
    <row r="67" spans="1:1">
      <c r="A67" s="209"/>
    </row>
    <row r="68" spans="1:1">
      <c r="A68" s="209"/>
    </row>
    <row r="69" spans="1:1">
      <c r="A69" s="209"/>
    </row>
    <row r="70" spans="1:1">
      <c r="A70" s="209"/>
    </row>
    <row r="71" spans="1:1">
      <c r="A71" s="209"/>
    </row>
    <row r="72" spans="1:1">
      <c r="A72" s="209"/>
    </row>
    <row r="73" spans="1:1">
      <c r="A73" s="209"/>
    </row>
    <row r="74" spans="1:1">
      <c r="A74" s="209"/>
    </row>
    <row r="75" spans="1:1">
      <c r="A75" s="209"/>
    </row>
    <row r="76" spans="1:1">
      <c r="A76" s="209"/>
    </row>
    <row r="77" spans="1:1">
      <c r="A77" s="209"/>
    </row>
    <row r="78" spans="1:1">
      <c r="A78" s="209"/>
    </row>
    <row r="79" spans="1:1">
      <c r="A79" s="209"/>
    </row>
    <row r="80" spans="1:1">
      <c r="A80" s="209"/>
    </row>
    <row r="81" spans="1:1">
      <c r="A81" s="209"/>
    </row>
    <row r="82" spans="1:1">
      <c r="A82" s="209"/>
    </row>
    <row r="83" spans="1:1">
      <c r="A83" s="209"/>
    </row>
    <row r="84" spans="1:1">
      <c r="A84" s="209"/>
    </row>
    <row r="85" spans="1:1">
      <c r="A85" s="209"/>
    </row>
    <row r="86" spans="1:1">
      <c r="A86" s="209"/>
    </row>
    <row r="87" spans="1:1">
      <c r="A87" s="209"/>
    </row>
    <row r="88" spans="1:1">
      <c r="A88" s="209"/>
    </row>
    <row r="89" spans="1:1">
      <c r="A89" s="209"/>
    </row>
    <row r="90" spans="1:1">
      <c r="A90" s="209"/>
    </row>
    <row r="91" spans="1:1">
      <c r="A91" s="209"/>
    </row>
    <row r="92" spans="1:1">
      <c r="A92" s="209"/>
    </row>
    <row r="93" spans="1:1">
      <c r="A93" s="209"/>
    </row>
    <row r="94" spans="1:1">
      <c r="A94" s="209"/>
    </row>
    <row r="95" spans="1:1">
      <c r="A95" s="209"/>
    </row>
    <row r="96" spans="1:1">
      <c r="A96" s="209"/>
    </row>
    <row r="97" spans="1:1">
      <c r="A97" s="209"/>
    </row>
    <row r="98" spans="1:1">
      <c r="A98" s="209"/>
    </row>
    <row r="99" spans="1:1">
      <c r="A99" s="209"/>
    </row>
    <row r="100" spans="1:1">
      <c r="A100" s="209"/>
    </row>
    <row r="101" spans="1:1">
      <c r="A101" s="209"/>
    </row>
    <row r="102" spans="1:1">
      <c r="A102" s="209"/>
    </row>
    <row r="103" spans="1:1">
      <c r="A103" s="209"/>
    </row>
    <row r="104" spans="1:1">
      <c r="A104" s="209"/>
    </row>
    <row r="105" spans="1:1">
      <c r="A105" s="209"/>
    </row>
    <row r="106" spans="1:1">
      <c r="A106" s="209"/>
    </row>
    <row r="107" spans="1:1">
      <c r="A107" s="209"/>
    </row>
    <row r="108" spans="1:1">
      <c r="A108" s="209"/>
    </row>
    <row r="109" spans="1:1">
      <c r="A109" s="209"/>
    </row>
    <row r="110" spans="1:1">
      <c r="A110" s="209"/>
    </row>
    <row r="111" spans="1:1">
      <c r="A111" s="209"/>
    </row>
    <row r="112" spans="1:1">
      <c r="A112" s="209"/>
    </row>
    <row r="113" spans="1:1">
      <c r="A113" s="209"/>
    </row>
    <row r="114" spans="1:1">
      <c r="A114" s="209"/>
    </row>
    <row r="115" spans="1:1">
      <c r="A115" s="209"/>
    </row>
    <row r="116" spans="1:1">
      <c r="A116" s="209"/>
    </row>
    <row r="117" spans="1:1">
      <c r="A117" s="209"/>
    </row>
    <row r="118" spans="1:1">
      <c r="A118" s="209"/>
    </row>
    <row r="119" spans="1:1">
      <c r="A119" s="209"/>
    </row>
    <row r="120" spans="1:1">
      <c r="A120" s="209"/>
    </row>
    <row r="121" spans="1:1">
      <c r="A121" s="209"/>
    </row>
    <row r="122" spans="1:1">
      <c r="A122" s="209"/>
    </row>
    <row r="123" spans="1:1">
      <c r="A123" s="209"/>
    </row>
    <row r="124" spans="1:1">
      <c r="A124" s="209"/>
    </row>
    <row r="125" spans="1:1">
      <c r="A125" s="209"/>
    </row>
    <row r="126" spans="1:1">
      <c r="A126" s="209"/>
    </row>
    <row r="127" spans="1:1">
      <c r="A127" s="209"/>
    </row>
    <row r="128" spans="1:1">
      <c r="A128" s="209"/>
    </row>
    <row r="129" spans="1:1">
      <c r="A129" s="209"/>
    </row>
    <row r="130" spans="1:1">
      <c r="A130" s="209"/>
    </row>
    <row r="131" spans="1:1">
      <c r="A131" s="209"/>
    </row>
    <row r="132" spans="1:1">
      <c r="A132" s="209"/>
    </row>
    <row r="133" spans="1:1">
      <c r="A133" s="209"/>
    </row>
    <row r="134" spans="1:1">
      <c r="A134" s="209"/>
    </row>
    <row r="135" spans="1:1">
      <c r="A135" s="209"/>
    </row>
    <row r="136" spans="1:1">
      <c r="A136" s="209"/>
    </row>
    <row r="137" spans="1:1">
      <c r="A137" s="209"/>
    </row>
    <row r="138" spans="1:1">
      <c r="A138" s="209"/>
    </row>
    <row r="139" spans="1:1">
      <c r="A139" s="209"/>
    </row>
    <row r="140" spans="1:1">
      <c r="A140" s="209"/>
    </row>
    <row r="141" spans="1:1">
      <c r="A141" s="209"/>
    </row>
    <row r="142" spans="1:1">
      <c r="A142" s="209"/>
    </row>
    <row r="143" spans="1:1">
      <c r="A143" s="209"/>
    </row>
    <row r="144" spans="1:1">
      <c r="A144" s="209"/>
    </row>
    <row r="145" spans="1:1">
      <c r="A145" s="209"/>
    </row>
    <row r="146" spans="1:1">
      <c r="A146" s="209"/>
    </row>
    <row r="147" spans="1:1">
      <c r="A147" s="209"/>
    </row>
    <row r="148" spans="1:1">
      <c r="A148" s="209"/>
    </row>
    <row r="149" spans="1:1">
      <c r="A149" s="209"/>
    </row>
    <row r="150" spans="1:1">
      <c r="A150" s="209"/>
    </row>
    <row r="151" spans="1:1">
      <c r="A151" s="209"/>
    </row>
    <row r="152" spans="1:1">
      <c r="A152" s="209"/>
    </row>
    <row r="153" spans="1:1">
      <c r="A153" s="209"/>
    </row>
    <row r="154" spans="1:1">
      <c r="A154" s="209"/>
    </row>
    <row r="155" spans="1:1">
      <c r="A155" s="209"/>
    </row>
    <row r="156" spans="1:1">
      <c r="A156" s="209"/>
    </row>
    <row r="157" spans="1:1">
      <c r="A157" s="209"/>
    </row>
    <row r="158" spans="1:1">
      <c r="A158" s="209"/>
    </row>
    <row r="159" spans="1:1">
      <c r="A159" s="209"/>
    </row>
    <row r="160" spans="1:1">
      <c r="A160" s="209"/>
    </row>
    <row r="161" spans="1:1">
      <c r="A161" s="209"/>
    </row>
    <row r="162" spans="1:1">
      <c r="A162" s="209"/>
    </row>
    <row r="163" spans="1:1">
      <c r="A163" s="209"/>
    </row>
    <row r="164" spans="1:1">
      <c r="A164" s="209"/>
    </row>
    <row r="165" spans="1:1">
      <c r="A165" s="209"/>
    </row>
    <row r="166" spans="1:1">
      <c r="A166" s="209"/>
    </row>
    <row r="167" spans="1:1">
      <c r="A167" s="209"/>
    </row>
    <row r="168" spans="1:1">
      <c r="A168" s="209"/>
    </row>
    <row r="169" spans="1:1">
      <c r="A169" s="209"/>
    </row>
    <row r="170" spans="1:1">
      <c r="A170" s="209"/>
    </row>
    <row r="171" spans="1:1">
      <c r="A171" s="209"/>
    </row>
    <row r="172" spans="1:1">
      <c r="A172" s="209"/>
    </row>
    <row r="173" spans="1:1">
      <c r="A173" s="209"/>
    </row>
    <row r="174" spans="1:1">
      <c r="A174" s="209"/>
    </row>
    <row r="175" spans="1:1">
      <c r="A175" s="209"/>
    </row>
    <row r="176" spans="1:1">
      <c r="A176" s="209"/>
    </row>
    <row r="177" spans="1:1">
      <c r="A177" s="209"/>
    </row>
    <row r="178" spans="1:1">
      <c r="A178" s="209"/>
    </row>
    <row r="179" spans="1:1">
      <c r="A179" s="209"/>
    </row>
    <row r="180" spans="1:1">
      <c r="A180" s="209"/>
    </row>
    <row r="181" spans="1:1">
      <c r="A181" s="209"/>
    </row>
    <row r="182" spans="1:1">
      <c r="A182" s="209"/>
    </row>
    <row r="183" spans="1:1">
      <c r="A183" s="209"/>
    </row>
    <row r="184" spans="1:1">
      <c r="A184" s="209"/>
    </row>
    <row r="185" spans="1:1">
      <c r="A185" s="209"/>
    </row>
    <row r="186" spans="1:1">
      <c r="A186" s="209"/>
    </row>
    <row r="187" spans="1:1">
      <c r="A187" s="209"/>
    </row>
    <row r="188" spans="1:1">
      <c r="A188" s="209"/>
    </row>
    <row r="189" spans="1:1">
      <c r="A189" s="209"/>
    </row>
    <row r="190" spans="1:1">
      <c r="A190" s="209"/>
    </row>
    <row r="191" spans="1:1">
      <c r="A191" s="209"/>
    </row>
    <row r="192" spans="1:1">
      <c r="A192" s="209"/>
    </row>
    <row r="193" spans="1:1">
      <c r="A193" s="209"/>
    </row>
    <row r="194" spans="1:1">
      <c r="A194" s="209"/>
    </row>
    <row r="195" spans="1:1">
      <c r="A195" s="209"/>
    </row>
    <row r="196" spans="1:1">
      <c r="A196" s="209"/>
    </row>
    <row r="197" spans="1:1">
      <c r="A197" s="209"/>
    </row>
    <row r="198" spans="1:1">
      <c r="A198" s="209"/>
    </row>
    <row r="199" spans="1:1">
      <c r="A199" s="209"/>
    </row>
    <row r="200" spans="1:1">
      <c r="A200" s="209"/>
    </row>
    <row r="201" spans="1:1">
      <c r="A201" s="209"/>
    </row>
    <row r="202" spans="1:1">
      <c r="A202" s="209"/>
    </row>
    <row r="203" spans="1:1">
      <c r="A203" s="209"/>
    </row>
    <row r="204" spans="1:1">
      <c r="A204" s="209"/>
    </row>
    <row r="205" spans="1:1">
      <c r="A205" s="209"/>
    </row>
    <row r="206" spans="1:1">
      <c r="A206" s="209"/>
    </row>
    <row r="207" spans="1:1">
      <c r="A207" s="209"/>
    </row>
    <row r="208" spans="1:1">
      <c r="A208" s="209"/>
    </row>
    <row r="209" spans="1:1">
      <c r="A209" s="209"/>
    </row>
    <row r="210" spans="1:1">
      <c r="A210" s="209"/>
    </row>
    <row r="211" spans="1:1">
      <c r="A211" s="209"/>
    </row>
    <row r="212" spans="1:1">
      <c r="A212" s="209"/>
    </row>
    <row r="213" spans="1:1">
      <c r="A213" s="209"/>
    </row>
    <row r="214" spans="1:1">
      <c r="A214" s="209"/>
    </row>
    <row r="215" spans="1:1">
      <c r="A215" s="209"/>
    </row>
    <row r="216" spans="1:1">
      <c r="A216" s="209"/>
    </row>
    <row r="217" spans="1:1">
      <c r="A217" s="209"/>
    </row>
    <row r="218" spans="1:1">
      <c r="A218" s="209"/>
    </row>
    <row r="219" spans="1:1">
      <c r="A219" s="209"/>
    </row>
    <row r="220" spans="1:1">
      <c r="A220" s="209"/>
    </row>
    <row r="221" spans="1:1">
      <c r="A221" s="209"/>
    </row>
    <row r="222" spans="1:1">
      <c r="A222" s="209"/>
    </row>
    <row r="223" spans="1:1">
      <c r="A223" s="209"/>
    </row>
    <row r="224" spans="1:1">
      <c r="A224" s="209"/>
    </row>
    <row r="225" spans="1:1">
      <c r="A225" s="209"/>
    </row>
    <row r="226" spans="1:1">
      <c r="A226" s="209"/>
    </row>
    <row r="227" spans="1:1">
      <c r="A227" s="209"/>
    </row>
    <row r="228" spans="1:1">
      <c r="A228" s="209"/>
    </row>
    <row r="229" spans="1:1">
      <c r="A229" s="209"/>
    </row>
    <row r="230" spans="1:1">
      <c r="A230" s="209"/>
    </row>
    <row r="231" spans="1:1">
      <c r="A231" s="209"/>
    </row>
    <row r="232" spans="1:1">
      <c r="A232" s="209"/>
    </row>
    <row r="233" spans="1:1">
      <c r="A233" s="209"/>
    </row>
    <row r="234" spans="1:1">
      <c r="A234" s="209"/>
    </row>
    <row r="235" spans="1:1">
      <c r="A235" s="209"/>
    </row>
    <row r="236" spans="1:1">
      <c r="A236" s="209"/>
    </row>
    <row r="237" spans="1:1">
      <c r="A237" s="209"/>
    </row>
    <row r="238" spans="1:1">
      <c r="A238" s="209"/>
    </row>
    <row r="239" spans="1:1">
      <c r="A239" s="209"/>
    </row>
    <row r="240" spans="1:1">
      <c r="A240" s="209"/>
    </row>
    <row r="241" spans="1:1">
      <c r="A241" s="209"/>
    </row>
    <row r="242" spans="1:1">
      <c r="A242" s="209"/>
    </row>
    <row r="243" spans="1:1">
      <c r="A243" s="209"/>
    </row>
    <row r="244" spans="1:1">
      <c r="A244" s="209"/>
    </row>
    <row r="245" spans="1:1">
      <c r="A245" s="209"/>
    </row>
    <row r="246" spans="1:1">
      <c r="A246" s="209"/>
    </row>
    <row r="247" spans="1:1">
      <c r="A247" s="209"/>
    </row>
    <row r="248" spans="1:1">
      <c r="A248" s="209"/>
    </row>
    <row r="249" spans="1:1">
      <c r="A249" s="209"/>
    </row>
    <row r="250" spans="1:1">
      <c r="A250" s="209"/>
    </row>
    <row r="251" spans="1:1">
      <c r="A251" s="209"/>
    </row>
    <row r="252" spans="1:1">
      <c r="A252" s="209"/>
    </row>
    <row r="253" spans="1:1">
      <c r="A253" s="209"/>
    </row>
    <row r="254" spans="1:1">
      <c r="A254" s="209"/>
    </row>
    <row r="255" spans="1:1">
      <c r="A255" s="209"/>
    </row>
    <row r="256" spans="1:1">
      <c r="A256" s="209"/>
    </row>
    <row r="257" spans="1:1">
      <c r="A257" s="209"/>
    </row>
    <row r="258" spans="1:1">
      <c r="A258" s="209"/>
    </row>
    <row r="259" spans="1:1">
      <c r="A259" s="209"/>
    </row>
    <row r="260" spans="1:1">
      <c r="A260" s="209"/>
    </row>
    <row r="261" spans="1:1">
      <c r="A261" s="209"/>
    </row>
    <row r="262" spans="1:1">
      <c r="A262" s="209"/>
    </row>
    <row r="263" spans="1:1">
      <c r="A263" s="209"/>
    </row>
    <row r="264" spans="1:1">
      <c r="A264" s="209"/>
    </row>
    <row r="265" spans="1:1">
      <c r="A265" s="209"/>
    </row>
    <row r="266" spans="1:1">
      <c r="A266" s="209"/>
    </row>
    <row r="267" spans="1:1">
      <c r="A267" s="209"/>
    </row>
    <row r="268" spans="1:1">
      <c r="A268" s="209"/>
    </row>
    <row r="269" spans="1:1">
      <c r="A269" s="209"/>
    </row>
    <row r="270" spans="1:1">
      <c r="A270" s="209"/>
    </row>
    <row r="271" spans="1:1">
      <c r="A271" s="209"/>
    </row>
    <row r="272" spans="1:1">
      <c r="A272" s="209"/>
    </row>
    <row r="273" spans="1:1">
      <c r="A273" s="209"/>
    </row>
    <row r="274" spans="1:1">
      <c r="A274" s="209"/>
    </row>
    <row r="275" spans="1:1">
      <c r="A275" s="209"/>
    </row>
    <row r="276" spans="1:1">
      <c r="A276" s="209"/>
    </row>
    <row r="277" spans="1:1">
      <c r="A277" s="209"/>
    </row>
    <row r="278" spans="1:1">
      <c r="A278" s="209"/>
    </row>
    <row r="279" spans="1:1">
      <c r="A279" s="209"/>
    </row>
    <row r="280" spans="1:1">
      <c r="A280" s="209"/>
    </row>
    <row r="281" spans="1:1">
      <c r="A281" s="209"/>
    </row>
    <row r="282" spans="1:1">
      <c r="A282" s="209"/>
    </row>
    <row r="283" spans="1:1">
      <c r="A283" s="209"/>
    </row>
    <row r="284" spans="1:1">
      <c r="A284" s="209"/>
    </row>
    <row r="285" spans="1:1">
      <c r="A285" s="209"/>
    </row>
    <row r="286" spans="1:1">
      <c r="A286" s="209"/>
    </row>
    <row r="287" spans="1:1">
      <c r="A287" s="209"/>
    </row>
    <row r="288" spans="1:1">
      <c r="A288" s="209"/>
    </row>
    <row r="289" spans="1:1">
      <c r="A289" s="209"/>
    </row>
    <row r="290" spans="1:1">
      <c r="A290" s="209"/>
    </row>
    <row r="291" spans="1:1">
      <c r="A291" s="209"/>
    </row>
    <row r="292" spans="1:1">
      <c r="A292" s="209"/>
    </row>
    <row r="293" spans="1:1">
      <c r="A293" s="209"/>
    </row>
    <row r="294" spans="1:1">
      <c r="A294" s="209"/>
    </row>
    <row r="295" spans="1:1">
      <c r="A295" s="209"/>
    </row>
    <row r="296" spans="1:1">
      <c r="A296" s="209"/>
    </row>
    <row r="297" spans="1:1">
      <c r="A297" s="209"/>
    </row>
    <row r="298" spans="1:1">
      <c r="A298" s="209"/>
    </row>
    <row r="299" spans="1:1">
      <c r="A299" s="209"/>
    </row>
    <row r="300" spans="1:1">
      <c r="A300" s="209"/>
    </row>
    <row r="301" spans="1:1">
      <c r="A301" s="209"/>
    </row>
    <row r="302" spans="1:1">
      <c r="A302" s="209"/>
    </row>
    <row r="303" spans="1:1">
      <c r="A303" s="209"/>
    </row>
    <row r="304" spans="1:1">
      <c r="A304" s="209"/>
    </row>
    <row r="305" spans="1:1">
      <c r="A305" s="209"/>
    </row>
    <row r="306" spans="1:1">
      <c r="A306" s="209"/>
    </row>
    <row r="307" spans="1:1">
      <c r="A307" s="209"/>
    </row>
    <row r="308" spans="1:1">
      <c r="A308" s="209"/>
    </row>
    <row r="309" spans="1:1">
      <c r="A309" s="209"/>
    </row>
    <row r="310" spans="1:1">
      <c r="A310" s="209"/>
    </row>
    <row r="311" spans="1:1">
      <c r="A311" s="209"/>
    </row>
    <row r="312" spans="1:1">
      <c r="A312" s="209"/>
    </row>
    <row r="313" spans="1:1">
      <c r="A313" s="209"/>
    </row>
    <row r="314" spans="1:1">
      <c r="A314" s="209"/>
    </row>
    <row r="315" spans="1:1">
      <c r="A315" s="209"/>
    </row>
    <row r="316" spans="1:1">
      <c r="A316" s="209"/>
    </row>
    <row r="317" spans="1:1">
      <c r="A317" s="209"/>
    </row>
    <row r="318" spans="1:1">
      <c r="A318" s="209"/>
    </row>
    <row r="319" spans="1:1">
      <c r="A319" s="209"/>
    </row>
    <row r="320" spans="1:1">
      <c r="A320" s="209"/>
    </row>
    <row r="321" spans="1:1">
      <c r="A321" s="209"/>
    </row>
    <row r="322" spans="1:1">
      <c r="A322" s="209"/>
    </row>
    <row r="323" spans="1:1">
      <c r="A323" s="209"/>
    </row>
    <row r="324" spans="1:1">
      <c r="A324" s="209"/>
    </row>
    <row r="325" spans="1:1">
      <c r="A325" s="209"/>
    </row>
    <row r="326" spans="1:1">
      <c r="A326" s="209"/>
    </row>
    <row r="327" spans="1:1">
      <c r="A327" s="209"/>
    </row>
    <row r="328" spans="1:1">
      <c r="A328" s="209"/>
    </row>
    <row r="329" spans="1:1">
      <c r="A329" s="209"/>
    </row>
    <row r="330" spans="1:1">
      <c r="A330" s="209"/>
    </row>
    <row r="331" spans="1:1">
      <c r="A331" s="209"/>
    </row>
    <row r="332" spans="1:1">
      <c r="A332" s="209"/>
    </row>
    <row r="333" spans="1:1">
      <c r="A333" s="209"/>
    </row>
    <row r="334" spans="1:1">
      <c r="A334" s="209"/>
    </row>
    <row r="335" spans="1:1">
      <c r="A335" s="209"/>
    </row>
    <row r="336" spans="1:1">
      <c r="A336" s="209"/>
    </row>
    <row r="337" spans="1:1">
      <c r="A337" s="209"/>
    </row>
    <row r="338" spans="1:1">
      <c r="A338" s="209"/>
    </row>
    <row r="339" spans="1:1">
      <c r="A339" s="209"/>
    </row>
    <row r="340" spans="1:1">
      <c r="A340" s="209"/>
    </row>
    <row r="341" spans="1:1">
      <c r="A341" s="209"/>
    </row>
    <row r="342" spans="1:1">
      <c r="A342" s="209"/>
    </row>
    <row r="343" spans="1:1">
      <c r="A343" s="209"/>
    </row>
    <row r="344" spans="1:1">
      <c r="A344" s="209"/>
    </row>
    <row r="345" spans="1:1">
      <c r="A345" s="209"/>
    </row>
    <row r="346" spans="1:1">
      <c r="A346" s="209"/>
    </row>
    <row r="347" spans="1:1">
      <c r="A347" s="209"/>
    </row>
    <row r="348" spans="1:1">
      <c r="A348" s="209"/>
    </row>
    <row r="349" spans="1:1">
      <c r="A349" s="209"/>
    </row>
    <row r="350" spans="1:1">
      <c r="A350" s="209"/>
    </row>
    <row r="351" spans="1:1">
      <c r="A351" s="209"/>
    </row>
    <row r="352" spans="1:1">
      <c r="A352" s="209"/>
    </row>
    <row r="353" spans="1:1">
      <c r="A353" s="209"/>
    </row>
    <row r="354" spans="1:1">
      <c r="A354" s="209"/>
    </row>
    <row r="355" spans="1:1">
      <c r="A355" s="209"/>
    </row>
    <row r="356" spans="1:1">
      <c r="A356" s="209"/>
    </row>
    <row r="357" spans="1:1">
      <c r="A357" s="209"/>
    </row>
    <row r="358" spans="1:1">
      <c r="A358" s="209"/>
    </row>
    <row r="359" spans="1:1">
      <c r="A359" s="209"/>
    </row>
    <row r="360" spans="1:1">
      <c r="A360" s="209"/>
    </row>
    <row r="361" spans="1:1">
      <c r="A361" s="209"/>
    </row>
    <row r="362" spans="1:1">
      <c r="A362" s="209"/>
    </row>
    <row r="363" spans="1:1">
      <c r="A363" s="209"/>
    </row>
    <row r="364" spans="1:1">
      <c r="A364" s="209"/>
    </row>
    <row r="365" spans="1:1">
      <c r="A365" s="209"/>
    </row>
    <row r="366" spans="1:1">
      <c r="A366" s="209"/>
    </row>
    <row r="367" spans="1:1">
      <c r="A367" s="209"/>
    </row>
    <row r="368" spans="1:1">
      <c r="A368" s="209"/>
    </row>
    <row r="369" spans="1:1">
      <c r="A369" s="209"/>
    </row>
    <row r="370" spans="1:1">
      <c r="A370" s="209"/>
    </row>
    <row r="371" spans="1:1">
      <c r="A371" s="209"/>
    </row>
    <row r="372" spans="1:1">
      <c r="A372" s="209"/>
    </row>
    <row r="373" spans="1:1">
      <c r="A373" s="209"/>
    </row>
    <row r="374" spans="1:1">
      <c r="A374" s="209"/>
    </row>
    <row r="375" spans="1:1">
      <c r="A375" s="209"/>
    </row>
    <row r="376" spans="1:1">
      <c r="A376" s="209"/>
    </row>
    <row r="377" spans="1:1">
      <c r="A377" s="209"/>
    </row>
    <row r="378" spans="1:1">
      <c r="A378" s="209"/>
    </row>
    <row r="379" spans="1:1">
      <c r="A379" s="209"/>
    </row>
    <row r="380" spans="1:1">
      <c r="A380" s="209"/>
    </row>
    <row r="381" spans="1:1">
      <c r="A381" s="209"/>
    </row>
    <row r="382" spans="1:1">
      <c r="A382" s="209"/>
    </row>
    <row r="383" spans="1:1">
      <c r="A383" s="209"/>
    </row>
    <row r="384" spans="1:1">
      <c r="A384" s="209"/>
    </row>
    <row r="385" spans="1:1">
      <c r="A385" s="209"/>
    </row>
    <row r="386" spans="1:1">
      <c r="A386" s="209"/>
    </row>
    <row r="387" spans="1:1">
      <c r="A387" s="209"/>
    </row>
    <row r="388" spans="1:1">
      <c r="A388" s="209"/>
    </row>
    <row r="389" spans="1:1">
      <c r="A389" s="209"/>
    </row>
    <row r="390" spans="1:1">
      <c r="A390" s="209"/>
    </row>
    <row r="391" spans="1:1">
      <c r="A391" s="209"/>
    </row>
    <row r="392" spans="1:1">
      <c r="A392" s="209"/>
    </row>
    <row r="393" spans="1:1">
      <c r="A393" s="209"/>
    </row>
    <row r="394" spans="1:1">
      <c r="A394" s="209"/>
    </row>
    <row r="395" spans="1:1">
      <c r="A395" s="209"/>
    </row>
    <row r="396" spans="1:1">
      <c r="A396" s="209"/>
    </row>
    <row r="397" spans="1:1">
      <c r="A397" s="209"/>
    </row>
    <row r="398" spans="1:1">
      <c r="A398" s="209"/>
    </row>
    <row r="399" spans="1:1">
      <c r="A399" s="209"/>
    </row>
    <row r="400" spans="1:1">
      <c r="A400" s="209"/>
    </row>
    <row r="401" spans="1:1">
      <c r="A401" s="209"/>
    </row>
    <row r="402" spans="1:1">
      <c r="A402" s="209"/>
    </row>
    <row r="403" spans="1:1">
      <c r="A403" s="209"/>
    </row>
    <row r="404" spans="1:1">
      <c r="A404" s="209"/>
    </row>
    <row r="405" spans="1:1">
      <c r="A405" s="209"/>
    </row>
    <row r="406" spans="1:1">
      <c r="A406" s="209"/>
    </row>
    <row r="407" spans="1:1">
      <c r="A407" s="209"/>
    </row>
    <row r="408" spans="1:1">
      <c r="A408" s="209"/>
    </row>
    <row r="409" spans="1:1">
      <c r="A409" s="209"/>
    </row>
    <row r="410" spans="1:1">
      <c r="A410" s="209"/>
    </row>
    <row r="411" spans="1:1">
      <c r="A411" s="209"/>
    </row>
    <row r="412" spans="1:1">
      <c r="A412" s="209"/>
    </row>
    <row r="413" spans="1:1">
      <c r="A413" s="209"/>
    </row>
    <row r="414" spans="1:1">
      <c r="A414" s="209"/>
    </row>
    <row r="415" spans="1:1">
      <c r="A415" s="209"/>
    </row>
    <row r="416" spans="1:1">
      <c r="A416" s="209"/>
    </row>
    <row r="417" spans="1:1">
      <c r="A417" s="209"/>
    </row>
    <row r="418" spans="1:1">
      <c r="A418" s="209"/>
    </row>
    <row r="419" spans="1:1">
      <c r="A419" s="209"/>
    </row>
    <row r="420" spans="1:1">
      <c r="A420" s="209"/>
    </row>
    <row r="421" spans="1:1">
      <c r="A421" s="209"/>
    </row>
    <row r="422" spans="1:1">
      <c r="A422" s="209"/>
    </row>
    <row r="423" spans="1:1">
      <c r="A423" s="209"/>
    </row>
    <row r="424" spans="1:1">
      <c r="A424" s="209"/>
    </row>
    <row r="425" spans="1:1">
      <c r="A425" s="209"/>
    </row>
    <row r="426" spans="1:1">
      <c r="A426" s="209"/>
    </row>
    <row r="427" spans="1:1">
      <c r="A427" s="209"/>
    </row>
    <row r="428" spans="1:1">
      <c r="A428" s="209"/>
    </row>
    <row r="429" spans="1:1">
      <c r="A429" s="209"/>
    </row>
    <row r="430" spans="1:1">
      <c r="A430" s="209"/>
    </row>
    <row r="431" spans="1:1">
      <c r="A431" s="209"/>
    </row>
    <row r="432" spans="1:1">
      <c r="A432" s="209"/>
    </row>
    <row r="433" spans="1:1">
      <c r="A433" s="209"/>
    </row>
    <row r="434" spans="1:1">
      <c r="A434" s="209"/>
    </row>
    <row r="435" spans="1:1">
      <c r="A435" s="209"/>
    </row>
    <row r="436" spans="1:1">
      <c r="A436" s="209"/>
    </row>
    <row r="437" spans="1:1">
      <c r="A437" s="209"/>
    </row>
    <row r="438" spans="1:1">
      <c r="A438" s="209"/>
    </row>
    <row r="439" spans="1:1">
      <c r="A439" s="209"/>
    </row>
    <row r="440" spans="1:1">
      <c r="A440" s="209"/>
    </row>
    <row r="441" spans="1:1">
      <c r="A441" s="209"/>
    </row>
    <row r="442" spans="1:1">
      <c r="A442" s="209"/>
    </row>
    <row r="443" spans="1:1">
      <c r="A443" s="209"/>
    </row>
    <row r="444" spans="1:1">
      <c r="A444" s="209"/>
    </row>
    <row r="445" spans="1:1">
      <c r="A445" s="209"/>
    </row>
    <row r="446" spans="1:1">
      <c r="A446" s="209"/>
    </row>
    <row r="447" spans="1:1">
      <c r="A447" s="209"/>
    </row>
    <row r="448" spans="1:1">
      <c r="A448" s="209"/>
    </row>
    <row r="449" spans="1:1">
      <c r="A449" s="209"/>
    </row>
    <row r="450" spans="1:1">
      <c r="A450" s="209"/>
    </row>
    <row r="451" spans="1:1">
      <c r="A451" s="209"/>
    </row>
    <row r="452" spans="1:1">
      <c r="A452" s="209"/>
    </row>
    <row r="453" spans="1:1">
      <c r="A453" s="209"/>
    </row>
    <row r="454" spans="1:1">
      <c r="A454" s="209"/>
    </row>
    <row r="455" spans="1:1">
      <c r="A455" s="209"/>
    </row>
    <row r="456" spans="1:1">
      <c r="A456" s="209"/>
    </row>
    <row r="457" spans="1:1">
      <c r="A457" s="209"/>
    </row>
    <row r="458" spans="1:1">
      <c r="A458" s="209"/>
    </row>
    <row r="459" spans="1:1">
      <c r="A459" s="209"/>
    </row>
    <row r="460" spans="1:1">
      <c r="A460" s="209"/>
    </row>
    <row r="461" spans="1:1">
      <c r="A461" s="209"/>
    </row>
    <row r="462" spans="1:1">
      <c r="A462" s="209"/>
    </row>
    <row r="463" spans="1:1">
      <c r="A463" s="209"/>
    </row>
    <row r="464" spans="1:1">
      <c r="A464" s="209"/>
    </row>
    <row r="465" spans="1:1">
      <c r="A465" s="209"/>
    </row>
    <row r="466" spans="1:1">
      <c r="A466" s="209"/>
    </row>
    <row r="467" spans="1:1">
      <c r="A467" s="209"/>
    </row>
    <row r="468" spans="1:1">
      <c r="A468" s="209"/>
    </row>
    <row r="469" spans="1:1">
      <c r="A469" s="209"/>
    </row>
    <row r="470" spans="1:1">
      <c r="A470" s="209"/>
    </row>
    <row r="471" spans="1:1">
      <c r="A471" s="209"/>
    </row>
    <row r="472" spans="1:1">
      <c r="A472" s="209"/>
    </row>
    <row r="473" spans="1:1">
      <c r="A473" s="209"/>
    </row>
    <row r="474" spans="1:1">
      <c r="A474" s="209"/>
    </row>
    <row r="475" spans="1:1">
      <c r="A475" s="209"/>
    </row>
    <row r="476" spans="1:1">
      <c r="A476" s="209"/>
    </row>
    <row r="477" spans="1:1">
      <c r="A477" s="209"/>
    </row>
    <row r="478" spans="1:1">
      <c r="A478" s="209"/>
    </row>
    <row r="479" spans="1:1">
      <c r="A479" s="209"/>
    </row>
    <row r="480" spans="1:1">
      <c r="A480" s="209"/>
    </row>
    <row r="481" spans="1:1">
      <c r="A481" s="209"/>
    </row>
    <row r="482" spans="1:1">
      <c r="A482" s="209"/>
    </row>
    <row r="483" spans="1:1">
      <c r="A483" s="209"/>
    </row>
    <row r="484" spans="1:1">
      <c r="A484" s="209"/>
    </row>
    <row r="485" spans="1:1">
      <c r="A485" s="209"/>
    </row>
    <row r="486" spans="1:1">
      <c r="A486" s="209"/>
    </row>
    <row r="487" spans="1:1">
      <c r="A487" s="209"/>
    </row>
    <row r="488" spans="1:1">
      <c r="A488" s="209"/>
    </row>
    <row r="489" spans="1:1">
      <c r="A489" s="209"/>
    </row>
    <row r="490" spans="1:1">
      <c r="A490" s="209"/>
    </row>
    <row r="491" spans="1:1">
      <c r="A491" s="209"/>
    </row>
    <row r="492" spans="1:1">
      <c r="A492" s="209"/>
    </row>
    <row r="493" spans="1:1">
      <c r="A493" s="209"/>
    </row>
    <row r="494" spans="1:1">
      <c r="A494" s="209"/>
    </row>
    <row r="495" spans="1:1">
      <c r="A495" s="209"/>
    </row>
    <row r="496" spans="1:1">
      <c r="A496" s="209"/>
    </row>
    <row r="497" spans="1:1">
      <c r="A497" s="209"/>
    </row>
    <row r="498" spans="1:1">
      <c r="A498" s="209"/>
    </row>
    <row r="499" spans="1:1">
      <c r="A499" s="209"/>
    </row>
    <row r="500" spans="1:1">
      <c r="A500" s="209"/>
    </row>
    <row r="501" spans="1:1">
      <c r="A501" s="209"/>
    </row>
    <row r="502" spans="1:1">
      <c r="A502" s="209"/>
    </row>
    <row r="503" spans="1:1">
      <c r="A503" s="209"/>
    </row>
    <row r="504" spans="1:1">
      <c r="A504" s="209"/>
    </row>
    <row r="505" spans="1:1">
      <c r="A505" s="209"/>
    </row>
    <row r="506" spans="1:1">
      <c r="A506" s="209"/>
    </row>
    <row r="507" spans="1:1">
      <c r="A507" s="209"/>
    </row>
    <row r="508" spans="1:1">
      <c r="A508" s="209"/>
    </row>
    <row r="509" spans="1:1">
      <c r="A509" s="209"/>
    </row>
    <row r="510" spans="1:1">
      <c r="A510" s="209"/>
    </row>
    <row r="511" spans="1:1">
      <c r="A511" s="209"/>
    </row>
    <row r="512" spans="1:1">
      <c r="A512" s="209"/>
    </row>
    <row r="513" spans="1:1">
      <c r="A513" s="209"/>
    </row>
    <row r="514" spans="1:1">
      <c r="A514" s="209"/>
    </row>
    <row r="515" spans="1:1">
      <c r="A515" s="209"/>
    </row>
    <row r="516" spans="1:1">
      <c r="A516" s="209"/>
    </row>
    <row r="517" spans="1:1">
      <c r="A517" s="209"/>
    </row>
    <row r="518" spans="1:1">
      <c r="A518" s="209"/>
    </row>
    <row r="519" spans="1:1">
      <c r="A519" s="209"/>
    </row>
    <row r="520" spans="1:1">
      <c r="A520" s="209"/>
    </row>
    <row r="521" spans="1:1">
      <c r="A521" s="209"/>
    </row>
    <row r="522" spans="1:1">
      <c r="A522" s="209"/>
    </row>
    <row r="523" spans="1:1">
      <c r="A523" s="209"/>
    </row>
    <row r="524" spans="1:1">
      <c r="A524" s="209"/>
    </row>
    <row r="525" spans="1:1">
      <c r="A525" s="209"/>
    </row>
    <row r="526" spans="1:1">
      <c r="A526" s="209"/>
    </row>
    <row r="527" spans="1:1">
      <c r="A527" s="209"/>
    </row>
    <row r="528" spans="1:1">
      <c r="A528" s="209"/>
    </row>
    <row r="529" spans="1:1">
      <c r="A529" s="209"/>
    </row>
    <row r="530" spans="1:1">
      <c r="A530" s="209"/>
    </row>
    <row r="531" spans="1:1">
      <c r="A531" s="209"/>
    </row>
    <row r="532" spans="1:1">
      <c r="A532" s="209"/>
    </row>
    <row r="533" spans="1:1">
      <c r="A533" s="209"/>
    </row>
    <row r="534" spans="1:1">
      <c r="A534" s="209"/>
    </row>
    <row r="535" spans="1:1">
      <c r="A535" s="209"/>
    </row>
    <row r="536" spans="1:1">
      <c r="A536" s="209"/>
    </row>
    <row r="537" spans="1:1">
      <c r="A537" s="209"/>
    </row>
    <row r="538" spans="1:1">
      <c r="A538" s="209"/>
    </row>
    <row r="539" spans="1:1">
      <c r="A539" s="209"/>
    </row>
    <row r="540" spans="1:1">
      <c r="A540" s="209"/>
    </row>
    <row r="541" spans="1:1">
      <c r="A541" s="209"/>
    </row>
    <row r="542" spans="1:1">
      <c r="A542" s="209"/>
    </row>
    <row r="543" spans="1:1">
      <c r="A543" s="209"/>
    </row>
    <row r="544" spans="1:1">
      <c r="A544" s="209"/>
    </row>
    <row r="545" spans="1:1">
      <c r="A545" s="209"/>
    </row>
    <row r="546" spans="1:1">
      <c r="A546" s="209"/>
    </row>
    <row r="547" spans="1:1">
      <c r="A547" s="209"/>
    </row>
    <row r="548" spans="1:1">
      <c r="A548" s="209"/>
    </row>
    <row r="549" spans="1:1">
      <c r="A549" s="209"/>
    </row>
    <row r="550" spans="1:1">
      <c r="A550" s="209"/>
    </row>
    <row r="551" spans="1:1">
      <c r="A551" s="209"/>
    </row>
    <row r="552" spans="1:1">
      <c r="A552" s="209"/>
    </row>
    <row r="553" spans="1:1">
      <c r="A553" s="209"/>
    </row>
    <row r="554" spans="1:1">
      <c r="A554" s="209"/>
    </row>
    <row r="555" spans="1:1">
      <c r="A555" s="209"/>
    </row>
    <row r="556" spans="1:1">
      <c r="A556" s="209"/>
    </row>
    <row r="557" spans="1:1">
      <c r="A557" s="209"/>
    </row>
    <row r="558" spans="1:1">
      <c r="A558" s="209"/>
    </row>
    <row r="559" spans="1:1">
      <c r="A559" s="209"/>
    </row>
    <row r="560" spans="1:1">
      <c r="A560" s="209"/>
    </row>
    <row r="561" spans="1:1">
      <c r="A561" s="209"/>
    </row>
    <row r="562" spans="1:1">
      <c r="A562" s="209"/>
    </row>
    <row r="563" spans="1:1">
      <c r="A563" s="209"/>
    </row>
    <row r="564" spans="1:1">
      <c r="A564" s="209"/>
    </row>
    <row r="565" spans="1:1">
      <c r="A565" s="209"/>
    </row>
    <row r="566" spans="1:1">
      <c r="A566" s="209"/>
    </row>
    <row r="567" spans="1:1">
      <c r="A567" s="209"/>
    </row>
    <row r="568" spans="1:1">
      <c r="A568" s="209"/>
    </row>
    <row r="569" spans="1:1">
      <c r="A569" s="209"/>
    </row>
    <row r="570" spans="1:1">
      <c r="A570" s="209"/>
    </row>
    <row r="571" spans="1:1">
      <c r="A571" s="209"/>
    </row>
    <row r="572" spans="1:1">
      <c r="A572" s="209"/>
    </row>
    <row r="573" spans="1:1">
      <c r="A573" s="209"/>
    </row>
    <row r="574" spans="1:1">
      <c r="A574" s="209"/>
    </row>
    <row r="575" spans="1:1">
      <c r="A575" s="209"/>
    </row>
    <row r="576" spans="1:1">
      <c r="A576" s="209"/>
    </row>
    <row r="577" spans="1:1">
      <c r="A577" s="209"/>
    </row>
    <row r="578" spans="1:1">
      <c r="A578" s="209"/>
    </row>
    <row r="579" spans="1:1">
      <c r="A579" s="209"/>
    </row>
    <row r="580" spans="1:1">
      <c r="A580" s="209"/>
    </row>
    <row r="581" spans="1:1">
      <c r="A581" s="209"/>
    </row>
    <row r="582" spans="1:1">
      <c r="A582" s="209"/>
    </row>
    <row r="583" spans="1:1">
      <c r="A583" s="209"/>
    </row>
    <row r="584" spans="1:1">
      <c r="A584" s="209"/>
    </row>
    <row r="585" spans="1:1">
      <c r="A585" s="209"/>
    </row>
    <row r="586" spans="1:1">
      <c r="A586" s="209"/>
    </row>
    <row r="587" spans="1:1">
      <c r="A587" s="209"/>
    </row>
    <row r="588" spans="1:1">
      <c r="A588" s="209"/>
    </row>
    <row r="589" spans="1:1">
      <c r="A589" s="209"/>
    </row>
    <row r="590" spans="1:1">
      <c r="A590" s="209"/>
    </row>
    <row r="591" spans="1:1">
      <c r="A591" s="209"/>
    </row>
    <row r="592" spans="1:1">
      <c r="A592" s="209"/>
    </row>
    <row r="593" spans="1:1">
      <c r="A593" s="209"/>
    </row>
    <row r="594" spans="1:1">
      <c r="A594" s="209"/>
    </row>
    <row r="595" spans="1:1">
      <c r="A595" s="209"/>
    </row>
    <row r="596" spans="1:1">
      <c r="A596" s="209"/>
    </row>
    <row r="597" spans="1:1">
      <c r="A597" s="209"/>
    </row>
    <row r="598" spans="1:1">
      <c r="A598" s="209"/>
    </row>
    <row r="599" spans="1:1">
      <c r="A599" s="209"/>
    </row>
    <row r="600" spans="1:1">
      <c r="A600" s="209"/>
    </row>
    <row r="601" spans="1:1">
      <c r="A601" s="209"/>
    </row>
    <row r="602" spans="1:1">
      <c r="A602" s="209"/>
    </row>
    <row r="603" spans="1:1">
      <c r="A603" s="209"/>
    </row>
    <row r="604" spans="1:1">
      <c r="A604" s="209"/>
    </row>
    <row r="605" spans="1:1">
      <c r="A605" s="209"/>
    </row>
    <row r="606" spans="1:1">
      <c r="A606" s="209"/>
    </row>
    <row r="607" spans="1:1">
      <c r="A607" s="209"/>
    </row>
    <row r="608" spans="1:1">
      <c r="A608" s="209"/>
    </row>
    <row r="609" spans="1:1">
      <c r="A609" s="209"/>
    </row>
    <row r="610" spans="1:1">
      <c r="A610" s="209"/>
    </row>
    <row r="611" spans="1:1">
      <c r="A611" s="209"/>
    </row>
    <row r="612" spans="1:1">
      <c r="A612" s="209"/>
    </row>
    <row r="613" spans="1:1">
      <c r="A613" s="209"/>
    </row>
    <row r="614" spans="1:1">
      <c r="A614" s="209"/>
    </row>
    <row r="615" spans="1:1">
      <c r="A615" s="209"/>
    </row>
    <row r="616" spans="1:1">
      <c r="A616" s="209"/>
    </row>
    <row r="617" spans="1:1">
      <c r="A617" s="209"/>
    </row>
    <row r="618" spans="1:1">
      <c r="A618" s="209"/>
    </row>
    <row r="619" spans="1:1">
      <c r="A619" s="209"/>
    </row>
    <row r="620" spans="1:1">
      <c r="A620" s="209"/>
    </row>
    <row r="621" spans="1:1">
      <c r="A621" s="209"/>
    </row>
    <row r="622" spans="1:1">
      <c r="A622" s="209"/>
    </row>
    <row r="623" spans="1:1">
      <c r="A623" s="209"/>
    </row>
    <row r="624" spans="1:1">
      <c r="A624" s="209"/>
    </row>
    <row r="625" spans="1:1">
      <c r="A625" s="209"/>
    </row>
    <row r="626" spans="1:1">
      <c r="A626" s="209"/>
    </row>
    <row r="627" spans="1:1">
      <c r="A627" s="209"/>
    </row>
    <row r="628" spans="1:1">
      <c r="A628" s="209"/>
    </row>
    <row r="629" spans="1:1">
      <c r="A629" s="209"/>
    </row>
    <row r="630" spans="1:1">
      <c r="A630" s="209"/>
    </row>
    <row r="631" spans="1:1">
      <c r="A631" s="209"/>
    </row>
    <row r="632" spans="1:1">
      <c r="A632" s="209"/>
    </row>
    <row r="633" spans="1:1">
      <c r="A633" s="209"/>
    </row>
    <row r="634" spans="1:1">
      <c r="A634" s="209"/>
    </row>
    <row r="635" spans="1:1">
      <c r="A635" s="209"/>
    </row>
    <row r="636" spans="1:1">
      <c r="A636" s="209"/>
    </row>
    <row r="637" spans="1:1">
      <c r="A637" s="209"/>
    </row>
    <row r="638" spans="1:1">
      <c r="A638" s="209"/>
    </row>
    <row r="639" spans="1:1">
      <c r="A639" s="209"/>
    </row>
    <row r="640" spans="1:1">
      <c r="A640" s="209"/>
    </row>
    <row r="641" spans="1:1">
      <c r="A641" s="209"/>
    </row>
    <row r="642" spans="1:1">
      <c r="A642" s="209"/>
    </row>
    <row r="643" spans="1:1">
      <c r="A643" s="209"/>
    </row>
    <row r="644" spans="1:1">
      <c r="A644" s="209"/>
    </row>
    <row r="645" spans="1:1">
      <c r="A645" s="209"/>
    </row>
    <row r="646" spans="1:1">
      <c r="A646" s="209"/>
    </row>
    <row r="647" spans="1:1">
      <c r="A647" s="209"/>
    </row>
    <row r="648" spans="1:1">
      <c r="A648" s="209"/>
    </row>
    <row r="649" spans="1:1">
      <c r="A649" s="209"/>
    </row>
    <row r="650" spans="1:1">
      <c r="A650" s="209"/>
    </row>
    <row r="651" spans="1:1">
      <c r="A651" s="209"/>
    </row>
    <row r="652" spans="1:1">
      <c r="A652" s="209"/>
    </row>
    <row r="653" spans="1:1">
      <c r="A653" s="209"/>
    </row>
    <row r="654" spans="1:1">
      <c r="A654" s="209"/>
    </row>
    <row r="655" spans="1:1">
      <c r="A655" s="209"/>
    </row>
    <row r="656" spans="1:1">
      <c r="A656" s="209"/>
    </row>
    <row r="657" spans="1:1">
      <c r="A657" s="209"/>
    </row>
    <row r="658" spans="1:1">
      <c r="A658" s="209"/>
    </row>
    <row r="659" spans="1:1">
      <c r="A659" s="209"/>
    </row>
    <row r="660" spans="1:1">
      <c r="A660" s="209"/>
    </row>
    <row r="661" spans="1:1">
      <c r="A661" s="209"/>
    </row>
    <row r="662" spans="1:1">
      <c r="A662" s="209"/>
    </row>
    <row r="663" spans="1:1">
      <c r="A663" s="209"/>
    </row>
    <row r="664" spans="1:1">
      <c r="A664" s="209"/>
    </row>
    <row r="665" spans="1:1">
      <c r="A665" s="209"/>
    </row>
    <row r="666" spans="1:1">
      <c r="A666" s="209"/>
    </row>
    <row r="667" spans="1:1">
      <c r="A667" s="209"/>
    </row>
    <row r="668" spans="1:1">
      <c r="A668" s="209"/>
    </row>
    <row r="669" spans="1:1">
      <c r="A669" s="209"/>
    </row>
    <row r="670" spans="1:1">
      <c r="A670" s="209"/>
    </row>
    <row r="671" spans="1:1">
      <c r="A671" s="209"/>
    </row>
    <row r="672" spans="1:1">
      <c r="A672" s="209"/>
    </row>
    <row r="673" spans="1:1">
      <c r="A673" s="209"/>
    </row>
    <row r="674" spans="1:1">
      <c r="A674" s="209"/>
    </row>
    <row r="675" spans="1:1">
      <c r="A675" s="209"/>
    </row>
    <row r="676" spans="1:1">
      <c r="A676" s="209"/>
    </row>
    <row r="677" spans="1:1">
      <c r="A677" s="209"/>
    </row>
    <row r="678" spans="1:1">
      <c r="A678" s="209"/>
    </row>
    <row r="679" spans="1:1">
      <c r="A679" s="209"/>
    </row>
    <row r="680" spans="1:1">
      <c r="A680" s="209"/>
    </row>
    <row r="681" spans="1:1">
      <c r="A681" s="209"/>
    </row>
    <row r="682" spans="1:1">
      <c r="A682" s="209"/>
    </row>
    <row r="683" spans="1:1">
      <c r="A683" s="209"/>
    </row>
    <row r="684" spans="1:1">
      <c r="A684" s="209"/>
    </row>
    <row r="685" spans="1:1">
      <c r="A685" s="209"/>
    </row>
    <row r="686" spans="1:1">
      <c r="A686" s="209"/>
    </row>
    <row r="687" spans="1:1">
      <c r="A687" s="209"/>
    </row>
    <row r="688" spans="1:1">
      <c r="A688" s="209"/>
    </row>
    <row r="689" spans="1:1">
      <c r="A689" s="209"/>
    </row>
    <row r="690" spans="1:1">
      <c r="A690" s="209"/>
    </row>
    <row r="691" spans="1:1">
      <c r="A691" s="209"/>
    </row>
    <row r="692" spans="1:1">
      <c r="A692" s="209"/>
    </row>
    <row r="693" spans="1:1">
      <c r="A693" s="209"/>
    </row>
    <row r="694" spans="1:1">
      <c r="A694" s="209"/>
    </row>
    <row r="695" spans="1:1">
      <c r="A695" s="209"/>
    </row>
    <row r="696" spans="1:1">
      <c r="A696" s="209"/>
    </row>
    <row r="697" spans="1:1">
      <c r="A697" s="209"/>
    </row>
    <row r="698" spans="1:1">
      <c r="A698" s="209"/>
    </row>
    <row r="699" spans="1:1">
      <c r="A699" s="209"/>
    </row>
    <row r="700" spans="1:1">
      <c r="A700" s="209"/>
    </row>
    <row r="701" spans="1:1">
      <c r="A701" s="209"/>
    </row>
    <row r="702" spans="1:1">
      <c r="A702" s="209"/>
    </row>
    <row r="703" spans="1:1">
      <c r="A703" s="209"/>
    </row>
    <row r="704" spans="1:1">
      <c r="A704" s="209"/>
    </row>
    <row r="705" spans="1:1">
      <c r="A705" s="209"/>
    </row>
    <row r="706" spans="1:1">
      <c r="A706" s="209"/>
    </row>
    <row r="707" spans="1:1">
      <c r="A707" s="209"/>
    </row>
    <row r="708" spans="1:1">
      <c r="A708" s="209"/>
    </row>
    <row r="709" spans="1:1">
      <c r="A709" s="209"/>
    </row>
    <row r="710" spans="1:1">
      <c r="A710" s="209"/>
    </row>
    <row r="711" spans="1:1">
      <c r="A711" s="209"/>
    </row>
    <row r="712" spans="1:1">
      <c r="A712" s="209"/>
    </row>
    <row r="713" spans="1:1">
      <c r="A713" s="209"/>
    </row>
    <row r="714" spans="1:1">
      <c r="A714" s="209"/>
    </row>
    <row r="715" spans="1:1">
      <c r="A715" s="209"/>
    </row>
    <row r="716" spans="1:1">
      <c r="A716" s="209"/>
    </row>
    <row r="717" spans="1:1">
      <c r="A717" s="209"/>
    </row>
    <row r="718" spans="1:1">
      <c r="A718" s="209"/>
    </row>
    <row r="719" spans="1:1">
      <c r="A719" s="209"/>
    </row>
    <row r="720" spans="1:1">
      <c r="A720" s="209"/>
    </row>
    <row r="721" spans="1:1">
      <c r="A721" s="209"/>
    </row>
    <row r="722" spans="1:1">
      <c r="A722" s="209"/>
    </row>
    <row r="723" spans="1:1">
      <c r="A723" s="209"/>
    </row>
    <row r="724" spans="1:1">
      <c r="A724" s="209"/>
    </row>
    <row r="725" spans="1:1">
      <c r="A725" s="209"/>
    </row>
    <row r="726" spans="1:1">
      <c r="A726" s="209"/>
    </row>
    <row r="727" spans="1:1">
      <c r="A727" s="209"/>
    </row>
    <row r="728" spans="1:1">
      <c r="A728" s="209"/>
    </row>
    <row r="729" spans="1:1">
      <c r="A729" s="209"/>
    </row>
    <row r="730" spans="1:1">
      <c r="A730" s="209"/>
    </row>
    <row r="731" spans="1:1">
      <c r="A731" s="209"/>
    </row>
    <row r="732" spans="1:1">
      <c r="A732" s="209"/>
    </row>
    <row r="733" spans="1:1">
      <c r="A733" s="209"/>
    </row>
    <row r="734" spans="1:1">
      <c r="A734" s="209"/>
    </row>
    <row r="735" spans="1:1">
      <c r="A735" s="209"/>
    </row>
    <row r="736" spans="1:1">
      <c r="A736" s="209"/>
    </row>
    <row r="737" spans="1:1">
      <c r="A737" s="209"/>
    </row>
    <row r="738" spans="1:1">
      <c r="A738" s="209"/>
    </row>
    <row r="739" spans="1:1">
      <c r="A739" s="209"/>
    </row>
    <row r="740" spans="1:1">
      <c r="A740" s="209"/>
    </row>
    <row r="741" spans="1:1">
      <c r="A741" s="209"/>
    </row>
    <row r="742" spans="1:1">
      <c r="A742" s="209"/>
    </row>
    <row r="743" spans="1:1">
      <c r="A743" s="209"/>
    </row>
    <row r="744" spans="1:1">
      <c r="A744" s="209"/>
    </row>
    <row r="745" spans="1:1">
      <c r="A745" s="209"/>
    </row>
    <row r="746" spans="1:1">
      <c r="A746" s="209"/>
    </row>
    <row r="747" spans="1:1">
      <c r="A747" s="209"/>
    </row>
    <row r="748" spans="1:1">
      <c r="A748" s="209"/>
    </row>
    <row r="749" spans="1:1">
      <c r="A749" s="209"/>
    </row>
    <row r="750" spans="1:1">
      <c r="A750" s="209"/>
    </row>
    <row r="751" spans="1:1">
      <c r="A751" s="209"/>
    </row>
    <row r="752" spans="1:1">
      <c r="A752" s="209"/>
    </row>
    <row r="753" spans="1:1">
      <c r="A753" s="209"/>
    </row>
    <row r="754" spans="1:1">
      <c r="A754" s="209"/>
    </row>
    <row r="755" spans="1:1">
      <c r="A755" s="209"/>
    </row>
    <row r="756" spans="1:1">
      <c r="A756" s="209"/>
    </row>
    <row r="757" spans="1:1">
      <c r="A757" s="209"/>
    </row>
    <row r="758" spans="1:1">
      <c r="A758" s="209"/>
    </row>
    <row r="759" spans="1:1">
      <c r="A759" s="209"/>
    </row>
    <row r="760" spans="1:1">
      <c r="A760" s="209"/>
    </row>
    <row r="761" spans="1:1">
      <c r="A761" s="209"/>
    </row>
    <row r="762" spans="1:1">
      <c r="A762" s="209"/>
    </row>
    <row r="763" spans="1:1">
      <c r="A763" s="209"/>
    </row>
    <row r="764" spans="1:1">
      <c r="A764" s="209"/>
    </row>
    <row r="765" spans="1:1">
      <c r="A765" s="209"/>
    </row>
    <row r="766" spans="1:1">
      <c r="A766" s="209"/>
    </row>
    <row r="767" spans="1:1">
      <c r="A767" s="209"/>
    </row>
    <row r="768" spans="1:1">
      <c r="A768" s="209"/>
    </row>
    <row r="769" spans="1:1">
      <c r="A769" s="209"/>
    </row>
    <row r="770" spans="1:1">
      <c r="A770" s="209"/>
    </row>
    <row r="771" spans="1:1">
      <c r="A771" s="209"/>
    </row>
    <row r="772" spans="1:1">
      <c r="A772" s="209"/>
    </row>
    <row r="773" spans="1:1">
      <c r="A773" s="209"/>
    </row>
    <row r="774" spans="1:1">
      <c r="A774" s="209"/>
    </row>
    <row r="775" spans="1:1">
      <c r="A775" s="209"/>
    </row>
    <row r="776" spans="1:1">
      <c r="A776" s="209"/>
    </row>
    <row r="777" spans="1:1">
      <c r="A777" s="209"/>
    </row>
    <row r="778" spans="1:1">
      <c r="A778" s="209"/>
    </row>
    <row r="779" spans="1:1">
      <c r="A779" s="209"/>
    </row>
    <row r="780" spans="1:1">
      <c r="A780" s="209"/>
    </row>
    <row r="781" spans="1:1">
      <c r="A781" s="209"/>
    </row>
    <row r="782" spans="1:1">
      <c r="A782" s="209"/>
    </row>
    <row r="783" spans="1:1">
      <c r="A783" s="209"/>
    </row>
    <row r="784" spans="1:1">
      <c r="A784" s="209"/>
    </row>
    <row r="785" spans="1:1">
      <c r="A785" s="209"/>
    </row>
    <row r="786" spans="1:1">
      <c r="A786" s="209"/>
    </row>
    <row r="787" spans="1:1">
      <c r="A787" s="209"/>
    </row>
    <row r="788" spans="1:1">
      <c r="A788" s="209"/>
    </row>
    <row r="789" spans="1:1">
      <c r="A789" s="209"/>
    </row>
    <row r="790" spans="1:1">
      <c r="A790" s="209"/>
    </row>
    <row r="791" spans="1:1">
      <c r="A791" s="209"/>
    </row>
    <row r="792" spans="1:1">
      <c r="A792" s="209"/>
    </row>
    <row r="793" spans="1:1">
      <c r="A793" s="209"/>
    </row>
    <row r="794" spans="1:1">
      <c r="A794" s="209"/>
    </row>
    <row r="795" spans="1:1">
      <c r="A795" s="209"/>
    </row>
    <row r="796" spans="1:1">
      <c r="A796" s="209"/>
    </row>
    <row r="797" spans="1:1">
      <c r="A797" s="209"/>
    </row>
    <row r="798" spans="1:1">
      <c r="A798" s="209"/>
    </row>
    <row r="799" spans="1:1">
      <c r="A799" s="209"/>
    </row>
    <row r="800" spans="1:1">
      <c r="A800" s="209"/>
    </row>
    <row r="801" spans="1:1">
      <c r="A801" s="209"/>
    </row>
    <row r="802" spans="1:1">
      <c r="A802" s="209"/>
    </row>
    <row r="803" spans="1:1">
      <c r="A803" s="209"/>
    </row>
    <row r="804" spans="1:1">
      <c r="A804" s="209"/>
    </row>
    <row r="805" spans="1:1">
      <c r="A805" s="209"/>
    </row>
    <row r="806" spans="1:1">
      <c r="A806" s="209"/>
    </row>
    <row r="807" spans="1:1">
      <c r="A807" s="209"/>
    </row>
    <row r="808" spans="1:1">
      <c r="A808" s="209"/>
    </row>
    <row r="809" spans="1:1">
      <c r="A809" s="209"/>
    </row>
    <row r="810" spans="1:1">
      <c r="A810" s="209"/>
    </row>
    <row r="811" spans="1:1">
      <c r="A811" s="209"/>
    </row>
    <row r="812" spans="1:1">
      <c r="A812" s="209"/>
    </row>
    <row r="813" spans="1:1">
      <c r="A813" s="209"/>
    </row>
    <row r="814" spans="1:1">
      <c r="A814" s="209"/>
    </row>
    <row r="815" spans="1:1">
      <c r="A815" s="209"/>
    </row>
    <row r="816" spans="1:1">
      <c r="A816" s="209"/>
    </row>
    <row r="817" spans="1:1">
      <c r="A817" s="209"/>
    </row>
    <row r="818" spans="1:1">
      <c r="A818" s="209"/>
    </row>
    <row r="819" spans="1:1">
      <c r="A819" s="209"/>
    </row>
    <row r="820" spans="1:1">
      <c r="A820" s="209"/>
    </row>
    <row r="821" spans="1:1">
      <c r="A821" s="209"/>
    </row>
    <row r="822" spans="1:1">
      <c r="A822" s="209"/>
    </row>
    <row r="823" spans="1:1">
      <c r="A823" s="209"/>
    </row>
    <row r="824" spans="1:1">
      <c r="A824" s="209"/>
    </row>
    <row r="825" spans="1:1">
      <c r="A825" s="209"/>
    </row>
    <row r="826" spans="1:1">
      <c r="A826" s="209"/>
    </row>
    <row r="827" spans="1:1">
      <c r="A827" s="209"/>
    </row>
    <row r="828" spans="1:1">
      <c r="A828" s="209"/>
    </row>
    <row r="829" spans="1:1">
      <c r="A829" s="209"/>
    </row>
    <row r="830" spans="1:1">
      <c r="A830" s="209"/>
    </row>
    <row r="831" spans="1:1">
      <c r="A831" s="209"/>
    </row>
    <row r="832" spans="1:1">
      <c r="A832" s="209"/>
    </row>
    <row r="833" spans="1:1">
      <c r="A833" s="209"/>
    </row>
    <row r="834" spans="1:1">
      <c r="A834" s="209"/>
    </row>
    <row r="835" spans="1:1">
      <c r="A835" s="209"/>
    </row>
    <row r="836" spans="1:1">
      <c r="A836" s="209"/>
    </row>
    <row r="837" spans="1:1">
      <c r="A837" s="209"/>
    </row>
    <row r="838" spans="1:1">
      <c r="A838" s="209"/>
    </row>
    <row r="839" spans="1:1">
      <c r="A839" s="209"/>
    </row>
    <row r="840" spans="1:1">
      <c r="A840" s="209"/>
    </row>
    <row r="841" spans="1:1">
      <c r="A841" s="209"/>
    </row>
    <row r="842" spans="1:1">
      <c r="A842" s="209"/>
    </row>
    <row r="843" spans="1:1">
      <c r="A843" s="209"/>
    </row>
    <row r="844" spans="1:1">
      <c r="A844" s="209"/>
    </row>
    <row r="845" spans="1:1">
      <c r="A845" s="209"/>
    </row>
    <row r="846" spans="1:1">
      <c r="A846" s="209"/>
    </row>
    <row r="847" spans="1:1">
      <c r="A847" s="209"/>
    </row>
    <row r="848" spans="1:1">
      <c r="A848" s="209"/>
    </row>
    <row r="849" spans="1:1">
      <c r="A849" s="209"/>
    </row>
    <row r="850" spans="1:1">
      <c r="A850" s="209"/>
    </row>
    <row r="851" spans="1:1">
      <c r="A851" s="209"/>
    </row>
    <row r="852" spans="1:1">
      <c r="A852" s="209"/>
    </row>
    <row r="853" spans="1:1">
      <c r="A853" s="209"/>
    </row>
    <row r="854" spans="1:1">
      <c r="A854" s="209"/>
    </row>
    <row r="855" spans="1:1">
      <c r="A855" s="209"/>
    </row>
    <row r="856" spans="1:1">
      <c r="A856" s="209"/>
    </row>
    <row r="857" spans="1:1">
      <c r="A857" s="209"/>
    </row>
    <row r="858" spans="1:1">
      <c r="A858" s="209"/>
    </row>
    <row r="859" spans="1:1">
      <c r="A859" s="209"/>
    </row>
    <row r="860" spans="1:1">
      <c r="A860" s="209"/>
    </row>
    <row r="861" spans="1:1">
      <c r="A861" s="209"/>
    </row>
    <row r="862" spans="1:1">
      <c r="A862" s="209"/>
    </row>
    <row r="863" spans="1:1">
      <c r="A863" s="209"/>
    </row>
    <row r="864" spans="1:1">
      <c r="A864" s="209"/>
    </row>
    <row r="865" spans="1:1">
      <c r="A865" s="209"/>
    </row>
    <row r="866" spans="1:1">
      <c r="A866" s="209"/>
    </row>
    <row r="867" spans="1:1">
      <c r="A867" s="209"/>
    </row>
    <row r="868" spans="1:1">
      <c r="A868" s="209"/>
    </row>
    <row r="869" spans="1:1">
      <c r="A869" s="209"/>
    </row>
    <row r="870" spans="1:1">
      <c r="A870" s="209"/>
    </row>
    <row r="871" spans="1:1">
      <c r="A871" s="209"/>
    </row>
    <row r="872" spans="1:1">
      <c r="A872" s="209"/>
    </row>
    <row r="873" spans="1:1">
      <c r="A873" s="209"/>
    </row>
    <row r="874" spans="1:1">
      <c r="A874" s="209"/>
    </row>
    <row r="875" spans="1:1">
      <c r="A875" s="209"/>
    </row>
    <row r="876" spans="1:1">
      <c r="A876" s="209"/>
    </row>
    <row r="877" spans="1:1">
      <c r="A877" s="209"/>
    </row>
    <row r="878" spans="1:1">
      <c r="A878" s="209"/>
    </row>
    <row r="879" spans="1:1">
      <c r="A879" s="209"/>
    </row>
    <row r="880" spans="1:1">
      <c r="A880" s="209"/>
    </row>
    <row r="881" spans="1:1">
      <c r="A881" s="209"/>
    </row>
    <row r="882" spans="1:1">
      <c r="A882" s="209"/>
    </row>
    <row r="883" spans="1:1">
      <c r="A883" s="209"/>
    </row>
    <row r="884" spans="1:1">
      <c r="A884" s="209"/>
    </row>
    <row r="885" spans="1:1">
      <c r="A885" s="209"/>
    </row>
    <row r="886" spans="1:1">
      <c r="A886" s="209"/>
    </row>
    <row r="887" spans="1:1">
      <c r="A887" s="209"/>
    </row>
    <row r="888" spans="1:1">
      <c r="A888" s="209"/>
    </row>
    <row r="889" spans="1:1">
      <c r="A889" s="209"/>
    </row>
    <row r="890" spans="1:1">
      <c r="A890" s="209"/>
    </row>
    <row r="891" spans="1:1">
      <c r="A891" s="209"/>
    </row>
    <row r="892" spans="1:1">
      <c r="A892" s="209"/>
    </row>
    <row r="893" spans="1:1">
      <c r="A893" s="209"/>
    </row>
    <row r="894" spans="1:1">
      <c r="A894" s="209"/>
    </row>
    <row r="895" spans="1:1">
      <c r="A895" s="209"/>
    </row>
    <row r="896" spans="1:1">
      <c r="A896" s="209"/>
    </row>
    <row r="897" spans="1:1">
      <c r="A897" s="209"/>
    </row>
    <row r="898" spans="1:1">
      <c r="A898" s="209"/>
    </row>
    <row r="899" spans="1:1">
      <c r="A899" s="209"/>
    </row>
    <row r="900" spans="1:1">
      <c r="A900" s="209"/>
    </row>
    <row r="901" spans="1:1">
      <c r="A901" s="209"/>
    </row>
    <row r="902" spans="1:1">
      <c r="A902" s="209"/>
    </row>
    <row r="903" spans="1:1">
      <c r="A903" s="209"/>
    </row>
    <row r="904" spans="1:1">
      <c r="A904" s="209"/>
    </row>
    <row r="905" spans="1:1">
      <c r="A905" s="209"/>
    </row>
    <row r="906" spans="1:1">
      <c r="A906" s="209"/>
    </row>
    <row r="907" spans="1:1">
      <c r="A907" s="209"/>
    </row>
    <row r="908" spans="1:1">
      <c r="A908" s="209"/>
    </row>
    <row r="909" spans="1:1">
      <c r="A909" s="209"/>
    </row>
    <row r="910" spans="1:1">
      <c r="A910" s="209"/>
    </row>
    <row r="911" spans="1:1">
      <c r="A911" s="209"/>
    </row>
    <row r="912" spans="1:1">
      <c r="A912" s="209"/>
    </row>
    <row r="913" spans="1:1">
      <c r="A913" s="209"/>
    </row>
    <row r="914" spans="1:1">
      <c r="A914" s="209"/>
    </row>
    <row r="915" spans="1:1">
      <c r="A915" s="209"/>
    </row>
    <row r="916" spans="1:1">
      <c r="A916" s="209"/>
    </row>
    <row r="917" spans="1:1">
      <c r="A917" s="209"/>
    </row>
    <row r="918" spans="1:1">
      <c r="A918" s="209"/>
    </row>
    <row r="919" spans="1:1">
      <c r="A919" s="209"/>
    </row>
    <row r="920" spans="1:1">
      <c r="A920" s="209"/>
    </row>
    <row r="921" spans="1:1">
      <c r="A921" s="209"/>
    </row>
    <row r="922" spans="1:1">
      <c r="A922" s="209"/>
    </row>
    <row r="923" spans="1:1">
      <c r="A923" s="209"/>
    </row>
    <row r="924" spans="1:1">
      <c r="A924" s="209"/>
    </row>
    <row r="925" spans="1:1">
      <c r="A925" s="209"/>
    </row>
    <row r="926" spans="1:1">
      <c r="A926" s="209"/>
    </row>
    <row r="927" spans="1:1">
      <c r="A927" s="209"/>
    </row>
    <row r="928" spans="1:1">
      <c r="A928" s="209"/>
    </row>
    <row r="929" spans="1:1">
      <c r="A929" s="209"/>
    </row>
    <row r="930" spans="1:1">
      <c r="A930" s="209"/>
    </row>
    <row r="931" spans="1:1">
      <c r="A931" s="209"/>
    </row>
    <row r="932" spans="1:1">
      <c r="A932" s="209"/>
    </row>
    <row r="933" spans="1:1">
      <c r="A933" s="209"/>
    </row>
    <row r="934" spans="1:1">
      <c r="A934" s="209"/>
    </row>
    <row r="935" spans="1:1">
      <c r="A935" s="209"/>
    </row>
    <row r="936" spans="1:1">
      <c r="A936" s="209"/>
    </row>
    <row r="937" spans="1:1">
      <c r="A937" s="209"/>
    </row>
    <row r="938" spans="1:1">
      <c r="A938" s="209"/>
    </row>
    <row r="939" spans="1:1">
      <c r="A939" s="209"/>
    </row>
    <row r="940" spans="1:1">
      <c r="A940" s="209"/>
    </row>
    <row r="941" spans="1:1">
      <c r="A941" s="209"/>
    </row>
    <row r="942" spans="1:1">
      <c r="A942" s="209"/>
    </row>
    <row r="943" spans="1:1">
      <c r="A943" s="209"/>
    </row>
    <row r="944" spans="1:1">
      <c r="A944" s="209"/>
    </row>
    <row r="945" spans="1:1">
      <c r="A945" s="209"/>
    </row>
    <row r="946" spans="1:1">
      <c r="A946" s="209"/>
    </row>
    <row r="947" spans="1:1">
      <c r="A947" s="209"/>
    </row>
    <row r="948" spans="1:1">
      <c r="A948" s="209"/>
    </row>
    <row r="949" spans="1:1">
      <c r="A949" s="209"/>
    </row>
    <row r="950" spans="1:1">
      <c r="A950" s="209"/>
    </row>
    <row r="951" spans="1:1">
      <c r="A951" s="209"/>
    </row>
    <row r="952" spans="1:1">
      <c r="A952" s="209"/>
    </row>
    <row r="953" spans="1:1">
      <c r="A953" s="209"/>
    </row>
    <row r="954" spans="1:1">
      <c r="A954" s="209"/>
    </row>
    <row r="955" spans="1:1">
      <c r="A955" s="209"/>
    </row>
    <row r="956" spans="1:1">
      <c r="A956" s="209"/>
    </row>
    <row r="957" spans="1:1">
      <c r="A957" s="209"/>
    </row>
    <row r="958" spans="1:1">
      <c r="A958" s="209"/>
    </row>
    <row r="959" spans="1:1">
      <c r="A959" s="209"/>
    </row>
    <row r="960" spans="1:1">
      <c r="A960" s="209"/>
    </row>
    <row r="961" spans="1:1">
      <c r="A961" s="209"/>
    </row>
    <row r="962" spans="1:1">
      <c r="A962" s="209"/>
    </row>
    <row r="963" spans="1:1">
      <c r="A963" s="209"/>
    </row>
    <row r="964" spans="1:1">
      <c r="A964" s="209"/>
    </row>
    <row r="965" spans="1:1">
      <c r="A965" s="209"/>
    </row>
    <row r="966" spans="1:1">
      <c r="A966" s="209"/>
    </row>
    <row r="967" spans="1:1">
      <c r="A967" s="209"/>
    </row>
    <row r="968" spans="1:1">
      <c r="A968" s="209"/>
    </row>
    <row r="969" spans="1:1">
      <c r="A969" s="209"/>
    </row>
    <row r="970" spans="1:1">
      <c r="A970" s="209"/>
    </row>
    <row r="971" spans="1:1">
      <c r="A971" s="209"/>
    </row>
    <row r="972" spans="1:1">
      <c r="A972" s="209"/>
    </row>
    <row r="973" spans="1:1">
      <c r="A973" s="209"/>
    </row>
    <row r="974" spans="1:1">
      <c r="A974" s="209"/>
    </row>
    <row r="975" spans="1:1">
      <c r="A975" s="209"/>
    </row>
    <row r="976" spans="1:1">
      <c r="A976" s="209"/>
    </row>
    <row r="977" spans="1:1">
      <c r="A977" s="209"/>
    </row>
    <row r="978" spans="1:1">
      <c r="A978" s="209"/>
    </row>
    <row r="979" spans="1:1">
      <c r="A979" s="209"/>
    </row>
    <row r="980" spans="1:1">
      <c r="A980" s="209"/>
    </row>
    <row r="981" spans="1:1">
      <c r="A981" s="209"/>
    </row>
    <row r="982" spans="1:1">
      <c r="A982" s="209"/>
    </row>
    <row r="983" spans="1:1">
      <c r="A983" s="209"/>
    </row>
    <row r="984" spans="1:1">
      <c r="A984" s="209"/>
    </row>
    <row r="985" spans="1:1">
      <c r="A985" s="209"/>
    </row>
    <row r="986" spans="1:1">
      <c r="A986" s="209"/>
    </row>
    <row r="987" spans="1:1">
      <c r="A987" s="209"/>
    </row>
    <row r="988" spans="1:1">
      <c r="A988" s="209"/>
    </row>
    <row r="989" spans="1:1">
      <c r="A989" s="209"/>
    </row>
    <row r="990" spans="1:1">
      <c r="A990" s="209"/>
    </row>
    <row r="991" spans="1:1">
      <c r="A991" s="209"/>
    </row>
    <row r="992" spans="1:1">
      <c r="A992" s="209"/>
    </row>
    <row r="993" spans="1:1">
      <c r="A993" s="209"/>
    </row>
    <row r="994" spans="1:1">
      <c r="A994" s="209"/>
    </row>
    <row r="995" spans="1:1">
      <c r="A995" s="209"/>
    </row>
    <row r="996" spans="1:1">
      <c r="A996" s="209"/>
    </row>
    <row r="997" spans="1:1">
      <c r="A997" s="209"/>
    </row>
    <row r="998" spans="1:1">
      <c r="A998" s="209"/>
    </row>
    <row r="999" spans="1:1">
      <c r="A999" s="209"/>
    </row>
    <row r="1000" spans="1:1">
      <c r="A1000" s="209"/>
    </row>
    <row r="1001" spans="1:1">
      <c r="A1001" s="209"/>
    </row>
    <row r="1002" spans="1:1">
      <c r="A1002" s="209"/>
    </row>
    <row r="1003" spans="1:1">
      <c r="A1003" s="209"/>
    </row>
    <row r="1004" spans="1:1">
      <c r="A1004" s="209"/>
    </row>
    <row r="1005" spans="1:1">
      <c r="A1005" s="209"/>
    </row>
    <row r="1006" spans="1:1">
      <c r="A1006" s="209"/>
    </row>
    <row r="1007" spans="1:1">
      <c r="A1007" s="209"/>
    </row>
    <row r="1008" spans="1:1">
      <c r="A1008" s="209"/>
    </row>
    <row r="1009" spans="1:1">
      <c r="A1009" s="209"/>
    </row>
    <row r="1010" spans="1:1">
      <c r="A1010" s="209"/>
    </row>
    <row r="1011" spans="1:1">
      <c r="A1011" s="209"/>
    </row>
    <row r="1012" spans="1:1">
      <c r="A1012" s="209"/>
    </row>
    <row r="1013" spans="1:1">
      <c r="A1013" s="209"/>
    </row>
    <row r="1014" spans="1:1">
      <c r="A1014" s="209"/>
    </row>
    <row r="1015" spans="1:1">
      <c r="A1015" s="209"/>
    </row>
    <row r="1016" spans="1:1">
      <c r="A1016" s="209"/>
    </row>
    <row r="1017" spans="1:1">
      <c r="A1017" s="209"/>
    </row>
    <row r="1018" spans="1:1">
      <c r="A1018" s="209"/>
    </row>
    <row r="1019" spans="1:1">
      <c r="A1019" s="209"/>
    </row>
    <row r="1020" spans="1:1">
      <c r="A1020" s="209"/>
    </row>
    <row r="1021" spans="1:1">
      <c r="A1021" s="209"/>
    </row>
    <row r="1022" spans="1:1">
      <c r="A1022" s="209"/>
    </row>
    <row r="1023" spans="1:1">
      <c r="A1023" s="209"/>
    </row>
    <row r="1024" spans="1:1">
      <c r="A1024" s="209"/>
    </row>
    <row r="1025" spans="1:1">
      <c r="A1025" s="209"/>
    </row>
    <row r="1026" spans="1:1">
      <c r="A1026" s="209"/>
    </row>
    <row r="1027" spans="1:1">
      <c r="A1027" s="209"/>
    </row>
    <row r="1028" spans="1:1">
      <c r="A1028" s="209"/>
    </row>
    <row r="1029" spans="1:1">
      <c r="A1029" s="209"/>
    </row>
    <row r="1030" spans="1:1">
      <c r="A1030" s="209"/>
    </row>
    <row r="1031" spans="1:1">
      <c r="A1031" s="209"/>
    </row>
    <row r="1032" spans="1:1">
      <c r="A1032" s="209"/>
    </row>
    <row r="1033" spans="1:1">
      <c r="A1033" s="209"/>
    </row>
    <row r="1034" spans="1:1">
      <c r="A1034" s="209"/>
    </row>
    <row r="1035" spans="1:1">
      <c r="A1035" s="209"/>
    </row>
    <row r="1036" spans="1:1">
      <c r="A1036" s="209"/>
    </row>
    <row r="1037" spans="1:1">
      <c r="A1037" s="209"/>
    </row>
    <row r="1038" spans="1:1">
      <c r="A1038" s="209"/>
    </row>
    <row r="1039" spans="1:1">
      <c r="A1039" s="209"/>
    </row>
    <row r="1040" spans="1:1">
      <c r="A1040" s="209"/>
    </row>
    <row r="1041" spans="1:1">
      <c r="A1041" s="209"/>
    </row>
    <row r="1042" spans="1:1">
      <c r="A1042" s="209"/>
    </row>
    <row r="1043" spans="1:1">
      <c r="A1043" s="209"/>
    </row>
    <row r="1044" spans="1:1">
      <c r="A1044" s="209"/>
    </row>
    <row r="1045" spans="1:1">
      <c r="A1045" s="209"/>
    </row>
    <row r="1046" spans="1:1">
      <c r="A1046" s="209"/>
    </row>
    <row r="1047" spans="1:1">
      <c r="A1047" s="209"/>
    </row>
    <row r="1048" spans="1:1">
      <c r="A1048" s="209"/>
    </row>
    <row r="1049" spans="1:1">
      <c r="A1049" s="209"/>
    </row>
    <row r="1050" spans="1:1">
      <c r="A1050" s="209"/>
    </row>
    <row r="1051" spans="1:1">
      <c r="A1051" s="209"/>
    </row>
    <row r="1052" spans="1:1">
      <c r="A1052" s="209"/>
    </row>
    <row r="1053" spans="1:1">
      <c r="A1053" s="209"/>
    </row>
    <row r="1054" spans="1:1">
      <c r="A1054" s="209"/>
    </row>
    <row r="1055" spans="1:1">
      <c r="A1055" s="209"/>
    </row>
    <row r="1056" spans="1:1">
      <c r="A1056" s="209"/>
    </row>
    <row r="1057" spans="1:1">
      <c r="A1057" s="209"/>
    </row>
    <row r="1058" spans="1:1">
      <c r="A1058" s="209"/>
    </row>
    <row r="1059" spans="1:1">
      <c r="A1059" s="209"/>
    </row>
    <row r="1060" spans="1:1">
      <c r="A1060" s="209"/>
    </row>
    <row r="1061" spans="1:1">
      <c r="A1061" s="209"/>
    </row>
    <row r="1062" spans="1:1">
      <c r="A1062" s="209"/>
    </row>
    <row r="1063" spans="1:1">
      <c r="A1063" s="209"/>
    </row>
    <row r="1064" spans="1:1">
      <c r="A1064" s="209"/>
    </row>
    <row r="1065" spans="1:1">
      <c r="A1065" s="209"/>
    </row>
    <row r="1066" spans="1:1">
      <c r="A1066" s="209"/>
    </row>
    <row r="1067" spans="1:1">
      <c r="A1067" s="209"/>
    </row>
    <row r="1068" spans="1:1">
      <c r="A1068" s="209"/>
    </row>
    <row r="1069" spans="1:1">
      <c r="A1069" s="209"/>
    </row>
    <row r="1070" spans="1:1">
      <c r="A1070" s="209"/>
    </row>
    <row r="1071" spans="1:1">
      <c r="A1071" s="209"/>
    </row>
    <row r="1072" spans="1:1">
      <c r="A1072" s="209"/>
    </row>
    <row r="1073" spans="1:1">
      <c r="A1073" s="209"/>
    </row>
    <row r="1074" spans="1:1">
      <c r="A1074" s="209"/>
    </row>
    <row r="1075" spans="1:1">
      <c r="A1075" s="209"/>
    </row>
    <row r="1076" spans="1:1">
      <c r="A1076" s="209"/>
    </row>
    <row r="1077" spans="1:1">
      <c r="A1077" s="209"/>
    </row>
    <row r="1078" spans="1:1">
      <c r="A1078" s="209"/>
    </row>
    <row r="1079" spans="1:1">
      <c r="A1079" s="209"/>
    </row>
    <row r="1080" spans="1:1">
      <c r="A1080" s="209"/>
    </row>
    <row r="1081" spans="1:1">
      <c r="A1081" s="209"/>
    </row>
    <row r="1082" spans="1:1">
      <c r="A1082" s="209"/>
    </row>
    <row r="1083" spans="1:1">
      <c r="A1083" s="209"/>
    </row>
    <row r="1084" spans="1:1">
      <c r="A1084" s="209"/>
    </row>
    <row r="1085" spans="1:1">
      <c r="A1085" s="209"/>
    </row>
    <row r="1086" spans="1:1">
      <c r="A1086" s="209"/>
    </row>
    <row r="1087" spans="1:1">
      <c r="A1087" s="209"/>
    </row>
    <row r="1088" spans="1:1">
      <c r="A1088" s="209"/>
    </row>
    <row r="1089" spans="1:1">
      <c r="A1089" s="209"/>
    </row>
    <row r="1090" spans="1:1">
      <c r="A1090" s="209"/>
    </row>
    <row r="1091" spans="1:1">
      <c r="A1091" s="209"/>
    </row>
    <row r="1092" spans="1:1">
      <c r="A1092" s="209"/>
    </row>
    <row r="1093" spans="1:1">
      <c r="A1093" s="209"/>
    </row>
    <row r="1094" spans="1:1">
      <c r="A1094" s="209"/>
    </row>
    <row r="1095" spans="1:1">
      <c r="A1095" s="209"/>
    </row>
    <row r="1096" spans="1:1">
      <c r="A1096" s="209"/>
    </row>
    <row r="1097" spans="1:1">
      <c r="A1097" s="209"/>
    </row>
    <row r="1098" spans="1:1">
      <c r="A1098" s="209"/>
    </row>
    <row r="1099" spans="1:1">
      <c r="A1099" s="209"/>
    </row>
    <row r="1100" spans="1:1">
      <c r="A1100" s="209"/>
    </row>
    <row r="1101" spans="1:1">
      <c r="A1101" s="209"/>
    </row>
    <row r="1102" spans="1:1">
      <c r="A1102" s="209"/>
    </row>
    <row r="1103" spans="1:1">
      <c r="A1103" s="209"/>
    </row>
    <row r="1104" spans="1:1">
      <c r="A1104" s="209"/>
    </row>
    <row r="1105" spans="1:1">
      <c r="A1105" s="209"/>
    </row>
    <row r="1106" spans="1:1">
      <c r="A1106" s="209"/>
    </row>
    <row r="1107" spans="1:1">
      <c r="A1107" s="209"/>
    </row>
    <row r="1108" spans="1:1">
      <c r="A1108" s="209"/>
    </row>
    <row r="1109" spans="1:1">
      <c r="A1109" s="209"/>
    </row>
    <row r="1110" spans="1:1">
      <c r="A1110" s="209"/>
    </row>
    <row r="1111" spans="1:1">
      <c r="A1111" s="209"/>
    </row>
    <row r="1112" spans="1:1">
      <c r="A1112" s="209"/>
    </row>
    <row r="1113" spans="1:1">
      <c r="A1113" s="209"/>
    </row>
    <row r="1114" spans="1:1">
      <c r="A1114" s="209"/>
    </row>
    <row r="1115" spans="1:1">
      <c r="A1115" s="209"/>
    </row>
    <row r="1116" spans="1:1">
      <c r="A1116" s="209"/>
    </row>
    <row r="1117" spans="1:1">
      <c r="A1117" s="209"/>
    </row>
    <row r="1118" spans="1:1">
      <c r="A1118" s="209"/>
    </row>
    <row r="1119" spans="1:1">
      <c r="A1119" s="209"/>
    </row>
    <row r="1120" spans="1:1">
      <c r="A1120" s="209"/>
    </row>
    <row r="1121" spans="1:1">
      <c r="A1121" s="209"/>
    </row>
    <row r="1122" spans="1:1">
      <c r="A1122" s="209"/>
    </row>
    <row r="1123" spans="1:1">
      <c r="A1123" s="209"/>
    </row>
    <row r="1124" spans="1:1">
      <c r="A1124" s="209"/>
    </row>
    <row r="1125" spans="1:1">
      <c r="A1125" s="209"/>
    </row>
    <row r="1126" spans="1:1">
      <c r="A1126" s="209"/>
    </row>
    <row r="1127" spans="1:1">
      <c r="A1127" s="209"/>
    </row>
    <row r="1128" spans="1:1">
      <c r="A1128" s="209"/>
    </row>
    <row r="1129" spans="1:1">
      <c r="A1129" s="209"/>
    </row>
    <row r="1130" spans="1:1">
      <c r="A1130" s="209"/>
    </row>
    <row r="1131" spans="1:1">
      <c r="A1131" s="209"/>
    </row>
    <row r="1132" spans="1:1">
      <c r="A1132" s="209"/>
    </row>
    <row r="1133" spans="1:1">
      <c r="A1133" s="209"/>
    </row>
    <row r="1134" spans="1:1">
      <c r="A1134" s="209"/>
    </row>
    <row r="1135" spans="1:1">
      <c r="A1135" s="209"/>
    </row>
    <row r="1136" spans="1:1">
      <c r="A1136" s="209"/>
    </row>
    <row r="1137" spans="1:1">
      <c r="A1137" s="209"/>
    </row>
    <row r="1138" spans="1:1">
      <c r="A1138" s="209"/>
    </row>
    <row r="1139" spans="1:1">
      <c r="A1139" s="209"/>
    </row>
    <row r="1140" spans="1:1">
      <c r="A1140" s="209"/>
    </row>
    <row r="1141" spans="1:1">
      <c r="A1141" s="209"/>
    </row>
    <row r="1142" spans="1:1">
      <c r="A1142" s="209"/>
    </row>
    <row r="1143" spans="1:1">
      <c r="A1143" s="209"/>
    </row>
    <row r="1144" spans="1:1">
      <c r="A1144" s="209"/>
    </row>
    <row r="1145" spans="1:1">
      <c r="A1145" s="209"/>
    </row>
    <row r="1146" spans="1:1">
      <c r="A1146" s="209"/>
    </row>
    <row r="1147" spans="1:1">
      <c r="A1147" s="209"/>
    </row>
    <row r="1148" spans="1:1">
      <c r="A1148" s="209"/>
    </row>
    <row r="1149" spans="1:1">
      <c r="A1149" s="209"/>
    </row>
    <row r="1150" spans="1:1">
      <c r="A1150" s="209"/>
    </row>
    <row r="1151" spans="1:1">
      <c r="A1151" s="209"/>
    </row>
    <row r="1152" spans="1:1">
      <c r="A1152" s="209"/>
    </row>
    <row r="1153" spans="1:1">
      <c r="A1153" s="209"/>
    </row>
    <row r="1154" spans="1:1">
      <c r="A1154" s="209"/>
    </row>
    <row r="1155" spans="1:1">
      <c r="A1155" s="209"/>
    </row>
    <row r="1156" spans="1:1">
      <c r="A1156" s="209"/>
    </row>
    <row r="1157" spans="1:1">
      <c r="A1157" s="209"/>
    </row>
    <row r="1158" spans="1:1">
      <c r="A1158" s="209"/>
    </row>
    <row r="1159" spans="1:1">
      <c r="A1159" s="209"/>
    </row>
    <row r="1160" spans="1:1">
      <c r="A1160" s="209"/>
    </row>
    <row r="1161" spans="1:1">
      <c r="A1161" s="209"/>
    </row>
    <row r="1162" spans="1:1">
      <c r="A1162" s="209"/>
    </row>
    <row r="1163" spans="1:1">
      <c r="A1163" s="209"/>
    </row>
    <row r="1164" spans="1:1">
      <c r="A1164" s="209"/>
    </row>
    <row r="1165" spans="1:1">
      <c r="A1165" s="209"/>
    </row>
    <row r="1166" spans="1:1">
      <c r="A1166" s="209"/>
    </row>
    <row r="1167" spans="1:1">
      <c r="A1167" s="209"/>
    </row>
    <row r="1168" spans="1:1">
      <c r="A1168" s="209"/>
    </row>
    <row r="1169" spans="1:1">
      <c r="A1169" s="209"/>
    </row>
    <row r="1170" spans="1:1">
      <c r="A1170" s="209"/>
    </row>
    <row r="1171" spans="1:1">
      <c r="A1171" s="209"/>
    </row>
    <row r="1172" spans="1:1">
      <c r="A1172" s="209"/>
    </row>
    <row r="1173" spans="1:1">
      <c r="A1173" s="209"/>
    </row>
    <row r="1174" spans="1:1">
      <c r="A1174" s="209"/>
    </row>
    <row r="1175" spans="1:1">
      <c r="A1175" s="209"/>
    </row>
    <row r="1176" spans="1:1">
      <c r="A1176" s="209"/>
    </row>
    <row r="1177" spans="1:1">
      <c r="A1177" s="209"/>
    </row>
    <row r="1178" spans="1:1">
      <c r="A1178" s="209"/>
    </row>
    <row r="1179" spans="1:1">
      <c r="A1179" s="209"/>
    </row>
    <row r="1180" spans="1:1">
      <c r="A1180" s="209"/>
    </row>
    <row r="1181" spans="1:1">
      <c r="A1181" s="209"/>
    </row>
    <row r="1182" spans="1:1">
      <c r="A1182" s="209"/>
    </row>
    <row r="1183" spans="1:1">
      <c r="A1183" s="209"/>
    </row>
    <row r="1184" spans="1:1">
      <c r="A1184" s="209"/>
    </row>
    <row r="1185" spans="1:1">
      <c r="A1185" s="209"/>
    </row>
    <row r="1186" spans="1:1">
      <c r="A1186" s="209"/>
    </row>
    <row r="1187" spans="1:1">
      <c r="A1187" s="209"/>
    </row>
    <row r="1188" spans="1:1">
      <c r="A1188" s="209"/>
    </row>
    <row r="1189" spans="1:1">
      <c r="A1189" s="209"/>
    </row>
    <row r="1190" spans="1:1">
      <c r="A1190" s="209"/>
    </row>
    <row r="1191" spans="1:1">
      <c r="A1191" s="209"/>
    </row>
    <row r="1192" spans="1:1">
      <c r="A1192" s="209"/>
    </row>
    <row r="1193" spans="1:1">
      <c r="A1193" s="209"/>
    </row>
    <row r="1194" spans="1:1">
      <c r="A1194" s="209"/>
    </row>
    <row r="1195" spans="1:1">
      <c r="A1195" s="209"/>
    </row>
    <row r="1196" spans="1:1">
      <c r="A1196" s="209"/>
    </row>
    <row r="1197" spans="1:1">
      <c r="A1197" s="209"/>
    </row>
    <row r="1198" spans="1:1">
      <c r="A1198" s="209"/>
    </row>
    <row r="1199" spans="1:1">
      <c r="A1199" s="209"/>
    </row>
    <row r="1200" spans="1:1">
      <c r="A1200" s="209"/>
    </row>
    <row r="1201" spans="1:1">
      <c r="A1201" s="209"/>
    </row>
    <row r="1202" spans="1:1">
      <c r="A1202" s="209"/>
    </row>
    <row r="1203" spans="1:1">
      <c r="A1203" s="209"/>
    </row>
    <row r="1204" spans="1:1">
      <c r="A1204" s="209"/>
    </row>
    <row r="1205" spans="1:1">
      <c r="A1205" s="209"/>
    </row>
    <row r="1206" spans="1:1">
      <c r="A1206" s="209"/>
    </row>
    <row r="1207" spans="1:1">
      <c r="A1207" s="209"/>
    </row>
    <row r="1208" spans="1:1">
      <c r="A1208" s="209"/>
    </row>
    <row r="1209" spans="1:1">
      <c r="A1209" s="209"/>
    </row>
    <row r="1210" spans="1:1">
      <c r="A1210" s="209"/>
    </row>
    <row r="1211" spans="1:1">
      <c r="A1211" s="209"/>
    </row>
    <row r="1212" spans="1:1">
      <c r="A1212" s="209"/>
    </row>
    <row r="1213" spans="1:1">
      <c r="A1213" s="209"/>
    </row>
    <row r="1214" spans="1:1">
      <c r="A1214" s="209"/>
    </row>
    <row r="1215" spans="1:1">
      <c r="A1215" s="209"/>
    </row>
    <row r="1216" spans="1:1">
      <c r="A1216" s="209"/>
    </row>
    <row r="1217" spans="1:1">
      <c r="A1217" s="209"/>
    </row>
    <row r="1218" spans="1:1">
      <c r="A1218" s="209"/>
    </row>
    <row r="1219" spans="1:1">
      <c r="A1219" s="209"/>
    </row>
    <row r="1220" spans="1:1">
      <c r="A1220" s="209"/>
    </row>
    <row r="1221" spans="1:1">
      <c r="A1221" s="209"/>
    </row>
    <row r="1222" spans="1:1">
      <c r="A1222" s="209"/>
    </row>
    <row r="1223" spans="1:1">
      <c r="A1223" s="209"/>
    </row>
    <row r="1224" spans="1:1">
      <c r="A1224" s="209"/>
    </row>
    <row r="1225" spans="1:1">
      <c r="A1225" s="209"/>
    </row>
    <row r="1226" spans="1:1">
      <c r="A1226" s="209"/>
    </row>
    <row r="1227" spans="1:1">
      <c r="A1227" s="209"/>
    </row>
    <row r="1228" spans="1:1">
      <c r="A1228" s="209"/>
    </row>
    <row r="1229" spans="1:1">
      <c r="A1229" s="209"/>
    </row>
    <row r="1230" spans="1:1">
      <c r="A1230" s="209"/>
    </row>
    <row r="1231" spans="1:1">
      <c r="A1231" s="209"/>
    </row>
    <row r="1232" spans="1:1">
      <c r="A1232" s="209"/>
    </row>
    <row r="1233" spans="1:1">
      <c r="A1233" s="209"/>
    </row>
    <row r="1234" spans="1:1">
      <c r="A1234" s="209"/>
    </row>
    <row r="1235" spans="1:1">
      <c r="A1235" s="209"/>
    </row>
    <row r="1236" spans="1:1">
      <c r="A1236" s="209"/>
    </row>
    <row r="1237" spans="1:1">
      <c r="A1237" s="209"/>
    </row>
    <row r="1238" spans="1:1">
      <c r="A1238" s="209"/>
    </row>
    <row r="1239" spans="1:1">
      <c r="A1239" s="209"/>
    </row>
    <row r="1240" spans="1:1">
      <c r="A1240" s="209"/>
    </row>
    <row r="1241" spans="1:1">
      <c r="A1241" s="209"/>
    </row>
    <row r="1242" spans="1:1">
      <c r="A1242" s="209"/>
    </row>
    <row r="1243" spans="1:1">
      <c r="A1243" s="209"/>
    </row>
    <row r="1244" spans="1:1">
      <c r="A1244" s="209"/>
    </row>
    <row r="1245" spans="1:1">
      <c r="A1245" s="209"/>
    </row>
    <row r="1246" spans="1:1">
      <c r="A1246" s="209"/>
    </row>
    <row r="1247" spans="1:1">
      <c r="A1247" s="209"/>
    </row>
    <row r="1248" spans="1:1">
      <c r="A1248" s="209"/>
    </row>
    <row r="1249" spans="1:1">
      <c r="A1249" s="209"/>
    </row>
    <row r="1250" spans="1:1">
      <c r="A1250" s="209"/>
    </row>
    <row r="1251" spans="1:1">
      <c r="A1251" s="209"/>
    </row>
    <row r="1252" spans="1:1">
      <c r="A1252" s="209"/>
    </row>
    <row r="1253" spans="1:1">
      <c r="A1253" s="209"/>
    </row>
    <row r="1254" spans="1:1">
      <c r="A1254" s="209"/>
    </row>
    <row r="1255" spans="1:1">
      <c r="A1255" s="209"/>
    </row>
    <row r="1256" spans="1:1">
      <c r="A1256" s="209"/>
    </row>
    <row r="1257" spans="1:1">
      <c r="A1257" s="209"/>
    </row>
    <row r="1258" spans="1:1">
      <c r="A1258" s="209"/>
    </row>
    <row r="1259" spans="1:1">
      <c r="A1259" s="209"/>
    </row>
    <row r="1260" spans="1:1">
      <c r="A1260" s="209"/>
    </row>
    <row r="1261" spans="1:1">
      <c r="A1261" s="209"/>
    </row>
    <row r="1262" spans="1:1">
      <c r="A1262" s="209"/>
    </row>
    <row r="1263" spans="1:1">
      <c r="A1263" s="209"/>
    </row>
    <row r="1264" spans="1:1">
      <c r="A1264" s="209"/>
    </row>
    <row r="1265" spans="1:1">
      <c r="A1265" s="209"/>
    </row>
    <row r="1266" spans="1:1">
      <c r="A1266" s="209"/>
    </row>
    <row r="1267" spans="1:1">
      <c r="A1267" s="209"/>
    </row>
    <row r="1268" spans="1:1">
      <c r="A1268" s="209"/>
    </row>
    <row r="1269" spans="1:1">
      <c r="A1269" s="209"/>
    </row>
    <row r="1270" spans="1:1">
      <c r="A1270" s="209"/>
    </row>
    <row r="1271" spans="1:1">
      <c r="A1271" s="209"/>
    </row>
    <row r="1272" spans="1:1">
      <c r="A1272" s="209"/>
    </row>
    <row r="1273" spans="1:1">
      <c r="A1273" s="209"/>
    </row>
    <row r="1274" spans="1:1">
      <c r="A1274" s="209"/>
    </row>
    <row r="1275" spans="1:1">
      <c r="A1275" s="209"/>
    </row>
    <row r="1276" spans="1:1">
      <c r="A1276" s="209"/>
    </row>
    <row r="1277" spans="1:1">
      <c r="A1277" s="209"/>
    </row>
    <row r="1278" spans="1:1">
      <c r="A1278" s="209"/>
    </row>
    <row r="1279" spans="1:1">
      <c r="A1279" s="209"/>
    </row>
    <row r="1280" spans="1:1">
      <c r="A1280" s="209"/>
    </row>
    <row r="1281" spans="1:1">
      <c r="A1281" s="209"/>
    </row>
    <row r="1282" spans="1:1">
      <c r="A1282" s="209"/>
    </row>
    <row r="1283" spans="1:1">
      <c r="A1283" s="209"/>
    </row>
    <row r="1284" spans="1:1">
      <c r="A1284" s="209"/>
    </row>
    <row r="1285" spans="1:1">
      <c r="A1285" s="209"/>
    </row>
    <row r="1286" spans="1:1">
      <c r="A1286" s="209"/>
    </row>
    <row r="1287" spans="1:1">
      <c r="A1287" s="209"/>
    </row>
    <row r="1288" spans="1:1">
      <c r="A1288" s="209"/>
    </row>
    <row r="1289" spans="1:1">
      <c r="A1289" s="209"/>
    </row>
    <row r="1290" spans="1:1">
      <c r="A1290" s="209"/>
    </row>
    <row r="1291" spans="1:1">
      <c r="A1291" s="209"/>
    </row>
    <row r="1292" spans="1:1">
      <c r="A1292" s="209"/>
    </row>
    <row r="1293" spans="1:1">
      <c r="A1293" s="209"/>
    </row>
    <row r="1294" spans="1:1">
      <c r="A1294" s="209"/>
    </row>
    <row r="1295" spans="1:1">
      <c r="A1295" s="209"/>
    </row>
    <row r="1296" spans="1:1">
      <c r="A1296" s="209"/>
    </row>
    <row r="1297" spans="1:1">
      <c r="A1297" s="209"/>
    </row>
    <row r="1298" spans="1:1">
      <c r="A1298" s="209"/>
    </row>
    <row r="1299" spans="1:1">
      <c r="A1299" s="209"/>
    </row>
    <row r="1300" spans="1:1">
      <c r="A1300" s="209"/>
    </row>
    <row r="1301" spans="1:1">
      <c r="A1301" s="209"/>
    </row>
    <row r="1302" spans="1:1">
      <c r="A1302" s="209"/>
    </row>
    <row r="1303" spans="1:1">
      <c r="A1303" s="209"/>
    </row>
    <row r="1304" spans="1:1">
      <c r="A1304" s="209"/>
    </row>
    <row r="1305" spans="1:1">
      <c r="A1305" s="209"/>
    </row>
    <row r="1306" spans="1:1">
      <c r="A1306" s="209"/>
    </row>
    <row r="1307" spans="1:1">
      <c r="A1307" s="209"/>
    </row>
    <row r="1308" spans="1:1">
      <c r="A1308" s="209"/>
    </row>
    <row r="1309" spans="1:1">
      <c r="A1309" s="209"/>
    </row>
    <row r="1310" spans="1:1">
      <c r="A1310" s="209"/>
    </row>
    <row r="1311" spans="1:1">
      <c r="A1311" s="209"/>
    </row>
    <row r="1312" spans="1:1">
      <c r="A1312" s="209"/>
    </row>
    <row r="1313" spans="1:1">
      <c r="A1313" s="209"/>
    </row>
    <row r="1314" spans="1:1">
      <c r="A1314" s="209"/>
    </row>
    <row r="1315" spans="1:1">
      <c r="A1315" s="209"/>
    </row>
    <row r="1316" spans="1:1">
      <c r="A1316" s="209"/>
    </row>
    <row r="1317" spans="1:1">
      <c r="A1317" s="209"/>
    </row>
    <row r="1318" spans="1:1">
      <c r="A1318" s="209"/>
    </row>
    <row r="1319" spans="1:1">
      <c r="A1319" s="209"/>
    </row>
    <row r="1320" spans="1:1">
      <c r="A1320" s="209"/>
    </row>
    <row r="1321" spans="1:1">
      <c r="A1321" s="209"/>
    </row>
    <row r="1322" spans="1:1">
      <c r="A1322" s="209"/>
    </row>
    <row r="1323" spans="1:1">
      <c r="A1323" s="209"/>
    </row>
    <row r="1324" spans="1:1">
      <c r="A1324" s="209"/>
    </row>
    <row r="1325" spans="1:1">
      <c r="A1325" s="209"/>
    </row>
    <row r="1326" spans="1:1">
      <c r="A1326" s="209"/>
    </row>
    <row r="1327" spans="1:1">
      <c r="A1327" s="209"/>
    </row>
    <row r="1328" spans="1:1">
      <c r="A1328" s="209"/>
    </row>
    <row r="1329" spans="1:1">
      <c r="A1329" s="209"/>
    </row>
    <row r="1330" spans="1:1">
      <c r="A1330" s="209"/>
    </row>
    <row r="1331" spans="1:1">
      <c r="A1331" s="209"/>
    </row>
    <row r="1332" spans="1:1">
      <c r="A1332" s="209"/>
    </row>
    <row r="1333" spans="1:1">
      <c r="A1333" s="209"/>
    </row>
    <row r="1334" spans="1:1">
      <c r="A1334" s="209"/>
    </row>
    <row r="1335" spans="1:1">
      <c r="A1335" s="209"/>
    </row>
    <row r="1336" spans="1:1">
      <c r="A1336" s="209"/>
    </row>
    <row r="1337" spans="1:1">
      <c r="A1337" s="209"/>
    </row>
    <row r="1338" spans="1:1">
      <c r="A1338" s="209"/>
    </row>
    <row r="1339" spans="1:1">
      <c r="A1339" s="209"/>
    </row>
    <row r="1340" spans="1:1">
      <c r="A1340" s="209"/>
    </row>
    <row r="1341" spans="1:1">
      <c r="A1341" s="209"/>
    </row>
    <row r="1342" spans="1:1">
      <c r="A1342" s="209"/>
    </row>
    <row r="1343" spans="1:1">
      <c r="A1343" s="209"/>
    </row>
    <row r="1344" spans="1:1">
      <c r="A1344" s="209"/>
    </row>
    <row r="1345" spans="1:1">
      <c r="A1345" s="209"/>
    </row>
    <row r="1346" spans="1:1">
      <c r="A1346" s="209"/>
    </row>
    <row r="1347" spans="1:1">
      <c r="A1347" s="209"/>
    </row>
    <row r="1348" spans="1:1">
      <c r="A1348" s="209"/>
    </row>
    <row r="1349" spans="1:1">
      <c r="A1349" s="209"/>
    </row>
    <row r="1350" spans="1:1">
      <c r="A1350" s="209"/>
    </row>
    <row r="1351" spans="1:1">
      <c r="A1351" s="209"/>
    </row>
    <row r="1352" spans="1:1">
      <c r="A1352" s="209"/>
    </row>
    <row r="1353" spans="1:1">
      <c r="A1353" s="209"/>
    </row>
    <row r="1354" spans="1:1">
      <c r="A1354" s="209"/>
    </row>
    <row r="1355" spans="1:1">
      <c r="A1355" s="209"/>
    </row>
    <row r="1356" spans="1:1">
      <c r="A1356" s="209"/>
    </row>
    <row r="1357" spans="1:1">
      <c r="A1357" s="209"/>
    </row>
    <row r="1358" spans="1:1">
      <c r="A1358" s="209"/>
    </row>
    <row r="1359" spans="1:1">
      <c r="A1359" s="209"/>
    </row>
    <row r="1360" spans="1:1">
      <c r="A1360" s="209"/>
    </row>
    <row r="1361" spans="1:1">
      <c r="A1361" s="209"/>
    </row>
    <row r="1362" spans="1:1">
      <c r="A1362" s="209"/>
    </row>
    <row r="1363" spans="1:1">
      <c r="A1363" s="209"/>
    </row>
    <row r="1364" spans="1:1">
      <c r="A1364" s="209"/>
    </row>
    <row r="1365" spans="1:1">
      <c r="A1365" s="209"/>
    </row>
    <row r="1366" spans="1:1">
      <c r="A1366" s="209"/>
    </row>
    <row r="1367" spans="1:1">
      <c r="A1367" s="209"/>
    </row>
    <row r="1368" spans="1:1">
      <c r="A1368" s="209"/>
    </row>
    <row r="1369" spans="1:1">
      <c r="A1369" s="209"/>
    </row>
    <row r="1370" spans="1:1">
      <c r="A1370" s="209"/>
    </row>
    <row r="1371" spans="1:1">
      <c r="A1371" s="209"/>
    </row>
    <row r="1372" spans="1:1">
      <c r="A1372" s="209"/>
    </row>
    <row r="1373" spans="1:1">
      <c r="A1373" s="209"/>
    </row>
    <row r="1374" spans="1:1">
      <c r="A1374" s="209"/>
    </row>
    <row r="1375" spans="1:1">
      <c r="A1375" s="209"/>
    </row>
    <row r="1376" spans="1:1">
      <c r="A1376" s="209"/>
    </row>
    <row r="1377" spans="1:1">
      <c r="A1377" s="209"/>
    </row>
    <row r="1378" spans="1:1">
      <c r="A1378" s="209"/>
    </row>
    <row r="1379" spans="1:1">
      <c r="A1379" s="209"/>
    </row>
    <row r="1380" spans="1:1">
      <c r="A1380" s="209"/>
    </row>
    <row r="1381" spans="1:1">
      <c r="A1381" s="209"/>
    </row>
    <row r="1382" spans="1:1">
      <c r="A1382" s="209"/>
    </row>
    <row r="1383" spans="1:1">
      <c r="A1383" s="209"/>
    </row>
    <row r="1384" spans="1:1">
      <c r="A1384" s="209"/>
    </row>
    <row r="1385" spans="1:1">
      <c r="A1385" s="209"/>
    </row>
    <row r="1386" spans="1:1">
      <c r="A1386" s="209"/>
    </row>
    <row r="1387" spans="1:1">
      <c r="A1387" s="209"/>
    </row>
    <row r="1388" spans="1:1">
      <c r="A1388" s="209"/>
    </row>
    <row r="1389" spans="1:1">
      <c r="A1389" s="209"/>
    </row>
    <row r="1390" spans="1:1">
      <c r="A1390" s="209"/>
    </row>
    <row r="1391" spans="1:1">
      <c r="A1391" s="209"/>
    </row>
    <row r="1392" spans="1:1">
      <c r="A1392" s="209"/>
    </row>
    <row r="1393" spans="1:1">
      <c r="A1393" s="209"/>
    </row>
    <row r="1394" spans="1:1">
      <c r="A1394" s="209"/>
    </row>
    <row r="1395" spans="1:1">
      <c r="A1395" s="209"/>
    </row>
    <row r="1396" spans="1:1">
      <c r="A1396" s="209"/>
    </row>
    <row r="1397" spans="1:1">
      <c r="A1397" s="209"/>
    </row>
    <row r="1398" spans="1:1">
      <c r="A1398" s="209"/>
    </row>
    <row r="1399" spans="1:1">
      <c r="A1399" s="209"/>
    </row>
    <row r="1400" spans="1:1">
      <c r="A1400" s="209"/>
    </row>
    <row r="1401" spans="1:1">
      <c r="A1401" s="209"/>
    </row>
    <row r="1402" spans="1:1">
      <c r="A1402" s="209"/>
    </row>
    <row r="1403" spans="1:1">
      <c r="A1403" s="209"/>
    </row>
    <row r="1404" spans="1:1">
      <c r="A1404" s="209"/>
    </row>
    <row r="1405" spans="1:1">
      <c r="A1405" s="209"/>
    </row>
    <row r="1406" spans="1:1">
      <c r="A1406" s="209"/>
    </row>
    <row r="1407" spans="1:1">
      <c r="A1407" s="209"/>
    </row>
    <row r="1408" spans="1:1">
      <c r="A1408" s="209"/>
    </row>
    <row r="1409" spans="1:1">
      <c r="A1409" s="209"/>
    </row>
    <row r="1410" spans="1:1">
      <c r="A1410" s="209"/>
    </row>
    <row r="1411" spans="1:1">
      <c r="A1411" s="209"/>
    </row>
    <row r="1412" spans="1:1">
      <c r="A1412" s="209"/>
    </row>
    <row r="1413" spans="1:1">
      <c r="A1413" s="209"/>
    </row>
    <row r="1414" spans="1:1">
      <c r="A1414" s="209"/>
    </row>
    <row r="1415" spans="1:1">
      <c r="A1415" s="209"/>
    </row>
    <row r="1416" spans="1:1">
      <c r="A1416" s="209"/>
    </row>
    <row r="1417" spans="1:1">
      <c r="A1417" s="209"/>
    </row>
    <row r="1418" spans="1:1">
      <c r="A1418" s="209"/>
    </row>
    <row r="1419" spans="1:1">
      <c r="A1419" s="209"/>
    </row>
    <row r="1420" spans="1:1">
      <c r="A1420" s="209"/>
    </row>
    <row r="1421" spans="1:1">
      <c r="A1421" s="209"/>
    </row>
    <row r="1422" spans="1:1">
      <c r="A1422" s="209"/>
    </row>
    <row r="1423" spans="1:1">
      <c r="A1423" s="209"/>
    </row>
    <row r="1424" spans="1:1">
      <c r="A1424" s="209"/>
    </row>
    <row r="1425" spans="1:1">
      <c r="A1425" s="209"/>
    </row>
    <row r="1426" spans="1:1">
      <c r="A1426" s="209"/>
    </row>
    <row r="1427" spans="1:1">
      <c r="A1427" s="209"/>
    </row>
    <row r="1428" spans="1:1">
      <c r="A1428" s="209"/>
    </row>
    <row r="1429" spans="1:1">
      <c r="A1429" s="209"/>
    </row>
    <row r="1430" spans="1:1">
      <c r="A1430" s="209"/>
    </row>
    <row r="1431" spans="1:1">
      <c r="A1431" s="209"/>
    </row>
    <row r="1432" spans="1:1">
      <c r="A1432" s="209"/>
    </row>
    <row r="1433" spans="1:1">
      <c r="A1433" s="209"/>
    </row>
    <row r="1434" spans="1:1">
      <c r="A1434" s="209"/>
    </row>
    <row r="1435" spans="1:1">
      <c r="A1435" s="209"/>
    </row>
    <row r="1436" spans="1:1">
      <c r="A1436" s="209"/>
    </row>
    <row r="1437" spans="1:1">
      <c r="A1437" s="209"/>
    </row>
    <row r="1438" spans="1:1">
      <c r="A1438" s="209"/>
    </row>
    <row r="1439" spans="1:1">
      <c r="A1439" s="209"/>
    </row>
    <row r="1440" spans="1:1">
      <c r="A1440" s="209"/>
    </row>
    <row r="1441" spans="1:1">
      <c r="A1441" s="209"/>
    </row>
    <row r="1442" spans="1:1">
      <c r="A1442" s="209"/>
    </row>
    <row r="1443" spans="1:1">
      <c r="A1443" s="209"/>
    </row>
    <row r="1444" spans="1:1">
      <c r="A1444" s="209"/>
    </row>
    <row r="1445" spans="1:1">
      <c r="A1445" s="209"/>
    </row>
    <row r="1446" spans="1:1">
      <c r="A1446" s="209"/>
    </row>
    <row r="1447" spans="1:1">
      <c r="A1447" s="209"/>
    </row>
    <row r="1448" spans="1:1">
      <c r="A1448" s="209"/>
    </row>
    <row r="1449" spans="1:1">
      <c r="A1449" s="209"/>
    </row>
    <row r="1450" spans="1:1">
      <c r="A1450" s="209"/>
    </row>
    <row r="1451" spans="1:1">
      <c r="A1451" s="209"/>
    </row>
    <row r="1452" spans="1:1">
      <c r="A1452" s="209"/>
    </row>
    <row r="1453" spans="1:1">
      <c r="A1453" s="209"/>
    </row>
    <row r="1454" spans="1:1">
      <c r="A1454" s="209"/>
    </row>
    <row r="1455" spans="1:1">
      <c r="A1455" s="209"/>
    </row>
    <row r="1456" spans="1:1">
      <c r="A1456" s="209"/>
    </row>
    <row r="1457" spans="1:1">
      <c r="A1457" s="209"/>
    </row>
    <row r="1458" spans="1:1">
      <c r="A1458" s="209"/>
    </row>
    <row r="1459" spans="1:1">
      <c r="A1459" s="209"/>
    </row>
    <row r="1460" spans="1:1">
      <c r="A1460" s="209"/>
    </row>
    <row r="1461" spans="1:1">
      <c r="A1461" s="209"/>
    </row>
    <row r="1462" spans="1:1">
      <c r="A1462" s="209"/>
    </row>
    <row r="1463" spans="1:1">
      <c r="A1463" s="209"/>
    </row>
    <row r="1464" spans="1:1">
      <c r="A1464" s="209"/>
    </row>
    <row r="1465" spans="1:1">
      <c r="A1465" s="209"/>
    </row>
    <row r="1466" spans="1:1">
      <c r="A1466" s="209"/>
    </row>
    <row r="1467" spans="1:1">
      <c r="A1467" s="209"/>
    </row>
    <row r="1468" spans="1:1">
      <c r="A1468" s="209"/>
    </row>
    <row r="1469" spans="1:1">
      <c r="A1469" s="209"/>
    </row>
    <row r="1470" spans="1:1">
      <c r="A1470" s="209"/>
    </row>
    <row r="1471" spans="1:1">
      <c r="A1471" s="209"/>
    </row>
    <row r="1472" spans="1:1">
      <c r="A1472" s="209"/>
    </row>
    <row r="1473" spans="1:1">
      <c r="A1473" s="209"/>
    </row>
    <row r="1474" spans="1:1">
      <c r="A1474" s="209"/>
    </row>
    <row r="1475" spans="1:1">
      <c r="A1475" s="209"/>
    </row>
    <row r="1476" spans="1:1">
      <c r="A1476" s="209"/>
    </row>
    <row r="1477" spans="1:1">
      <c r="A1477" s="209"/>
    </row>
    <row r="1478" spans="1:1">
      <c r="A1478" s="209"/>
    </row>
    <row r="1479" spans="1:1">
      <c r="A1479" s="209"/>
    </row>
    <row r="1480" spans="1:1">
      <c r="A1480" s="209"/>
    </row>
    <row r="1481" spans="1:1">
      <c r="A1481" s="209"/>
    </row>
    <row r="1482" spans="1:1">
      <c r="A1482" s="209"/>
    </row>
    <row r="1483" spans="1:1">
      <c r="A1483" s="209"/>
    </row>
    <row r="1484" spans="1:1">
      <c r="A1484" s="209"/>
    </row>
    <row r="1485" spans="1:1">
      <c r="A1485" s="209"/>
    </row>
    <row r="1486" spans="1:1">
      <c r="A1486" s="209"/>
    </row>
    <row r="1487" spans="1:1">
      <c r="A1487" s="209"/>
    </row>
    <row r="1488" spans="1:1">
      <c r="A1488" s="209"/>
    </row>
    <row r="1489" spans="1:1">
      <c r="A1489" s="209"/>
    </row>
    <row r="1490" spans="1:1">
      <c r="A1490" s="209"/>
    </row>
    <row r="1491" spans="1:1">
      <c r="A1491" s="209"/>
    </row>
    <row r="1492" spans="1:1">
      <c r="A1492" s="209"/>
    </row>
    <row r="1493" spans="1:1">
      <c r="A1493" s="209"/>
    </row>
    <row r="1494" spans="1:1">
      <c r="A1494" s="209"/>
    </row>
    <row r="1495" spans="1:1">
      <c r="A1495" s="209"/>
    </row>
    <row r="1496" spans="1:1">
      <c r="A1496" s="209"/>
    </row>
    <row r="1497" spans="1:1">
      <c r="A1497" s="209"/>
    </row>
    <row r="1498" spans="1:1">
      <c r="A1498" s="209"/>
    </row>
    <row r="1499" spans="1:1">
      <c r="A1499" s="209"/>
    </row>
    <row r="1500" spans="1:1">
      <c r="A1500" s="209"/>
    </row>
    <row r="1501" spans="1:1">
      <c r="A1501" s="209"/>
    </row>
    <row r="1502" spans="1:1">
      <c r="A1502" s="209"/>
    </row>
    <row r="1503" spans="1:1">
      <c r="A1503" s="209"/>
    </row>
    <row r="1504" spans="1:1">
      <c r="A1504" s="209"/>
    </row>
    <row r="1505" spans="1:1">
      <c r="A1505" s="209"/>
    </row>
    <row r="1506" spans="1:1">
      <c r="A1506" s="209"/>
    </row>
    <row r="1507" spans="1:1">
      <c r="A1507" s="209"/>
    </row>
    <row r="1508" spans="1:1">
      <c r="A1508" s="209"/>
    </row>
    <row r="1509" spans="1:1">
      <c r="A1509" s="209"/>
    </row>
    <row r="1510" spans="1:1">
      <c r="A1510" s="209"/>
    </row>
    <row r="1511" spans="1:1">
      <c r="A1511" s="209"/>
    </row>
    <row r="1512" spans="1:1">
      <c r="A1512" s="209"/>
    </row>
    <row r="1513" spans="1:1">
      <c r="A1513" s="209"/>
    </row>
    <row r="1514" spans="1:1">
      <c r="A1514" s="209"/>
    </row>
    <row r="1515" spans="1:1">
      <c r="A1515" s="209"/>
    </row>
    <row r="1516" spans="1:1">
      <c r="A1516" s="209"/>
    </row>
    <row r="1517" spans="1:1">
      <c r="A1517" s="209"/>
    </row>
    <row r="1518" spans="1:1">
      <c r="A1518" s="209"/>
    </row>
    <row r="1519" spans="1:1">
      <c r="A1519" s="209"/>
    </row>
    <row r="1520" spans="1:1">
      <c r="A1520" s="209"/>
    </row>
    <row r="1521" spans="1:1">
      <c r="A1521" s="209"/>
    </row>
    <row r="1522" spans="1:1">
      <c r="A1522" s="209"/>
    </row>
    <row r="1523" spans="1:1">
      <c r="A1523" s="209"/>
    </row>
    <row r="1524" spans="1:1">
      <c r="A1524" s="209"/>
    </row>
    <row r="1525" spans="1:1">
      <c r="A1525" s="209"/>
    </row>
    <row r="1526" spans="1:1">
      <c r="A1526" s="209"/>
    </row>
    <row r="1527" spans="1:1">
      <c r="A1527" s="209"/>
    </row>
    <row r="1528" spans="1:1">
      <c r="A1528" s="209"/>
    </row>
    <row r="1529" spans="1:1">
      <c r="A1529" s="209"/>
    </row>
    <row r="1530" spans="1:1">
      <c r="A1530" s="209"/>
    </row>
    <row r="1531" spans="1:1">
      <c r="A1531" s="209"/>
    </row>
    <row r="1532" spans="1:1">
      <c r="A1532" s="209"/>
    </row>
    <row r="1533" spans="1:1">
      <c r="A1533" s="209"/>
    </row>
    <row r="1534" spans="1:1">
      <c r="A1534" s="209"/>
    </row>
    <row r="1535" spans="1:1">
      <c r="A1535" s="209"/>
    </row>
    <row r="1536" spans="1:1">
      <c r="A1536" s="209"/>
    </row>
    <row r="1537" spans="1:1">
      <c r="A1537" s="209"/>
    </row>
    <row r="1538" spans="1:1">
      <c r="A1538" s="209"/>
    </row>
    <row r="1539" spans="1:1">
      <c r="A1539" s="209"/>
    </row>
    <row r="1540" spans="1:1">
      <c r="A1540" s="209"/>
    </row>
    <row r="1541" spans="1:1">
      <c r="A1541" s="209"/>
    </row>
    <row r="1542" spans="1:1">
      <c r="A1542" s="209"/>
    </row>
    <row r="1543" spans="1:1">
      <c r="A1543" s="209"/>
    </row>
    <row r="1544" spans="1:1">
      <c r="A1544" s="209"/>
    </row>
    <row r="1545" spans="1:1">
      <c r="A1545" s="209"/>
    </row>
    <row r="1546" spans="1:1">
      <c r="A1546" s="209"/>
    </row>
    <row r="1547" spans="1:1">
      <c r="A1547" s="209"/>
    </row>
    <row r="1548" spans="1:1">
      <c r="A1548" s="209"/>
    </row>
    <row r="1549" spans="1:1">
      <c r="A1549" s="209"/>
    </row>
    <row r="1550" spans="1:1">
      <c r="A1550" s="209"/>
    </row>
    <row r="1551" spans="1:1">
      <c r="A1551" s="209"/>
    </row>
    <row r="1552" spans="1:1">
      <c r="A1552" s="209"/>
    </row>
    <row r="1553" spans="1:1">
      <c r="A1553" s="209"/>
    </row>
    <row r="1554" spans="1:1">
      <c r="A1554" s="209"/>
    </row>
    <row r="1555" spans="1:1">
      <c r="A1555" s="209"/>
    </row>
    <row r="1556" spans="1:1">
      <c r="A1556" s="209"/>
    </row>
    <row r="1557" spans="1:1">
      <c r="A1557" s="209"/>
    </row>
    <row r="1558" spans="1:1">
      <c r="A1558" s="209"/>
    </row>
    <row r="1559" spans="1:1">
      <c r="A1559" s="209"/>
    </row>
    <row r="1560" spans="1:1">
      <c r="A1560" s="209"/>
    </row>
    <row r="1561" spans="1:1">
      <c r="A1561" s="209"/>
    </row>
    <row r="1562" spans="1:1">
      <c r="A1562" s="209"/>
    </row>
    <row r="1563" spans="1:1">
      <c r="A1563" s="209"/>
    </row>
    <row r="1564" spans="1:1">
      <c r="A1564" s="209"/>
    </row>
    <row r="1565" spans="1:1">
      <c r="A1565" s="209"/>
    </row>
    <row r="1566" spans="1:1">
      <c r="A1566" s="209"/>
    </row>
    <row r="1567" spans="1:1">
      <c r="A1567" s="209"/>
    </row>
    <row r="1568" spans="1:1">
      <c r="A1568" s="209"/>
    </row>
    <row r="1569" spans="1:1">
      <c r="A1569" s="209"/>
    </row>
    <row r="1570" spans="1:1">
      <c r="A1570" s="209"/>
    </row>
    <row r="1571" spans="1:1">
      <c r="A1571" s="209"/>
    </row>
    <row r="1572" spans="1:1">
      <c r="A1572" s="209"/>
    </row>
    <row r="1573" spans="1:1">
      <c r="A1573" s="209"/>
    </row>
    <row r="1574" spans="1:1">
      <c r="A1574" s="209"/>
    </row>
    <row r="1575" spans="1:1">
      <c r="A1575" s="209"/>
    </row>
    <row r="1576" spans="1:1">
      <c r="A1576" s="209"/>
    </row>
    <row r="1577" spans="1:1">
      <c r="A1577" s="209"/>
    </row>
    <row r="1578" spans="1:1">
      <c r="A1578" s="209"/>
    </row>
    <row r="1579" spans="1:1">
      <c r="A1579" s="209"/>
    </row>
    <row r="1580" spans="1:1">
      <c r="A1580" s="209"/>
    </row>
    <row r="1581" spans="1:1">
      <c r="A1581" s="209"/>
    </row>
    <row r="1582" spans="1:1">
      <c r="A1582" s="209"/>
    </row>
    <row r="1583" spans="1:1">
      <c r="A1583" s="209"/>
    </row>
    <row r="1584" spans="1:1">
      <c r="A1584" s="209"/>
    </row>
    <row r="1585" spans="1:1">
      <c r="A1585" s="209"/>
    </row>
    <row r="1586" spans="1:1">
      <c r="A1586" s="209"/>
    </row>
    <row r="1587" spans="1:1">
      <c r="A1587" s="209"/>
    </row>
    <row r="1588" spans="1:1">
      <c r="A1588" s="209"/>
    </row>
    <row r="1589" spans="1:1">
      <c r="A1589" s="209"/>
    </row>
    <row r="1590" spans="1:1">
      <c r="A1590" s="209"/>
    </row>
    <row r="1591" spans="1:1">
      <c r="A1591" s="209"/>
    </row>
    <row r="1592" spans="1:1">
      <c r="A1592" s="209"/>
    </row>
    <row r="1593" spans="1:1">
      <c r="A1593" s="209"/>
    </row>
    <row r="1594" spans="1:1">
      <c r="A1594" s="209"/>
    </row>
    <row r="1595" spans="1:1">
      <c r="A1595" s="209"/>
    </row>
    <row r="1596" spans="1:1">
      <c r="A1596" s="209"/>
    </row>
    <row r="1597" spans="1:1">
      <c r="A1597" s="209"/>
    </row>
    <row r="1598" spans="1:1">
      <c r="A1598" s="209"/>
    </row>
    <row r="1599" spans="1:1">
      <c r="A1599" s="209"/>
    </row>
    <row r="1600" spans="1:1">
      <c r="A1600" s="209"/>
    </row>
    <row r="1601" spans="1:1">
      <c r="A1601" s="209"/>
    </row>
    <row r="1602" spans="1:1">
      <c r="A1602" s="209"/>
    </row>
    <row r="1603" spans="1:1">
      <c r="A1603" s="209"/>
    </row>
    <row r="1604" spans="1:1">
      <c r="A1604" s="209"/>
    </row>
    <row r="1605" spans="1:1">
      <c r="A1605" s="209"/>
    </row>
    <row r="1606" spans="1:1">
      <c r="A1606" s="209"/>
    </row>
    <row r="1607" spans="1:1">
      <c r="A1607" s="209"/>
    </row>
    <row r="1608" spans="1:1">
      <c r="A1608" s="209"/>
    </row>
    <row r="1609" spans="1:1">
      <c r="A1609" s="209"/>
    </row>
    <row r="1610" spans="1:1">
      <c r="A1610" s="209"/>
    </row>
    <row r="1611" spans="1:1">
      <c r="A1611" s="209"/>
    </row>
    <row r="1612" spans="1:1">
      <c r="A1612" s="209"/>
    </row>
    <row r="1613" spans="1:1">
      <c r="A1613" s="209"/>
    </row>
    <row r="1614" spans="1:1">
      <c r="A1614" s="209"/>
    </row>
    <row r="1615" spans="1:1">
      <c r="A1615" s="209"/>
    </row>
    <row r="1616" spans="1:1">
      <c r="A1616" s="209"/>
    </row>
    <row r="1617" spans="1:1">
      <c r="A1617" s="209"/>
    </row>
    <row r="1618" spans="1:1">
      <c r="A1618" s="209"/>
    </row>
    <row r="1619" spans="1:1">
      <c r="A1619" s="209"/>
    </row>
    <row r="1620" spans="1:1">
      <c r="A1620" s="209"/>
    </row>
    <row r="1621" spans="1:1">
      <c r="A1621" s="209"/>
    </row>
    <row r="1622" spans="1:1">
      <c r="A1622" s="209"/>
    </row>
    <row r="1623" spans="1:1">
      <c r="A1623" s="209"/>
    </row>
    <row r="1624" spans="1:1">
      <c r="A1624" s="209"/>
    </row>
    <row r="1625" spans="1:1">
      <c r="A1625" s="209"/>
    </row>
    <row r="1626" spans="1:1">
      <c r="A1626" s="209"/>
    </row>
    <row r="1627" spans="1:1">
      <c r="A1627" s="209"/>
    </row>
    <row r="1628" spans="1:1">
      <c r="A1628" s="209"/>
    </row>
    <row r="1629" spans="1:1">
      <c r="A1629" s="209"/>
    </row>
    <row r="1630" spans="1:1">
      <c r="A1630" s="209"/>
    </row>
    <row r="1631" spans="1:1">
      <c r="A1631" s="209"/>
    </row>
    <row r="1632" spans="1:1">
      <c r="A1632" s="209"/>
    </row>
    <row r="1633" spans="1:1">
      <c r="A1633" s="209"/>
    </row>
    <row r="1634" spans="1:1">
      <c r="A1634" s="209"/>
    </row>
    <row r="1635" spans="1:1">
      <c r="A1635" s="209"/>
    </row>
    <row r="1636" spans="1:1">
      <c r="A1636" s="209"/>
    </row>
    <row r="1637" spans="1:1">
      <c r="A1637" s="209"/>
    </row>
    <row r="1638" spans="1:1">
      <c r="A1638" s="209"/>
    </row>
    <row r="1639" spans="1:1">
      <c r="A1639" s="209"/>
    </row>
    <row r="1640" spans="1:1">
      <c r="A1640" s="209"/>
    </row>
    <row r="1641" spans="1:1">
      <c r="A1641" s="209"/>
    </row>
    <row r="1642" spans="1:1">
      <c r="A1642" s="209"/>
    </row>
    <row r="1643" spans="1:1">
      <c r="A1643" s="209"/>
    </row>
    <row r="1644" spans="1:1">
      <c r="A1644" s="209"/>
    </row>
    <row r="1645" spans="1:1">
      <c r="A1645" s="209"/>
    </row>
    <row r="1646" spans="1:1">
      <c r="A1646" s="209"/>
    </row>
    <row r="1647" spans="1:1">
      <c r="A1647" s="209"/>
    </row>
    <row r="1648" spans="1:1">
      <c r="A1648" s="209"/>
    </row>
    <row r="1649" spans="1:1">
      <c r="A1649" s="209"/>
    </row>
    <row r="1650" spans="1:1">
      <c r="A1650" s="209"/>
    </row>
    <row r="1651" spans="1:1">
      <c r="A1651" s="209"/>
    </row>
    <row r="1652" spans="1:1">
      <c r="A1652" s="209"/>
    </row>
    <row r="1653" spans="1:1">
      <c r="A1653" s="209"/>
    </row>
    <row r="1654" spans="1:1">
      <c r="A1654" s="209"/>
    </row>
    <row r="1655" spans="1:1">
      <c r="A1655" s="209"/>
    </row>
    <row r="1656" spans="1:1">
      <c r="A1656" s="209"/>
    </row>
    <row r="1657" spans="1:1">
      <c r="A1657" s="209"/>
    </row>
    <row r="1658" spans="1:1">
      <c r="A1658" s="209"/>
    </row>
    <row r="1659" spans="1:1">
      <c r="A1659" s="209"/>
    </row>
    <row r="1660" spans="1:1">
      <c r="A1660" s="209"/>
    </row>
    <row r="1661" spans="1:1">
      <c r="A1661" s="209"/>
    </row>
    <row r="1662" spans="1:1">
      <c r="A1662" s="209"/>
    </row>
    <row r="1663" spans="1:1">
      <c r="A1663" s="209"/>
    </row>
    <row r="1664" spans="1:1">
      <c r="A1664" s="209"/>
    </row>
    <row r="1665" spans="1:1">
      <c r="A1665" s="209"/>
    </row>
    <row r="1666" spans="1:1">
      <c r="A1666" s="209"/>
    </row>
    <row r="1667" spans="1:1">
      <c r="A1667" s="209"/>
    </row>
    <row r="1668" spans="1:1">
      <c r="A1668" s="209"/>
    </row>
    <row r="1669" spans="1:1">
      <c r="A1669" s="209"/>
    </row>
    <row r="1670" spans="1:1">
      <c r="A1670" s="209"/>
    </row>
    <row r="1671" spans="1:1">
      <c r="A1671" s="209"/>
    </row>
    <row r="1672" spans="1:1">
      <c r="A1672" s="209"/>
    </row>
    <row r="1673" spans="1:1">
      <c r="A1673" s="209"/>
    </row>
    <row r="1674" spans="1:1">
      <c r="A1674" s="209"/>
    </row>
    <row r="1675" spans="1:1">
      <c r="A1675" s="209"/>
    </row>
    <row r="1676" spans="1:1">
      <c r="A1676" s="209"/>
    </row>
    <row r="1677" spans="1:1">
      <c r="A1677" s="209"/>
    </row>
    <row r="1678" spans="1:1">
      <c r="A1678" s="209"/>
    </row>
    <row r="1679" spans="1:1">
      <c r="A1679" s="209"/>
    </row>
    <row r="1680" spans="1:1">
      <c r="A1680" s="209"/>
    </row>
    <row r="1681" spans="1:1">
      <c r="A1681" s="209"/>
    </row>
    <row r="1682" spans="1:1">
      <c r="A1682" s="209"/>
    </row>
    <row r="1683" spans="1:1">
      <c r="A1683" s="209"/>
    </row>
    <row r="1684" spans="1:1">
      <c r="A1684" s="209"/>
    </row>
    <row r="1685" spans="1:1">
      <c r="A1685" s="209"/>
    </row>
    <row r="1686" spans="1:1">
      <c r="A1686" s="209"/>
    </row>
    <row r="1687" spans="1:1">
      <c r="A1687" s="209"/>
    </row>
    <row r="1688" spans="1:1">
      <c r="A1688" s="209"/>
    </row>
    <row r="1689" spans="1:1">
      <c r="A1689" s="209"/>
    </row>
    <row r="1690" spans="1:1">
      <c r="A1690" s="209"/>
    </row>
    <row r="1691" spans="1:1">
      <c r="A1691" s="209"/>
    </row>
    <row r="1692" spans="1:1">
      <c r="A1692" s="209"/>
    </row>
    <row r="1693" spans="1:1">
      <c r="A1693" s="209"/>
    </row>
    <row r="1694" spans="1:1">
      <c r="A1694" s="209"/>
    </row>
    <row r="1695" spans="1:1">
      <c r="A1695" s="209"/>
    </row>
    <row r="1696" spans="1:1">
      <c r="A1696" s="209"/>
    </row>
    <row r="1697" spans="1:1">
      <c r="A1697" s="209"/>
    </row>
    <row r="1698" spans="1:1">
      <c r="A1698" s="209"/>
    </row>
    <row r="1699" spans="1:1">
      <c r="A1699" s="209"/>
    </row>
    <row r="1700" spans="1:1">
      <c r="A1700" s="209"/>
    </row>
    <row r="1701" spans="1:1">
      <c r="A1701" s="209"/>
    </row>
    <row r="1702" spans="1:1">
      <c r="A1702" s="209"/>
    </row>
    <row r="1703" spans="1:1">
      <c r="A1703" s="209"/>
    </row>
    <row r="1704" spans="1:1">
      <c r="A1704" s="209"/>
    </row>
    <row r="1705" spans="1:1">
      <c r="A1705" s="209"/>
    </row>
    <row r="1706" spans="1:1">
      <c r="A1706" s="209"/>
    </row>
    <row r="1707" spans="1:1">
      <c r="A1707" s="209"/>
    </row>
    <row r="1708" spans="1:1">
      <c r="A1708" s="209"/>
    </row>
    <row r="1709" spans="1:1">
      <c r="A1709" s="209"/>
    </row>
    <row r="1710" spans="1:1">
      <c r="A1710" s="209"/>
    </row>
    <row r="1711" spans="1:1">
      <c r="A1711" s="209"/>
    </row>
    <row r="1712" spans="1:1">
      <c r="A1712" s="209"/>
    </row>
    <row r="1713" spans="1:1">
      <c r="A1713" s="209"/>
    </row>
    <row r="1714" spans="1:1">
      <c r="A1714" s="209"/>
    </row>
    <row r="1715" spans="1:1">
      <c r="A1715" s="209"/>
    </row>
    <row r="1716" spans="1:1">
      <c r="A1716" s="209"/>
    </row>
    <row r="1717" spans="1:1">
      <c r="A1717" s="209"/>
    </row>
    <row r="1718" spans="1:1">
      <c r="A1718" s="209"/>
    </row>
    <row r="1719" spans="1:1">
      <c r="A1719" s="209"/>
    </row>
    <row r="1720" spans="1:1">
      <c r="A1720" s="209"/>
    </row>
    <row r="1721" spans="1:1">
      <c r="A1721" s="209"/>
    </row>
    <row r="1722" spans="1:1">
      <c r="A1722" s="209"/>
    </row>
    <row r="1723" spans="1:1">
      <c r="A1723" s="209"/>
    </row>
    <row r="1724" spans="1:1">
      <c r="A1724" s="209"/>
    </row>
    <row r="1725" spans="1:1">
      <c r="A1725" s="209"/>
    </row>
    <row r="1726" spans="1:1">
      <c r="A1726" s="209"/>
    </row>
    <row r="1727" spans="1:1">
      <c r="A1727" s="209"/>
    </row>
    <row r="1728" spans="1:1">
      <c r="A1728" s="209"/>
    </row>
    <row r="1729" spans="1:1">
      <c r="A1729" s="209"/>
    </row>
    <row r="1730" spans="1:1">
      <c r="A1730" s="209"/>
    </row>
    <row r="1731" spans="1:1">
      <c r="A1731" s="209"/>
    </row>
    <row r="1732" spans="1:1">
      <c r="A1732" s="209"/>
    </row>
    <row r="1733" spans="1:1">
      <c r="A1733" s="209"/>
    </row>
    <row r="1734" spans="1:1">
      <c r="A1734" s="209"/>
    </row>
    <row r="1735" spans="1:1">
      <c r="A1735" s="209"/>
    </row>
    <row r="1736" spans="1:1">
      <c r="A1736" s="209"/>
    </row>
    <row r="1737" spans="1:1">
      <c r="A1737" s="209"/>
    </row>
    <row r="1738" spans="1:1">
      <c r="A1738" s="209"/>
    </row>
    <row r="1739" spans="1:1">
      <c r="A1739" s="209"/>
    </row>
    <row r="1740" spans="1:1">
      <c r="A1740" s="209"/>
    </row>
    <row r="1741" spans="1:1">
      <c r="A1741" s="209"/>
    </row>
    <row r="1742" spans="1:1">
      <c r="A1742" s="209"/>
    </row>
    <row r="1743" spans="1:1">
      <c r="A1743" s="209"/>
    </row>
    <row r="1744" spans="1:1">
      <c r="A1744" s="209"/>
    </row>
    <row r="1745" spans="1:1">
      <c r="A1745" s="209"/>
    </row>
    <row r="1746" spans="1:1">
      <c r="A1746" s="209"/>
    </row>
    <row r="1747" spans="1:1">
      <c r="A1747" s="209"/>
    </row>
    <row r="1748" spans="1:1">
      <c r="A1748" s="209"/>
    </row>
    <row r="1749" spans="1:1">
      <c r="A1749" s="209"/>
    </row>
    <row r="1750" spans="1:1">
      <c r="A1750" s="209"/>
    </row>
    <row r="1751" spans="1:1">
      <c r="A1751" s="209"/>
    </row>
    <row r="1752" spans="1:1">
      <c r="A1752" s="209"/>
    </row>
    <row r="1753" spans="1:1">
      <c r="A1753" s="209"/>
    </row>
    <row r="1754" spans="1:1">
      <c r="A1754" s="209"/>
    </row>
    <row r="1755" spans="1:1">
      <c r="A1755" s="209"/>
    </row>
    <row r="1756" spans="1:1">
      <c r="A1756" s="209"/>
    </row>
    <row r="1757" spans="1:1">
      <c r="A1757" s="209"/>
    </row>
    <row r="1758" spans="1:1">
      <c r="A1758" s="209"/>
    </row>
    <row r="1759" spans="1:1">
      <c r="A1759" s="209"/>
    </row>
    <row r="1760" spans="1:1">
      <c r="A1760" s="209"/>
    </row>
    <row r="1761" spans="1:1">
      <c r="A1761" s="209"/>
    </row>
    <row r="1762" spans="1:1">
      <c r="A1762" s="209"/>
    </row>
    <row r="1763" spans="1:1">
      <c r="A1763" s="209"/>
    </row>
    <row r="1764" spans="1:1">
      <c r="A1764" s="209"/>
    </row>
    <row r="1765" spans="1:1">
      <c r="A1765" s="209"/>
    </row>
    <row r="1766" spans="1:1">
      <c r="A1766" s="209"/>
    </row>
    <row r="1767" spans="1:1">
      <c r="A1767" s="209"/>
    </row>
    <row r="1768" spans="1:1">
      <c r="A1768" s="209"/>
    </row>
    <row r="1769" spans="1:1">
      <c r="A1769" s="209"/>
    </row>
    <row r="1770" spans="1:1">
      <c r="A1770" s="209"/>
    </row>
    <row r="1771" spans="1:1">
      <c r="A1771" s="209"/>
    </row>
    <row r="1772" spans="1:1">
      <c r="A1772" s="209"/>
    </row>
    <row r="1773" spans="1:1">
      <c r="A1773" s="209"/>
    </row>
    <row r="1774" spans="1:1">
      <c r="A1774" s="209"/>
    </row>
    <row r="1775" spans="1:1">
      <c r="A1775" s="209"/>
    </row>
    <row r="1776" spans="1:1">
      <c r="A1776" s="209"/>
    </row>
    <row r="1777" spans="1:1">
      <c r="A1777" s="209"/>
    </row>
    <row r="1778" spans="1:1">
      <c r="A1778" s="209"/>
    </row>
    <row r="1779" spans="1:1">
      <c r="A1779" s="209"/>
    </row>
    <row r="1780" spans="1:1">
      <c r="A1780" s="209"/>
    </row>
    <row r="1781" spans="1:1">
      <c r="A1781" s="209"/>
    </row>
    <row r="1782" spans="1:1">
      <c r="A1782" s="209"/>
    </row>
    <row r="1783" spans="1:1">
      <c r="A1783" s="209"/>
    </row>
    <row r="1784" spans="1:1">
      <c r="A1784" s="209"/>
    </row>
    <row r="1785" spans="1:1">
      <c r="A1785" s="209"/>
    </row>
    <row r="1786" spans="1:1">
      <c r="A1786" s="209"/>
    </row>
    <row r="1787" spans="1:1">
      <c r="A1787" s="209"/>
    </row>
    <row r="1788" spans="1:1">
      <c r="A1788" s="209"/>
    </row>
    <row r="1789" spans="1:1">
      <c r="A1789" s="209"/>
    </row>
    <row r="1790" spans="1:1">
      <c r="A1790" s="209"/>
    </row>
    <row r="1791" spans="1:1">
      <c r="A1791" s="209"/>
    </row>
    <row r="1792" spans="1:1">
      <c r="A1792" s="209"/>
    </row>
    <row r="1793" spans="1:1">
      <c r="A1793" s="209"/>
    </row>
    <row r="1794" spans="1:1">
      <c r="A1794" s="209"/>
    </row>
    <row r="1795" spans="1:1">
      <c r="A1795" s="209"/>
    </row>
    <row r="1796" spans="1:1">
      <c r="A1796" s="209"/>
    </row>
    <row r="1797" spans="1:1">
      <c r="A1797" s="209"/>
    </row>
    <row r="1798" spans="1:1">
      <c r="A1798" s="209"/>
    </row>
    <row r="1799" spans="1:1">
      <c r="A1799" s="209"/>
    </row>
    <row r="1800" spans="1:1">
      <c r="A1800" s="209"/>
    </row>
    <row r="1801" spans="1:1">
      <c r="A1801" s="209"/>
    </row>
    <row r="1802" spans="1:1">
      <c r="A1802" s="209"/>
    </row>
    <row r="1803" spans="1:1">
      <c r="A1803" s="209"/>
    </row>
    <row r="1804" spans="1:1">
      <c r="A1804" s="209"/>
    </row>
    <row r="1805" spans="1:1">
      <c r="A1805" s="209"/>
    </row>
    <row r="1806" spans="1:1">
      <c r="A1806" s="209"/>
    </row>
    <row r="1807" spans="1:1">
      <c r="A1807" s="209"/>
    </row>
    <row r="1808" spans="1:1">
      <c r="A1808" s="209"/>
    </row>
    <row r="1809" spans="1:1">
      <c r="A1809" s="209"/>
    </row>
    <row r="1810" spans="1:1">
      <c r="A1810" s="209"/>
    </row>
    <row r="1811" spans="1:1">
      <c r="A1811" s="209"/>
    </row>
    <row r="1812" spans="1:1">
      <c r="A1812" s="209"/>
    </row>
    <row r="1813" spans="1:1">
      <c r="A1813" s="209"/>
    </row>
    <row r="1814" spans="1:1">
      <c r="A1814" s="209"/>
    </row>
    <row r="1815" spans="1:1">
      <c r="A1815" s="209"/>
    </row>
    <row r="1816" spans="1:1">
      <c r="A1816" s="209"/>
    </row>
    <row r="1817" spans="1:1">
      <c r="A1817" s="209"/>
    </row>
    <row r="1818" spans="1:1">
      <c r="A1818" s="209"/>
    </row>
    <row r="1819" spans="1:1">
      <c r="A1819" s="209"/>
    </row>
    <row r="1820" spans="1:1">
      <c r="A1820" s="209"/>
    </row>
    <row r="1821" spans="1:1">
      <c r="A1821" s="209"/>
    </row>
    <row r="1822" spans="1:1">
      <c r="A1822" s="209"/>
    </row>
    <row r="1823" spans="1:1">
      <c r="A1823" s="209"/>
    </row>
    <row r="1824" spans="1:1">
      <c r="A1824" s="209"/>
    </row>
    <row r="1825" spans="1:1">
      <c r="A1825" s="209"/>
    </row>
    <row r="1826" spans="1:1">
      <c r="A1826" s="209"/>
    </row>
    <row r="1827" spans="1:1">
      <c r="A1827" s="209"/>
    </row>
    <row r="1828" spans="1:1">
      <c r="A1828" s="209"/>
    </row>
    <row r="1829" spans="1:1">
      <c r="A1829" s="209"/>
    </row>
    <row r="1830" spans="1:1">
      <c r="A1830" s="209"/>
    </row>
    <row r="1831" spans="1:1">
      <c r="A1831" s="209"/>
    </row>
    <row r="1832" spans="1:1">
      <c r="A1832" s="209"/>
    </row>
    <row r="1833" spans="1:1">
      <c r="A1833" s="209"/>
    </row>
    <row r="1834" spans="1:1">
      <c r="A1834" s="209"/>
    </row>
    <row r="1835" spans="1:1">
      <c r="A1835" s="209"/>
    </row>
    <row r="1836" spans="1:1">
      <c r="A1836" s="209"/>
    </row>
    <row r="1837" spans="1:1">
      <c r="A1837" s="209"/>
    </row>
    <row r="1838" spans="1:1">
      <c r="A1838" s="209"/>
    </row>
    <row r="1839" spans="1:1">
      <c r="A1839" s="209"/>
    </row>
    <row r="1840" spans="1:1">
      <c r="A1840" s="209"/>
    </row>
    <row r="1841" spans="1:1">
      <c r="A1841" s="209"/>
    </row>
    <row r="1842" spans="1:1">
      <c r="A1842" s="209"/>
    </row>
    <row r="1843" spans="1:1">
      <c r="A1843" s="209"/>
    </row>
    <row r="1844" spans="1:1">
      <c r="A1844" s="209"/>
    </row>
    <row r="1845" spans="1:1">
      <c r="A1845" s="209"/>
    </row>
    <row r="1846" spans="1:1">
      <c r="A1846" s="209"/>
    </row>
    <row r="1847" spans="1:1">
      <c r="A1847" s="209"/>
    </row>
    <row r="1848" spans="1:1">
      <c r="A1848" s="209"/>
    </row>
    <row r="1849" spans="1:1">
      <c r="A1849" s="209"/>
    </row>
    <row r="1850" spans="1:1">
      <c r="A1850" s="209"/>
    </row>
    <row r="1851" spans="1:1">
      <c r="A1851" s="209"/>
    </row>
    <row r="1852" spans="1:1">
      <c r="A1852" s="209"/>
    </row>
    <row r="1853" spans="1:1">
      <c r="A1853" s="209"/>
    </row>
    <row r="1854" spans="1:1">
      <c r="A1854" s="209"/>
    </row>
    <row r="1855" spans="1:1">
      <c r="A1855" s="209"/>
    </row>
    <row r="1856" spans="1:1">
      <c r="A1856" s="209"/>
    </row>
    <row r="1857" spans="1:1">
      <c r="A1857" s="209"/>
    </row>
    <row r="1858" spans="1:1">
      <c r="A1858" s="209"/>
    </row>
    <row r="1859" spans="1:1">
      <c r="A1859" s="209"/>
    </row>
    <row r="1860" spans="1:1">
      <c r="A1860" s="209"/>
    </row>
    <row r="1861" spans="1:1">
      <c r="A1861" s="209"/>
    </row>
    <row r="1862" spans="1:1">
      <c r="A1862" s="209"/>
    </row>
    <row r="1863" spans="1:1">
      <c r="A1863" s="209"/>
    </row>
    <row r="1864" spans="1:1">
      <c r="A1864" s="209"/>
    </row>
    <row r="1865" spans="1:1">
      <c r="A1865" s="209"/>
    </row>
    <row r="1866" spans="1:1">
      <c r="A1866" s="209"/>
    </row>
    <row r="1867" spans="1:1">
      <c r="A1867" s="209"/>
    </row>
    <row r="1868" spans="1:1">
      <c r="A1868" s="209"/>
    </row>
    <row r="1869" spans="1:1">
      <c r="A1869" s="209"/>
    </row>
    <row r="1870" spans="1:1">
      <c r="A1870" s="209"/>
    </row>
    <row r="1871" spans="1:1">
      <c r="A1871" s="209"/>
    </row>
    <row r="1872" spans="1:1">
      <c r="A1872" s="209"/>
    </row>
    <row r="1873" spans="1:1">
      <c r="A1873" s="209"/>
    </row>
    <row r="1874" spans="1:1">
      <c r="A1874" s="209"/>
    </row>
    <row r="1875" spans="1:1">
      <c r="A1875" s="209"/>
    </row>
    <row r="1876" spans="1:1">
      <c r="A1876" s="209"/>
    </row>
    <row r="1877" spans="1:1">
      <c r="A1877" s="209"/>
    </row>
    <row r="1878" spans="1:1">
      <c r="A1878" s="209"/>
    </row>
    <row r="1879" spans="1:1">
      <c r="A1879" s="209"/>
    </row>
    <row r="1880" spans="1:1">
      <c r="A1880" s="209"/>
    </row>
    <row r="1881" spans="1:1">
      <c r="A1881" s="209"/>
    </row>
    <row r="1882" spans="1:1">
      <c r="A1882" s="209"/>
    </row>
    <row r="1883" spans="1:1">
      <c r="A1883" s="209"/>
    </row>
    <row r="1884" spans="1:1">
      <c r="A1884" s="209"/>
    </row>
    <row r="1885" spans="1:1">
      <c r="A1885" s="209"/>
    </row>
    <row r="1886" spans="1:1">
      <c r="A1886" s="209"/>
    </row>
    <row r="1887" spans="1:1">
      <c r="A1887" s="209"/>
    </row>
    <row r="1888" spans="1:1">
      <c r="A1888" s="209"/>
    </row>
    <row r="1889" spans="1:1">
      <c r="A1889" s="209"/>
    </row>
    <row r="1890" spans="1:1">
      <c r="A1890" s="209"/>
    </row>
    <row r="1891" spans="1:1">
      <c r="A1891" s="209"/>
    </row>
    <row r="1892" spans="1:1">
      <c r="A1892" s="209"/>
    </row>
    <row r="1893" spans="1:1">
      <c r="A1893" s="209"/>
    </row>
    <row r="1894" spans="1:1">
      <c r="A1894" s="209"/>
    </row>
    <row r="1895" spans="1:1">
      <c r="A1895" s="209"/>
    </row>
    <row r="1896" spans="1:1">
      <c r="A1896" s="209"/>
    </row>
    <row r="1897" spans="1:1">
      <c r="A1897" s="209"/>
    </row>
    <row r="1898" spans="1:1">
      <c r="A1898" s="209"/>
    </row>
    <row r="1899" spans="1:1">
      <c r="A1899" s="209"/>
    </row>
    <row r="1900" spans="1:1">
      <c r="A1900" s="209"/>
    </row>
    <row r="1901" spans="1:1">
      <c r="A1901" s="209"/>
    </row>
    <row r="1902" spans="1:1">
      <c r="A1902" s="209"/>
    </row>
    <row r="1903" spans="1:1">
      <c r="A1903" s="209"/>
    </row>
    <row r="1904" spans="1:1">
      <c r="A1904" s="209"/>
    </row>
    <row r="1905" spans="1:1">
      <c r="A1905" s="209"/>
    </row>
    <row r="1906" spans="1:1">
      <c r="A1906" s="209"/>
    </row>
    <row r="1907" spans="1:1">
      <c r="A1907" s="209"/>
    </row>
    <row r="1908" spans="1:1">
      <c r="A1908" s="209"/>
    </row>
    <row r="1909" spans="1:1">
      <c r="A1909" s="209"/>
    </row>
    <row r="1910" spans="1:1">
      <c r="A1910" s="209"/>
    </row>
    <row r="1911" spans="1:1">
      <c r="A1911" s="209"/>
    </row>
    <row r="1912" spans="1:1">
      <c r="A1912" s="209"/>
    </row>
    <row r="1913" spans="1:1">
      <c r="A1913" s="209"/>
    </row>
    <row r="1914" spans="1:1">
      <c r="A1914" s="209"/>
    </row>
    <row r="1915" spans="1:1">
      <c r="A1915" s="209"/>
    </row>
    <row r="1916" spans="1:1">
      <c r="A1916" s="209"/>
    </row>
    <row r="1917" spans="1:1">
      <c r="A1917" s="209"/>
    </row>
    <row r="1918" spans="1:1">
      <c r="A1918" s="209"/>
    </row>
    <row r="1919" spans="1:1">
      <c r="A1919" s="209"/>
    </row>
    <row r="1920" spans="1:1">
      <c r="A1920" s="209"/>
    </row>
    <row r="1921" spans="1:1">
      <c r="A1921" s="209"/>
    </row>
    <row r="1922" spans="1:1">
      <c r="A1922" s="209"/>
    </row>
    <row r="1923" spans="1:1">
      <c r="A1923" s="209"/>
    </row>
    <row r="1924" spans="1:1">
      <c r="A1924" s="209"/>
    </row>
    <row r="1925" spans="1:1">
      <c r="A1925" s="209"/>
    </row>
    <row r="1926" spans="1:1">
      <c r="A1926" s="209"/>
    </row>
    <row r="1927" spans="1:1">
      <c r="A1927" s="209"/>
    </row>
    <row r="1928" spans="1:1">
      <c r="A1928" s="209"/>
    </row>
    <row r="1929" spans="1:1">
      <c r="A1929" s="209"/>
    </row>
    <row r="1930" spans="1:1">
      <c r="A1930" s="209"/>
    </row>
    <row r="1931" spans="1:1">
      <c r="A1931" s="209"/>
    </row>
    <row r="1932" spans="1:1">
      <c r="A1932" s="209"/>
    </row>
    <row r="1933" spans="1:1">
      <c r="A1933" s="209"/>
    </row>
    <row r="1934" spans="1:1">
      <c r="A1934" s="209"/>
    </row>
    <row r="1935" spans="1:1">
      <c r="A1935" s="209"/>
    </row>
    <row r="1936" spans="1:1">
      <c r="A1936" s="209"/>
    </row>
    <row r="1937" spans="1:1">
      <c r="A1937" s="209"/>
    </row>
    <row r="1938" spans="1:1">
      <c r="A1938" s="209"/>
    </row>
    <row r="1939" spans="1:1">
      <c r="A1939" s="209"/>
    </row>
    <row r="1940" spans="1:1">
      <c r="A1940" s="209"/>
    </row>
    <row r="1941" spans="1:1">
      <c r="A1941" s="209"/>
    </row>
    <row r="1942" spans="1:1">
      <c r="A1942" s="209"/>
    </row>
    <row r="1943" spans="1:1">
      <c r="A1943" s="209"/>
    </row>
    <row r="1944" spans="1:1">
      <c r="A1944" s="209"/>
    </row>
    <row r="1945" spans="1:1">
      <c r="A1945" s="209"/>
    </row>
    <row r="1946" spans="1:1">
      <c r="A1946" s="209"/>
    </row>
    <row r="1947" spans="1:1">
      <c r="A1947" s="209"/>
    </row>
    <row r="1948" spans="1:1">
      <c r="A1948" s="209"/>
    </row>
    <row r="1949" spans="1:1">
      <c r="A1949" s="209"/>
    </row>
    <row r="1950" spans="1:1">
      <c r="A1950" s="209"/>
    </row>
    <row r="1951" spans="1:1">
      <c r="A1951" s="209"/>
    </row>
    <row r="1952" spans="1:1">
      <c r="A1952" s="209"/>
    </row>
    <row r="1953" spans="1:1">
      <c r="A1953" s="209"/>
    </row>
    <row r="1954" spans="1:1">
      <c r="A1954" s="209"/>
    </row>
    <row r="1955" spans="1:1">
      <c r="A1955" s="209"/>
    </row>
    <row r="1956" spans="1:1">
      <c r="A1956" s="209"/>
    </row>
    <row r="1957" spans="1:1">
      <c r="A1957" s="209"/>
    </row>
    <row r="1958" spans="1:1">
      <c r="A1958" s="209"/>
    </row>
    <row r="1959" spans="1:1">
      <c r="A1959" s="209"/>
    </row>
    <row r="1960" spans="1:1">
      <c r="A1960" s="209"/>
    </row>
    <row r="1961" spans="1:1">
      <c r="A1961" s="209"/>
    </row>
    <row r="1962" spans="1:1">
      <c r="A1962" s="209"/>
    </row>
    <row r="1963" spans="1:1">
      <c r="A1963" s="209"/>
    </row>
    <row r="1964" spans="1:1">
      <c r="A1964" s="209"/>
    </row>
    <row r="1965" spans="1:1">
      <c r="A1965" s="209"/>
    </row>
    <row r="1966" spans="1:1">
      <c r="A1966" s="209"/>
    </row>
    <row r="1967" spans="1:1">
      <c r="A1967" s="209"/>
    </row>
    <row r="1968" spans="1:1">
      <c r="A1968" s="209"/>
    </row>
    <row r="1969" spans="1:1">
      <c r="A1969" s="209"/>
    </row>
    <row r="1970" spans="1:1">
      <c r="A1970" s="209"/>
    </row>
    <row r="1971" spans="1:1">
      <c r="A1971" s="209"/>
    </row>
    <row r="1972" spans="1:1">
      <c r="A1972" s="209"/>
    </row>
    <row r="1973" spans="1:1">
      <c r="A1973" s="209"/>
    </row>
    <row r="1974" spans="1:1">
      <c r="A1974" s="209"/>
    </row>
    <row r="1975" spans="1:1">
      <c r="A1975" s="209"/>
    </row>
    <row r="1976" spans="1:1">
      <c r="A1976" s="209"/>
    </row>
    <row r="1977" spans="1:1">
      <c r="A1977" s="209"/>
    </row>
    <row r="1978" spans="1:1">
      <c r="A1978" s="209"/>
    </row>
    <row r="1979" spans="1:1">
      <c r="A1979" s="209"/>
    </row>
    <row r="1980" spans="1:1">
      <c r="A1980" s="209"/>
    </row>
    <row r="1981" spans="1:1">
      <c r="A1981" s="209"/>
    </row>
    <row r="1982" spans="1:1">
      <c r="A1982" s="209"/>
    </row>
    <row r="1983" spans="1:1">
      <c r="A1983" s="209"/>
    </row>
    <row r="1984" spans="1:1">
      <c r="A1984" s="209"/>
    </row>
    <row r="1985" spans="1:1">
      <c r="A1985" s="209"/>
    </row>
    <row r="1986" spans="1:1">
      <c r="A1986" s="209"/>
    </row>
    <row r="1987" spans="1:1">
      <c r="A1987" s="209"/>
    </row>
    <row r="1988" spans="1:1">
      <c r="A1988" s="209"/>
    </row>
    <row r="1989" spans="1:1">
      <c r="A1989" s="209"/>
    </row>
    <row r="1990" spans="1:1">
      <c r="A1990" s="209"/>
    </row>
    <row r="1991" spans="1:1">
      <c r="A1991" s="209"/>
    </row>
    <row r="1992" spans="1:1">
      <c r="A1992" s="209"/>
    </row>
    <row r="1993" spans="1:1">
      <c r="A1993" s="209"/>
    </row>
    <row r="1994" spans="1:1">
      <c r="A1994" s="209"/>
    </row>
    <row r="1995" spans="1:1">
      <c r="A1995" s="209"/>
    </row>
    <row r="1996" spans="1:1">
      <c r="A1996" s="209"/>
    </row>
    <row r="1997" spans="1:1">
      <c r="A1997" s="209"/>
    </row>
    <row r="1998" spans="1:1">
      <c r="A1998" s="209"/>
    </row>
    <row r="1999" spans="1:1">
      <c r="A1999" s="209"/>
    </row>
    <row r="2000" spans="1:1">
      <c r="A2000" s="209"/>
    </row>
    <row r="2001" spans="1:1">
      <c r="A2001" s="209"/>
    </row>
    <row r="2002" spans="1:1">
      <c r="A2002" s="209"/>
    </row>
    <row r="2003" spans="1:1">
      <c r="A2003" s="209"/>
    </row>
    <row r="2004" spans="1:1">
      <c r="A2004" s="209"/>
    </row>
    <row r="2005" spans="1:1">
      <c r="A2005" s="209"/>
    </row>
    <row r="2006" spans="1:1">
      <c r="A2006" s="209"/>
    </row>
    <row r="2007" spans="1:1">
      <c r="A2007" s="209"/>
    </row>
    <row r="2008" spans="1:1">
      <c r="A2008" s="209"/>
    </row>
    <row r="2009" spans="1:1">
      <c r="A2009" s="209"/>
    </row>
    <row r="2010" spans="1:1">
      <c r="A2010" s="209"/>
    </row>
    <row r="2011" spans="1:1">
      <c r="A2011" s="209"/>
    </row>
    <row r="2012" spans="1:1">
      <c r="A2012" s="209"/>
    </row>
    <row r="2013" spans="1:1">
      <c r="A2013" s="209"/>
    </row>
    <row r="2014" spans="1:1">
      <c r="A2014" s="209"/>
    </row>
    <row r="2015" spans="1:1">
      <c r="A2015" s="209"/>
    </row>
    <row r="2016" spans="1:1">
      <c r="A2016" s="209"/>
    </row>
    <row r="2017" spans="1:1">
      <c r="A2017" s="209"/>
    </row>
    <row r="2018" spans="1:1">
      <c r="A2018" s="209"/>
    </row>
    <row r="2019" spans="1:1">
      <c r="A2019" s="209"/>
    </row>
    <row r="2020" spans="1:1">
      <c r="A2020" s="209"/>
    </row>
    <row r="2021" spans="1:1">
      <c r="A2021" s="209"/>
    </row>
    <row r="2022" spans="1:1">
      <c r="A2022" s="209"/>
    </row>
    <row r="2023" spans="1:1">
      <c r="A2023" s="209"/>
    </row>
    <row r="2024" spans="1:1">
      <c r="A2024" s="209"/>
    </row>
    <row r="2025" spans="1:1">
      <c r="A2025" s="209"/>
    </row>
    <row r="2026" spans="1:1">
      <c r="A2026" s="209"/>
    </row>
    <row r="2027" spans="1:1">
      <c r="A2027" s="209"/>
    </row>
    <row r="2028" spans="1:1">
      <c r="A2028" s="209"/>
    </row>
    <row r="2029" spans="1:1">
      <c r="A2029" s="209"/>
    </row>
    <row r="2030" spans="1:1">
      <c r="A2030" s="209"/>
    </row>
    <row r="2031" spans="1:1">
      <c r="A2031" s="209"/>
    </row>
    <row r="2032" spans="1:1">
      <c r="A2032" s="209"/>
    </row>
    <row r="2033" spans="1:1">
      <c r="A2033" s="209"/>
    </row>
    <row r="2034" spans="1:1">
      <c r="A2034" s="209"/>
    </row>
    <row r="2035" spans="1:1">
      <c r="A2035" s="209"/>
    </row>
    <row r="2036" spans="1:1">
      <c r="A2036" s="209"/>
    </row>
    <row r="2037" spans="1:1">
      <c r="A2037" s="209"/>
    </row>
    <row r="2038" spans="1:1">
      <c r="A2038" s="209"/>
    </row>
    <row r="2039" spans="1:1">
      <c r="A2039" s="209"/>
    </row>
    <row r="2040" spans="1:1">
      <c r="A2040" s="209"/>
    </row>
    <row r="2041" spans="1:1">
      <c r="A2041" s="209"/>
    </row>
    <row r="2042" spans="1:1">
      <c r="A2042" s="209"/>
    </row>
    <row r="2043" spans="1:1">
      <c r="A2043" s="209"/>
    </row>
    <row r="2044" spans="1:1">
      <c r="A2044" s="209"/>
    </row>
    <row r="2045" spans="1:1">
      <c r="A2045" s="209"/>
    </row>
    <row r="2046" spans="1:1">
      <c r="A2046" s="209"/>
    </row>
    <row r="2047" spans="1:1">
      <c r="A2047" s="209"/>
    </row>
    <row r="2048" spans="1:1">
      <c r="A2048" s="209"/>
    </row>
    <row r="2049" spans="1:1">
      <c r="A2049" s="209"/>
    </row>
    <row r="2050" spans="1:1">
      <c r="A2050" s="209"/>
    </row>
    <row r="2051" spans="1:1">
      <c r="A2051" s="209"/>
    </row>
    <row r="2052" spans="1:1">
      <c r="A2052" s="209"/>
    </row>
    <row r="2053" spans="1:1">
      <c r="A2053" s="209"/>
    </row>
    <row r="2054" spans="1:1">
      <c r="A2054" s="209"/>
    </row>
    <row r="2055" spans="1:1">
      <c r="A2055" s="209"/>
    </row>
    <row r="2056" spans="1:1">
      <c r="A2056" s="209"/>
    </row>
    <row r="2057" spans="1:1">
      <c r="A2057" s="209"/>
    </row>
    <row r="2058" spans="1:1">
      <c r="A2058" s="209"/>
    </row>
    <row r="2059" spans="1:1">
      <c r="A2059" s="209"/>
    </row>
    <row r="2060" spans="1:1">
      <c r="A2060" s="209"/>
    </row>
    <row r="2061" spans="1:1">
      <c r="A2061" s="209"/>
    </row>
    <row r="2062" spans="1:1">
      <c r="A2062" s="209"/>
    </row>
    <row r="2063" spans="1:1">
      <c r="A2063" s="209"/>
    </row>
    <row r="2064" spans="1:1">
      <c r="A2064" s="209"/>
    </row>
    <row r="2065" spans="1:1">
      <c r="A2065" s="209"/>
    </row>
    <row r="2066" spans="1:1">
      <c r="A2066" s="209"/>
    </row>
    <row r="2067" spans="1:1">
      <c r="A2067" s="209"/>
    </row>
    <row r="2068" spans="1:1">
      <c r="A2068" s="209"/>
    </row>
    <row r="2069" spans="1:1">
      <c r="A2069" s="209"/>
    </row>
    <row r="2070" spans="1:1">
      <c r="A2070" s="209"/>
    </row>
    <row r="2071" spans="1:1">
      <c r="A2071" s="209"/>
    </row>
    <row r="2072" spans="1:1">
      <c r="A2072" s="209"/>
    </row>
    <row r="2073" spans="1:1">
      <c r="A2073" s="209"/>
    </row>
    <row r="2074" spans="1:1">
      <c r="A2074" s="209"/>
    </row>
    <row r="2075" spans="1:1">
      <c r="A2075" s="209"/>
    </row>
    <row r="2076" spans="1:1">
      <c r="A2076" s="209"/>
    </row>
    <row r="2077" spans="1:1">
      <c r="A2077" s="209"/>
    </row>
    <row r="2078" spans="1:1">
      <c r="A2078" s="209"/>
    </row>
    <row r="2079" spans="1:1">
      <c r="A2079" s="209"/>
    </row>
    <row r="2080" spans="1:1">
      <c r="A2080" s="209"/>
    </row>
    <row r="2081" spans="1:1">
      <c r="A2081" s="209"/>
    </row>
    <row r="2082" spans="1:1">
      <c r="A2082" s="209"/>
    </row>
    <row r="2083" spans="1:1">
      <c r="A2083" s="209"/>
    </row>
    <row r="2084" spans="1:1">
      <c r="A2084" s="209"/>
    </row>
    <row r="2085" spans="1:1">
      <c r="A2085" s="209"/>
    </row>
    <row r="2086" spans="1:1">
      <c r="A2086" s="209"/>
    </row>
    <row r="2087" spans="1:1">
      <c r="A2087" s="209"/>
    </row>
    <row r="2088" spans="1:1">
      <c r="A2088" s="209"/>
    </row>
    <row r="2089" spans="1:1">
      <c r="A2089" s="209"/>
    </row>
    <row r="2090" spans="1:1">
      <c r="A2090" s="209"/>
    </row>
    <row r="2091" spans="1:1">
      <c r="A2091" s="209"/>
    </row>
    <row r="2092" spans="1:1">
      <c r="A2092" s="209"/>
    </row>
    <row r="2093" spans="1:1">
      <c r="A2093" s="209"/>
    </row>
    <row r="2094" spans="1:1">
      <c r="A2094" s="209"/>
    </row>
    <row r="2095" spans="1:1">
      <c r="A2095" s="209"/>
    </row>
    <row r="2096" spans="1:1">
      <c r="A2096" s="209"/>
    </row>
    <row r="2097" spans="1:1">
      <c r="A2097" s="209"/>
    </row>
    <row r="2098" spans="1:1">
      <c r="A2098" s="209"/>
    </row>
    <row r="2099" spans="1:1">
      <c r="A2099" s="209"/>
    </row>
    <row r="2100" spans="1:1">
      <c r="A2100" s="209"/>
    </row>
    <row r="2101" spans="1:1">
      <c r="A2101" s="209"/>
    </row>
    <row r="2102" spans="1:1">
      <c r="A2102" s="209"/>
    </row>
    <row r="2103" spans="1:1">
      <c r="A2103" s="209"/>
    </row>
    <row r="2104" spans="1:1">
      <c r="A2104" s="209"/>
    </row>
    <row r="2105" spans="1:1">
      <c r="A2105" s="209"/>
    </row>
    <row r="2106" spans="1:1">
      <c r="A2106" s="209"/>
    </row>
    <row r="2107" spans="1:1">
      <c r="A2107" s="209"/>
    </row>
    <row r="2108" spans="1:1">
      <c r="A2108" s="209"/>
    </row>
    <row r="2109" spans="1:1">
      <c r="A2109" s="209"/>
    </row>
    <row r="2110" spans="1:1">
      <c r="A2110" s="209"/>
    </row>
    <row r="2111" spans="1:1">
      <c r="A2111" s="209"/>
    </row>
    <row r="2112" spans="1:1">
      <c r="A2112" s="209"/>
    </row>
    <row r="2113" spans="1:1">
      <c r="A2113" s="209"/>
    </row>
    <row r="2114" spans="1:1">
      <c r="A2114" s="209"/>
    </row>
    <row r="2115" spans="1:1">
      <c r="A2115" s="209"/>
    </row>
    <row r="2116" spans="1:1">
      <c r="A2116" s="209"/>
    </row>
    <row r="2117" spans="1:1">
      <c r="A2117" s="209"/>
    </row>
    <row r="2118" spans="1:1">
      <c r="A2118" s="209"/>
    </row>
    <row r="2119" spans="1:1">
      <c r="A2119" s="209"/>
    </row>
    <row r="2120" spans="1:1">
      <c r="A2120" s="209"/>
    </row>
    <row r="2121" spans="1:1">
      <c r="A2121" s="209"/>
    </row>
    <row r="2122" spans="1:1">
      <c r="A2122" s="209"/>
    </row>
    <row r="2123" spans="1:1">
      <c r="A2123" s="209"/>
    </row>
    <row r="2124" spans="1:1">
      <c r="A2124" s="209"/>
    </row>
    <row r="2125" spans="1:1">
      <c r="A2125" s="209"/>
    </row>
    <row r="2126" spans="1:1">
      <c r="A2126" s="209"/>
    </row>
    <row r="2127" spans="1:1">
      <c r="A2127" s="209"/>
    </row>
    <row r="2128" spans="1:1">
      <c r="A2128" s="209"/>
    </row>
    <row r="2129" spans="1:1">
      <c r="A2129" s="209"/>
    </row>
    <row r="2130" spans="1:1">
      <c r="A2130" s="209"/>
    </row>
    <row r="2131" spans="1:1">
      <c r="A2131" s="209"/>
    </row>
    <row r="2132" spans="1:1">
      <c r="A2132" s="209"/>
    </row>
    <row r="2133" spans="1:1">
      <c r="A2133" s="209"/>
    </row>
    <row r="2134" spans="1:1">
      <c r="A2134" s="209"/>
    </row>
    <row r="2135" spans="1:1">
      <c r="A2135" s="209"/>
    </row>
    <row r="2136" spans="1:1">
      <c r="A2136" s="209"/>
    </row>
    <row r="2137" spans="1:1">
      <c r="A2137" s="209"/>
    </row>
    <row r="2138" spans="1:1">
      <c r="A2138" s="209"/>
    </row>
    <row r="2139" spans="1:1">
      <c r="A2139" s="209"/>
    </row>
    <row r="2140" spans="1:1">
      <c r="A2140" s="209"/>
    </row>
    <row r="2141" spans="1:1">
      <c r="A2141" s="209"/>
    </row>
    <row r="2142" spans="1:1">
      <c r="A2142" s="209"/>
    </row>
    <row r="2143" spans="1:1">
      <c r="A2143" s="209"/>
    </row>
    <row r="2144" spans="1:1">
      <c r="A2144" s="209"/>
    </row>
    <row r="2145" spans="1:1">
      <c r="A2145" s="209"/>
    </row>
    <row r="2146" spans="1:1">
      <c r="A2146" s="209"/>
    </row>
    <row r="2147" spans="1:1">
      <c r="A2147" s="209"/>
    </row>
    <row r="2148" spans="1:1">
      <c r="A2148" s="209"/>
    </row>
    <row r="2149" spans="1:1">
      <c r="A2149" s="209"/>
    </row>
    <row r="2150" spans="1:1">
      <c r="A2150" s="209"/>
    </row>
    <row r="2151" spans="1:1">
      <c r="A2151" s="209"/>
    </row>
    <row r="2152" spans="1:1">
      <c r="A2152" s="209"/>
    </row>
    <row r="2153" spans="1:1">
      <c r="A2153" s="209"/>
    </row>
    <row r="2154" spans="1:1">
      <c r="A2154" s="209"/>
    </row>
    <row r="2155" spans="1:1">
      <c r="A2155" s="209"/>
    </row>
    <row r="2156" spans="1:1">
      <c r="A2156" s="209"/>
    </row>
    <row r="2157" spans="1:1">
      <c r="A2157" s="209"/>
    </row>
    <row r="2158" spans="1:1">
      <c r="A2158" s="209"/>
    </row>
    <row r="2159" spans="1:1">
      <c r="A2159" s="209"/>
    </row>
    <row r="2160" spans="1:1">
      <c r="A2160" s="209"/>
    </row>
    <row r="2161" spans="1:1">
      <c r="A2161" s="209"/>
    </row>
    <row r="2162" spans="1:1">
      <c r="A2162" s="209"/>
    </row>
    <row r="2163" spans="1:1">
      <c r="A2163" s="209"/>
    </row>
    <row r="2164" spans="1:1">
      <c r="A2164" s="209"/>
    </row>
    <row r="2165" spans="1:1">
      <c r="A2165" s="209"/>
    </row>
    <row r="2166" spans="1:1">
      <c r="A2166" s="209"/>
    </row>
    <row r="2167" spans="1:1">
      <c r="A2167" s="209"/>
    </row>
    <row r="2168" spans="1:1">
      <c r="A2168" s="209"/>
    </row>
    <row r="2169" spans="1:1">
      <c r="A2169" s="209"/>
    </row>
    <row r="2170" spans="1:1">
      <c r="A2170" s="209"/>
    </row>
    <row r="2171" spans="1:1">
      <c r="A2171" s="209"/>
    </row>
    <row r="2172" spans="1:1">
      <c r="A2172" s="209"/>
    </row>
    <row r="2173" spans="1:1">
      <c r="A2173" s="209"/>
    </row>
    <row r="2174" spans="1:1">
      <c r="A2174" s="209"/>
    </row>
    <row r="2175" spans="1:1">
      <c r="A2175" s="209"/>
    </row>
    <row r="2176" spans="1:1">
      <c r="A2176" s="209"/>
    </row>
    <row r="2177" spans="1:1">
      <c r="A2177" s="209"/>
    </row>
    <row r="2178" spans="1:1">
      <c r="A2178" s="209"/>
    </row>
    <row r="2179" spans="1:1">
      <c r="A2179" s="209"/>
    </row>
    <row r="2180" spans="1:1">
      <c r="A2180" s="209"/>
    </row>
    <row r="2181" spans="1:1">
      <c r="A2181" s="209"/>
    </row>
    <row r="2182" spans="1:1">
      <c r="A2182" s="209"/>
    </row>
    <row r="2183" spans="1:1">
      <c r="A2183" s="209"/>
    </row>
    <row r="2184" spans="1:1">
      <c r="A2184" s="209"/>
    </row>
    <row r="2185" spans="1:1">
      <c r="A2185" s="209"/>
    </row>
    <row r="2186" spans="1:1">
      <c r="A2186" s="209"/>
    </row>
    <row r="2187" spans="1:1">
      <c r="A2187" s="209"/>
    </row>
    <row r="2188" spans="1:1">
      <c r="A2188" s="209"/>
    </row>
    <row r="2189" spans="1:1">
      <c r="A2189" s="209"/>
    </row>
    <row r="2190" spans="1:1">
      <c r="A2190" s="209"/>
    </row>
    <row r="2191" spans="1:1">
      <c r="A2191" s="209"/>
    </row>
    <row r="2192" spans="1:1">
      <c r="A2192" s="209"/>
    </row>
    <row r="2193" spans="1:1">
      <c r="A2193" s="209"/>
    </row>
    <row r="2194" spans="1:1">
      <c r="A2194" s="209"/>
    </row>
    <row r="2195" spans="1:1">
      <c r="A2195" s="209"/>
    </row>
    <row r="2196" spans="1:1">
      <c r="A2196" s="209"/>
    </row>
    <row r="2197" spans="1:1">
      <c r="A2197" s="209"/>
    </row>
    <row r="2198" spans="1:1">
      <c r="A2198" s="209"/>
    </row>
    <row r="2199" spans="1:1">
      <c r="A2199" s="209"/>
    </row>
    <row r="2200" spans="1:1">
      <c r="A2200" s="209"/>
    </row>
    <row r="2201" spans="1:1">
      <c r="A2201" s="209"/>
    </row>
    <row r="2202" spans="1:1">
      <c r="A2202" s="209"/>
    </row>
    <row r="2203" spans="1:1">
      <c r="A2203" s="209"/>
    </row>
    <row r="2204" spans="1:1">
      <c r="A2204" s="209"/>
    </row>
    <row r="2205" spans="1:1">
      <c r="A2205" s="209"/>
    </row>
    <row r="2206" spans="1:1">
      <c r="A2206" s="209"/>
    </row>
    <row r="2207" spans="1:1">
      <c r="A2207" s="209"/>
    </row>
    <row r="2208" spans="1:1">
      <c r="A2208" s="209"/>
    </row>
    <row r="2209" spans="1:1">
      <c r="A2209" s="209"/>
    </row>
    <row r="2210" spans="1:1">
      <c r="A2210" s="209"/>
    </row>
    <row r="2211" spans="1:1">
      <c r="A2211" s="209"/>
    </row>
    <row r="2212" spans="1:1">
      <c r="A2212" s="209"/>
    </row>
    <row r="2213" spans="1:1">
      <c r="A2213" s="209"/>
    </row>
    <row r="2214" spans="1:1">
      <c r="A2214" s="209"/>
    </row>
    <row r="2215" spans="1:1">
      <c r="A2215" s="209"/>
    </row>
    <row r="2216" spans="1:1">
      <c r="A2216" s="209"/>
    </row>
    <row r="2217" spans="1:1">
      <c r="A2217" s="209"/>
    </row>
    <row r="2218" spans="1:1">
      <c r="A2218" s="209"/>
    </row>
    <row r="2219" spans="1:1">
      <c r="A2219" s="209"/>
    </row>
    <row r="2220" spans="1:1">
      <c r="A2220" s="209"/>
    </row>
    <row r="2221" spans="1:1">
      <c r="A2221" s="209"/>
    </row>
    <row r="2222" spans="1:1">
      <c r="A2222" s="209"/>
    </row>
    <row r="2223" spans="1:1">
      <c r="A2223" s="209"/>
    </row>
    <row r="2224" spans="1:1">
      <c r="A2224" s="209"/>
    </row>
    <row r="2225" spans="1:1">
      <c r="A2225" s="209"/>
    </row>
    <row r="2226" spans="1:1">
      <c r="A2226" s="209"/>
    </row>
    <row r="2227" spans="1:1">
      <c r="A2227" s="209"/>
    </row>
    <row r="2228" spans="1:1">
      <c r="A2228" s="209"/>
    </row>
    <row r="2229" spans="1:1">
      <c r="A2229" s="209"/>
    </row>
    <row r="2230" spans="1:1">
      <c r="A2230" s="209"/>
    </row>
    <row r="2231" spans="1:1">
      <c r="A2231" s="209"/>
    </row>
    <row r="2232" spans="1:1">
      <c r="A2232" s="209"/>
    </row>
    <row r="2233" spans="1:1">
      <c r="A2233" s="209"/>
    </row>
    <row r="2234" spans="1:1">
      <c r="A2234" s="209"/>
    </row>
    <row r="2235" spans="1:1">
      <c r="A2235" s="209"/>
    </row>
    <row r="2236" spans="1:1">
      <c r="A2236" s="209"/>
    </row>
    <row r="2237" spans="1:1">
      <c r="A2237" s="209"/>
    </row>
    <row r="2238" spans="1:1">
      <c r="A2238" s="209"/>
    </row>
    <row r="2239" spans="1:1">
      <c r="A2239" s="209"/>
    </row>
    <row r="2240" spans="1:1">
      <c r="A2240" s="209"/>
    </row>
    <row r="2241" spans="1:1">
      <c r="A2241" s="209"/>
    </row>
    <row r="2242" spans="1:1">
      <c r="A2242" s="209"/>
    </row>
    <row r="2243" spans="1:1">
      <c r="A2243" s="209"/>
    </row>
    <row r="2244" spans="1:1">
      <c r="A2244" s="209"/>
    </row>
    <row r="2245" spans="1:1">
      <c r="A2245" s="209"/>
    </row>
    <row r="2246" spans="1:1">
      <c r="A2246" s="209"/>
    </row>
    <row r="2247" spans="1:1">
      <c r="A2247" s="209"/>
    </row>
    <row r="2248" spans="1:1">
      <c r="A2248" s="209"/>
    </row>
    <row r="2249" spans="1:1">
      <c r="A2249" s="209"/>
    </row>
    <row r="2250" spans="1:1">
      <c r="A2250" s="209"/>
    </row>
    <row r="2251" spans="1:1">
      <c r="A2251" s="209"/>
    </row>
    <row r="2252" spans="1:1">
      <c r="A2252" s="209"/>
    </row>
    <row r="2253" spans="1:1">
      <c r="A2253" s="209"/>
    </row>
    <row r="2254" spans="1:1">
      <c r="A2254" s="209"/>
    </row>
    <row r="2255" spans="1:1">
      <c r="A2255" s="209"/>
    </row>
    <row r="2256" spans="1:1">
      <c r="A2256" s="209"/>
    </row>
    <row r="2257" spans="1:1">
      <c r="A2257" s="209"/>
    </row>
    <row r="2258" spans="1:1">
      <c r="A2258" s="209"/>
    </row>
    <row r="2259" spans="1:1">
      <c r="A2259" s="209"/>
    </row>
    <row r="2260" spans="1:1">
      <c r="A2260" s="209"/>
    </row>
    <row r="2261" spans="1:1">
      <c r="A2261" s="209"/>
    </row>
    <row r="2262" spans="1:1">
      <c r="A2262" s="209"/>
    </row>
    <row r="2263" spans="1:1">
      <c r="A2263" s="209"/>
    </row>
    <row r="2264" spans="1:1">
      <c r="A2264" s="209"/>
    </row>
    <row r="2265" spans="1:1">
      <c r="A2265" s="209"/>
    </row>
    <row r="2266" spans="1:1">
      <c r="A2266" s="209"/>
    </row>
    <row r="2267" spans="1:1">
      <c r="A2267" s="209"/>
    </row>
    <row r="2268" spans="1:1">
      <c r="A2268" s="209"/>
    </row>
    <row r="2269" spans="1:1">
      <c r="A2269" s="209"/>
    </row>
    <row r="2270" spans="1:1">
      <c r="A2270" s="209"/>
    </row>
    <row r="2271" spans="1:1">
      <c r="A2271" s="209"/>
    </row>
    <row r="2272" spans="1:1">
      <c r="A2272" s="209"/>
    </row>
    <row r="2273" spans="1:1">
      <c r="A2273" s="209"/>
    </row>
    <row r="2274" spans="1:1">
      <c r="A2274" s="209"/>
    </row>
    <row r="2275" spans="1:1">
      <c r="A2275" s="209"/>
    </row>
    <row r="2276" spans="1:1">
      <c r="A2276" s="209"/>
    </row>
    <row r="2277" spans="1:1">
      <c r="A2277" s="209"/>
    </row>
    <row r="2278" spans="1:1">
      <c r="A2278" s="209"/>
    </row>
    <row r="2279" spans="1:1">
      <c r="A2279" s="209"/>
    </row>
    <row r="2280" spans="1:1">
      <c r="A2280" s="209"/>
    </row>
    <row r="2281" spans="1:1">
      <c r="A2281" s="209"/>
    </row>
    <row r="2282" spans="1:1">
      <c r="A2282" s="209"/>
    </row>
    <row r="2283" spans="1:1">
      <c r="A2283" s="209"/>
    </row>
    <row r="2284" spans="1:1">
      <c r="A2284" s="209"/>
    </row>
    <row r="2285" spans="1:1">
      <c r="A2285" s="209"/>
    </row>
    <row r="2286" spans="1:1">
      <c r="A2286" s="209"/>
    </row>
    <row r="2287" spans="1:1">
      <c r="A2287" s="209"/>
    </row>
    <row r="2288" spans="1:1">
      <c r="A2288" s="209"/>
    </row>
    <row r="2289" spans="1:1">
      <c r="A2289" s="209"/>
    </row>
    <row r="2290" spans="1:1">
      <c r="A2290" s="209"/>
    </row>
    <row r="2291" spans="1:1">
      <c r="A2291" s="209"/>
    </row>
    <row r="2292" spans="1:1">
      <c r="A2292" s="209"/>
    </row>
    <row r="2293" spans="1:1">
      <c r="A2293" s="209"/>
    </row>
    <row r="2294" spans="1:1">
      <c r="A2294" s="209"/>
    </row>
    <row r="2295" spans="1:1">
      <c r="A2295" s="209"/>
    </row>
    <row r="2296" spans="1:1">
      <c r="A2296" s="209"/>
    </row>
    <row r="2297" spans="1:1">
      <c r="A2297" s="209"/>
    </row>
    <row r="2298" spans="1:1">
      <c r="A2298" s="209"/>
    </row>
    <row r="2299" spans="1:1">
      <c r="A2299" s="209"/>
    </row>
    <row r="2300" spans="1:1">
      <c r="A2300" s="209"/>
    </row>
    <row r="2301" spans="1:1">
      <c r="A2301" s="209"/>
    </row>
    <row r="2302" spans="1:1">
      <c r="A2302" s="209"/>
    </row>
    <row r="2303" spans="1:1">
      <c r="A2303" s="209"/>
    </row>
    <row r="2304" spans="1:1">
      <c r="A2304" s="209"/>
    </row>
    <row r="2305" spans="1:1">
      <c r="A2305" s="209"/>
    </row>
    <row r="2306" spans="1:1">
      <c r="A2306" s="209"/>
    </row>
    <row r="2307" spans="1:1">
      <c r="A2307" s="209"/>
    </row>
    <row r="2308" spans="1:1">
      <c r="A2308" s="209"/>
    </row>
    <row r="2309" spans="1:1">
      <c r="A2309" s="209"/>
    </row>
    <row r="2310" spans="1:1">
      <c r="A2310" s="209"/>
    </row>
    <row r="2311" spans="1:1">
      <c r="A2311" s="209"/>
    </row>
    <row r="2312" spans="1:1">
      <c r="A2312" s="209"/>
    </row>
    <row r="2313" spans="1:1">
      <c r="A2313" s="209"/>
    </row>
    <row r="2314" spans="1:1">
      <c r="A2314" s="209"/>
    </row>
    <row r="2315" spans="1:1">
      <c r="A2315" s="209"/>
    </row>
    <row r="2316" spans="1:1">
      <c r="A2316" s="209"/>
    </row>
    <row r="2317" spans="1:1">
      <c r="A2317" s="209"/>
    </row>
    <row r="2318" spans="1:1">
      <c r="A2318" s="209"/>
    </row>
    <row r="2319" spans="1:1">
      <c r="A2319" s="209"/>
    </row>
    <row r="2320" spans="1:1">
      <c r="A2320" s="209"/>
    </row>
    <row r="2321" spans="1:1">
      <c r="A2321" s="209"/>
    </row>
    <row r="2322" spans="1:1">
      <c r="A2322" s="209"/>
    </row>
    <row r="2323" spans="1:1">
      <c r="A2323" s="209"/>
    </row>
    <row r="2324" spans="1:1">
      <c r="A2324" s="209"/>
    </row>
    <row r="2325" spans="1:1">
      <c r="A2325" s="209"/>
    </row>
    <row r="2326" spans="1:1">
      <c r="A2326" s="209"/>
    </row>
    <row r="2327" spans="1:1">
      <c r="A2327" s="209"/>
    </row>
    <row r="2328" spans="1:1">
      <c r="A2328" s="209"/>
    </row>
    <row r="2329" spans="1:1">
      <c r="A2329" s="209"/>
    </row>
    <row r="2330" spans="1:1">
      <c r="A2330" s="209"/>
    </row>
    <row r="2331" spans="1:1">
      <c r="A2331" s="209"/>
    </row>
    <row r="2332" spans="1:1">
      <c r="A2332" s="209"/>
    </row>
    <row r="2333" spans="1:1">
      <c r="A2333" s="209"/>
    </row>
    <row r="2334" spans="1:1">
      <c r="A2334" s="209"/>
    </row>
    <row r="2335" spans="1:1">
      <c r="A2335" s="209"/>
    </row>
    <row r="2336" spans="1:1">
      <c r="A2336" s="209"/>
    </row>
    <row r="2337" spans="1:1">
      <c r="A2337" s="209"/>
    </row>
    <row r="2338" spans="1:1">
      <c r="A2338" s="209"/>
    </row>
    <row r="2339" spans="1:1">
      <c r="A2339" s="209"/>
    </row>
    <row r="2340" spans="1:1">
      <c r="A2340" s="209"/>
    </row>
    <row r="2341" spans="1:1">
      <c r="A2341" s="209"/>
    </row>
    <row r="2342" spans="1:1">
      <c r="A2342" s="209"/>
    </row>
    <row r="2343" spans="1:1">
      <c r="A2343" s="209"/>
    </row>
    <row r="2344" spans="1:1">
      <c r="A2344" s="209"/>
    </row>
    <row r="2345" spans="1:1">
      <c r="A2345" s="209"/>
    </row>
    <row r="2346" spans="1:1">
      <c r="A2346" s="209"/>
    </row>
    <row r="2347" spans="1:1">
      <c r="A2347" s="209"/>
    </row>
    <row r="2348" spans="1:1">
      <c r="A2348" s="209"/>
    </row>
    <row r="2349" spans="1:1">
      <c r="A2349" s="209"/>
    </row>
    <row r="2350" spans="1:1">
      <c r="A2350" s="209"/>
    </row>
    <row r="2351" spans="1:1">
      <c r="A2351" s="209"/>
    </row>
    <row r="2352" spans="1:1">
      <c r="A2352" s="209"/>
    </row>
    <row r="2353" spans="1:1">
      <c r="A2353" s="209"/>
    </row>
    <row r="2354" spans="1:1">
      <c r="A2354" s="209"/>
    </row>
    <row r="2355" spans="1:1">
      <c r="A2355" s="209"/>
    </row>
    <row r="2356" spans="1:1">
      <c r="A2356" s="209"/>
    </row>
    <row r="2357" spans="1:1">
      <c r="A2357" s="209"/>
    </row>
    <row r="2358" spans="1:1">
      <c r="A2358" s="209"/>
    </row>
    <row r="2359" spans="1:1">
      <c r="A2359" s="209"/>
    </row>
    <row r="2360" spans="1:1">
      <c r="A2360" s="209"/>
    </row>
    <row r="2361" spans="1:1">
      <c r="A2361" s="209"/>
    </row>
    <row r="2362" spans="1:1">
      <c r="A2362" s="209"/>
    </row>
    <row r="2363" spans="1:1">
      <c r="A2363" s="209"/>
    </row>
    <row r="2364" spans="1:1">
      <c r="A2364" s="209"/>
    </row>
    <row r="2365" spans="1:1">
      <c r="A2365" s="209"/>
    </row>
    <row r="2366" spans="1:1">
      <c r="A2366" s="209"/>
    </row>
    <row r="2367" spans="1:1">
      <c r="A2367" s="209"/>
    </row>
    <row r="2368" spans="1:1">
      <c r="A2368" s="209"/>
    </row>
    <row r="2369" spans="1:1">
      <c r="A2369" s="209"/>
    </row>
    <row r="2370" spans="1:1">
      <c r="A2370" s="209"/>
    </row>
    <row r="2371" spans="1:1">
      <c r="A2371" s="209"/>
    </row>
    <row r="2372" spans="1:1">
      <c r="A2372" s="209"/>
    </row>
    <row r="2373" spans="1:1">
      <c r="A2373" s="209"/>
    </row>
    <row r="2374" spans="1:1">
      <c r="A2374" s="209"/>
    </row>
    <row r="2375" spans="1:1">
      <c r="A2375" s="209"/>
    </row>
    <row r="2376" spans="1:1">
      <c r="A2376" s="209"/>
    </row>
    <row r="2377" spans="1:1">
      <c r="A2377" s="209"/>
    </row>
    <row r="2378" spans="1:1">
      <c r="A2378" s="209"/>
    </row>
    <row r="2379" spans="1:1">
      <c r="A2379" s="209"/>
    </row>
    <row r="2380" spans="1:1">
      <c r="A2380" s="209"/>
    </row>
    <row r="2381" spans="1:1">
      <c r="A2381" s="209"/>
    </row>
    <row r="2382" spans="1:1">
      <c r="A2382" s="209"/>
    </row>
    <row r="2383" spans="1:1">
      <c r="A2383" s="209"/>
    </row>
    <row r="2384" spans="1:1">
      <c r="A2384" s="209"/>
    </row>
    <row r="2385" spans="1:1">
      <c r="A2385" s="209"/>
    </row>
    <row r="2386" spans="1:1">
      <c r="A2386" s="209"/>
    </row>
    <row r="2387" spans="1:1">
      <c r="A2387" s="209"/>
    </row>
    <row r="2388" spans="1:1">
      <c r="A2388" s="209"/>
    </row>
    <row r="2389" spans="1:1">
      <c r="A2389" s="209"/>
    </row>
    <row r="2390" spans="1:1">
      <c r="A2390" s="209"/>
    </row>
    <row r="2391" spans="1:1">
      <c r="A2391" s="209"/>
    </row>
    <row r="2392" spans="1:1">
      <c r="A2392" s="209"/>
    </row>
    <row r="2393" spans="1:1">
      <c r="A2393" s="209"/>
    </row>
    <row r="2394" spans="1:1">
      <c r="A2394" s="209"/>
    </row>
    <row r="2395" spans="1:1">
      <c r="A2395" s="209"/>
    </row>
    <row r="2396" spans="1:1">
      <c r="A2396" s="209"/>
    </row>
    <row r="2397" spans="1:1">
      <c r="A2397" s="209"/>
    </row>
    <row r="2398" spans="1:1">
      <c r="A2398" s="209"/>
    </row>
    <row r="2399" spans="1:1">
      <c r="A2399" s="209"/>
    </row>
    <row r="2400" spans="1:1">
      <c r="A2400" s="209"/>
    </row>
    <row r="2401" spans="1:1">
      <c r="A2401" s="209"/>
    </row>
    <row r="2402" spans="1:1">
      <c r="A2402" s="209"/>
    </row>
    <row r="2403" spans="1:1">
      <c r="A2403" s="209"/>
    </row>
    <row r="2404" spans="1:1">
      <c r="A2404" s="209"/>
    </row>
    <row r="2405" spans="1:1">
      <c r="A2405" s="209"/>
    </row>
    <row r="2406" spans="1:1">
      <c r="A2406" s="209"/>
    </row>
    <row r="2407" spans="1:1">
      <c r="A2407" s="209"/>
    </row>
    <row r="2408" spans="1:1">
      <c r="A2408" s="209"/>
    </row>
    <row r="2409" spans="1:1">
      <c r="A2409" s="209"/>
    </row>
    <row r="2410" spans="1:1">
      <c r="A2410" s="209"/>
    </row>
    <row r="2411" spans="1:1">
      <c r="A2411" s="209"/>
    </row>
    <row r="2412" spans="1:1">
      <c r="A2412" s="209"/>
    </row>
    <row r="2413" spans="1:1">
      <c r="A2413" s="209"/>
    </row>
    <row r="2414" spans="1:1">
      <c r="A2414" s="209"/>
    </row>
    <row r="2415" spans="1:1">
      <c r="A2415" s="209"/>
    </row>
    <row r="2416" spans="1:1">
      <c r="A2416" s="209"/>
    </row>
    <row r="2417" spans="1:1">
      <c r="A2417" s="209"/>
    </row>
    <row r="2418" spans="1:1">
      <c r="A2418" s="209"/>
    </row>
    <row r="2419" spans="1:1">
      <c r="A2419" s="209"/>
    </row>
    <row r="2420" spans="1:1">
      <c r="A2420" s="209"/>
    </row>
    <row r="2421" spans="1:1">
      <c r="A2421" s="209"/>
    </row>
    <row r="2422" spans="1:1">
      <c r="A2422" s="209"/>
    </row>
    <row r="2423" spans="1:1">
      <c r="A2423" s="209"/>
    </row>
    <row r="2424" spans="1:1">
      <c r="A2424" s="209"/>
    </row>
    <row r="2425" spans="1:1">
      <c r="A2425" s="209"/>
    </row>
    <row r="2426" spans="1:1">
      <c r="A2426" s="209"/>
    </row>
    <row r="2427" spans="1:1">
      <c r="A2427" s="209"/>
    </row>
    <row r="2428" spans="1:1">
      <c r="A2428" s="209"/>
    </row>
    <row r="2429" spans="1:1">
      <c r="A2429" s="209"/>
    </row>
    <row r="2430" spans="1:1">
      <c r="A2430" s="209"/>
    </row>
    <row r="2431" spans="1:1">
      <c r="A2431" s="209"/>
    </row>
    <row r="2432" spans="1:1">
      <c r="A2432" s="209"/>
    </row>
    <row r="2433" spans="1:1">
      <c r="A2433" s="209"/>
    </row>
    <row r="2434" spans="1:1">
      <c r="A2434" s="209"/>
    </row>
    <row r="2435" spans="1:1">
      <c r="A2435" s="209"/>
    </row>
    <row r="2436" spans="1:1">
      <c r="A2436" s="209"/>
    </row>
    <row r="2437" spans="1:1">
      <c r="A2437" s="209"/>
    </row>
    <row r="2438" spans="1:1">
      <c r="A2438" s="209"/>
    </row>
    <row r="2439" spans="1:1">
      <c r="A2439" s="209"/>
    </row>
    <row r="2440" spans="1:1">
      <c r="A2440" s="209"/>
    </row>
    <row r="2441" spans="1:1">
      <c r="A2441" s="209"/>
    </row>
    <row r="2442" spans="1:1">
      <c r="A2442" s="209"/>
    </row>
    <row r="2443" spans="1:1">
      <c r="A2443" s="209"/>
    </row>
    <row r="2444" spans="1:1">
      <c r="A2444" s="209"/>
    </row>
    <row r="2445" spans="1:1">
      <c r="A2445" s="209"/>
    </row>
    <row r="2446" spans="1:1">
      <c r="A2446" s="209"/>
    </row>
    <row r="2447" spans="1:1">
      <c r="A2447" s="209"/>
    </row>
    <row r="2448" spans="1:1">
      <c r="A2448" s="209"/>
    </row>
    <row r="2449" spans="1:1">
      <c r="A2449" s="209"/>
    </row>
    <row r="2450" spans="1:1">
      <c r="A2450" s="209"/>
    </row>
    <row r="2451" spans="1:1">
      <c r="A2451" s="209"/>
    </row>
    <row r="2452" spans="1:1">
      <c r="A2452" s="209"/>
    </row>
    <row r="2453" spans="1:1">
      <c r="A2453" s="209"/>
    </row>
    <row r="2454" spans="1:1">
      <c r="A2454" s="209"/>
    </row>
    <row r="2455" spans="1:1">
      <c r="A2455" s="209"/>
    </row>
    <row r="2456" spans="1:1">
      <c r="A2456" s="209"/>
    </row>
    <row r="2457" spans="1:1">
      <c r="A2457" s="209"/>
    </row>
    <row r="2458" spans="1:1">
      <c r="A2458" s="209"/>
    </row>
    <row r="2459" spans="1:1">
      <c r="A2459" s="209"/>
    </row>
    <row r="2460" spans="1:1">
      <c r="A2460" s="209"/>
    </row>
    <row r="2461" spans="1:1">
      <c r="A2461" s="209"/>
    </row>
    <row r="2462" spans="1:1">
      <c r="A2462" s="209"/>
    </row>
    <row r="2463" spans="1:1">
      <c r="A2463" s="209"/>
    </row>
    <row r="2464" spans="1:1">
      <c r="A2464" s="209"/>
    </row>
    <row r="2465" spans="1:1">
      <c r="A2465" s="209"/>
    </row>
    <row r="2466" spans="1:1">
      <c r="A2466" s="209"/>
    </row>
    <row r="2467" spans="1:1">
      <c r="A2467" s="209"/>
    </row>
    <row r="2468" spans="1:1">
      <c r="A2468" s="209"/>
    </row>
    <row r="2469" spans="1:1">
      <c r="A2469" s="209"/>
    </row>
    <row r="2470" spans="1:1">
      <c r="A2470" s="209"/>
    </row>
    <row r="2471" spans="1:1">
      <c r="A2471" s="209"/>
    </row>
    <row r="2472" spans="1:1">
      <c r="A2472" s="209"/>
    </row>
    <row r="2473" spans="1:1">
      <c r="A2473" s="209"/>
    </row>
    <row r="2474" spans="1:1">
      <c r="A2474" s="209"/>
    </row>
    <row r="2475" spans="1:1">
      <c r="A2475" s="209"/>
    </row>
    <row r="2476" spans="1:1">
      <c r="A2476" s="209"/>
    </row>
    <row r="2477" spans="1:1">
      <c r="A2477" s="209"/>
    </row>
    <row r="2478" spans="1:1">
      <c r="A2478" s="209"/>
    </row>
    <row r="2479" spans="1:1">
      <c r="A2479" s="209"/>
    </row>
    <row r="2480" spans="1:1">
      <c r="A2480" s="209"/>
    </row>
    <row r="2481" spans="1:1">
      <c r="A2481" s="209"/>
    </row>
    <row r="2482" spans="1:1">
      <c r="A2482" s="209"/>
    </row>
    <row r="2483" spans="1:1">
      <c r="A2483" s="209"/>
    </row>
    <row r="2484" spans="1:1">
      <c r="A2484" s="209"/>
    </row>
    <row r="2485" spans="1:1">
      <c r="A2485" s="209"/>
    </row>
    <row r="2486" spans="1:1">
      <c r="A2486" s="209"/>
    </row>
    <row r="2487" spans="1:1">
      <c r="A2487" s="209"/>
    </row>
    <row r="2488" spans="1:1">
      <c r="A2488" s="209"/>
    </row>
    <row r="2489" spans="1:1">
      <c r="A2489" s="209"/>
    </row>
    <row r="2490" spans="1:1">
      <c r="A2490" s="209"/>
    </row>
    <row r="2491" spans="1:1">
      <c r="A2491" s="209"/>
    </row>
    <row r="2492" spans="1:1">
      <c r="A2492" s="209"/>
    </row>
    <row r="2493" spans="1:1">
      <c r="A2493" s="209"/>
    </row>
    <row r="2494" spans="1:1">
      <c r="A2494" s="209"/>
    </row>
    <row r="2495" spans="1:1">
      <c r="A2495" s="209"/>
    </row>
    <row r="2496" spans="1:1">
      <c r="A2496" s="209"/>
    </row>
    <row r="2497" spans="1:1">
      <c r="A2497" s="209"/>
    </row>
    <row r="2498" spans="1:1">
      <c r="A2498" s="209"/>
    </row>
    <row r="2499" spans="1:1">
      <c r="A2499" s="209"/>
    </row>
    <row r="2500" spans="1:1">
      <c r="A2500" s="209"/>
    </row>
    <row r="2501" spans="1:1">
      <c r="A2501" s="209"/>
    </row>
    <row r="2502" spans="1:1">
      <c r="A2502" s="209"/>
    </row>
    <row r="2503" spans="1:1">
      <c r="A2503" s="209"/>
    </row>
    <row r="2504" spans="1:1">
      <c r="A2504" s="209"/>
    </row>
    <row r="2505" spans="1:1">
      <c r="A2505" s="209"/>
    </row>
    <row r="2506" spans="1:1">
      <c r="A2506" s="209"/>
    </row>
    <row r="2507" spans="1:1">
      <c r="A2507" s="209"/>
    </row>
    <row r="2508" spans="1:1">
      <c r="A2508" s="209"/>
    </row>
    <row r="2509" spans="1:1">
      <c r="A2509" s="209"/>
    </row>
    <row r="2510" spans="1:1">
      <c r="A2510" s="209"/>
    </row>
    <row r="2511" spans="1:1">
      <c r="A2511" s="209"/>
    </row>
    <row r="2512" spans="1:1">
      <c r="A2512" s="209"/>
    </row>
    <row r="2513" spans="1:1">
      <c r="A2513" s="209"/>
    </row>
    <row r="2514" spans="1:1">
      <c r="A2514" s="209"/>
    </row>
    <row r="2515" spans="1:1">
      <c r="A2515" s="209"/>
    </row>
    <row r="2516" spans="1:1">
      <c r="A2516" s="209"/>
    </row>
    <row r="2517" spans="1:1">
      <c r="A2517" s="209"/>
    </row>
    <row r="2518" spans="1:1">
      <c r="A2518" s="209"/>
    </row>
    <row r="2519" spans="1:1">
      <c r="A2519" s="209"/>
    </row>
    <row r="2520" spans="1:1">
      <c r="A2520" s="209"/>
    </row>
    <row r="2521" spans="1:1">
      <c r="A2521" s="209"/>
    </row>
    <row r="2522" spans="1:1">
      <c r="A2522" s="209"/>
    </row>
    <row r="2523" spans="1:1">
      <c r="A2523" s="209"/>
    </row>
    <row r="2524" spans="1:1">
      <c r="A2524" s="209"/>
    </row>
    <row r="2525" spans="1:1">
      <c r="A2525" s="209"/>
    </row>
    <row r="2526" spans="1:1">
      <c r="A2526" s="209"/>
    </row>
    <row r="2527" spans="1:1">
      <c r="A2527" s="209"/>
    </row>
    <row r="2528" spans="1:1">
      <c r="A2528" s="209"/>
    </row>
    <row r="2529" spans="1:1">
      <c r="A2529" s="209"/>
    </row>
    <row r="2530" spans="1:1">
      <c r="A2530" s="209"/>
    </row>
    <row r="2531" spans="1:1">
      <c r="A2531" s="209"/>
    </row>
    <row r="2532" spans="1:1">
      <c r="A2532" s="209"/>
    </row>
    <row r="2533" spans="1:1">
      <c r="A2533" s="209"/>
    </row>
    <row r="2534" spans="1:1">
      <c r="A2534" s="209"/>
    </row>
    <row r="2535" spans="1:1">
      <c r="A2535" s="209"/>
    </row>
    <row r="2536" spans="1:1">
      <c r="A2536" s="209"/>
    </row>
    <row r="2537" spans="1:1">
      <c r="A2537" s="209"/>
    </row>
    <row r="2538" spans="1:1">
      <c r="A2538" s="209"/>
    </row>
    <row r="2539" spans="1:1">
      <c r="A2539" s="209"/>
    </row>
    <row r="2540" spans="1:1">
      <c r="A2540" s="209"/>
    </row>
    <row r="2541" spans="1:1">
      <c r="A2541" s="209"/>
    </row>
    <row r="2542" spans="1:1">
      <c r="A2542" s="209"/>
    </row>
    <row r="2543" spans="1:1">
      <c r="A2543" s="209"/>
    </row>
    <row r="2544" spans="1:1">
      <c r="A2544" s="209"/>
    </row>
    <row r="2545" spans="1:1">
      <c r="A2545" s="209"/>
    </row>
    <row r="2546" spans="1:1">
      <c r="A2546" s="209"/>
    </row>
    <row r="2547" spans="1:1">
      <c r="A2547" s="209"/>
    </row>
    <row r="2548" spans="1:1">
      <c r="A2548" s="209"/>
    </row>
    <row r="2549" spans="1:1">
      <c r="A2549" s="209"/>
    </row>
    <row r="2550" spans="1:1">
      <c r="A2550" s="209"/>
    </row>
    <row r="2551" spans="1:1">
      <c r="A2551" s="209"/>
    </row>
    <row r="2552" spans="1:1">
      <c r="A2552" s="209"/>
    </row>
    <row r="2553" spans="1:1">
      <c r="A2553" s="209"/>
    </row>
    <row r="2554" spans="1:1">
      <c r="A2554" s="209"/>
    </row>
    <row r="2555" spans="1:1">
      <c r="A2555" s="209"/>
    </row>
    <row r="2556" spans="1:1">
      <c r="A2556" s="209"/>
    </row>
    <row r="2557" spans="1:1">
      <c r="A2557" s="209"/>
    </row>
    <row r="2558" spans="1:1">
      <c r="A2558" s="209"/>
    </row>
    <row r="2559" spans="1:1">
      <c r="A2559" s="209"/>
    </row>
    <row r="2560" spans="1:1">
      <c r="A2560" s="209"/>
    </row>
    <row r="2561" spans="1:1">
      <c r="A2561" s="209"/>
    </row>
    <row r="2562" spans="1:1">
      <c r="A2562" s="209"/>
    </row>
    <row r="2563" spans="1:1">
      <c r="A2563" s="209"/>
    </row>
    <row r="2564" spans="1:1">
      <c r="A2564" s="209"/>
    </row>
    <row r="2565" spans="1:1">
      <c r="A2565" s="209"/>
    </row>
    <row r="2566" spans="1:1">
      <c r="A2566" s="209"/>
    </row>
    <row r="2567" spans="1:1">
      <c r="A2567" s="209"/>
    </row>
    <row r="2568" spans="1:1">
      <c r="A2568" s="209"/>
    </row>
    <row r="2569" spans="1:1">
      <c r="A2569" s="209"/>
    </row>
    <row r="2570" spans="1:1">
      <c r="A2570" s="209"/>
    </row>
    <row r="2571" spans="1:1">
      <c r="A2571" s="209"/>
    </row>
    <row r="2572" spans="1:1">
      <c r="A2572" s="209"/>
    </row>
    <row r="2573" spans="1:1">
      <c r="A2573" s="209"/>
    </row>
    <row r="2574" spans="1:1">
      <c r="A2574" s="209"/>
    </row>
    <row r="2575" spans="1:1">
      <c r="A2575" s="209"/>
    </row>
    <row r="2576" spans="1:1">
      <c r="A2576" s="209"/>
    </row>
    <row r="2577" spans="1:1">
      <c r="A2577" s="209"/>
    </row>
    <row r="2578" spans="1:1">
      <c r="A2578" s="209"/>
    </row>
    <row r="2579" spans="1:1">
      <c r="A2579" s="209"/>
    </row>
    <row r="2580" spans="1:1">
      <c r="A2580" s="209"/>
    </row>
    <row r="2581" spans="1:1">
      <c r="A2581" s="209"/>
    </row>
    <row r="2582" spans="1:1">
      <c r="A2582" s="209"/>
    </row>
    <row r="2583" spans="1:1">
      <c r="A2583" s="209"/>
    </row>
    <row r="2584" spans="1:1">
      <c r="A2584" s="209"/>
    </row>
    <row r="2585" spans="1:1">
      <c r="A2585" s="209"/>
    </row>
    <row r="2586" spans="1:1">
      <c r="A2586" s="209"/>
    </row>
    <row r="2587" spans="1:1">
      <c r="A2587" s="209"/>
    </row>
    <row r="2588" spans="1:1">
      <c r="A2588" s="209"/>
    </row>
    <row r="2589" spans="1:1">
      <c r="A2589" s="209"/>
    </row>
    <row r="2590" spans="1:1">
      <c r="A2590" s="209"/>
    </row>
    <row r="2591" spans="1:1">
      <c r="A2591" s="209"/>
    </row>
    <row r="2592" spans="1:1">
      <c r="A2592" s="209"/>
    </row>
  </sheetData>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I71"/>
  <sheetViews>
    <sheetView showGridLines="0" tabSelected="1" view="pageBreakPreview" zoomScale="90" zoomScaleNormal="75" zoomScaleSheetLayoutView="90" workbookViewId="0">
      <pane xSplit="2" ySplit="7" topLeftCell="C8" activePane="bottomRight" state="frozen"/>
      <selection activeCell="Q28" sqref="Q28"/>
      <selection pane="topRight" activeCell="Q28" sqref="Q28"/>
      <selection pane="bottomLeft" activeCell="Q28" sqref="Q28"/>
      <selection pane="bottomRight" activeCell="K73" sqref="K73"/>
    </sheetView>
  </sheetViews>
  <sheetFormatPr defaultRowHeight="12.75"/>
  <cols>
    <col min="1" max="1" width="7.140625" style="5" customWidth="1"/>
    <col min="2" max="2" width="12.42578125" style="5" customWidth="1"/>
    <col min="3" max="4" width="9.42578125" style="5" customWidth="1"/>
    <col min="5" max="5" width="9" style="6" customWidth="1"/>
    <col min="6" max="6" width="8.85546875" style="5" customWidth="1"/>
    <col min="7" max="7" width="7.5703125" style="5" customWidth="1"/>
    <col min="8" max="8" width="7.140625" style="5" customWidth="1"/>
    <col min="9" max="10" width="9.140625" style="5" customWidth="1"/>
    <col min="11" max="12" width="7.85546875" style="5" customWidth="1"/>
    <col min="13" max="14" width="7.85546875" style="6" customWidth="1"/>
    <col min="15" max="15" width="7.5703125" style="5" customWidth="1"/>
    <col min="16" max="16" width="9.5703125" style="6" customWidth="1"/>
    <col min="17" max="17" width="7.85546875" style="5" customWidth="1"/>
    <col min="18" max="19" width="8" style="5" customWidth="1"/>
    <col min="20" max="20" width="8.140625" style="5" customWidth="1"/>
    <col min="21" max="21" width="8.5703125" style="6" customWidth="1"/>
    <col min="22" max="22" width="8.7109375" style="5" customWidth="1"/>
    <col min="23" max="23" width="7.7109375" style="5" customWidth="1"/>
    <col min="24" max="24" width="17.42578125" style="28" customWidth="1"/>
    <col min="25" max="25" width="9.140625" style="5" customWidth="1"/>
    <col min="26" max="16384" width="9.140625" style="5"/>
  </cols>
  <sheetData>
    <row r="1" spans="1:35">
      <c r="A1" s="259" t="s">
        <v>135</v>
      </c>
      <c r="X1" s="269" t="s">
        <v>135</v>
      </c>
    </row>
    <row r="2" spans="1:35" s="4" customFormat="1" ht="14.25">
      <c r="A2" s="305" t="s">
        <v>146</v>
      </c>
      <c r="B2" s="154"/>
      <c r="C2" s="210"/>
      <c r="D2" s="210"/>
      <c r="E2" s="210"/>
      <c r="F2" s="210"/>
      <c r="G2" s="210"/>
      <c r="H2" s="210"/>
      <c r="I2" s="210"/>
      <c r="J2" s="210"/>
      <c r="K2" s="210"/>
      <c r="L2" s="210"/>
      <c r="M2" s="267"/>
      <c r="N2" s="267"/>
      <c r="O2" s="210"/>
      <c r="P2" s="210"/>
      <c r="Q2" s="210"/>
      <c r="R2" s="210"/>
      <c r="S2" s="210"/>
      <c r="T2" s="210"/>
      <c r="U2" s="210"/>
      <c r="V2" s="210"/>
      <c r="W2" s="210"/>
      <c r="X2" s="279" t="s">
        <v>111</v>
      </c>
    </row>
    <row r="3" spans="1:35" ht="10.9" customHeight="1">
      <c r="A3" s="211"/>
      <c r="B3" s="211"/>
      <c r="C3" s="9"/>
      <c r="D3" s="9"/>
      <c r="E3" s="9"/>
      <c r="F3" s="9"/>
      <c r="G3" s="9"/>
      <c r="H3" s="9"/>
      <c r="I3" s="9"/>
      <c r="J3" s="9"/>
      <c r="K3" s="9"/>
      <c r="L3" s="9"/>
      <c r="O3" s="9"/>
      <c r="P3" s="9"/>
      <c r="Q3" s="9"/>
      <c r="R3" s="9"/>
      <c r="S3" s="9"/>
      <c r="T3" s="9"/>
      <c r="U3" s="9"/>
      <c r="V3" s="9"/>
      <c r="W3" s="9"/>
      <c r="X3" s="270"/>
    </row>
    <row r="4" spans="1:35" s="6" customFormat="1">
      <c r="A4" s="3"/>
      <c r="B4" s="3"/>
      <c r="C4" s="14"/>
      <c r="D4" s="14" t="s">
        <v>23</v>
      </c>
      <c r="E4" s="14"/>
      <c r="F4" s="14"/>
      <c r="G4" s="14"/>
      <c r="H4" s="14"/>
      <c r="I4" s="14"/>
      <c r="J4" s="14"/>
      <c r="K4" s="14"/>
      <c r="L4" s="14"/>
      <c r="M4" s="268"/>
      <c r="N4" s="14" t="s">
        <v>24</v>
      </c>
      <c r="O4" s="14"/>
      <c r="P4" s="14"/>
      <c r="Q4" s="14"/>
      <c r="R4" s="14"/>
      <c r="S4" s="14"/>
      <c r="T4" s="14"/>
      <c r="U4" s="14"/>
      <c r="V4" s="14"/>
      <c r="W4" s="14"/>
      <c r="X4" s="271"/>
      <c r="AA4" s="5"/>
    </row>
    <row r="5" spans="1:35" s="6" customFormat="1">
      <c r="A5" s="3"/>
      <c r="B5" s="3"/>
      <c r="C5" s="302" t="s">
        <v>159</v>
      </c>
      <c r="D5" s="296"/>
      <c r="E5" s="296"/>
      <c r="F5" s="296"/>
      <c r="G5" s="297"/>
      <c r="H5" s="307" t="s">
        <v>113</v>
      </c>
      <c r="I5" s="295"/>
      <c r="J5" s="296"/>
      <c r="K5" s="296"/>
      <c r="L5" s="296"/>
      <c r="M5" s="280" t="s">
        <v>100</v>
      </c>
      <c r="N5" s="302" t="s">
        <v>163</v>
      </c>
      <c r="O5" s="296"/>
      <c r="P5" s="296"/>
      <c r="Q5" s="296"/>
      <c r="R5" s="297"/>
      <c r="S5" s="307" t="s">
        <v>113</v>
      </c>
      <c r="T5" s="295"/>
      <c r="U5" s="296"/>
      <c r="V5" s="296"/>
      <c r="W5" s="296"/>
      <c r="X5" s="271"/>
      <c r="AA5" s="5"/>
    </row>
    <row r="6" spans="1:35" s="6" customFormat="1">
      <c r="A6" s="3"/>
      <c r="B6" s="3"/>
      <c r="C6" s="300" t="s">
        <v>160</v>
      </c>
      <c r="D6" s="294"/>
      <c r="E6" s="294"/>
      <c r="F6" s="294"/>
      <c r="G6" s="294"/>
      <c r="H6" s="301" t="s">
        <v>161</v>
      </c>
      <c r="I6" s="292"/>
      <c r="J6" s="294"/>
      <c r="K6" s="294"/>
      <c r="L6" s="294"/>
      <c r="M6" s="280" t="s">
        <v>100</v>
      </c>
      <c r="N6" s="300" t="s">
        <v>162</v>
      </c>
      <c r="O6" s="294"/>
      <c r="P6" s="294"/>
      <c r="Q6" s="294"/>
      <c r="R6" s="294"/>
      <c r="S6" s="301" t="s">
        <v>164</v>
      </c>
      <c r="T6" s="292"/>
      <c r="U6" s="294"/>
      <c r="V6" s="294"/>
      <c r="W6" s="294"/>
      <c r="X6" s="271"/>
      <c r="AA6" s="5"/>
    </row>
    <row r="7" spans="1:35" s="6" customFormat="1">
      <c r="A7" s="16"/>
      <c r="B7" s="16"/>
      <c r="C7" s="380" t="s">
        <v>20</v>
      </c>
      <c r="D7" s="371" t="s">
        <v>74</v>
      </c>
      <c r="E7" s="375" t="s">
        <v>75</v>
      </c>
      <c r="F7" s="371" t="s">
        <v>76</v>
      </c>
      <c r="G7" s="371" t="s">
        <v>93</v>
      </c>
      <c r="H7" s="388" t="s">
        <v>20</v>
      </c>
      <c r="I7" s="375" t="s">
        <v>74</v>
      </c>
      <c r="J7" s="375" t="s">
        <v>75</v>
      </c>
      <c r="K7" s="371" t="s">
        <v>76</v>
      </c>
      <c r="L7" s="371" t="s">
        <v>93</v>
      </c>
      <c r="M7" s="132"/>
      <c r="N7" s="380" t="s">
        <v>20</v>
      </c>
      <c r="O7" s="371" t="s">
        <v>74</v>
      </c>
      <c r="P7" s="375" t="s">
        <v>75</v>
      </c>
      <c r="Q7" s="371" t="s">
        <v>76</v>
      </c>
      <c r="R7" s="371" t="s">
        <v>93</v>
      </c>
      <c r="S7" s="388" t="s">
        <v>20</v>
      </c>
      <c r="T7" s="375" t="s">
        <v>74</v>
      </c>
      <c r="U7" s="375" t="s">
        <v>75</v>
      </c>
      <c r="V7" s="371" t="s">
        <v>76</v>
      </c>
      <c r="W7" s="371" t="s">
        <v>93</v>
      </c>
      <c r="X7" s="272"/>
      <c r="AA7" s="5"/>
    </row>
    <row r="8" spans="1:35" s="6" customFormat="1" ht="20.25">
      <c r="A8" s="213" t="s">
        <v>85</v>
      </c>
      <c r="B8" s="213"/>
      <c r="C8" s="223">
        <f>+'150% Grad Rates -- race-ethnic'!I5*100</f>
        <v>58.541877717860125</v>
      </c>
      <c r="D8" s="223">
        <f>('150% Grad Rates -- race-ethnic'!Q5)*100</f>
        <v>41.240624484528581</v>
      </c>
      <c r="E8" s="223">
        <f>('150% Grad Rates -- race-ethnic'!Y5)*100</f>
        <v>52.202346605116368</v>
      </c>
      <c r="F8" s="223">
        <f>('150% Grad Rates -- race-ethnic'!AG5)*100</f>
        <v>61.590886215879181</v>
      </c>
      <c r="G8" s="223">
        <f>'150% Grad Rates -- race-ethnic'!AO5*100</f>
        <v>69.4164265129683</v>
      </c>
      <c r="H8" s="222">
        <f>('150% Grad Rates -- race-ethnic'!I5-'150% Grad Rates -- race-ethnic'!E5)*100</f>
        <v>2.3096155244641925</v>
      </c>
      <c r="I8" s="223">
        <f>('150% Grad Rates -- race-ethnic'!Q5-'150% Grad Rates -- race-ethnic'!M5)*100</f>
        <v>2.8804885349993037</v>
      </c>
      <c r="J8" s="223">
        <f>('150% Grad Rates -- race-ethnic'!Y5-'150% Grad Rates -- race-ethnic'!U5)*100</f>
        <v>4.3857028008182422</v>
      </c>
      <c r="K8" s="223">
        <f>('150% Grad Rates -- race-ethnic'!AG5-'150% Grad Rates -- race-ethnic'!AC5)*100</f>
        <v>2.3624035176545877</v>
      </c>
      <c r="L8" s="223">
        <f>('150% Grad Rates -- race-ethnic'!AO5-'150% Grad Rates -- race-ethnic'!AK5)*100</f>
        <v>3.0478657829723033</v>
      </c>
      <c r="M8" s="233"/>
      <c r="N8" s="223">
        <f>+'150% Grad Rates -- race-ethnic'!AW5*100</f>
        <v>19.101969786607825</v>
      </c>
      <c r="O8" s="223">
        <f>('150% Grad Rates -- race-ethnic'!BE5)*100</f>
        <v>9.0586059661318892</v>
      </c>
      <c r="P8" s="223">
        <f>('150% Grad Rates -- race-ethnic'!BM5)*100</f>
        <v>17.015582252884499</v>
      </c>
      <c r="Q8" s="223">
        <f>('150% Grad Rates -- race-ethnic'!BU5)*100</f>
        <v>22.459662003176685</v>
      </c>
      <c r="R8" s="223">
        <f>+'150% Grad Rates -- race-ethnic'!CC5*100</f>
        <v>27.16075781550699</v>
      </c>
      <c r="S8" s="298">
        <f>('150% Grad Rates -- race-ethnic'!AW5-'150% Grad Rates -- race-ethnic'!AS5)*100</f>
        <v>-0.89442968401704515</v>
      </c>
      <c r="T8" s="223">
        <f>('150% Grad Rates -- race-ethnic'!BE5-'150% Grad Rates -- race-ethnic'!BA5)*100</f>
        <v>-1.7666193424743779</v>
      </c>
      <c r="U8" s="223">
        <f>('150% Grad Rates -- race-ethnic'!BM5-'150% Grad Rates -- race-ethnic'!BI5)*100</f>
        <v>1.2039057147483962</v>
      </c>
      <c r="V8" s="223">
        <f>('150% Grad Rates -- race-ethnic'!BU5-'150% Grad Rates -- race-ethnic'!BQ5)*100</f>
        <v>-0.20229123862638976</v>
      </c>
      <c r="W8" s="223">
        <f>('150% Grad Rates -- race-ethnic'!CC5-'150% Grad Rates -- race-ethnic'!BY5)*100</f>
        <v>1.6581804959193647</v>
      </c>
      <c r="X8" s="139" t="s">
        <v>85</v>
      </c>
      <c r="Z8" s="333" t="s">
        <v>23</v>
      </c>
      <c r="AA8" s="334"/>
      <c r="AB8" s="335"/>
      <c r="AC8" s="333"/>
      <c r="AD8" s="333"/>
      <c r="AE8" s="333"/>
      <c r="AF8" s="333"/>
      <c r="AG8" s="333"/>
      <c r="AH8" s="333"/>
      <c r="AI8" s="333"/>
    </row>
    <row r="9" spans="1:35" s="6" customFormat="1">
      <c r="A9" s="181" t="s">
        <v>0</v>
      </c>
      <c r="B9" s="181"/>
      <c r="C9" s="330">
        <f>+'150% Grad Rates -- race-ethnic'!I6*100</f>
        <v>55.884856434922028</v>
      </c>
      <c r="D9" s="233">
        <f>('150% Grad Rates -- race-ethnic'!Q6)*100</f>
        <v>41.349239248921435</v>
      </c>
      <c r="E9" s="225">
        <f>('150% Grad Rates -- race-ethnic'!Y6)*100</f>
        <v>51.796132415601434</v>
      </c>
      <c r="F9" s="225">
        <f>('150% Grad Rates -- race-ethnic'!AG6)*100</f>
        <v>60.33264776893499</v>
      </c>
      <c r="G9" s="225">
        <f>'150% Grad Rates -- race-ethnic'!AO6*100</f>
        <v>67.347344692700389</v>
      </c>
      <c r="H9" s="224">
        <f>('150% Grad Rates -- race-ethnic'!I6-'150% Grad Rates -- race-ethnic'!E6)*100</f>
        <v>3.1132503521273835</v>
      </c>
      <c r="I9" s="225">
        <f>('150% Grad Rates -- race-ethnic'!Q6-'150% Grad Rates -- race-ethnic'!M6)*100</f>
        <v>3.521962324829897</v>
      </c>
      <c r="J9" s="225">
        <f>('150% Grad Rates -- race-ethnic'!Y6-'150% Grad Rates -- race-ethnic'!U6)*100</f>
        <v>6.0821902042440872</v>
      </c>
      <c r="K9" s="225">
        <f>('150% Grad Rates -- race-ethnic'!AG6-'150% Grad Rates -- race-ethnic'!AC6)*100</f>
        <v>3.0285193063143145</v>
      </c>
      <c r="L9" s="225">
        <f>('150% Grad Rates -- race-ethnic'!AO6-'150% Grad Rates -- race-ethnic'!AK6)*100</f>
        <v>3.6040545127193457</v>
      </c>
      <c r="M9" s="233"/>
      <c r="N9" s="233">
        <f>+'150% Grad Rates -- race-ethnic'!AW6*100</f>
        <v>16.474321503131524</v>
      </c>
      <c r="O9" s="233">
        <f>('150% Grad Rates -- race-ethnic'!BE6)*100</f>
        <v>9.3009617640159519</v>
      </c>
      <c r="P9" s="225">
        <f>('150% Grad Rates -- race-ethnic'!BM6)*100</f>
        <v>15.365577927831586</v>
      </c>
      <c r="Q9" s="225">
        <f>('150% Grad Rates -- race-ethnic'!BU6)*100</f>
        <v>20.163492140422299</v>
      </c>
      <c r="R9" s="225">
        <f>+'150% Grad Rates -- race-ethnic'!CC6*100</f>
        <v>19.596031183557759</v>
      </c>
      <c r="S9" s="224">
        <f>('150% Grad Rates -- race-ethnic'!AW6-'150% Grad Rates -- race-ethnic'!AS6)*100</f>
        <v>-0.90511217224071849</v>
      </c>
      <c r="T9" s="225">
        <f>('150% Grad Rates -- race-ethnic'!BE6-'150% Grad Rates -- race-ethnic'!BA6)*100</f>
        <v>-3.165798755302053</v>
      </c>
      <c r="U9" s="225">
        <f>('150% Grad Rates -- race-ethnic'!BM6-'150% Grad Rates -- race-ethnic'!BI6)*100</f>
        <v>0.23370488357588592</v>
      </c>
      <c r="V9" s="225">
        <f>('150% Grad Rates -- race-ethnic'!BU6-'150% Grad Rates -- race-ethnic'!BQ6)*100</f>
        <v>0.61219966765364564</v>
      </c>
      <c r="W9" s="225">
        <f>('150% Grad Rates -- race-ethnic'!CC6-'150% Grad Rates -- race-ethnic'!BY6)*100</f>
        <v>3.156163585176003</v>
      </c>
      <c r="X9" s="139" t="s">
        <v>0</v>
      </c>
      <c r="AA9" s="5"/>
      <c r="AB9" s="96"/>
    </row>
    <row r="10" spans="1:35" s="6" customFormat="1">
      <c r="A10" s="181"/>
      <c r="B10" s="181"/>
      <c r="C10" s="233">
        <f t="shared" ref="C10:R10" si="0">(C9/C$8)*100</f>
        <v>95.461332320525344</v>
      </c>
      <c r="D10" s="233">
        <f t="shared" si="0"/>
        <v>100.26336837948126</v>
      </c>
      <c r="E10" s="225">
        <f t="shared" si="0"/>
        <v>99.221846878670547</v>
      </c>
      <c r="F10" s="225">
        <f t="shared" si="0"/>
        <v>97.957102869840185</v>
      </c>
      <c r="G10" s="225">
        <f t="shared" si="0"/>
        <v>97.019319598825263</v>
      </c>
      <c r="H10" s="224"/>
      <c r="I10" s="225"/>
      <c r="J10" s="225"/>
      <c r="K10" s="225"/>
      <c r="L10" s="225"/>
      <c r="M10" s="233"/>
      <c r="N10" s="233">
        <f t="shared" si="0"/>
        <v>86.244097792896127</v>
      </c>
      <c r="O10" s="233">
        <f t="shared" si="0"/>
        <v>102.67542046524794</v>
      </c>
      <c r="P10" s="225">
        <f t="shared" si="0"/>
        <v>90.302980523788989</v>
      </c>
      <c r="Q10" s="225">
        <f t="shared" si="0"/>
        <v>89.776471870192808</v>
      </c>
      <c r="R10" s="225">
        <f t="shared" si="0"/>
        <v>72.148322652358871</v>
      </c>
      <c r="S10" s="224"/>
      <c r="T10" s="225"/>
      <c r="U10" s="225"/>
      <c r="V10" s="225"/>
      <c r="W10" s="225"/>
      <c r="AA10" s="5"/>
      <c r="AB10" s="96"/>
    </row>
    <row r="11" spans="1:35" s="6" customFormat="1">
      <c r="A11" s="214" t="s">
        <v>1</v>
      </c>
      <c r="B11" s="214"/>
      <c r="C11" s="230">
        <f>+'150% Grad Rates -- race-ethnic'!I7*100</f>
        <v>50.813653502679102</v>
      </c>
      <c r="D11" s="230">
        <f>('150% Grad Rates -- race-ethnic'!Q7)*100</f>
        <v>33.383628819313465</v>
      </c>
      <c r="E11" s="227">
        <f>('150% Grad Rates -- race-ethnic'!Y7)*100</f>
        <v>54.37665782493368</v>
      </c>
      <c r="F11" s="227">
        <f>('150% Grad Rates -- race-ethnic'!AG7)*100</f>
        <v>58.34713231973506</v>
      </c>
      <c r="G11" s="227">
        <f>'150% Grad Rates -- race-ethnic'!AO7*100</f>
        <v>58.112094395280231</v>
      </c>
      <c r="H11" s="226">
        <f>('150% Grad Rates -- race-ethnic'!I7-'150% Grad Rates -- race-ethnic'!E7)*100</f>
        <v>3.2858919597217651</v>
      </c>
      <c r="I11" s="227">
        <f>('150% Grad Rates -- race-ethnic'!Q7-'150% Grad Rates -- race-ethnic'!M7)*100</f>
        <v>2.6840403419472079</v>
      </c>
      <c r="J11" s="227">
        <f>('150% Grad Rates -- race-ethnic'!Y7-'150% Grad Rates -- race-ethnic'!U7)*100</f>
        <v>7.0737532606183322</v>
      </c>
      <c r="K11" s="227">
        <f>('150% Grad Rates -- race-ethnic'!AG7-'150% Grad Rates -- race-ethnic'!AC7)*100</f>
        <v>3.1716147679798912</v>
      </c>
      <c r="L11" s="227">
        <f>('150% Grad Rates -- race-ethnic'!AO7-'150% Grad Rates -- race-ethnic'!AK7)*100</f>
        <v>1.9418816293227836</v>
      </c>
      <c r="M11" s="293" t="s">
        <v>100</v>
      </c>
      <c r="N11" s="230">
        <f>+'150% Grad Rates -- race-ethnic'!AW7*100</f>
        <v>14.918400398654541</v>
      </c>
      <c r="O11" s="230">
        <f>('150% Grad Rates -- race-ethnic'!BE7)*100</f>
        <v>9.8765432098765427</v>
      </c>
      <c r="P11" s="227">
        <f>('150% Grad Rates -- race-ethnic'!BM7)*100</f>
        <v>15.66265060240964</v>
      </c>
      <c r="Q11" s="227">
        <f>('150% Grad Rates -- race-ethnic'!BU7)*100</f>
        <v>17.242083758937689</v>
      </c>
      <c r="R11" s="227">
        <f>+'150% Grad Rates -- race-ethnic'!CC7*100</f>
        <v>18.811881188118811</v>
      </c>
      <c r="S11" s="226">
        <f>('150% Grad Rates -- race-ethnic'!AW7-'150% Grad Rates -- race-ethnic'!AS7)*100</f>
        <v>-3.8071890704616167</v>
      </c>
      <c r="T11" s="227">
        <f>('150% Grad Rates -- race-ethnic'!BE7-'150% Grad Rates -- race-ethnic'!BA7)*100</f>
        <v>-6.7487669638207262</v>
      </c>
      <c r="U11" s="227">
        <f>('150% Grad Rates -- race-ethnic'!BM7-'150% Grad Rates -- race-ethnic'!BI7)*100</f>
        <v>-5.1706827309236951</v>
      </c>
      <c r="V11" s="227">
        <f>('150% Grad Rates -- race-ethnic'!BU7-'150% Grad Rates -- race-ethnic'!BQ7)*100</f>
        <v>-2.4544102232705782</v>
      </c>
      <c r="W11" s="227">
        <f>('150% Grad Rates -- race-ethnic'!CC7-'150% Grad Rates -- race-ethnic'!BY7)*100</f>
        <v>6.8553594489883771</v>
      </c>
      <c r="X11" s="273" t="s">
        <v>1</v>
      </c>
      <c r="AA11" s="5"/>
      <c r="AB11" s="96"/>
    </row>
    <row r="12" spans="1:35" s="6" customFormat="1">
      <c r="A12" s="214" t="s">
        <v>2</v>
      </c>
      <c r="B12" s="214"/>
      <c r="C12" s="230">
        <f>+'150% Grad Rates -- race-ethnic'!I8*100</f>
        <v>42.07483274138928</v>
      </c>
      <c r="D12" s="230">
        <f>('150% Grad Rates -- race-ethnic'!Q8)*100</f>
        <v>25.434195291393287</v>
      </c>
      <c r="E12" s="227">
        <f>('150% Grad Rates -- race-ethnic'!Y8)*100</f>
        <v>41.692789968652036</v>
      </c>
      <c r="F12" s="227">
        <f>('150% Grad Rates -- race-ethnic'!AG8)*100</f>
        <v>47.632448305395812</v>
      </c>
      <c r="G12" s="227">
        <f>'150% Grad Rates -- race-ethnic'!AO8*100</f>
        <v>50.222222222222221</v>
      </c>
      <c r="H12" s="226">
        <f>('150% Grad Rates -- race-ethnic'!I8-'150% Grad Rates -- race-ethnic'!E8)*100</f>
        <v>3.3591161823702755</v>
      </c>
      <c r="I12" s="227">
        <f>('150% Grad Rates -- race-ethnic'!Q8-'150% Grad Rates -- race-ethnic'!M8)*100</f>
        <v>3.8689779000889377</v>
      </c>
      <c r="J12" s="227">
        <f>('150% Grad Rates -- race-ethnic'!Y8-'150% Grad Rates -- race-ethnic'!U8)*100</f>
        <v>11.69278996865204</v>
      </c>
      <c r="K12" s="227">
        <f>('150% Grad Rates -- race-ethnic'!AG8-'150% Grad Rates -- race-ethnic'!AC8)*100</f>
        <v>3.648826590959148</v>
      </c>
      <c r="L12" s="227">
        <f>('150% Grad Rates -- race-ethnic'!AO8-'150% Grad Rates -- race-ethnic'!AK8)*100</f>
        <v>2.4234800838574433</v>
      </c>
      <c r="M12" s="233"/>
      <c r="N12" s="230">
        <f>+'150% Grad Rates -- race-ethnic'!AW8*100</f>
        <v>22.034758340733223</v>
      </c>
      <c r="O12" s="230">
        <f>('150% Grad Rates -- race-ethnic'!BE8)*100</f>
        <v>11.228070175438596</v>
      </c>
      <c r="P12" s="227">
        <f>('150% Grad Rates -- race-ethnic'!BM8)*100</f>
        <v>22.471910112359549</v>
      </c>
      <c r="Q12" s="227">
        <f>('150% Grad Rates -- race-ethnic'!BU8)*100</f>
        <v>25.41899441340782</v>
      </c>
      <c r="R12" s="227">
        <f>+'150% Grad Rates -- race-ethnic'!CC8*100</f>
        <v>21.311475409836063</v>
      </c>
      <c r="S12" s="226">
        <f>('150% Grad Rates -- race-ethnic'!AW8-'150% Grad Rates -- race-ethnic'!AS8)*100</f>
        <v>-0.17898211728204216</v>
      </c>
      <c r="T12" s="227">
        <f>('150% Grad Rates -- race-ethnic'!BE8-'150% Grad Rates -- race-ethnic'!BA8)*100</f>
        <v>1.5226975584541946</v>
      </c>
      <c r="U12" s="227">
        <f>('150% Grad Rates -- race-ethnic'!BM8-'150% Grad Rates -- race-ethnic'!BI8)*100</f>
        <v>-2.4084726627600666</v>
      </c>
      <c r="V12" s="227">
        <f>('150% Grad Rates -- race-ethnic'!BU8-'150% Grad Rates -- race-ethnic'!BQ8)*100</f>
        <v>0.24919816890122681</v>
      </c>
      <c r="W12" s="227">
        <f>('150% Grad Rates -- race-ethnic'!CC8-'150% Grad Rates -- race-ethnic'!BY8)*100</f>
        <v>-3.0474989491382942</v>
      </c>
      <c r="X12" s="273" t="s">
        <v>2</v>
      </c>
      <c r="AA12" s="5"/>
      <c r="AB12" s="96"/>
    </row>
    <row r="13" spans="1:35">
      <c r="A13" s="214" t="s">
        <v>3</v>
      </c>
      <c r="B13" s="214"/>
      <c r="C13" s="230">
        <f>+'150% Grad Rates -- race-ethnic'!I9*100</f>
        <v>74.597156398104275</v>
      </c>
      <c r="D13" s="230">
        <f>('150% Grad Rates -- race-ethnic'!Q9)*100</f>
        <v>45.855614973262036</v>
      </c>
      <c r="E13" s="227">
        <f>('150% Grad Rates -- race-ethnic'!Y9)*100</f>
        <v>77.642276422764226</v>
      </c>
      <c r="F13" s="227">
        <f>('150% Grad Rates -- race-ethnic'!AG9)*100</f>
        <v>82.225382154283693</v>
      </c>
      <c r="G13" s="227">
        <f>'150% Grad Rates -- race-ethnic'!AO9*100</f>
        <v>76.785714285714292</v>
      </c>
      <c r="H13" s="226">
        <f>('150% Grad Rates -- race-ethnic'!I9-'150% Grad Rates -- race-ethnic'!E9)*100</f>
        <v>3.7869992034247013</v>
      </c>
      <c r="I13" s="227">
        <f>('150% Grad Rates -- race-ethnic'!Q9-'150% Grad Rates -- race-ethnic'!M9)*100</f>
        <v>1.9624852022696648</v>
      </c>
      <c r="J13" s="227">
        <f>('150% Grad Rates -- race-ethnic'!Y9-'150% Grad Rates -- race-ethnic'!U9)*100</f>
        <v>9.6647483328765826</v>
      </c>
      <c r="K13" s="227">
        <f>('150% Grad Rates -- race-ethnic'!AG9-'150% Grad Rates -- race-ethnic'!AC9)*100</f>
        <v>3.9234953618308532</v>
      </c>
      <c r="L13" s="227">
        <f>('150% Grad Rates -- race-ethnic'!AO9-'150% Grad Rates -- race-ethnic'!AK9)*100</f>
        <v>3.5573678290213739</v>
      </c>
      <c r="M13" s="233"/>
      <c r="N13" s="230">
        <f>+'150% Grad Rates -- race-ethnic'!AW9*100</f>
        <v>14.215080346106305</v>
      </c>
      <c r="O13" s="230">
        <f>('150% Grad Rates -- race-ethnic'!BE9)*100</f>
        <v>6.6433566433566433</v>
      </c>
      <c r="P13" s="227">
        <f>('150% Grad Rates -- race-ethnic'!BM9)*100</f>
        <v>13.333333333333334</v>
      </c>
      <c r="Q13" s="227">
        <f>('150% Grad Rates -- race-ethnic'!BU9)*100</f>
        <v>15.980113636363635</v>
      </c>
      <c r="R13" s="227">
        <f>+'150% Grad Rates -- race-ethnic'!CC9*100</f>
        <v>33.82352941176471</v>
      </c>
      <c r="S13" s="226">
        <f>('150% Grad Rates -- race-ethnic'!AW9-'150% Grad Rates -- race-ethnic'!AS9)*100</f>
        <v>1.715080346106304</v>
      </c>
      <c r="T13" s="227">
        <f>('150% Grad Rates -- race-ethnic'!BE9-'150% Grad Rates -- race-ethnic'!BA9)*100</f>
        <v>1.4410445046283193</v>
      </c>
      <c r="U13" s="227">
        <f>('150% Grad Rates -- race-ethnic'!BM9-'150% Grad Rates -- race-ethnic'!BI9)*100</f>
        <v>1.0045662100456627</v>
      </c>
      <c r="V13" s="227">
        <f>('150% Grad Rates -- race-ethnic'!BU9-'150% Grad Rates -- race-ethnic'!BQ9)*100</f>
        <v>1.7132708358352344</v>
      </c>
      <c r="W13" s="227">
        <f>('150% Grad Rates -- race-ethnic'!CC9-'150% Grad Rates -- race-ethnic'!BY9)*100</f>
        <v>15.456182472989196</v>
      </c>
      <c r="X13" s="273" t="s">
        <v>3</v>
      </c>
      <c r="AB13" s="96"/>
      <c r="AC13" s="6"/>
    </row>
    <row r="14" spans="1:35">
      <c r="A14" s="214" t="s">
        <v>4</v>
      </c>
      <c r="B14" s="214"/>
      <c r="C14" s="230">
        <f>+'150% Grad Rates -- race-ethnic'!I10*100</f>
        <v>66.277546505196355</v>
      </c>
      <c r="D14" s="230">
        <f>('150% Grad Rates -- race-ethnic'!Q10)*100</f>
        <v>54.36507936507936</v>
      </c>
      <c r="E14" s="227">
        <f>('150% Grad Rates -- race-ethnic'!Y10)*100</f>
        <v>65.131982811540823</v>
      </c>
      <c r="F14" s="227">
        <f>('150% Grad Rates -- race-ethnic'!AG10)*100</f>
        <v>68.754720781509647</v>
      </c>
      <c r="G14" s="227">
        <f>'150% Grad Rates -- race-ethnic'!AO10*100</f>
        <v>72.436974789915965</v>
      </c>
      <c r="H14" s="226">
        <f>('150% Grad Rates -- race-ethnic'!I10-'150% Grad Rates -- race-ethnic'!E10)*100</f>
        <v>4.8948104899481422</v>
      </c>
      <c r="I14" s="227">
        <f>('150% Grad Rates -- race-ethnic'!Q10-'150% Grad Rates -- race-ethnic'!M10)*100</f>
        <v>2.3299178898261608</v>
      </c>
      <c r="J14" s="227">
        <f>('150% Grad Rates -- race-ethnic'!Y10-'150% Grad Rates -- race-ethnic'!U10)*100</f>
        <v>8.3709765222326418</v>
      </c>
      <c r="K14" s="227">
        <f>('150% Grad Rates -- race-ethnic'!AG10-'150% Grad Rates -- race-ethnic'!AC10)*100</f>
        <v>4.1784495950689671</v>
      </c>
      <c r="L14" s="227">
        <f>('150% Grad Rates -- race-ethnic'!AO10-'150% Grad Rates -- race-ethnic'!AK10)*100</f>
        <v>5.6482080011491798</v>
      </c>
      <c r="M14" s="233"/>
      <c r="N14" s="230">
        <f>+'150% Grad Rates -- race-ethnic'!AW10*100</f>
        <v>30.833333333333336</v>
      </c>
      <c r="O14" s="230">
        <f>('150% Grad Rates -- race-ethnic'!BE10)*100</f>
        <v>15.551537070524413</v>
      </c>
      <c r="P14" s="227">
        <f>('150% Grad Rates -- race-ethnic'!BM10)*100</f>
        <v>31.435853865760411</v>
      </c>
      <c r="Q14" s="227">
        <f>('150% Grad Rates -- race-ethnic'!BU10)*100</f>
        <v>41.160714285714285</v>
      </c>
      <c r="R14" s="227">
        <f>+'150% Grad Rates -- race-ethnic'!CC10*100</f>
        <v>38.70967741935484</v>
      </c>
      <c r="S14" s="226">
        <f>('150% Grad Rates -- race-ethnic'!AW10-'150% Grad Rates -- race-ethnic'!AS10)*100</f>
        <v>-7.324034792817308</v>
      </c>
      <c r="T14" s="227">
        <f>('150% Grad Rates -- race-ethnic'!BE10-'150% Grad Rates -- race-ethnic'!BA10)*100</f>
        <v>-8.3182640144665445</v>
      </c>
      <c r="U14" s="227">
        <f>('150% Grad Rates -- race-ethnic'!BM10-'150% Grad Rates -- race-ethnic'!BI10)*100</f>
        <v>-4.6389938278862397</v>
      </c>
      <c r="V14" s="227">
        <f>('150% Grad Rates -- race-ethnic'!BU10-'150% Grad Rates -- race-ethnic'!BQ10)*100</f>
        <v>-1.4332650463210639</v>
      </c>
      <c r="W14" s="227">
        <f>('150% Grad Rates -- race-ethnic'!CC10-'150% Grad Rates -- race-ethnic'!BY10)*100</f>
        <v>-9.5256166982922217</v>
      </c>
      <c r="X14" s="273" t="s">
        <v>4</v>
      </c>
      <c r="AB14" s="96"/>
      <c r="AC14" s="6"/>
    </row>
    <row r="15" spans="1:35">
      <c r="A15" s="215" t="s">
        <v>5</v>
      </c>
      <c r="B15" s="215"/>
      <c r="C15" s="233">
        <f>+'150% Grad Rates -- race-ethnic'!I11*100</f>
        <v>52.596760443307758</v>
      </c>
      <c r="D15" s="233">
        <f>('150% Grad Rates -- race-ethnic'!Q11)*100</f>
        <v>40.804034178456369</v>
      </c>
      <c r="E15" s="225">
        <f>('150% Grad Rates -- race-ethnic'!Y11)*100</f>
        <v>53.512993262752651</v>
      </c>
      <c r="F15" s="225">
        <f>('150% Grad Rates -- race-ethnic'!AG11)*100</f>
        <v>57.004632615962002</v>
      </c>
      <c r="G15" s="225">
        <f>'150% Grad Rates -- race-ethnic'!AO11*100</f>
        <v>65.630944831959411</v>
      </c>
      <c r="H15" s="224">
        <f>('150% Grad Rates -- race-ethnic'!I11-'150% Grad Rates -- race-ethnic'!E11)*100</f>
        <v>0.5720978870671245</v>
      </c>
      <c r="I15" s="225">
        <f>('150% Grad Rates -- race-ethnic'!Q11-'150% Grad Rates -- race-ethnic'!M11)*100</f>
        <v>0.15862503516017035</v>
      </c>
      <c r="J15" s="225">
        <f>('150% Grad Rates -- race-ethnic'!Y11-'150% Grad Rates -- race-ethnic'!U11)*100</f>
        <v>-3.142296839636427</v>
      </c>
      <c r="K15" s="225">
        <f>('150% Grad Rates -- race-ethnic'!AG11-'150% Grad Rates -- race-ethnic'!AC11)*100</f>
        <v>2.5387303830108898</v>
      </c>
      <c r="L15" s="225">
        <f>('150% Grad Rates -- race-ethnic'!AO11-'150% Grad Rates -- race-ethnic'!AK11)*100</f>
        <v>3.8495683137407921</v>
      </c>
      <c r="M15" s="233"/>
      <c r="N15" s="233">
        <f>+'150% Grad Rates -- race-ethnic'!AW11*100</f>
        <v>12.506948304613674</v>
      </c>
      <c r="O15" s="233">
        <f>('150% Grad Rates -- race-ethnic'!BE11)*100</f>
        <v>7.4432296047098401</v>
      </c>
      <c r="P15" s="225">
        <f>('150% Grad Rates -- race-ethnic'!BM11)*100</f>
        <v>10.16949152542373</v>
      </c>
      <c r="Q15" s="225">
        <f>('150% Grad Rates -- race-ethnic'!BU11)*100</f>
        <v>19.640021175224987</v>
      </c>
      <c r="R15" s="225">
        <f>+'150% Grad Rates -- race-ethnic'!CC11*100</f>
        <v>11.032028469750891</v>
      </c>
      <c r="S15" s="224">
        <f>('150% Grad Rates -- race-ethnic'!AW11-'150% Grad Rates -- race-ethnic'!AS11)*100</f>
        <v>2.6970745228594009</v>
      </c>
      <c r="T15" s="225">
        <f>('150% Grad Rates -- race-ethnic'!BE11-'150% Grad Rates -- race-ethnic'!BA11)*100</f>
        <v>2.412608432356385</v>
      </c>
      <c r="U15" s="225">
        <f>('150% Grad Rates -- race-ethnic'!BM11-'150% Grad Rates -- race-ethnic'!BI11)*100</f>
        <v>0.64568200161420619</v>
      </c>
      <c r="V15" s="225">
        <f>('150% Grad Rates -- race-ethnic'!BU11-'150% Grad Rates -- race-ethnic'!BQ11)*100</f>
        <v>6.9466204805612666</v>
      </c>
      <c r="W15" s="225">
        <f>('150% Grad Rates -- race-ethnic'!CC11-'150% Grad Rates -- race-ethnic'!BY11)*100</f>
        <v>-0.27231935633606624</v>
      </c>
      <c r="X15" s="28" t="s">
        <v>5</v>
      </c>
      <c r="AB15" s="96"/>
      <c r="AC15" s="6"/>
    </row>
    <row r="16" spans="1:35">
      <c r="A16" s="215" t="s">
        <v>6</v>
      </c>
      <c r="B16" s="215"/>
      <c r="C16" s="233">
        <f>+'150% Grad Rates -- race-ethnic'!I12*100</f>
        <v>49.286018107796075</v>
      </c>
      <c r="D16" s="233">
        <f>('150% Grad Rates -- race-ethnic'!Q12)*100</f>
        <v>34.409937888198762</v>
      </c>
      <c r="E16" s="225">
        <f>('150% Grad Rates -- race-ethnic'!Y12)*100</f>
        <v>44.696969696969695</v>
      </c>
      <c r="F16" s="225">
        <f>('150% Grad Rates -- race-ethnic'!AG12)*100</f>
        <v>51.228070175438603</v>
      </c>
      <c r="G16" s="225">
        <f>'150% Grad Rates -- race-ethnic'!AO12*100</f>
        <v>59.22330097087378</v>
      </c>
      <c r="H16" s="224">
        <f>('150% Grad Rates -- race-ethnic'!I12-'150% Grad Rates -- race-ethnic'!E12)*100</f>
        <v>2.6790035431040247</v>
      </c>
      <c r="I16" s="225">
        <f>('150% Grad Rates -- race-ethnic'!Q12-'150% Grad Rates -- race-ethnic'!M12)*100</f>
        <v>-0.62190924555919902</v>
      </c>
      <c r="J16" s="225">
        <f>('150% Grad Rates -- race-ethnic'!Y12-'150% Grad Rates -- race-ethnic'!U12)*100</f>
        <v>6.3511050353155625</v>
      </c>
      <c r="K16" s="225">
        <f>('150% Grad Rates -- race-ethnic'!AG12-'150% Grad Rates -- race-ethnic'!AC12)*100</f>
        <v>3.4882521834946942</v>
      </c>
      <c r="L16" s="225">
        <f>('150% Grad Rates -- race-ethnic'!AO12-'150% Grad Rates -- race-ethnic'!AK12)*100</f>
        <v>9.4745572522808192</v>
      </c>
      <c r="M16" s="233"/>
      <c r="N16" s="233">
        <f>+'150% Grad Rates -- race-ethnic'!AW12*100</f>
        <v>23.217879461921406</v>
      </c>
      <c r="O16" s="233">
        <f>('150% Grad Rates -- race-ethnic'!BE12)*100</f>
        <v>8.7201125175808727</v>
      </c>
      <c r="P16" s="225">
        <f>('150% Grad Rates -- race-ethnic'!BM12)*100</f>
        <v>24.817518248175183</v>
      </c>
      <c r="Q16" s="225">
        <f>('150% Grad Rates -- race-ethnic'!BU12)*100</f>
        <v>24.631630648330059</v>
      </c>
      <c r="R16" s="225">
        <f>+'150% Grad Rates -- race-ethnic'!CC12*100</f>
        <v>18.181818181818183</v>
      </c>
      <c r="S16" s="224">
        <f>('150% Grad Rates -- race-ethnic'!AW12-'150% Grad Rates -- race-ethnic'!AS12)*100</f>
        <v>0.22285733802760166</v>
      </c>
      <c r="T16" s="225">
        <f>('150% Grad Rates -- race-ethnic'!BE12-'150% Grad Rates -- race-ethnic'!BA12)*100</f>
        <v>-4.5885750979459292</v>
      </c>
      <c r="U16" s="225">
        <f>('150% Grad Rates -- race-ethnic'!BM12-'150% Grad Rates -- race-ethnic'!BI12)*100</f>
        <v>10.531803962460899</v>
      </c>
      <c r="V16" s="225">
        <f>('150% Grad Rates -- race-ethnic'!BU12-'150% Grad Rates -- race-ethnic'!BQ12)*100</f>
        <v>0.66772690501455123</v>
      </c>
      <c r="W16" s="225">
        <f>('150% Grad Rates -- race-ethnic'!CC12-'150% Grad Rates -- race-ethnic'!BY12)*100</f>
        <v>-0.86580086580086424</v>
      </c>
      <c r="X16" s="28" t="s">
        <v>6</v>
      </c>
      <c r="AB16" s="96"/>
      <c r="AC16" s="6"/>
    </row>
    <row r="17" spans="1:35">
      <c r="A17" s="215" t="s">
        <v>7</v>
      </c>
      <c r="B17" s="215"/>
      <c r="C17" s="233">
        <f>+'150% Grad Rates -- race-ethnic'!I13*100</f>
        <v>45.927877811935787</v>
      </c>
      <c r="D17" s="233">
        <f>('150% Grad Rates -- race-ethnic'!Q13)*100</f>
        <v>33.919092073952037</v>
      </c>
      <c r="E17" s="225">
        <f>('150% Grad Rates -- race-ethnic'!Y13)*100</f>
        <v>47.199999999999996</v>
      </c>
      <c r="F17" s="225">
        <f>('150% Grad Rates -- race-ethnic'!AG13)*100</f>
        <v>50.893610493211625</v>
      </c>
      <c r="G17" s="225">
        <f>'150% Grad Rates -- race-ethnic'!AO13*100</f>
        <v>52.196382428940566</v>
      </c>
      <c r="H17" s="224">
        <f>('150% Grad Rates -- race-ethnic'!I13-'150% Grad Rates -- race-ethnic'!E13)*100</f>
        <v>6.9498543523159926</v>
      </c>
      <c r="I17" s="225">
        <f>('150% Grad Rates -- race-ethnic'!Q13-'150% Grad Rates -- race-ethnic'!M13)*100</f>
        <v>9.7003420739520401</v>
      </c>
      <c r="J17" s="225">
        <f>('150% Grad Rates -- race-ethnic'!Y13-'150% Grad Rates -- race-ethnic'!U13)*100</f>
        <v>8.0050847457627086</v>
      </c>
      <c r="K17" s="225">
        <f>('150% Grad Rates -- race-ethnic'!AG13-'150% Grad Rates -- race-ethnic'!AC13)*100</f>
        <v>5.8028045908279697</v>
      </c>
      <c r="L17" s="225">
        <f>('150% Grad Rates -- race-ethnic'!AO13-'150% Grad Rates -- race-ethnic'!AK13)*100</f>
        <v>11.019911840705277</v>
      </c>
      <c r="M17" s="233"/>
      <c r="N17" s="233">
        <f>+'150% Grad Rates -- race-ethnic'!AW13*100</f>
        <v>12.066399542072123</v>
      </c>
      <c r="O17" s="233">
        <f>('150% Grad Rates -- race-ethnic'!BE13)*100</f>
        <v>8.0820876615150752</v>
      </c>
      <c r="P17" s="225">
        <f>('150% Grad Rates -- race-ethnic'!BM13)*100</f>
        <v>10.23391812865497</v>
      </c>
      <c r="Q17" s="225">
        <f>('150% Grad Rates -- race-ethnic'!BU13)*100</f>
        <v>16.871604232199029</v>
      </c>
      <c r="R17" s="225">
        <f>+'150% Grad Rates -- race-ethnic'!CC13*100</f>
        <v>16.049382716049383</v>
      </c>
      <c r="S17" s="224">
        <f>('150% Grad Rates -- race-ethnic'!AW13-'150% Grad Rates -- race-ethnic'!AS13)*100</f>
        <v>5.9044277110862078</v>
      </c>
      <c r="T17" s="225">
        <f>('150% Grad Rates -- race-ethnic'!BE13-'150% Grad Rates -- race-ethnic'!BA13)*100</f>
        <v>4.4040492819841583</v>
      </c>
      <c r="U17" s="225">
        <f>('150% Grad Rates -- race-ethnic'!BM13-'150% Grad Rates -- race-ethnic'!BI13)*100</f>
        <v>4.2339181286549703</v>
      </c>
      <c r="V17" s="225">
        <f>('150% Grad Rates -- race-ethnic'!BU13-'150% Grad Rates -- race-ethnic'!BQ13)*100</f>
        <v>8.9749252654093592</v>
      </c>
      <c r="W17" s="225">
        <f>('150% Grad Rates -- race-ethnic'!CC13-'150% Grad Rates -- race-ethnic'!BY13)*100</f>
        <v>7.8140885984023232</v>
      </c>
      <c r="X17" s="28" t="s">
        <v>7</v>
      </c>
      <c r="AB17" s="96"/>
      <c r="AC17" s="6"/>
    </row>
    <row r="18" spans="1:35">
      <c r="A18" s="215" t="s">
        <v>8</v>
      </c>
      <c r="B18" s="215"/>
      <c r="C18" s="233">
        <f>+'150% Grad Rates -- race-ethnic'!I14*100</f>
        <v>60.760680326771123</v>
      </c>
      <c r="D18" s="233">
        <f>('150% Grad Rates -- race-ethnic'!Q14)*100</f>
        <v>40.555666600039977</v>
      </c>
      <c r="E18" s="225">
        <f>('150% Grad Rates -- race-ethnic'!Y14)*100</f>
        <v>64.358108108108098</v>
      </c>
      <c r="F18" s="225">
        <f>('150% Grad Rates -- race-ethnic'!AG14)*100</f>
        <v>72.325741890959279</v>
      </c>
      <c r="G18" s="225">
        <f>'150% Grad Rates -- race-ethnic'!AO14*100</f>
        <v>73.467741935483872</v>
      </c>
      <c r="H18" s="224">
        <f>('150% Grad Rates -- race-ethnic'!I14-'150% Grad Rates -- race-ethnic'!E14)*100</f>
        <v>0.48518599217880487</v>
      </c>
      <c r="I18" s="225">
        <f>('150% Grad Rates -- race-ethnic'!Q14-'150% Grad Rates -- race-ethnic'!M14)*100</f>
        <v>2.4491577243003269</v>
      </c>
      <c r="J18" s="225">
        <f>('150% Grad Rates -- race-ethnic'!Y14-'150% Grad Rates -- race-ethnic'!U14)*100</f>
        <v>-1.0674238067855168</v>
      </c>
      <c r="K18" s="225">
        <f>('150% Grad Rates -- race-ethnic'!AG14-'150% Grad Rates -- race-ethnic'!AC14)*100</f>
        <v>1.2458602341545499</v>
      </c>
      <c r="L18" s="225">
        <f>('150% Grad Rates -- race-ethnic'!AO14-'150% Grad Rates -- race-ethnic'!AK14)*100</f>
        <v>4.2662210229363335</v>
      </c>
      <c r="M18" s="233"/>
      <c r="N18" s="233">
        <f>+'150% Grad Rates -- race-ethnic'!AW14*100</f>
        <v>14.560970731382092</v>
      </c>
      <c r="O18" s="233">
        <f>('150% Grad Rates -- race-ethnic'!BE14)*100</f>
        <v>5.729934695597219</v>
      </c>
      <c r="P18" s="225">
        <f>('150% Grad Rates -- race-ethnic'!BM14)*100</f>
        <v>11.996251171508904</v>
      </c>
      <c r="Q18" s="225">
        <f>('150% Grad Rates -- race-ethnic'!BU14)*100</f>
        <v>20.502207505518761</v>
      </c>
      <c r="R18" s="225">
        <f>+'150% Grad Rates -- race-ethnic'!CC14*100</f>
        <v>17.073170731707318</v>
      </c>
      <c r="S18" s="224">
        <f>('150% Grad Rates -- race-ethnic'!AW14-'150% Grad Rates -- race-ethnic'!AS14)*100</f>
        <v>0.72102167597984101</v>
      </c>
      <c r="T18" s="225">
        <f>('150% Grad Rates -- race-ethnic'!BE14-'150% Grad Rates -- race-ethnic'!BA14)*100</f>
        <v>-0.36798380337668901</v>
      </c>
      <c r="U18" s="225">
        <f>('150% Grad Rates -- race-ethnic'!BM14-'150% Grad Rates -- race-ethnic'!BI14)*100</f>
        <v>-0.33927514428056943</v>
      </c>
      <c r="V18" s="225">
        <f>('150% Grad Rates -- race-ethnic'!BU14-'150% Grad Rates -- race-ethnic'!BQ14)*100</f>
        <v>3.2228412473184918</v>
      </c>
      <c r="W18" s="225">
        <f>('150% Grad Rates -- race-ethnic'!CC14-'150% Grad Rates -- race-ethnic'!BY14)*100</f>
        <v>4.8715792197709789</v>
      </c>
      <c r="X18" s="28" t="s">
        <v>8</v>
      </c>
      <c r="AB18" s="96"/>
      <c r="AC18" s="6"/>
    </row>
    <row r="19" spans="1:35">
      <c r="A19" s="216" t="s">
        <v>9</v>
      </c>
      <c r="B19" s="216"/>
      <c r="C19" s="230">
        <f>+'150% Grad Rates -- race-ethnic'!I15*100</f>
        <v>52.377142857142857</v>
      </c>
      <c r="D19" s="230">
        <f>('150% Grad Rates -- race-ethnic'!Q15)*100</f>
        <v>41.104294478527606</v>
      </c>
      <c r="E19" s="227">
        <f>('150% Grad Rates -- race-ethnic'!Y15)*100</f>
        <v>51.282051282051277</v>
      </c>
      <c r="F19" s="227">
        <f>('150% Grad Rates -- race-ethnic'!AG15)*100</f>
        <v>60.751910762239206</v>
      </c>
      <c r="G19" s="227">
        <f>'150% Grad Rates -- race-ethnic'!AO15*100</f>
        <v>63.095238095238095</v>
      </c>
      <c r="H19" s="226">
        <f>('150% Grad Rates -- race-ethnic'!I15-'150% Grad Rates -- race-ethnic'!E15)*100</f>
        <v>2.4523119876865787</v>
      </c>
      <c r="I19" s="227">
        <f>('150% Grad Rates -- race-ethnic'!Q15-'150% Grad Rates -- race-ethnic'!M15)*100</f>
        <v>2.7541685339432243</v>
      </c>
      <c r="J19" s="227">
        <f>('150% Grad Rates -- race-ethnic'!Y15-'150% Grad Rates -- race-ethnic'!U15)*100</f>
        <v>2.6709401709401668</v>
      </c>
      <c r="K19" s="227">
        <f>('150% Grad Rates -- race-ethnic'!AG15-'150% Grad Rates -- race-ethnic'!AC15)*100</f>
        <v>2.3123847170793521</v>
      </c>
      <c r="L19" s="227">
        <f>('150% Grad Rates -- race-ethnic'!AO15-'150% Grad Rates -- race-ethnic'!AK15)*100</f>
        <v>13.62155388471178</v>
      </c>
      <c r="M19" s="233"/>
      <c r="N19" s="230">
        <f>+'150% Grad Rates -- race-ethnic'!AW15*100</f>
        <v>23.816552451238799</v>
      </c>
      <c r="O19" s="230">
        <f>('150% Grad Rates -- race-ethnic'!BE15)*100</f>
        <v>18.019443816414199</v>
      </c>
      <c r="P19" s="227">
        <f>('150% Grad Rates -- race-ethnic'!BM15)*100</f>
        <v>23.913043478260871</v>
      </c>
      <c r="Q19" s="227">
        <f>('150% Grad Rates -- race-ethnic'!BU15)*100</f>
        <v>29.109846451197253</v>
      </c>
      <c r="R19" s="227">
        <f>+'150% Grad Rates -- race-ethnic'!CC15*100</f>
        <v>32.692307692307693</v>
      </c>
      <c r="S19" s="226">
        <f>('150% Grad Rates -- race-ethnic'!AW15-'150% Grad Rates -- race-ethnic'!AS15)*100</f>
        <v>-1.405353427173528</v>
      </c>
      <c r="T19" s="227">
        <f>('150% Grad Rates -- race-ethnic'!BE15-'150% Grad Rates -- race-ethnic'!BA15)*100</f>
        <v>-4.1096212242362071</v>
      </c>
      <c r="U19" s="227">
        <f>('150% Grad Rates -- race-ethnic'!BM15-'150% Grad Rates -- race-ethnic'!BI15)*100</f>
        <v>1.6908212560386493</v>
      </c>
      <c r="V19" s="227">
        <f>('150% Grad Rates -- race-ethnic'!BU15-'150% Grad Rates -- race-ethnic'!BQ15)*100</f>
        <v>0.92686500525995252</v>
      </c>
      <c r="W19" s="227">
        <f>('150% Grad Rates -- race-ethnic'!CC15-'150% Grad Rates -- race-ethnic'!BY15)*100</f>
        <v>13.104678826328312</v>
      </c>
      <c r="X19" s="311" t="s">
        <v>9</v>
      </c>
      <c r="AB19" s="96"/>
      <c r="AC19" s="6"/>
    </row>
    <row r="20" spans="1:35">
      <c r="A20" s="216" t="s">
        <v>10</v>
      </c>
      <c r="B20" s="216"/>
      <c r="C20" s="230">
        <f>+'150% Grad Rates -- race-ethnic'!I16*100</f>
        <v>63.124584665042249</v>
      </c>
      <c r="D20" s="230">
        <f>('150% Grad Rates -- race-ethnic'!Q16)*100</f>
        <v>51.000259807742268</v>
      </c>
      <c r="E20" s="227">
        <f>('150% Grad Rates -- race-ethnic'!Y16)*100</f>
        <v>64.550264550264544</v>
      </c>
      <c r="F20" s="227">
        <f>('150% Grad Rates -- race-ethnic'!AG16)*100</f>
        <v>67.390327893397213</v>
      </c>
      <c r="G20" s="227">
        <f>'150% Grad Rates -- race-ethnic'!AO16*100</f>
        <v>75.754716981132077</v>
      </c>
      <c r="H20" s="226">
        <f>('150% Grad Rates -- race-ethnic'!I16-'150% Grad Rates -- race-ethnic'!E16)*100</f>
        <v>3.9666972967317249</v>
      </c>
      <c r="I20" s="227">
        <f>('150% Grad Rates -- race-ethnic'!Q16-'150% Grad Rates -- race-ethnic'!M16)*100</f>
        <v>6.3101690063210256</v>
      </c>
      <c r="J20" s="227">
        <f>('150% Grad Rates -- race-ethnic'!Y16-'150% Grad Rates -- race-ethnic'!U16)*100</f>
        <v>7.4074074074074066</v>
      </c>
      <c r="K20" s="227">
        <f>('150% Grad Rates -- race-ethnic'!AG16-'150% Grad Rates -- race-ethnic'!AC16)*100</f>
        <v>2.6333084549522878</v>
      </c>
      <c r="L20" s="227">
        <f>('150% Grad Rates -- race-ethnic'!AO16-'150% Grad Rates -- race-ethnic'!AK16)*100</f>
        <v>6.6490259242215082</v>
      </c>
      <c r="M20" s="233"/>
      <c r="N20" s="230">
        <f>+'150% Grad Rates -- race-ethnic'!AW16*100</f>
        <v>14.844421523121884</v>
      </c>
      <c r="O20" s="230">
        <f>('150% Grad Rates -- race-ethnic'!BE16)*100</f>
        <v>6.6313874648586086</v>
      </c>
      <c r="P20" s="227">
        <f>('150% Grad Rates -- race-ethnic'!BM16)*100</f>
        <v>16.452830188679247</v>
      </c>
      <c r="Q20" s="227">
        <f>('150% Grad Rates -- race-ethnic'!BU16)*100</f>
        <v>18.606527319398605</v>
      </c>
      <c r="R20" s="227">
        <f>+'150% Grad Rates -- race-ethnic'!CC16*100</f>
        <v>21.293800539083556</v>
      </c>
      <c r="S20" s="226">
        <f>('150% Grad Rates -- race-ethnic'!AW16-'150% Grad Rates -- race-ethnic'!AS16)*100</f>
        <v>-5.462870143544782</v>
      </c>
      <c r="T20" s="227">
        <f>('150% Grad Rates -- race-ethnic'!BE16-'150% Grad Rates -- race-ethnic'!BA16)*100</f>
        <v>-9.5266442361113466</v>
      </c>
      <c r="U20" s="227">
        <f>('150% Grad Rates -- race-ethnic'!BM16-'150% Grad Rates -- race-ethnic'!BI16)*100</f>
        <v>-2.7422162509492365</v>
      </c>
      <c r="V20" s="227">
        <f>('150% Grad Rates -- race-ethnic'!BU16-'150% Grad Rates -- race-ethnic'!BQ16)*100</f>
        <v>-3.7183956550372348</v>
      </c>
      <c r="W20" s="227">
        <f>('150% Grad Rates -- race-ethnic'!CC16-'150% Grad Rates -- race-ethnic'!BY16)*100</f>
        <v>4.3126684636118604</v>
      </c>
      <c r="X20" s="311" t="s">
        <v>10</v>
      </c>
      <c r="AB20" s="96"/>
      <c r="AC20" s="6"/>
    </row>
    <row r="21" spans="1:35">
      <c r="A21" s="216" t="s">
        <v>11</v>
      </c>
      <c r="B21" s="216"/>
      <c r="C21" s="230">
        <f>+'150% Grad Rates -- race-ethnic'!I17*100</f>
        <v>48.441578381698143</v>
      </c>
      <c r="D21" s="230">
        <f>('150% Grad Rates -- race-ethnic'!Q17)*100</f>
        <v>29.382957884427029</v>
      </c>
      <c r="E21" s="227">
        <f>('150% Grad Rates -- race-ethnic'!Y17)*100</f>
        <v>44.7265625</v>
      </c>
      <c r="F21" s="227">
        <f>('150% Grad Rates -- race-ethnic'!AG17)*100</f>
        <v>53.306205493387594</v>
      </c>
      <c r="G21" s="227">
        <f>'150% Grad Rates -- race-ethnic'!AO17*100</f>
        <v>66.36904761904762</v>
      </c>
      <c r="H21" s="226">
        <f>('150% Grad Rates -- race-ethnic'!I17-'150% Grad Rates -- race-ethnic'!E17)*100</f>
        <v>3.0861844063308776</v>
      </c>
      <c r="I21" s="227">
        <f>('150% Grad Rates -- race-ethnic'!Q17-'150% Grad Rates -- race-ethnic'!M17)*100</f>
        <v>-4.6128580151545586</v>
      </c>
      <c r="J21" s="227">
        <f>('150% Grad Rates -- race-ethnic'!Y17-'150% Grad Rates -- race-ethnic'!U17)*100</f>
        <v>6.2650240384615365</v>
      </c>
      <c r="K21" s="227">
        <f>('150% Grad Rates -- race-ethnic'!AG17-'150% Grad Rates -- race-ethnic'!AC17)*100</f>
        <v>5.2243640611625288</v>
      </c>
      <c r="L21" s="227">
        <f>('150% Grad Rates -- race-ethnic'!AO17-'150% Grad Rates -- race-ethnic'!AK17)*100</f>
        <v>8.7571073205401575</v>
      </c>
      <c r="M21" s="233"/>
      <c r="N21" s="230">
        <f>+'150% Grad Rates -- race-ethnic'!AW17*100</f>
        <v>16.697467115990868</v>
      </c>
      <c r="O21" s="230">
        <f>('150% Grad Rates -- race-ethnic'!BE17)*100</f>
        <v>7.1501532175689482</v>
      </c>
      <c r="P21" s="227">
        <f>('150% Grad Rates -- race-ethnic'!BM17)*100</f>
        <v>13.834586466165414</v>
      </c>
      <c r="Q21" s="227">
        <f>('150% Grad Rates -- race-ethnic'!BU17)*100</f>
        <v>19.098960338852521</v>
      </c>
      <c r="R21" s="227">
        <f>+'150% Grad Rates -- race-ethnic'!CC17*100</f>
        <v>23.728813559322035</v>
      </c>
      <c r="S21" s="226">
        <f>('150% Grad Rates -- race-ethnic'!AW17-'150% Grad Rates -- race-ethnic'!AS17)*100</f>
        <v>-0.58794625946989865</v>
      </c>
      <c r="T21" s="227">
        <f>('150% Grad Rates -- race-ethnic'!BE17-'150% Grad Rates -- race-ethnic'!BA17)*100</f>
        <v>-3.4671307330483363</v>
      </c>
      <c r="U21" s="227">
        <f>('150% Grad Rates -- race-ethnic'!BM17-'150% Grad Rates -- race-ethnic'!BI17)*100</f>
        <v>-0.72066959852461476</v>
      </c>
      <c r="V21" s="227">
        <f>('150% Grad Rates -- race-ethnic'!BU17-'150% Grad Rates -- race-ethnic'!BQ17)*100</f>
        <v>0.59240130757098886</v>
      </c>
      <c r="W21" s="227">
        <f>('150% Grad Rates -- race-ethnic'!CC17-'150% Grad Rates -- race-ethnic'!BY17)*100</f>
        <v>-0.43226026618132241</v>
      </c>
      <c r="X21" s="311" t="s">
        <v>11</v>
      </c>
      <c r="AB21" s="96"/>
      <c r="AC21" s="6"/>
    </row>
    <row r="22" spans="1:35">
      <c r="A22" s="216" t="s">
        <v>12</v>
      </c>
      <c r="B22" s="216"/>
      <c r="C22" s="230">
        <f>+'150% Grad Rates -- race-ethnic'!I18*100</f>
        <v>61.287229962929821</v>
      </c>
      <c r="D22" s="230">
        <f>('150% Grad Rates -- race-ethnic'!Q18)*100</f>
        <v>47.317410868812736</v>
      </c>
      <c r="E22" s="227">
        <f>('150% Grad Rates -- race-ethnic'!Y18)*100</f>
        <v>53.56037151702786</v>
      </c>
      <c r="F22" s="227">
        <f>('150% Grad Rates -- race-ethnic'!AG18)*100</f>
        <v>65.009904556095805</v>
      </c>
      <c r="G22" s="227">
        <f>'150% Grad Rates -- race-ethnic'!AO18*100</f>
        <v>59.546925566343049</v>
      </c>
      <c r="H22" s="226">
        <f>('150% Grad Rates -- race-ethnic'!I18-'150% Grad Rates -- race-ethnic'!E18)*100</f>
        <v>2.1773176230781677</v>
      </c>
      <c r="I22" s="227">
        <f>('150% Grad Rates -- race-ethnic'!Q18-'150% Grad Rates -- race-ethnic'!M18)*100</f>
        <v>-0.79974394290274198</v>
      </c>
      <c r="J22" s="227">
        <f>('150% Grad Rates -- race-ethnic'!Y18-'150% Grad Rates -- race-ethnic'!U18)*100</f>
        <v>2.791140747797094</v>
      </c>
      <c r="K22" s="227">
        <f>('150% Grad Rates -- race-ethnic'!AG18-'150% Grad Rates -- race-ethnic'!AC18)*100</f>
        <v>3.24830624661544</v>
      </c>
      <c r="L22" s="227">
        <f>('150% Grad Rates -- race-ethnic'!AO18-'150% Grad Rates -- race-ethnic'!AK18)*100</f>
        <v>-0.52770129932859788</v>
      </c>
      <c r="M22" s="233"/>
      <c r="N22" s="230">
        <f>+'150% Grad Rates -- race-ethnic'!AW18*100</f>
        <v>12.117241379310345</v>
      </c>
      <c r="O22" s="230">
        <f>('150% Grad Rates -- race-ethnic'!BE18)*100</f>
        <v>6.3495434274792952</v>
      </c>
      <c r="P22" s="227">
        <f>('150% Grad Rates -- race-ethnic'!BM18)*100</f>
        <v>13.402061855670103</v>
      </c>
      <c r="Q22" s="227">
        <f>('150% Grad Rates -- race-ethnic'!BU18)*100</f>
        <v>15.410305343511451</v>
      </c>
      <c r="R22" s="227">
        <f>+'150% Grad Rates -- race-ethnic'!CC18*100</f>
        <v>14.685314685314685</v>
      </c>
      <c r="S22" s="226">
        <f>('150% Grad Rates -- race-ethnic'!AW18-'150% Grad Rates -- race-ethnic'!AS18)*100</f>
        <v>0.65479078642496913</v>
      </c>
      <c r="T22" s="227">
        <f>('150% Grad Rates -- race-ethnic'!BE18-'150% Grad Rates -- race-ethnic'!BA18)*100</f>
        <v>-2.0350719571360893</v>
      </c>
      <c r="U22" s="227">
        <f>('150% Grad Rates -- race-ethnic'!BM18-'150% Grad Rates -- race-ethnic'!BI18)*100</f>
        <v>-0.93485570705391097</v>
      </c>
      <c r="V22" s="227">
        <f>('150% Grad Rates -- race-ethnic'!BU18-'150% Grad Rates -- race-ethnic'!BQ18)*100</f>
        <v>2.3203676765479604</v>
      </c>
      <c r="W22" s="227">
        <f>('150% Grad Rates -- race-ethnic'!CC18-'150% Grad Rates -- race-ethnic'!BY18)*100</f>
        <v>6.9472194472194468</v>
      </c>
      <c r="X22" s="311" t="s">
        <v>12</v>
      </c>
      <c r="AB22" s="96"/>
      <c r="AC22" s="6"/>
    </row>
    <row r="23" spans="1:35">
      <c r="A23" s="215" t="s">
        <v>13</v>
      </c>
      <c r="B23" s="215"/>
      <c r="C23" s="233">
        <f>+'150% Grad Rates -- race-ethnic'!I19*100</f>
        <v>49.487748204478244</v>
      </c>
      <c r="D23" s="233">
        <f>('150% Grad Rates -- race-ethnic'!Q19)*100</f>
        <v>39.262411347517727</v>
      </c>
      <c r="E23" s="225">
        <f>('150% Grad Rates -- race-ethnic'!Y19)*100</f>
        <v>48.514851485148512</v>
      </c>
      <c r="F23" s="225">
        <f>('150% Grad Rates -- race-ethnic'!AG19)*100</f>
        <v>52.245455198677881</v>
      </c>
      <c r="G23" s="225">
        <f>'150% Grad Rates -- race-ethnic'!AO19*100</f>
        <v>55.555555555555557</v>
      </c>
      <c r="H23" s="224">
        <f>('150% Grad Rates -- race-ethnic'!I19-'150% Grad Rates -- race-ethnic'!E19)*100</f>
        <v>4.0077482044782453</v>
      </c>
      <c r="I23" s="225">
        <f>('150% Grad Rates -- race-ethnic'!Q19-'150% Grad Rates -- race-ethnic'!M19)*100</f>
        <v>5.8538971101340262</v>
      </c>
      <c r="J23" s="225">
        <f>('150% Grad Rates -- race-ethnic'!Y19-'150% Grad Rates -- race-ethnic'!U19)*100</f>
        <v>10.083478936128904</v>
      </c>
      <c r="K23" s="225">
        <f>('150% Grad Rates -- race-ethnic'!AG19-'150% Grad Rates -- race-ethnic'!AC19)*100</f>
        <v>2.9060085092156518</v>
      </c>
      <c r="L23" s="225">
        <f>('150% Grad Rates -- race-ethnic'!AO19-'150% Grad Rates -- race-ethnic'!AK19)*100</f>
        <v>7.5670498084291218</v>
      </c>
      <c r="M23" s="233"/>
      <c r="N23" s="233">
        <f>+'150% Grad Rates -- race-ethnic'!AW19*100</f>
        <v>14.268818700431336</v>
      </c>
      <c r="O23" s="233">
        <f>('150% Grad Rates -- race-ethnic'!BE19)*100</f>
        <v>3.5105657805044306</v>
      </c>
      <c r="P23" s="225">
        <f>('150% Grad Rates -- race-ethnic'!BM19)*100</f>
        <v>12.090680100755668</v>
      </c>
      <c r="Q23" s="225">
        <f>('150% Grad Rates -- race-ethnic'!BU19)*100</f>
        <v>17.52032122221134</v>
      </c>
      <c r="R23" s="225">
        <f>+'150% Grad Rates -- race-ethnic'!CC19*100</f>
        <v>21.53846153846154</v>
      </c>
      <c r="S23" s="224">
        <f>('150% Grad Rates -- race-ethnic'!AW19-'150% Grad Rates -- race-ethnic'!AS19)*100</f>
        <v>2.9305131611704613</v>
      </c>
      <c r="T23" s="225">
        <f>('150% Grad Rates -- race-ethnic'!BE19-'150% Grad Rates -- race-ethnic'!BA19)*100</f>
        <v>-0.75713548040730538</v>
      </c>
      <c r="U23" s="225">
        <f>('150% Grad Rates -- race-ethnic'!BM19-'150% Grad Rates -- race-ethnic'!BI19)*100</f>
        <v>1.1995909918447762</v>
      </c>
      <c r="V23" s="225">
        <f>('150% Grad Rates -- race-ethnic'!BU19-'150% Grad Rates -- race-ethnic'!BQ19)*100</f>
        <v>4.5686138512311212</v>
      </c>
      <c r="W23" s="225">
        <f>('150% Grad Rates -- race-ethnic'!CC19-'150% Grad Rates -- race-ethnic'!BY19)*100</f>
        <v>13.664445790430044</v>
      </c>
      <c r="X23" s="28" t="s">
        <v>13</v>
      </c>
      <c r="AB23" s="96"/>
      <c r="AC23" s="6"/>
    </row>
    <row r="24" spans="1:35">
      <c r="A24" s="215" t="s">
        <v>14</v>
      </c>
      <c r="B24" s="215"/>
      <c r="C24" s="233">
        <f>+'150% Grad Rates -- race-ethnic'!I20*100</f>
        <v>51.991118405174497</v>
      </c>
      <c r="D24" s="233">
        <f>('150% Grad Rates -- race-ethnic'!Q20)*100</f>
        <v>36.209181829136043</v>
      </c>
      <c r="E24" s="225">
        <f>('150% Grad Rates -- race-ethnic'!Y20)*100</f>
        <v>44.554455445544555</v>
      </c>
      <c r="F24" s="225">
        <f>('150% Grad Rates -- race-ethnic'!AG20)*100</f>
        <v>58.607069975643476</v>
      </c>
      <c r="G24" s="225">
        <f>'150% Grad Rates -- race-ethnic'!AO20*100</f>
        <v>62.60234565169285</v>
      </c>
      <c r="H24" s="224">
        <f>('150% Grad Rates -- race-ethnic'!I20-'150% Grad Rates -- race-ethnic'!E20)*100</f>
        <v>2.9938798825648982</v>
      </c>
      <c r="I24" s="225">
        <f>('150% Grad Rates -- race-ethnic'!Q20-'150% Grad Rates -- race-ethnic'!M20)*100</f>
        <v>4.3306239543732303</v>
      </c>
      <c r="J24" s="225">
        <f>('150% Grad Rates -- race-ethnic'!Y20-'150% Grad Rates -- race-ethnic'!U20)*100</f>
        <v>5.3165705912024297</v>
      </c>
      <c r="K24" s="225">
        <f>('150% Grad Rates -- race-ethnic'!AG20-'150% Grad Rates -- race-ethnic'!AC20)*100</f>
        <v>1.9741788350528533</v>
      </c>
      <c r="L24" s="225">
        <f>('150% Grad Rates -- race-ethnic'!AO20-'150% Grad Rates -- race-ethnic'!AK20)*100</f>
        <v>0.8384306207705583</v>
      </c>
      <c r="M24" s="233"/>
      <c r="N24" s="233">
        <f>+'150% Grad Rates -- race-ethnic'!AW20*100</f>
        <v>13.86890004232932</v>
      </c>
      <c r="O24" s="233">
        <f>('150% Grad Rates -- race-ethnic'!BE20)*100</f>
        <v>7.4877026780834397</v>
      </c>
      <c r="P24" s="225">
        <f>('150% Grad Rates -- race-ethnic'!BM20)*100</f>
        <v>14.324496288441146</v>
      </c>
      <c r="Q24" s="225">
        <f>('150% Grad Rates -- race-ethnic'!BU20)*100</f>
        <v>16.031532083486503</v>
      </c>
      <c r="R24" s="225">
        <f>+'150% Grad Rates -- race-ethnic'!CC20*100</f>
        <v>14.015675426463808</v>
      </c>
      <c r="S24" s="224">
        <f>('150% Grad Rates -- race-ethnic'!AW20-'150% Grad Rates -- race-ethnic'!AS20)*100</f>
        <v>0.80242316304948713</v>
      </c>
      <c r="T24" s="225">
        <f>('150% Grad Rates -- race-ethnic'!BE20-'150% Grad Rates -- race-ethnic'!BA20)*100</f>
        <v>-1.43958313905119</v>
      </c>
      <c r="U24" s="225">
        <f>('150% Grad Rates -- race-ethnic'!BM20-'150% Grad Rates -- race-ethnic'!BI20)*100</f>
        <v>2.2221405833170116</v>
      </c>
      <c r="V24" s="225">
        <f>('150% Grad Rates -- race-ethnic'!BU20-'150% Grad Rates -- race-ethnic'!BQ20)*100</f>
        <v>1.1639797805670842</v>
      </c>
      <c r="W24" s="225">
        <f>('150% Grad Rates -- race-ethnic'!CC20-'150% Grad Rates -- race-ethnic'!BY20)*100</f>
        <v>2.5064463276581628</v>
      </c>
      <c r="X24" s="28" t="s">
        <v>14</v>
      </c>
      <c r="AB24" s="96"/>
      <c r="AC24" s="6"/>
    </row>
    <row r="25" spans="1:35">
      <c r="A25" s="215" t="s">
        <v>15</v>
      </c>
      <c r="B25" s="215"/>
      <c r="C25" s="233">
        <f>+'150% Grad Rates -- race-ethnic'!I21*100</f>
        <v>70.546956977964328</v>
      </c>
      <c r="D25" s="233">
        <f>('150% Grad Rates -- race-ethnic'!Q21)*100</f>
        <v>52.318295739348372</v>
      </c>
      <c r="E25" s="225">
        <f>('150% Grad Rates -- race-ethnic'!Y21)*100</f>
        <v>69.465020576131693</v>
      </c>
      <c r="F25" s="225">
        <f>('150% Grad Rates -- race-ethnic'!AG21)*100</f>
        <v>74.240996649916241</v>
      </c>
      <c r="G25" s="225">
        <f>'150% Grad Rates -- race-ethnic'!AO21*100</f>
        <v>77.199826614651059</v>
      </c>
      <c r="H25" s="224">
        <f>('150% Grad Rates -- race-ethnic'!I21-'150% Grad Rates -- race-ethnic'!E21)*100</f>
        <v>2.1864584161234824</v>
      </c>
      <c r="I25" s="225">
        <f>('150% Grad Rates -- race-ethnic'!Q21-'150% Grad Rates -- race-ethnic'!M21)*100</f>
        <v>1.4564421295557239</v>
      </c>
      <c r="J25" s="225">
        <f>('150% Grad Rates -- race-ethnic'!Y21-'150% Grad Rates -- race-ethnic'!U21)*100</f>
        <v>5.296402309152759</v>
      </c>
      <c r="K25" s="225">
        <f>('150% Grad Rates -- race-ethnic'!AG21-'150% Grad Rates -- race-ethnic'!AC21)*100</f>
        <v>2.7784059648633619</v>
      </c>
      <c r="L25" s="225">
        <f>('150% Grad Rates -- race-ethnic'!AO21-'150% Grad Rates -- race-ethnic'!AK21)*100</f>
        <v>3.1160569811432004</v>
      </c>
      <c r="M25" s="233"/>
      <c r="N25" s="233">
        <f>+'150% Grad Rates -- race-ethnic'!AW21*100</f>
        <v>21.82593324321514</v>
      </c>
      <c r="O25" s="233">
        <f>('150% Grad Rates -- race-ethnic'!BE21)*100</f>
        <v>10.515463917525773</v>
      </c>
      <c r="P25" s="225">
        <f>('150% Grad Rates -- race-ethnic'!BM21)*100</f>
        <v>19.642857142857142</v>
      </c>
      <c r="Q25" s="225">
        <f>('150% Grad Rates -- race-ethnic'!BU21)*100</f>
        <v>26.173234270666789</v>
      </c>
      <c r="R25" s="225">
        <f>+'150% Grad Rates -- race-ethnic'!CC21*100</f>
        <v>30.144404332129966</v>
      </c>
      <c r="S25" s="224">
        <f>('150% Grad Rates -- race-ethnic'!AW21-'150% Grad Rates -- race-ethnic'!AS21)*100</f>
        <v>3.6568207344799903</v>
      </c>
      <c r="T25" s="225">
        <f>('150% Grad Rates -- race-ethnic'!BE21-'150% Grad Rates -- race-ethnic'!BA21)*100</f>
        <v>1.0796341583703795</v>
      </c>
      <c r="U25" s="225">
        <f>('150% Grad Rates -- race-ethnic'!BM21-'150% Grad Rates -- race-ethnic'!BI21)*100</f>
        <v>5.3875379939209713</v>
      </c>
      <c r="V25" s="225">
        <f>('150% Grad Rates -- race-ethnic'!BU21-'150% Grad Rates -- race-ethnic'!BQ21)*100</f>
        <v>5.3433847723390295</v>
      </c>
      <c r="W25" s="225">
        <f>('150% Grad Rates -- race-ethnic'!CC21-'150% Grad Rates -- race-ethnic'!BY21)*100</f>
        <v>11.674458976938709</v>
      </c>
      <c r="X25" s="28" t="s">
        <v>15</v>
      </c>
      <c r="AB25" s="96"/>
      <c r="AC25" s="6"/>
    </row>
    <row r="26" spans="1:35">
      <c r="A26" s="217" t="s">
        <v>16</v>
      </c>
      <c r="B26" s="217"/>
      <c r="C26" s="223">
        <f>+'150% Grad Rates -- race-ethnic'!I22*100</f>
        <v>46.274396692625707</v>
      </c>
      <c r="D26" s="223">
        <f>('150% Grad Rates -- race-ethnic'!Q22)*100</f>
        <v>29.797979797979796</v>
      </c>
      <c r="E26" s="223">
        <f>('150% Grad Rates -- race-ethnic'!Y22)*100</f>
        <v>38.728323699421964</v>
      </c>
      <c r="F26" s="223">
        <f>('150% Grad Rates -- race-ethnic'!AG22)*100</f>
        <v>47.675057711333409</v>
      </c>
      <c r="G26" s="381">
        <f>'150% Grad Rates -- race-ethnic'!AO22*100</f>
        <v>41.732283464566926</v>
      </c>
      <c r="H26" s="222">
        <f>('150% Grad Rates -- race-ethnic'!I22-'150% Grad Rates -- race-ethnic'!E22)*100</f>
        <v>-1.5654462050395779</v>
      </c>
      <c r="I26" s="223">
        <f>('150% Grad Rates -- race-ethnic'!Q22-'150% Grad Rates -- race-ethnic'!M22)*100</f>
        <v>-1.0715854194115082</v>
      </c>
      <c r="J26" s="223">
        <f>('150% Grad Rates -- race-ethnic'!Y22-'150% Grad Rates -- race-ethnic'!U22)*100</f>
        <v>-10.812960704247764</v>
      </c>
      <c r="K26" s="223">
        <f>('150% Grad Rates -- race-ethnic'!AG22-'150% Grad Rates -- race-ethnic'!AC22)*100</f>
        <v>-1.1506679300010481</v>
      </c>
      <c r="L26" s="223">
        <f>('150% Grad Rates -- race-ethnic'!AO22-'150% Grad Rates -- race-ethnic'!AK22)*100</f>
        <v>-12.25001742038882</v>
      </c>
      <c r="M26" s="233"/>
      <c r="N26" s="223">
        <f>+'150% Grad Rates -- race-ethnic'!AW22*100</f>
        <v>10.868774990912396</v>
      </c>
      <c r="O26" s="223">
        <f>('150% Grad Rates -- race-ethnic'!BE22)*100</f>
        <v>2.083333333333333</v>
      </c>
      <c r="P26" s="223">
        <f>('150% Grad Rates -- race-ethnic'!BM22)*100</f>
        <v>13.636363636363635</v>
      </c>
      <c r="Q26" s="223">
        <f>('150% Grad Rates -- race-ethnic'!BU22)*100</f>
        <v>11.869436201780417</v>
      </c>
      <c r="R26" s="223">
        <f>+'150% Grad Rates -- race-ethnic'!CC22*100</f>
        <v>0</v>
      </c>
      <c r="S26" s="222">
        <f>('150% Grad Rates -- race-ethnic'!AW22-'150% Grad Rates -- race-ethnic'!AS22)*100</f>
        <v>1.7712229266084136</v>
      </c>
      <c r="T26" s="223">
        <f>('150% Grad Rates -- race-ethnic'!BE22-'150% Grad Rates -- race-ethnic'!BA22)*100</f>
        <v>-2.5929256594724222</v>
      </c>
      <c r="U26" s="223">
        <f>('150% Grad Rates -- race-ethnic'!BM22-'150% Grad Rates -- race-ethnic'!BI22)*100</f>
        <v>9.4696969696969688</v>
      </c>
      <c r="V26" s="223">
        <f>('150% Grad Rates -- race-ethnic'!BU22-'150% Grad Rates -- race-ethnic'!BQ22)*100</f>
        <v>2.1061225923129605</v>
      </c>
      <c r="W26" s="223">
        <f>('150% Grad Rates -- race-ethnic'!CC22-'150% Grad Rates -- race-ethnic'!BY22)*100</f>
        <v>0</v>
      </c>
      <c r="X26" s="115" t="s">
        <v>16</v>
      </c>
      <c r="AB26" s="96"/>
      <c r="AC26" s="6"/>
    </row>
    <row r="27" spans="1:35">
      <c r="A27" s="181" t="s">
        <v>82</v>
      </c>
      <c r="B27" s="181"/>
      <c r="C27" s="233">
        <f>+'150% Grad Rates -- race-ethnic'!I23*100</f>
        <v>59.92339870120145</v>
      </c>
      <c r="D27" s="233">
        <f>('150% Grad Rates -- race-ethnic'!Q23)*100</f>
        <v>45.217062089853613</v>
      </c>
      <c r="E27" s="225">
        <f>('150% Grad Rates -- race-ethnic'!Y23)*100</f>
        <v>53.078588178702425</v>
      </c>
      <c r="F27" s="225">
        <f>('150% Grad Rates -- race-ethnic'!AG23)*100</f>
        <v>60.57195610231728</v>
      </c>
      <c r="G27" s="225">
        <f>'150% Grad Rates -- race-ethnic'!AO23*100</f>
        <v>72.010605094472595</v>
      </c>
      <c r="H27" s="224">
        <f>('150% Grad Rates -- race-ethnic'!I23-'150% Grad Rates -- race-ethnic'!E23)*100</f>
        <v>2.0442811469176481</v>
      </c>
      <c r="I27" s="225">
        <f>('150% Grad Rates -- race-ethnic'!Q23-'150% Grad Rates -- race-ethnic'!M23)*100</f>
        <v>1.3526917992185195</v>
      </c>
      <c r="J27" s="225">
        <f>('150% Grad Rates -- race-ethnic'!Y23-'150% Grad Rates -- race-ethnic'!U23)*100</f>
        <v>3.4948401016053285</v>
      </c>
      <c r="K27" s="225">
        <f>('150% Grad Rates -- race-ethnic'!AG23-'150% Grad Rates -- race-ethnic'!AC23)*100</f>
        <v>2.5042888303840272</v>
      </c>
      <c r="L27" s="225">
        <f>('150% Grad Rates -- race-ethnic'!AO23-'150% Grad Rates -- race-ethnic'!AK23)*100</f>
        <v>2.9557031336882922</v>
      </c>
      <c r="M27" s="233"/>
      <c r="N27" s="233">
        <f>+'150% Grad Rates -- race-ethnic'!AW23*100</f>
        <v>24.418419300696677</v>
      </c>
      <c r="O27" s="233">
        <f>('150% Grad Rates -- race-ethnic'!BE23)*100</f>
        <v>12.271587244715155</v>
      </c>
      <c r="P27" s="225">
        <f>('150% Grad Rates -- race-ethnic'!BM23)*100</f>
        <v>20.840895341802781</v>
      </c>
      <c r="Q27" s="225">
        <f>('150% Grad Rates -- race-ethnic'!BU23)*100</f>
        <v>25.934369956707737</v>
      </c>
      <c r="R27" s="225">
        <f>+'150% Grad Rates -- race-ethnic'!CC23*100</f>
        <v>37.899775921776332</v>
      </c>
      <c r="S27" s="224">
        <f>('150% Grad Rates -- race-ethnic'!AW23-'150% Grad Rates -- race-ethnic'!AS23)*100</f>
        <v>0.88768897384984558</v>
      </c>
      <c r="T27" s="225">
        <f>('150% Grad Rates -- race-ethnic'!BE23-'150% Grad Rates -- race-ethnic'!BA23)*100</f>
        <v>0.72039689561725906</v>
      </c>
      <c r="U27" s="225">
        <f>('150% Grad Rates -- race-ethnic'!BL23-'150% Grad Rates -- race-ethnic'!BH23)*100</f>
        <v>1.2935711416455775</v>
      </c>
      <c r="V27" s="225">
        <f>('150% Grad Rates -- race-ethnic'!BU23-'150% Grad Rates -- race-ethnic'!BQ23)*100</f>
        <v>5.3811121603447587E-2</v>
      </c>
      <c r="W27" s="225">
        <f>('150% Grad Rates -- race-ethnic'!CC23-'150% Grad Rates -- race-ethnic'!BY23)*100</f>
        <v>5.9460674672982492</v>
      </c>
      <c r="X27" s="28" t="s">
        <v>82</v>
      </c>
      <c r="AB27" s="96"/>
      <c r="AC27" s="6"/>
    </row>
    <row r="28" spans="1:35">
      <c r="A28" s="181" t="s">
        <v>81</v>
      </c>
      <c r="B28" s="181"/>
      <c r="C28" s="233">
        <f t="shared" ref="C28:R28" si="1">(C27/C$8)*100</f>
        <v>102.35988498694815</v>
      </c>
      <c r="D28" s="233">
        <f t="shared" si="1"/>
        <v>109.64204023345184</v>
      </c>
      <c r="E28" s="225">
        <f t="shared" si="1"/>
        <v>101.67854824652687</v>
      </c>
      <c r="F28" s="225">
        <f t="shared" si="1"/>
        <v>98.345647909675307</v>
      </c>
      <c r="G28" s="225">
        <f t="shared" si="1"/>
        <v>103.7371249311136</v>
      </c>
      <c r="H28" s="224"/>
      <c r="I28" s="225"/>
      <c r="J28" s="225"/>
      <c r="K28" s="225"/>
      <c r="L28" s="225"/>
      <c r="M28" s="233"/>
      <c r="N28" s="233">
        <f t="shared" si="1"/>
        <v>127.83194389625805</v>
      </c>
      <c r="O28" s="233">
        <f t="shared" si="1"/>
        <v>135.46882699828083</v>
      </c>
      <c r="P28" s="225">
        <f t="shared" si="1"/>
        <v>122.48123532928068</v>
      </c>
      <c r="Q28" s="225">
        <f t="shared" si="1"/>
        <v>115.4708826563801</v>
      </c>
      <c r="R28" s="225">
        <f t="shared" si="1"/>
        <v>139.53872781906725</v>
      </c>
      <c r="S28" s="224"/>
      <c r="T28" s="225"/>
      <c r="U28" s="225"/>
      <c r="V28" s="225"/>
      <c r="W28" s="225"/>
      <c r="X28" s="71" t="s">
        <v>81</v>
      </c>
      <c r="AB28" s="96"/>
      <c r="AC28" s="6"/>
    </row>
    <row r="29" spans="1:35">
      <c r="A29" s="218" t="s">
        <v>38</v>
      </c>
      <c r="B29" s="218"/>
      <c r="C29" s="230">
        <f>+'150% Grad Rates -- race-ethnic'!I24*100</f>
        <v>30.623686054660126</v>
      </c>
      <c r="D29" s="230">
        <f>('150% Grad Rates -- race-ethnic'!Q24)*100</f>
        <v>12.195121951219512</v>
      </c>
      <c r="E29" s="227">
        <f>('150% Grad Rates -- race-ethnic'!Y24)*100</f>
        <v>25.333333333333336</v>
      </c>
      <c r="F29" s="227">
        <f>('150% Grad Rates -- race-ethnic'!AG24)*100</f>
        <v>36.342592592592595</v>
      </c>
      <c r="G29" s="227">
        <f>'150% Grad Rates -- race-ethnic'!AO24*100</f>
        <v>27.350427350427353</v>
      </c>
      <c r="H29" s="226">
        <f>('150% Grad Rates -- race-ethnic'!I24-'150% Grad Rates -- race-ethnic'!E24)*100</f>
        <v>4.0011694983687338</v>
      </c>
      <c r="I29" s="227">
        <f>('150% Grad Rates -- race-ethnic'!Q24-'150% Grad Rates -- race-ethnic'!M24)*100</f>
        <v>-3.8048780487804885</v>
      </c>
      <c r="J29" s="227">
        <f>('150% Grad Rates -- race-ethnic'!Y24-'150% Grad Rates -- race-ethnic'!U24)*100</f>
        <v>8.6666666666666696</v>
      </c>
      <c r="K29" s="227">
        <f>('150% Grad Rates -- race-ethnic'!AG24-'150% Grad Rates -- race-ethnic'!AC24)*100</f>
        <v>5.8305758736793223</v>
      </c>
      <c r="L29" s="227">
        <f>('150% Grad Rates -- race-ethnic'!AO24-'150% Grad Rates -- race-ethnic'!AK24)*100</f>
        <v>-4.3327409664043302</v>
      </c>
      <c r="M29" s="233"/>
      <c r="N29" s="359" t="str">
        <f>IF('150% Grad Rates -- race-ethnic'!BC24="NA","NA",('150% Grad Rates -- race-ethnic'!BC24)*100)</f>
        <v>NA</v>
      </c>
      <c r="O29" s="359" t="str">
        <f>IF('150% Grad Rates -- race-ethnic'!BE24="NA","NA",('150% Grad Rates -- race-ethnic'!BE24)*100)</f>
        <v>NA</v>
      </c>
      <c r="P29" s="360" t="str">
        <f>IF('150% Grad Rates -- race-ethnic'!BM24="NA","NA",(('150% Grad Rates -- race-ethnic'!BM24)*100))</f>
        <v>NA</v>
      </c>
      <c r="Q29" s="360" t="str">
        <f>IF('150% Grad Rates -- race-ethnic'!BU24="NA","NA",(('150% Grad Rates -- race-ethnic'!BU24)*100))</f>
        <v>NA</v>
      </c>
      <c r="R29" s="360" t="str">
        <f>IF('150% Grad Rates -- race-ethnic'!CC24="NA","NA",('150% Grad Rates -- race-ethnic'!CC24*100))</f>
        <v>NA</v>
      </c>
      <c r="S29" s="359" t="str">
        <f>IF('150% Grad Rates -- race-ethnic'!AW24="NA","NA",(('150% Grad Rates -- race-ethnic'!AW24-'150% Grad Rates -- race-ethnic'!AS24)*100))</f>
        <v>NA</v>
      </c>
      <c r="T29" s="360" t="str">
        <f>IF('150% Grad Rates -- race-ethnic'!BE24="NA","NA",(('150% Grad Rates -- race-ethnic'!BE24-'150% Grad Rates -- race-ethnic'!BA24)*100))</f>
        <v>NA</v>
      </c>
      <c r="U29" s="360" t="str">
        <f>IF('150% Grad Rates -- race-ethnic'!BI24="NA","NA",(('150% Grad Rates -- race-ethnic'!BM24-'150% Grad Rates -- race-ethnic'!BI24)*100))</f>
        <v>NA</v>
      </c>
      <c r="V29" s="360" t="str">
        <f>IF('150% Grad Rates -- race-ethnic'!BU24="NA","NA",(('150% Grad Rates -- race-ethnic'!BQ24-'150% Grad Rates -- race-ethnic'!BU24)*100))</f>
        <v>NA</v>
      </c>
      <c r="W29" s="360" t="str">
        <f>IF('150% Grad Rates -- race-ethnic'!CC24="NA","NA",(('150% Grad Rates -- race-ethnic'!CC24-'150% Grad Rates -- race-ethnic'!BY24)*100))</f>
        <v>NA</v>
      </c>
      <c r="X29" s="273" t="s">
        <v>38</v>
      </c>
      <c r="AB29" s="96"/>
      <c r="AC29" s="6"/>
    </row>
    <row r="30" spans="1:35">
      <c r="A30" s="214" t="s">
        <v>39</v>
      </c>
      <c r="B30" s="214"/>
      <c r="C30" s="230">
        <f>+'150% Grad Rates -- race-ethnic'!I25*100</f>
        <v>59.761957979436744</v>
      </c>
      <c r="D30" s="230">
        <f>('150% Grad Rates -- race-ethnic'!Q25)*100</f>
        <v>46.075581395348834</v>
      </c>
      <c r="E30" s="227">
        <f>('150% Grad Rates -- race-ethnic'!Y25)*100</f>
        <v>55.448937628512681</v>
      </c>
      <c r="F30" s="227">
        <f>('150% Grad Rates -- race-ethnic'!AG25)*100</f>
        <v>61.062473438164048</v>
      </c>
      <c r="G30" s="227">
        <f>'150% Grad Rates -- race-ethnic'!AO25*100</f>
        <v>68.431568431568436</v>
      </c>
      <c r="H30" s="226">
        <f>('150% Grad Rates -- race-ethnic'!I25-'150% Grad Rates -- race-ethnic'!E25)*100</f>
        <v>1.956165815893296</v>
      </c>
      <c r="I30" s="227">
        <f>('150% Grad Rates -- race-ethnic'!Q25-'150% Grad Rates -- race-ethnic'!M25)*100</f>
        <v>4.6728664632221415</v>
      </c>
      <c r="J30" s="227">
        <f>('150% Grad Rates -- race-ethnic'!Y25-'150% Grad Rates -- race-ethnic'!U25)*100</f>
        <v>4.3567692747566884</v>
      </c>
      <c r="K30" s="227">
        <f>('150% Grad Rates -- race-ethnic'!AG25-'150% Grad Rates -- race-ethnic'!AC25)*100</f>
        <v>0.62697232024823135</v>
      </c>
      <c r="L30" s="227">
        <f>('150% Grad Rates -- race-ethnic'!AO25-'150% Grad Rates -- race-ethnic'!AK25)*100</f>
        <v>7.2777222777222761</v>
      </c>
      <c r="M30" s="233"/>
      <c r="N30" s="230">
        <f>+'150% Grad Rates -- race-ethnic'!AW25*100</f>
        <v>15.798001620307858</v>
      </c>
      <c r="O30" s="230">
        <f>('150% Grad Rates -- race-ethnic'!BE25)*100</f>
        <v>10.355987055016183</v>
      </c>
      <c r="P30" s="227">
        <f>('150% Grad Rates -- race-ethnic'!BM25)*100</f>
        <v>15.220700152207002</v>
      </c>
      <c r="Q30" s="227">
        <f>('150% Grad Rates -- race-ethnic'!BU25)*100</f>
        <v>18.2381280110117</v>
      </c>
      <c r="R30" s="227">
        <f>+'150% Grad Rates -- race-ethnic'!CC25*100</f>
        <v>17.105263157894736</v>
      </c>
      <c r="S30" s="226">
        <f>('150% Grad Rates -- race-ethnic'!AW25-'150% Grad Rates -- race-ethnic'!AS25)*100</f>
        <v>-0.52044218372672424</v>
      </c>
      <c r="T30" s="227">
        <f>('150% Grad Rates -- race-ethnic'!BE25-'150% Grad Rates -- race-ethnic'!BA25)*100</f>
        <v>-1.029212185970535</v>
      </c>
      <c r="U30" s="227">
        <f>('150% Grad Rates -- race-ethnic'!BM25-'150% Grad Rates -- race-ethnic'!BI25)*100</f>
        <v>1.0801413037734686</v>
      </c>
      <c r="V30" s="227">
        <f>('150% Grad Rates -- race-ethnic'!BU25-'150% Grad Rates -- race-ethnic'!BQ25)*100</f>
        <v>-0.63331196769471354</v>
      </c>
      <c r="W30" s="227">
        <f>('150% Grad Rates -- race-ethnic'!CC25-'150% Grad Rates -- race-ethnic'!BY25)*100</f>
        <v>-0.9042155150910447</v>
      </c>
      <c r="X30" s="273" t="s">
        <v>39</v>
      </c>
    </row>
    <row r="31" spans="1:35" s="8" customFormat="1">
      <c r="A31" s="214" t="s">
        <v>40</v>
      </c>
      <c r="B31" s="214"/>
      <c r="C31" s="230">
        <f>+'150% Grad Rates -- race-ethnic'!I26*100</f>
        <v>65.939417440295614</v>
      </c>
      <c r="D31" s="230">
        <f>('150% Grad Rates -- race-ethnic'!Q26)*100</f>
        <v>47.857142857142861</v>
      </c>
      <c r="E31" s="227">
        <f>('150% Grad Rates -- race-ethnic'!Y26)*100</f>
        <v>56.610076419713536</v>
      </c>
      <c r="F31" s="227">
        <f>('150% Grad Rates -- race-ethnic'!AG26)*100</f>
        <v>70.322955073057486</v>
      </c>
      <c r="G31" s="227">
        <f>'150% Grad Rates -- race-ethnic'!AO26*100</f>
        <v>74.81844508799287</v>
      </c>
      <c r="H31" s="226">
        <f>('150% Grad Rates -- race-ethnic'!I26-'150% Grad Rates -- race-ethnic'!E26)*100</f>
        <v>0.81469954906789877</v>
      </c>
      <c r="I31" s="227">
        <f>('150% Grad Rates -- race-ethnic'!Q26-'150% Grad Rates -- race-ethnic'!M26)*100</f>
        <v>0.60039838912224752</v>
      </c>
      <c r="J31" s="227">
        <f>('150% Grad Rates -- race-ethnic'!Y26-'150% Grad Rates -- race-ethnic'!U26)*100</f>
        <v>2.570750990742332</v>
      </c>
      <c r="K31" s="227">
        <f>('150% Grad Rates -- race-ethnic'!AG26-'150% Grad Rates -- race-ethnic'!AC26)*100</f>
        <v>2.1020569245390752</v>
      </c>
      <c r="L31" s="227">
        <f>('150% Grad Rates -- race-ethnic'!AO26-'150% Grad Rates -- race-ethnic'!AK26)*100</f>
        <v>2.3531879636755626</v>
      </c>
      <c r="M31" s="233"/>
      <c r="N31" s="230">
        <f>+'150% Grad Rates -- race-ethnic'!AW26*100</f>
        <v>27.083064296270788</v>
      </c>
      <c r="O31" s="230">
        <f>('150% Grad Rates -- race-ethnic'!BE26)*100</f>
        <v>13.017610661589718</v>
      </c>
      <c r="P31" s="227">
        <f>('150% Grad Rates -- race-ethnic'!BM26)*100</f>
        <v>22.236551841167486</v>
      </c>
      <c r="Q31" s="227">
        <f>('150% Grad Rates -- race-ethnic'!BU26)*100</f>
        <v>29.859867242650935</v>
      </c>
      <c r="R31" s="227">
        <f>+'150% Grad Rates -- race-ethnic'!CC26*100</f>
        <v>40.753799392097264</v>
      </c>
      <c r="S31" s="226">
        <f>('150% Grad Rates -- race-ethnic'!AW26-'150% Grad Rates -- race-ethnic'!AS26)*100</f>
        <v>1.8643352272821712</v>
      </c>
      <c r="T31" s="227">
        <f>('150% Grad Rates -- race-ethnic'!BE26-'150% Grad Rates -- race-ethnic'!BA26)*100</f>
        <v>1.2675451651265268</v>
      </c>
      <c r="U31" s="227">
        <f>('150% Grad Rates -- race-ethnic'!BM26-'150% Grad Rates -- race-ethnic'!BI26)*100</f>
        <v>3.1641780901547953</v>
      </c>
      <c r="V31" s="227">
        <f>('150% Grad Rates -- race-ethnic'!BU26-'150% Grad Rates -- race-ethnic'!BQ26)*100</f>
        <v>1.6091821900565739</v>
      </c>
      <c r="W31" s="227">
        <f>('150% Grad Rates -- race-ethnic'!CC26-'150% Grad Rates -- race-ethnic'!BY26)*100</f>
        <v>5.4119042168109033</v>
      </c>
      <c r="X31" s="273" t="s">
        <v>40</v>
      </c>
      <c r="AA31" s="5"/>
    </row>
    <row r="32" spans="1:35" s="4" customFormat="1" ht="13.5" customHeight="1">
      <c r="A32" s="214" t="s">
        <v>41</v>
      </c>
      <c r="B32" s="214"/>
      <c r="C32" s="230">
        <f>+'150% Grad Rates -- race-ethnic'!I27*100</f>
        <v>53.656520470679759</v>
      </c>
      <c r="D32" s="230">
        <f>('150% Grad Rates -- race-ethnic'!Q27)*100</f>
        <v>36.978417266187051</v>
      </c>
      <c r="E32" s="227">
        <f>('150% Grad Rates -- race-ethnic'!Y27)*100</f>
        <v>40.681173131504252</v>
      </c>
      <c r="F32" s="227">
        <f>('150% Grad Rates -- race-ethnic'!AG27)*100</f>
        <v>56.657411080259159</v>
      </c>
      <c r="G32" s="227">
        <f>'150% Grad Rates -- race-ethnic'!AO27*100</f>
        <v>56.350053361792952</v>
      </c>
      <c r="H32" s="226">
        <f>('150% Grad Rates -- race-ethnic'!I27-'150% Grad Rates -- race-ethnic'!E27)*100</f>
        <v>2.6908258818522657</v>
      </c>
      <c r="I32" s="227">
        <f>('150% Grad Rates -- race-ethnic'!Q27-'150% Grad Rates -- race-ethnic'!M27)*100</f>
        <v>2.751613142475712</v>
      </c>
      <c r="J32" s="227">
        <f>('150% Grad Rates -- race-ethnic'!Y27-'150% Grad Rates -- race-ethnic'!U27)*100</f>
        <v>3.0849623558973862</v>
      </c>
      <c r="K32" s="227">
        <f>('150% Grad Rates -- race-ethnic'!AG27-'150% Grad Rates -- race-ethnic'!AC27)*100</f>
        <v>3.2519595109758326</v>
      </c>
      <c r="L32" s="227">
        <f>('150% Grad Rates -- race-ethnic'!AO27-'150% Grad Rates -- race-ethnic'!AK27)*100</f>
        <v>-0.31661330487371409</v>
      </c>
      <c r="M32" s="233"/>
      <c r="N32" s="230">
        <f>+'150% Grad Rates -- race-ethnic'!AW27*100</f>
        <v>16.967018021081266</v>
      </c>
      <c r="O32" s="230">
        <f>('150% Grad Rates -- race-ethnic'!BE27)*100</f>
        <v>8.0555555555555554</v>
      </c>
      <c r="P32" s="227">
        <f>('150% Grad Rates -- race-ethnic'!BM27)*100</f>
        <v>12.025316455696203</v>
      </c>
      <c r="Q32" s="227">
        <f>('150% Grad Rates -- race-ethnic'!BU27)*100</f>
        <v>21.79930795847751</v>
      </c>
      <c r="R32" s="227">
        <f>+'150% Grad Rates -- race-ethnic'!CC27*100</f>
        <v>14.583333333333334</v>
      </c>
      <c r="S32" s="226">
        <f>('150% Grad Rates -- race-ethnic'!AW27-'150% Grad Rates -- race-ethnic'!AS27)*100</f>
        <v>-3.8748710959618569</v>
      </c>
      <c r="T32" s="227">
        <f>('150% Grad Rates -- race-ethnic'!BE27-'150% Grad Rates -- race-ethnic'!BA27)*100</f>
        <v>-1.2643436887769379</v>
      </c>
      <c r="U32" s="227">
        <f>('150% Grad Rates -- race-ethnic'!BM27-'150% Grad Rates -- race-ethnic'!BI27)*100</f>
        <v>-7.6514896279539863</v>
      </c>
      <c r="V32" s="227">
        <f>('150% Grad Rates -- race-ethnic'!BU27-'150% Grad Rates -- race-ethnic'!BQ27)*100</f>
        <v>-1.4338144043916894</v>
      </c>
      <c r="W32" s="227">
        <f>('150% Grad Rates -- race-ethnic'!CC27-'150% Grad Rates -- race-ethnic'!BY27)*100</f>
        <v>-1.5782828282828287</v>
      </c>
      <c r="X32" s="273" t="s">
        <v>41</v>
      </c>
      <c r="Y32" s="6"/>
      <c r="Z32" s="333"/>
      <c r="AA32" s="336"/>
      <c r="AB32" s="336"/>
      <c r="AC32" s="336"/>
      <c r="AD32" s="336"/>
      <c r="AE32" s="336"/>
      <c r="AF32" s="336"/>
      <c r="AG32" s="336"/>
      <c r="AH32" s="336"/>
      <c r="AI32" s="336"/>
    </row>
    <row r="33" spans="1:35" ht="20.25">
      <c r="A33" s="215" t="s">
        <v>43</v>
      </c>
      <c r="B33" s="215"/>
      <c r="C33" s="233">
        <f>+'150% Grad Rates -- race-ethnic'!I28*100</f>
        <v>52.005065428450827</v>
      </c>
      <c r="D33" s="233">
        <f>('150% Grad Rates -- race-ethnic'!Q28)*100</f>
        <v>29.411764705882355</v>
      </c>
      <c r="E33" s="225">
        <f>('150% Grad Rates -- race-ethnic'!Y28)*100</f>
        <v>44.444444444444443</v>
      </c>
      <c r="F33" s="225">
        <f>('150% Grad Rates -- race-ethnic'!AG28)*100</f>
        <v>42.486085343228204</v>
      </c>
      <c r="G33" s="225">
        <f>'150% Grad Rates -- race-ethnic'!AO28*100</f>
        <v>63.295099061522421</v>
      </c>
      <c r="H33" s="224">
        <f>('150% Grad Rates -- race-ethnic'!I28-'150% Grad Rates -- race-ethnic'!E28)*100</f>
        <v>4.7394404284508251</v>
      </c>
      <c r="I33" s="225">
        <f>('150% Grad Rates -- race-ethnic'!Q28-'150% Grad Rates -- race-ethnic'!M28)*100</f>
        <v>-12.895927601809953</v>
      </c>
      <c r="J33" s="225">
        <f>('150% Grad Rates -- race-ethnic'!Y28-'150% Grad Rates -- race-ethnic'!U28)*100</f>
        <v>0.58479532163742687</v>
      </c>
      <c r="K33" s="225">
        <f>('150% Grad Rates -- race-ethnic'!AG28-'150% Grad Rates -- race-ethnic'!AC28)*100</f>
        <v>7.1269693211287564</v>
      </c>
      <c r="L33" s="225">
        <f>('150% Grad Rates -- race-ethnic'!AO28-'150% Grad Rates -- race-ethnic'!AK28)*100</f>
        <v>9.0359723614508383</v>
      </c>
      <c r="M33" s="233"/>
      <c r="N33" s="233">
        <f>+'150% Grad Rates -- race-ethnic'!AW28*100</f>
        <v>17.064032697547685</v>
      </c>
      <c r="O33" s="233">
        <f>('150% Grad Rates -- race-ethnic'!BE28)*100</f>
        <v>3.125</v>
      </c>
      <c r="P33" s="225">
        <f>('150% Grad Rates -- race-ethnic'!BM28)*100</f>
        <v>11.924119241192411</v>
      </c>
      <c r="Q33" s="225">
        <f>('150% Grad Rates -- race-ethnic'!BU28)*100</f>
        <v>17.269076305220885</v>
      </c>
      <c r="R33" s="225">
        <f>+'150% Grad Rates -- race-ethnic'!CC28*100</f>
        <v>21.828571428571429</v>
      </c>
      <c r="S33" s="224">
        <f>('150% Grad Rates -- race-ethnic'!AW28-'150% Grad Rates -- race-ethnic'!AS28)*100</f>
        <v>2.566760678841526</v>
      </c>
      <c r="T33" s="225">
        <f>('150% Grad Rates -- race-ethnic'!BE28-'150% Grad Rates -- race-ethnic'!BA28)*100</f>
        <v>0</v>
      </c>
      <c r="U33" s="225">
        <f>('150% Grad Rates -- race-ethnic'!BM28-'150% Grad Rates -- race-ethnic'!BI28)*100</f>
        <v>9.7018970189701896</v>
      </c>
      <c r="V33" s="225">
        <f>('150% Grad Rates -- race-ethnic'!BU28-'150% Grad Rates -- race-ethnic'!BQ28)*100</f>
        <v>1.6440763052208847</v>
      </c>
      <c r="W33" s="225">
        <f>('150% Grad Rates -- race-ethnic'!CC28-'150% Grad Rates -- race-ethnic'!BY28)*100</f>
        <v>8.5667204127700742</v>
      </c>
      <c r="X33" s="274" t="s">
        <v>43</v>
      </c>
      <c r="Z33" s="333" t="s">
        <v>24</v>
      </c>
      <c r="AA33" s="336"/>
      <c r="AB33" s="336"/>
      <c r="AC33" s="336"/>
      <c r="AD33" s="336"/>
      <c r="AE33" s="336"/>
      <c r="AF33" s="336"/>
      <c r="AG33" s="336"/>
      <c r="AH33" s="336"/>
      <c r="AI33" s="336"/>
    </row>
    <row r="34" spans="1:35">
      <c r="A34" s="215" t="s">
        <v>44</v>
      </c>
      <c r="B34" s="215"/>
      <c r="C34" s="233">
        <f>+'150% Grad Rates -- race-ethnic'!I29*100</f>
        <v>41.532582461785999</v>
      </c>
      <c r="D34" s="233">
        <f>('150% Grad Rates -- race-ethnic'!Q29)*100</f>
        <v>43.283582089552233</v>
      </c>
      <c r="E34" s="225">
        <f>('150% Grad Rates -- race-ethnic'!Y29)*100</f>
        <v>35.483870967741936</v>
      </c>
      <c r="F34" s="225">
        <f>('150% Grad Rates -- race-ethnic'!AG29)*100</f>
        <v>42.686202686202684</v>
      </c>
      <c r="G34" s="225">
        <f>'150% Grad Rates -- race-ethnic'!AO29*100</f>
        <v>41.843971631205676</v>
      </c>
      <c r="H34" s="224">
        <f>('150% Grad Rates -- race-ethnic'!I29-'150% Grad Rates -- race-ethnic'!E29)*100</f>
        <v>3.7205927253735895</v>
      </c>
      <c r="I34" s="225">
        <f>('150% Grad Rates -- race-ethnic'!Q29-'150% Grad Rates -- race-ethnic'!M29)*100</f>
        <v>12.926439232409381</v>
      </c>
      <c r="J34" s="225">
        <f>('150% Grad Rates -- race-ethnic'!Y29-'150% Grad Rates -- race-ethnic'!U29)*100</f>
        <v>10.764769844146432</v>
      </c>
      <c r="K34" s="225">
        <f>('150% Grad Rates -- race-ethnic'!AG29-'150% Grad Rates -- race-ethnic'!AC29)*100</f>
        <v>3.5162197413476539</v>
      </c>
      <c r="L34" s="225">
        <f>('150% Grad Rates -- race-ethnic'!AO29-'150% Grad Rates -- race-ethnic'!AK29)*100</f>
        <v>0.97440641381436599</v>
      </c>
      <c r="M34" s="233"/>
      <c r="N34" s="233">
        <f>+'150% Grad Rates -- race-ethnic'!AW29*100</f>
        <v>15.56185749734137</v>
      </c>
      <c r="O34" s="233">
        <f>('150% Grad Rates -- race-ethnic'!BE29)*100</f>
        <v>14.634146341463413</v>
      </c>
      <c r="P34" s="225">
        <f>('150% Grad Rates -- race-ethnic'!BM29)*100</f>
        <v>13.348946135831383</v>
      </c>
      <c r="Q34" s="225">
        <f>('150% Grad Rates -- race-ethnic'!BU29)*100</f>
        <v>16.246786632390744</v>
      </c>
      <c r="R34" s="225">
        <f>+'150% Grad Rates -- race-ethnic'!CC29*100</f>
        <v>16.129032258064516</v>
      </c>
      <c r="S34" s="224">
        <f>('150% Grad Rates -- race-ethnic'!AW29-'150% Grad Rates -- race-ethnic'!AS29)*100</f>
        <v>-4.6267171005510308</v>
      </c>
      <c r="T34" s="225">
        <f>('150% Grad Rates -- race-ethnic'!BE29-'150% Grad Rates -- race-ethnic'!BA29)*100</f>
        <v>-2.7571580063626726</v>
      </c>
      <c r="U34" s="225">
        <f>('150% Grad Rates -- race-ethnic'!BM29-'150% Grad Rates -- race-ethnic'!BI29)*100</f>
        <v>0.12580563996361371</v>
      </c>
      <c r="V34" s="225">
        <f>('150% Grad Rates -- race-ethnic'!BU29-'150% Grad Rates -- race-ethnic'!BQ29)*100</f>
        <v>-5.5440216084967355</v>
      </c>
      <c r="W34" s="225">
        <f>('150% Grad Rates -- race-ethnic'!CC29-'150% Grad Rates -- race-ethnic'!BY29)*100</f>
        <v>0.33955857385399024</v>
      </c>
      <c r="X34" s="274" t="s">
        <v>44</v>
      </c>
    </row>
    <row r="35" spans="1:35">
      <c r="A35" s="215" t="s">
        <v>54</v>
      </c>
      <c r="B35" s="215"/>
      <c r="C35" s="233">
        <f>+'150% Grad Rates -- race-ethnic'!I30*100</f>
        <v>45.959377700950732</v>
      </c>
      <c r="D35" s="233">
        <f>('150% Grad Rates -- race-ethnic'!Q30)*100</f>
        <v>37.837837837837839</v>
      </c>
      <c r="E35" s="225">
        <f>('150% Grad Rates -- race-ethnic'!Y30)*100</f>
        <v>30.392156862745097</v>
      </c>
      <c r="F35" s="225">
        <f>('150% Grad Rates -- race-ethnic'!AG30)*100</f>
        <v>47.229156265601596</v>
      </c>
      <c r="G35" s="225">
        <f>'150% Grad Rates -- race-ethnic'!AO30*100</f>
        <v>48.387096774193552</v>
      </c>
      <c r="H35" s="224">
        <f>('150% Grad Rates -- race-ethnic'!I30-'150% Grad Rates -- race-ethnic'!E30)*100</f>
        <v>3.2693192214185709</v>
      </c>
      <c r="I35" s="225">
        <f>('150% Grad Rates -- race-ethnic'!Q30-'150% Grad Rates -- race-ethnic'!M30)*100</f>
        <v>22.686322686322686</v>
      </c>
      <c r="J35" s="225">
        <f>('150% Grad Rates -- race-ethnic'!Y30-'150% Grad Rates -- race-ethnic'!U30)*100</f>
        <v>-11.071257771401244</v>
      </c>
      <c r="K35" s="225">
        <f>('150% Grad Rates -- race-ethnic'!AG30-'150% Grad Rates -- race-ethnic'!AC30)*100</f>
        <v>3.3261374873748304</v>
      </c>
      <c r="L35" s="225">
        <f>('150% Grad Rates -- race-ethnic'!AO30-'150% Grad Rates -- race-ethnic'!AK30)*100</f>
        <v>20.262096774193552</v>
      </c>
      <c r="M35" s="233"/>
      <c r="N35" s="233">
        <f>+'150% Grad Rates -- race-ethnic'!AW30*100</f>
        <v>24.793388429752067</v>
      </c>
      <c r="O35" s="233">
        <f>('150% Grad Rates -- race-ethnic'!BE30)*100</f>
        <v>6.25</v>
      </c>
      <c r="P35" s="225">
        <f>('150% Grad Rates -- race-ethnic'!BM30)*100</f>
        <v>18.604651162790699</v>
      </c>
      <c r="Q35" s="225">
        <f>('150% Grad Rates -- race-ethnic'!BU30)*100</f>
        <v>24.076029567053855</v>
      </c>
      <c r="R35" s="225">
        <f>+'150% Grad Rates -- race-ethnic'!CC30*100</f>
        <v>10</v>
      </c>
      <c r="S35" s="224">
        <f>('150% Grad Rates -- race-ethnic'!AW30-'150% Grad Rates -- race-ethnic'!AS30)*100</f>
        <v>-6.0315030318977172</v>
      </c>
      <c r="T35" s="225">
        <f>('150% Grad Rates -- race-ethnic'!BE30-'150% Grad Rates -- race-ethnic'!BA30)*100</f>
        <v>-13.750000000000002</v>
      </c>
      <c r="U35" s="225">
        <f>('150% Grad Rates -- race-ethnic'!BM30-'150% Grad Rates -- race-ethnic'!BI30)*100</f>
        <v>1.9379844961240318</v>
      </c>
      <c r="V35" s="225">
        <f>('150% Grad Rates -- race-ethnic'!BU30-'150% Grad Rates -- race-ethnic'!BQ30)*100</f>
        <v>-10.155507359093848</v>
      </c>
      <c r="W35" s="225">
        <f>('150% Grad Rates -- race-ethnic'!CC30-'150% Grad Rates -- race-ethnic'!BY30)*100</f>
        <v>-12.22222222222222</v>
      </c>
      <c r="X35" s="274" t="s">
        <v>54</v>
      </c>
    </row>
    <row r="36" spans="1:35">
      <c r="A36" s="215" t="s">
        <v>56</v>
      </c>
      <c r="B36" s="215"/>
      <c r="C36" s="233">
        <f>+'150% Grad Rates -- race-ethnic'!I31*100</f>
        <v>44.978809655426573</v>
      </c>
      <c r="D36" s="233">
        <f>('150% Grad Rates -- race-ethnic'!Q31)*100</f>
        <v>33.656174334140438</v>
      </c>
      <c r="E36" s="225">
        <f>('150% Grad Rates -- race-ethnic'!Y31)*100</f>
        <v>37.745740498034074</v>
      </c>
      <c r="F36" s="225">
        <f>('150% Grad Rates -- race-ethnic'!AG31)*100</f>
        <v>48.631797713889853</v>
      </c>
      <c r="G36" s="225">
        <f>'150% Grad Rates -- race-ethnic'!AO31*100</f>
        <v>43.3679354094579</v>
      </c>
      <c r="H36" s="224">
        <f>('150% Grad Rates -- race-ethnic'!I31-'150% Grad Rates -- race-ethnic'!E31)*100</f>
        <v>1.1969640241753898</v>
      </c>
      <c r="I36" s="225">
        <f>('150% Grad Rates -- race-ethnic'!Q31-'150% Grad Rates -- race-ethnic'!M31)*100</f>
        <v>2.2540700506801237E-2</v>
      </c>
      <c r="J36" s="225">
        <f>('150% Grad Rates -- race-ethnic'!Y31-'150% Grad Rates -- race-ethnic'!U31)*100</f>
        <v>1.4468081136924382</v>
      </c>
      <c r="K36" s="225">
        <f>('150% Grad Rates -- race-ethnic'!AG31-'150% Grad Rates -- race-ethnic'!AC31)*100</f>
        <v>3.0568623133730544</v>
      </c>
      <c r="L36" s="225">
        <f>('150% Grad Rates -- race-ethnic'!AO31-'150% Grad Rates -- race-ethnic'!AK31)*100</f>
        <v>-1.9325268401568896</v>
      </c>
      <c r="M36" s="233"/>
      <c r="N36" s="233">
        <f>+'150% Grad Rates -- race-ethnic'!AW31*100</f>
        <v>27.902240325865581</v>
      </c>
      <c r="O36" s="233">
        <f>('150% Grad Rates -- race-ethnic'!BE31)*100</f>
        <v>28.571428571428569</v>
      </c>
      <c r="P36" s="225">
        <f>('150% Grad Rates -- race-ethnic'!BM31)*100</f>
        <v>33.076923076923073</v>
      </c>
      <c r="Q36" s="225">
        <f>('150% Grad Rates -- race-ethnic'!BU31)*100</f>
        <v>24.827586206896552</v>
      </c>
      <c r="R36" s="225">
        <f>+'150% Grad Rates -- race-ethnic'!CC31*100</f>
        <v>50</v>
      </c>
      <c r="S36" s="224">
        <f>('150% Grad Rates -- race-ethnic'!AW31-'150% Grad Rates -- race-ethnic'!AS31)*100</f>
        <v>11.16342358704884</v>
      </c>
      <c r="T36" s="225">
        <f>('150% Grad Rates -- race-ethnic'!BE31-'150% Grad Rates -- race-ethnic'!BA31)*100</f>
        <v>24.404761904761905</v>
      </c>
      <c r="U36" s="225">
        <f>('150% Grad Rates -- race-ethnic'!BM31-'150% Grad Rates -- race-ethnic'!BI31)*100</f>
        <v>23.273001508295625</v>
      </c>
      <c r="V36" s="225">
        <f>('150% Grad Rates -- race-ethnic'!BU31-'150% Grad Rates -- race-ethnic'!BQ31)*100</f>
        <v>7.911097984198479</v>
      </c>
      <c r="W36" s="225">
        <f>('150% Grad Rates -- race-ethnic'!CC31-'150% Grad Rates -- race-ethnic'!BY31)*100</f>
        <v>25.609756097560975</v>
      </c>
      <c r="X36" s="274" t="s">
        <v>56</v>
      </c>
    </row>
    <row r="37" spans="1:35">
      <c r="A37" s="216" t="s">
        <v>59</v>
      </c>
      <c r="B37" s="216"/>
      <c r="C37" s="230">
        <f>+'150% Grad Rates -- race-ethnic'!I32*100</f>
        <v>42.144420131291028</v>
      </c>
      <c r="D37" s="230">
        <f>('150% Grad Rates -- race-ethnic'!Q32)*100</f>
        <v>29.496402877697843</v>
      </c>
      <c r="E37" s="227">
        <f>('150% Grad Rates -- race-ethnic'!Y32)*100</f>
        <v>39.502018842530283</v>
      </c>
      <c r="F37" s="227">
        <f>('150% Grad Rates -- race-ethnic'!AG32)*100</f>
        <v>46.868171886380189</v>
      </c>
      <c r="G37" s="227">
        <f>'150% Grad Rates -- race-ethnic'!AO32*100</f>
        <v>47.5</v>
      </c>
      <c r="H37" s="226">
        <f>('150% Grad Rates -- race-ethnic'!I32-'150% Grad Rates -- race-ethnic'!E32)*100</f>
        <v>1.469631002893651</v>
      </c>
      <c r="I37" s="227">
        <f>('150% Grad Rates -- race-ethnic'!Q32-'150% Grad Rates -- race-ethnic'!M32)*100</f>
        <v>-2.4708102370562592</v>
      </c>
      <c r="J37" s="227">
        <f>('150% Grad Rates -- race-ethnic'!Y32-'150% Grad Rates -- race-ethnic'!U32)*100</f>
        <v>2.4350442466873288</v>
      </c>
      <c r="K37" s="227">
        <f>('150% Grad Rates -- race-ethnic'!AG32-'150% Grad Rates -- race-ethnic'!AC32)*100</f>
        <v>0.6812760754242253</v>
      </c>
      <c r="L37" s="227">
        <f>('150% Grad Rates -- race-ethnic'!AO32-'150% Grad Rates -- race-ethnic'!AK32)*100</f>
        <v>2.244525547445253</v>
      </c>
      <c r="M37" s="233"/>
      <c r="N37" s="230">
        <f>+'150% Grad Rates -- race-ethnic'!AW32*100</f>
        <v>13.493530499075785</v>
      </c>
      <c r="O37" s="230">
        <f>('150% Grad Rates -- race-ethnic'!BE32)*100</f>
        <v>12.745098039215685</v>
      </c>
      <c r="P37" s="227">
        <f>('150% Grad Rates -- race-ethnic'!BM32)*100</f>
        <v>12.758786711603273</v>
      </c>
      <c r="Q37" s="227">
        <f>('150% Grad Rates -- race-ethnic'!BU32)*100</f>
        <v>18.075801749271136</v>
      </c>
      <c r="R37" s="227">
        <f>+'150% Grad Rates -- race-ethnic'!CC32*100</f>
        <v>27.27272727272727</v>
      </c>
      <c r="S37" s="226">
        <f>('150% Grad Rates -- race-ethnic'!AW32-'150% Grad Rates -- race-ethnic'!AS32)*100</f>
        <v>-0.8834663060360376</v>
      </c>
      <c r="T37" s="227">
        <f>('150% Grad Rates -- race-ethnic'!BE32-'150% Grad Rates -- race-ethnic'!BA32)*100</f>
        <v>1.8607442977190871</v>
      </c>
      <c r="U37" s="227">
        <f>('150% Grad Rates -- race-ethnic'!BM32-'150% Grad Rates -- race-ethnic'!BI32)*100</f>
        <v>1.0115748156924926</v>
      </c>
      <c r="V37" s="227">
        <f>('150% Grad Rates -- race-ethnic'!BU32-'150% Grad Rates -- race-ethnic'!BQ32)*100</f>
        <v>3.9981318463585156</v>
      </c>
      <c r="W37" s="227">
        <f>('150% Grad Rates -- race-ethnic'!CC32-'150% Grad Rates -- race-ethnic'!BY32)*100</f>
        <v>14.77272727272727</v>
      </c>
      <c r="X37" s="275" t="s">
        <v>59</v>
      </c>
    </row>
    <row r="38" spans="1:35">
      <c r="A38" s="216" t="s">
        <v>63</v>
      </c>
      <c r="B38" s="216"/>
      <c r="C38" s="230">
        <f>+'150% Grad Rates -- race-ethnic'!I33*100</f>
        <v>58.179996356349065</v>
      </c>
      <c r="D38" s="230">
        <f>('150% Grad Rates -- race-ethnic'!Q33)*100</f>
        <v>43.540669856459331</v>
      </c>
      <c r="E38" s="227">
        <f>('150% Grad Rates -- race-ethnic'!Y33)*100</f>
        <v>55.023183925811438</v>
      </c>
      <c r="F38" s="227">
        <f>('150% Grad Rates -- race-ethnic'!AG33)*100</f>
        <v>59.002525252525253</v>
      </c>
      <c r="G38" s="227">
        <f>'150% Grad Rates -- race-ethnic'!AO33*100</f>
        <v>61.117717003567186</v>
      </c>
      <c r="H38" s="226">
        <f>('150% Grad Rates -- race-ethnic'!I33-'150% Grad Rates -- race-ethnic'!E33)*100</f>
        <v>3.9940250170537261</v>
      </c>
      <c r="I38" s="227">
        <f>('150% Grad Rates -- race-ethnic'!Q33-'150% Grad Rates -- race-ethnic'!M33)*100</f>
        <v>8.0377112765776744</v>
      </c>
      <c r="J38" s="227">
        <f>('150% Grad Rates -- race-ethnic'!Y33-'150% Grad Rates -- race-ethnic'!U33)*100</f>
        <v>11.86528918896933</v>
      </c>
      <c r="K38" s="227">
        <f>('150% Grad Rates -- race-ethnic'!AG33-'150% Grad Rates -- race-ethnic'!AC33)*100</f>
        <v>3.6426583824656245</v>
      </c>
      <c r="L38" s="227">
        <f>('150% Grad Rates -- race-ethnic'!AO33-'150% Grad Rates -- race-ethnic'!AK33)*100</f>
        <v>2.3029021887523649</v>
      </c>
      <c r="M38" s="233"/>
      <c r="N38" s="230">
        <f>+'150% Grad Rates -- race-ethnic'!AW33*100</f>
        <v>17.31490159325211</v>
      </c>
      <c r="O38" s="230">
        <f>('150% Grad Rates -- race-ethnic'!BE33)*100</f>
        <v>6.0465116279069768</v>
      </c>
      <c r="P38" s="227">
        <f>('150% Grad Rates -- race-ethnic'!BM33)*100</f>
        <v>13.399778516057587</v>
      </c>
      <c r="Q38" s="227">
        <f>('150% Grad Rates -- race-ethnic'!BU33)*100</f>
        <v>18.409324648611587</v>
      </c>
      <c r="R38" s="227">
        <f>+'150% Grad Rates -- race-ethnic'!CC33*100</f>
        <v>24.5</v>
      </c>
      <c r="S38" s="226">
        <f>('150% Grad Rates -- race-ethnic'!AW33-'150% Grad Rates -- race-ethnic'!AS33)*100</f>
        <v>3.5739143497690251</v>
      </c>
      <c r="T38" s="227">
        <f>('150% Grad Rates -- race-ethnic'!BE33-'150% Grad Rates -- race-ethnic'!BA33)*100</f>
        <v>0.94447081158044588</v>
      </c>
      <c r="U38" s="227">
        <f>('150% Grad Rates -- race-ethnic'!BM33-'150% Grad Rates -- race-ethnic'!BI33)*100</f>
        <v>2.7067092091268936</v>
      </c>
      <c r="V38" s="227">
        <f>('150% Grad Rates -- race-ethnic'!BU33-'150% Grad Rates -- race-ethnic'!BQ33)*100</f>
        <v>3.5366394634264027</v>
      </c>
      <c r="W38" s="227">
        <f>('150% Grad Rates -- race-ethnic'!CC33-'150% Grad Rates -- race-ethnic'!BY33)*100</f>
        <v>14.768456375838927</v>
      </c>
      <c r="X38" s="275" t="s">
        <v>63</v>
      </c>
    </row>
    <row r="39" spans="1:35">
      <c r="A39" s="216" t="s">
        <v>67</v>
      </c>
      <c r="B39" s="216"/>
      <c r="C39" s="230">
        <f>+'150% Grad Rates -- race-ethnic'!I34*100</f>
        <v>45.841141703906594</v>
      </c>
      <c r="D39" s="230">
        <f>('150% Grad Rates -- race-ethnic'!Q34)*100</f>
        <v>38.235294117647058</v>
      </c>
      <c r="E39" s="227">
        <f>('150% Grad Rates -- race-ethnic'!Y34)*100</f>
        <v>39.839572192513366</v>
      </c>
      <c r="F39" s="227">
        <f>('150% Grad Rates -- race-ethnic'!AG34)*100</f>
        <v>46.681294569391113</v>
      </c>
      <c r="G39" s="227">
        <f>'150% Grad Rates -- race-ethnic'!AO34*100</f>
        <v>59.003831417624518</v>
      </c>
      <c r="H39" s="226">
        <f>('150% Grad Rates -- race-ethnic'!I34-'150% Grad Rates -- race-ethnic'!E34)*100</f>
        <v>-1.6977879542283636</v>
      </c>
      <c r="I39" s="227">
        <f>('150% Grad Rates -- race-ethnic'!Q34-'150% Grad Rates -- race-ethnic'!M34)*100</f>
        <v>-15.253077975376195</v>
      </c>
      <c r="J39" s="227">
        <f>('150% Grad Rates -- race-ethnic'!Y34-'150% Grad Rates -- race-ethnic'!U34)*100</f>
        <v>-3.7727626092487476</v>
      </c>
      <c r="K39" s="227">
        <f>('150% Grad Rates -- race-ethnic'!AG34-'150% Grad Rates -- race-ethnic'!AC34)*100</f>
        <v>-1.2279580996480355</v>
      </c>
      <c r="L39" s="227">
        <f>('150% Grad Rates -- race-ethnic'!AO34-'150% Grad Rates -- race-ethnic'!AK34)*100</f>
        <v>7.6149425287356358</v>
      </c>
      <c r="M39" s="233"/>
      <c r="N39" s="230">
        <f>+'150% Grad Rates -- race-ethnic'!AW34*100</f>
        <v>15.883190883190885</v>
      </c>
      <c r="O39" s="230">
        <f>('150% Grad Rates -- race-ethnic'!BE34)*100</f>
        <v>11.904761904761903</v>
      </c>
      <c r="P39" s="227">
        <f>('150% Grad Rates -- race-ethnic'!BM34)*100</f>
        <v>10.37344398340249</v>
      </c>
      <c r="Q39" s="227">
        <f>('150% Grad Rates -- race-ethnic'!BU34)*100</f>
        <v>18.518518518518519</v>
      </c>
      <c r="R39" s="227">
        <f>+'150% Grad Rates -- race-ethnic'!CC34*100</f>
        <v>11.538461538461538</v>
      </c>
      <c r="S39" s="226">
        <f>('150% Grad Rates -- race-ethnic'!AW34-'150% Grad Rates -- race-ethnic'!AS34)*100</f>
        <v>-18.363806345019775</v>
      </c>
      <c r="T39" s="227">
        <f>('150% Grad Rates -- race-ethnic'!BE34-'150% Grad Rates -- race-ethnic'!BA34)*100</f>
        <v>-8.6834733893557416</v>
      </c>
      <c r="U39" s="227">
        <f>('150% Grad Rates -- race-ethnic'!BM34-'150% Grad Rates -- race-ethnic'!BI34)*100</f>
        <v>-14.008181458293622</v>
      </c>
      <c r="V39" s="227">
        <f>('150% Grad Rates -- race-ethnic'!BU34-'150% Grad Rates -- race-ethnic'!BQ34)*100</f>
        <v>-18.56650172439646</v>
      </c>
      <c r="W39" s="227">
        <f>('150% Grad Rates -- race-ethnic'!CC34-'150% Grad Rates -- race-ethnic'!BY34)*100</f>
        <v>-12.165242165242166</v>
      </c>
      <c r="X39" s="275" t="s">
        <v>67</v>
      </c>
    </row>
    <row r="40" spans="1:35">
      <c r="A40" s="216" t="s">
        <v>69</v>
      </c>
      <c r="B40" s="216"/>
      <c r="C40" s="230">
        <f>+'150% Grad Rates -- race-ethnic'!I35*100</f>
        <v>69.622046230120404</v>
      </c>
      <c r="D40" s="230">
        <f>('150% Grad Rates -- race-ethnic'!Q35)*100</f>
        <v>56.404494382022477</v>
      </c>
      <c r="E40" s="227">
        <f>('150% Grad Rates -- race-ethnic'!Y35)*100</f>
        <v>61.93737769080235</v>
      </c>
      <c r="F40" s="227">
        <f>('150% Grad Rates -- race-ethnic'!AG35)*100</f>
        <v>69.555922650859969</v>
      </c>
      <c r="G40" s="227">
        <f>'150% Grad Rates -- race-ethnic'!AO35*100</f>
        <v>80.191050779286073</v>
      </c>
      <c r="H40" s="226">
        <f>('150% Grad Rates -- race-ethnic'!I35-'150% Grad Rates -- race-ethnic'!E35)*100</f>
        <v>0.68787235532198343</v>
      </c>
      <c r="I40" s="227">
        <f>('150% Grad Rates -- race-ethnic'!Q35-'150% Grad Rates -- race-ethnic'!M35)*100</f>
        <v>-0.58759005069520809</v>
      </c>
      <c r="J40" s="227">
        <f>('150% Grad Rates -- race-ethnic'!Y35-'150% Grad Rates -- race-ethnic'!U35)*100</f>
        <v>-1.7781520624632452</v>
      </c>
      <c r="K40" s="227">
        <f>('150% Grad Rates -- race-ethnic'!AG35-'150% Grad Rates -- race-ethnic'!AC35)*100</f>
        <v>0.84262847040080802</v>
      </c>
      <c r="L40" s="227">
        <f>('150% Grad Rates -- race-ethnic'!AO35-'150% Grad Rates -- race-ethnic'!AK35)*100</f>
        <v>4.396799644641602</v>
      </c>
      <c r="M40" s="233"/>
      <c r="N40" s="230">
        <f>+'150% Grad Rates -- race-ethnic'!AW35*100</f>
        <v>26.769230769230766</v>
      </c>
      <c r="O40" s="230">
        <f>('150% Grad Rates -- race-ethnic'!BE35)*100</f>
        <v>12.777777777777777</v>
      </c>
      <c r="P40" s="227">
        <f>('150% Grad Rates -- race-ethnic'!BM35)*100</f>
        <v>22.948539638386649</v>
      </c>
      <c r="Q40" s="227">
        <f>('150% Grad Rates -- race-ethnic'!BU35)*100</f>
        <v>28.023983315954119</v>
      </c>
      <c r="R40" s="227">
        <f>+'150% Grad Rates -- race-ethnic'!CC35*100</f>
        <v>33.879781420765028</v>
      </c>
      <c r="S40" s="226">
        <f>('150% Grad Rates -- race-ethnic'!AW35-'150% Grad Rates -- race-ethnic'!AS35)*100</f>
        <v>1.6859187979413548</v>
      </c>
      <c r="T40" s="227">
        <f>('150% Grad Rates -- race-ethnic'!BE35-'150% Grad Rates -- race-ethnic'!BA35)*100</f>
        <v>-0.92592592592592726</v>
      </c>
      <c r="U40" s="227">
        <f>('150% Grad Rates -- race-ethnic'!BM35-'150% Grad Rates -- race-ethnic'!BI35)*100</f>
        <v>3.9454243735891401</v>
      </c>
      <c r="V40" s="227">
        <f>('150% Grad Rates -- race-ethnic'!BU35-'150% Grad Rates -- race-ethnic'!BQ35)*100</f>
        <v>2.919380805493871</v>
      </c>
      <c r="W40" s="227">
        <f>('150% Grad Rates -- race-ethnic'!CC35-'150% Grad Rates -- race-ethnic'!BY35)*100</f>
        <v>3.6166235260281843</v>
      </c>
      <c r="X40" s="275" t="s">
        <v>69</v>
      </c>
    </row>
    <row r="41" spans="1:35">
      <c r="A41" s="219" t="s">
        <v>71</v>
      </c>
      <c r="B41" s="219"/>
      <c r="C41" s="232">
        <f>+'150% Grad Rates -- race-ethnic'!I36*100</f>
        <v>54.002389486260448</v>
      </c>
      <c r="D41" s="232">
        <f>('150% Grad Rates -- race-ethnic'!Q36)*100</f>
        <v>26.666666666666668</v>
      </c>
      <c r="E41" s="232">
        <f>('150% Grad Rates -- race-ethnic'!Y36)*100</f>
        <v>37.931034482758619</v>
      </c>
      <c r="F41" s="232">
        <f>('150% Grad Rates -- race-ethnic'!AG36)*100</f>
        <v>55.76102418207681</v>
      </c>
      <c r="G41" s="382">
        <f>'150% Grad Rates -- race-ethnic'!AO36*100</f>
        <v>47.058823529411761</v>
      </c>
      <c r="H41" s="231">
        <f>('150% Grad Rates -- race-ethnic'!I36-'150% Grad Rates -- race-ethnic'!E36)*100</f>
        <v>0.99436809588612229</v>
      </c>
      <c r="I41" s="232">
        <f>('150% Grad Rates -- race-ethnic'!Q36-'150% Grad Rates -- race-ethnic'!M36)*100</f>
        <v>-20</v>
      </c>
      <c r="J41" s="232">
        <f>('150% Grad Rates -- race-ethnic'!Y36-'150% Grad Rates -- race-ethnic'!U36)*100</f>
        <v>-11.125569290826288</v>
      </c>
      <c r="K41" s="232">
        <f>('150% Grad Rates -- race-ethnic'!AG36-'150% Grad Rates -- race-ethnic'!AC36)*100</f>
        <v>2.6888275614930901</v>
      </c>
      <c r="L41" s="232">
        <f>('150% Grad Rates -- race-ethnic'!AO36-'150% Grad Rates -- race-ethnic'!AK36)*100</f>
        <v>-32.941176470588239</v>
      </c>
      <c r="M41" s="233"/>
      <c r="N41" s="232">
        <f>+'150% Grad Rates -- race-ethnic'!AW36*100</f>
        <v>31.548757170172081</v>
      </c>
      <c r="O41" s="232">
        <f>('150% Grad Rates -- race-ethnic'!BE36)*100</f>
        <v>18.867924528301888</v>
      </c>
      <c r="P41" s="232">
        <f>('150% Grad Rates -- race-ethnic'!BM36)*100</f>
        <v>20.588235294117645</v>
      </c>
      <c r="Q41" s="232">
        <f>('150% Grad Rates -- race-ethnic'!BU36)*100</f>
        <v>33.760075865339026</v>
      </c>
      <c r="R41" s="232">
        <f>+'150% Grad Rates -- race-ethnic'!CC36*100</f>
        <v>53.846153846153847</v>
      </c>
      <c r="S41" s="231">
        <f>('150% Grad Rates -- race-ethnic'!AW36-'150% Grad Rates -- race-ethnic'!AS36)*100</f>
        <v>1.1047825401509392</v>
      </c>
      <c r="T41" s="232">
        <f>('150% Grad Rates -- race-ethnic'!BE36-'150% Grad Rates -- race-ethnic'!BA36)*100</f>
        <v>11.175616835994195</v>
      </c>
      <c r="U41" s="232">
        <f>('150% Grad Rates -- race-ethnic'!BM36-'150% Grad Rates -- race-ethnic'!BI36)*100</f>
        <v>-2.1703853955375276</v>
      </c>
      <c r="V41" s="232">
        <f>('150% Grad Rates -- race-ethnic'!BU36-'150% Grad Rates -- race-ethnic'!BQ36)*100</f>
        <v>1.794523687020888</v>
      </c>
      <c r="W41" s="232">
        <f>('150% Grad Rates -- race-ethnic'!CC36-'150% Grad Rates -- race-ethnic'!BY36)*100</f>
        <v>8.0128205128205128</v>
      </c>
      <c r="X41" s="276" t="s">
        <v>71</v>
      </c>
    </row>
    <row r="42" spans="1:35">
      <c r="A42" s="181" t="s">
        <v>83</v>
      </c>
      <c r="B42" s="181"/>
      <c r="C42" s="233">
        <f>+'150% Grad Rates -- race-ethnic'!I37*100</f>
        <v>58.973729437760866</v>
      </c>
      <c r="D42" s="233">
        <f>('150% Grad Rates -- race-ethnic'!Q37)*100</f>
        <v>34.892776833214498</v>
      </c>
      <c r="E42" s="225">
        <f>('150% Grad Rates -- race-ethnic'!Y37)*100</f>
        <v>50.726568176313883</v>
      </c>
      <c r="F42" s="225">
        <f>('150% Grad Rates -- race-ethnic'!AG37)*100</f>
        <v>61.734050214143778</v>
      </c>
      <c r="G42" s="225">
        <f>'150% Grad Rates -- race-ethnic'!AO37*100</f>
        <v>66.701256773896006</v>
      </c>
      <c r="H42" s="224">
        <f>('150% Grad Rates -- race-ethnic'!I37-'150% Grad Rates -- race-ethnic'!E37)*100</f>
        <v>1.2734558667257145</v>
      </c>
      <c r="I42" s="225">
        <f>('150% Grad Rates -- race-ethnic'!Q37-'150% Grad Rates -- race-ethnic'!M37)*100</f>
        <v>0.4677910584152345</v>
      </c>
      <c r="J42" s="225">
        <f>('150% Grad Rates -- race-ethnic'!Y37-'150% Grad Rates -- race-ethnic'!U37)*100</f>
        <v>2.3083041900274548</v>
      </c>
      <c r="K42" s="225">
        <f>('150% Grad Rates -- race-ethnic'!AG37-'150% Grad Rates -- race-ethnic'!AC37)*100</f>
        <v>1.6800289425661585</v>
      </c>
      <c r="L42" s="225">
        <f>('150% Grad Rates -- race-ethnic'!AO37-'150% Grad Rates -- race-ethnic'!AK37)*100</f>
        <v>2.2494687413219472</v>
      </c>
      <c r="M42" s="233"/>
      <c r="N42" s="233">
        <f>+'150% Grad Rates -- race-ethnic'!AW37*100</f>
        <v>20.084313602803153</v>
      </c>
      <c r="O42" s="233">
        <f>('150% Grad Rates -- race-ethnic'!BE37)*100</f>
        <v>6.30114566284779</v>
      </c>
      <c r="P42" s="225">
        <f>('150% Grad Rates -- race-ethnic'!BM37)*100</f>
        <v>16.876692969026028</v>
      </c>
      <c r="Q42" s="225">
        <f>('150% Grad Rates -- race-ethnic'!BU37)*100</f>
        <v>23.636200736916376</v>
      </c>
      <c r="R42" s="225">
        <f>+'150% Grad Rates -- race-ethnic'!CC37*100</f>
        <v>16.936790923824958</v>
      </c>
      <c r="S42" s="224">
        <f>('150% Grad Rates -- race-ethnic'!AW37-'150% Grad Rates -- race-ethnic'!AS37)*100</f>
        <v>-2.3098295107796152</v>
      </c>
      <c r="T42" s="225">
        <f>('150% Grad Rates -- race-ethnic'!BE37-'150% Grad Rates -- race-ethnic'!BA37)*100</f>
        <v>-1.8387736653278364</v>
      </c>
      <c r="U42" s="225">
        <f>('150% Grad Rates -- race-ethnic'!BM37-'150% Grad Rates -- race-ethnic'!BI37)*100</f>
        <v>1.7706859018882193</v>
      </c>
      <c r="V42" s="225">
        <f>('150% Grad Rates -- race-ethnic'!BU37-'150% Grad Rates -- race-ethnic'!BQ37)*100</f>
        <v>-1.8231954718362586</v>
      </c>
      <c r="W42" s="225">
        <f>('150% Grad Rates -- race-ethnic'!CC37-'150% Grad Rates -- race-ethnic'!BY37)*100</f>
        <v>0.43013251564905375</v>
      </c>
    </row>
    <row r="43" spans="1:35">
      <c r="A43" s="181" t="s">
        <v>81</v>
      </c>
      <c r="B43" s="181"/>
      <c r="C43" s="233">
        <f t="shared" ref="C43:R43" si="2">(C42/C$8)*100</f>
        <v>100.73767999376793</v>
      </c>
      <c r="D43" s="233">
        <f t="shared" si="2"/>
        <v>84.607779996892447</v>
      </c>
      <c r="E43" s="225">
        <f t="shared" si="2"/>
        <v>97.172965345856994</v>
      </c>
      <c r="F43" s="225">
        <f t="shared" si="2"/>
        <v>100.23244347834645</v>
      </c>
      <c r="G43" s="225">
        <f t="shared" si="2"/>
        <v>96.088577480194758</v>
      </c>
      <c r="H43" s="224"/>
      <c r="I43" s="225"/>
      <c r="J43" s="225"/>
      <c r="K43" s="225"/>
      <c r="L43" s="225"/>
      <c r="M43" s="233"/>
      <c r="N43" s="233">
        <f t="shared" si="2"/>
        <v>105.14263098083234</v>
      </c>
      <c r="O43" s="233">
        <f t="shared" si="2"/>
        <v>69.559772070960705</v>
      </c>
      <c r="P43" s="225">
        <f t="shared" si="2"/>
        <v>99.183752387697893</v>
      </c>
      <c r="Q43" s="225">
        <f t="shared" si="2"/>
        <v>105.23845253580969</v>
      </c>
      <c r="R43" s="225">
        <f t="shared" si="2"/>
        <v>62.357578676082348</v>
      </c>
      <c r="S43" s="224"/>
      <c r="T43" s="225"/>
      <c r="U43" s="225"/>
      <c r="V43" s="225"/>
      <c r="W43" s="225"/>
      <c r="X43" s="71" t="s">
        <v>81</v>
      </c>
    </row>
    <row r="44" spans="1:35">
      <c r="A44" s="214" t="s">
        <v>45</v>
      </c>
      <c r="B44" s="214"/>
      <c r="C44" s="230">
        <f>+'150% Grad Rates -- race-ethnic'!I38*100</f>
        <v>62.257211814733935</v>
      </c>
      <c r="D44" s="230">
        <f>('150% Grad Rates -- race-ethnic'!Q38)*100</f>
        <v>39.053092501368361</v>
      </c>
      <c r="E44" s="227">
        <f>('150% Grad Rates -- race-ethnic'!Y38)*100</f>
        <v>51.482127288578909</v>
      </c>
      <c r="F44" s="227">
        <f>('150% Grad Rates -- race-ethnic'!AG38)*100</f>
        <v>67.89109766637857</v>
      </c>
      <c r="G44" s="227">
        <f>'150% Grad Rates -- race-ethnic'!AO38*100</f>
        <v>70.444033302497687</v>
      </c>
      <c r="H44" s="226">
        <f>('150% Grad Rates -- race-ethnic'!I38-'150% Grad Rates -- race-ethnic'!E38)*100</f>
        <v>-0.24973207860785607</v>
      </c>
      <c r="I44" s="227">
        <f>('150% Grad Rates -- race-ethnic'!Q38-'150% Grad Rates -- race-ethnic'!M38)*100</f>
        <v>0.29154614488529629</v>
      </c>
      <c r="J44" s="227">
        <f>('150% Grad Rates -- race-ethnic'!Y38-'150% Grad Rates -- race-ethnic'!U38)*100</f>
        <v>6.2217106219122407</v>
      </c>
      <c r="K44" s="227">
        <f>('150% Grad Rates -- race-ethnic'!AG38-'150% Grad Rates -- race-ethnic'!AC38)*100</f>
        <v>-2.0537090617023246E-2</v>
      </c>
      <c r="L44" s="227">
        <f>('150% Grad Rates -- race-ethnic'!AO38-'150% Grad Rates -- race-ethnic'!AK38)*100</f>
        <v>2.4723351892901424</v>
      </c>
      <c r="M44" s="233"/>
      <c r="N44" s="230">
        <f>+'150% Grad Rates -- race-ethnic'!AW38*100</f>
        <v>23.115717135890044</v>
      </c>
      <c r="O44" s="230">
        <f>('150% Grad Rates -- race-ethnic'!BE38)*100</f>
        <v>8.3333333333333321</v>
      </c>
      <c r="P44" s="227">
        <f>('150% Grad Rates -- race-ethnic'!BM38)*100</f>
        <v>14.448924731182796</v>
      </c>
      <c r="Q44" s="227">
        <f>('150% Grad Rates -- race-ethnic'!BU38)*100</f>
        <v>29.727985246657447</v>
      </c>
      <c r="R44" s="227">
        <f>+'150% Grad Rates -- race-ethnic'!CC38*100</f>
        <v>20.576923076923077</v>
      </c>
      <c r="S44" s="226">
        <f>('150% Grad Rates -- race-ethnic'!AW38-'150% Grad Rates -- race-ethnic'!AS38)*100</f>
        <v>3.7566919367119924</v>
      </c>
      <c r="T44" s="227">
        <f>('150% Grad Rates -- race-ethnic'!BE38-'150% Grad Rates -- race-ethnic'!BA38)*100</f>
        <v>-0.41767717596335324</v>
      </c>
      <c r="U44" s="227">
        <f>('150% Grad Rates -- race-ethnic'!BM38-'150% Grad Rates -- race-ethnic'!BI38)*100</f>
        <v>1.6331514717866176</v>
      </c>
      <c r="V44" s="227">
        <f>('150% Grad Rates -- race-ethnic'!BU38-'150% Grad Rates -- race-ethnic'!BQ38)*100</f>
        <v>5.8561031604896456</v>
      </c>
      <c r="W44" s="227">
        <f>('150% Grad Rates -- race-ethnic'!CC38-'150% Grad Rates -- race-ethnic'!BY38)*100</f>
        <v>6.3535373875688004</v>
      </c>
      <c r="X44" s="273" t="s">
        <v>45</v>
      </c>
    </row>
    <row r="45" spans="1:35">
      <c r="A45" s="214" t="s">
        <v>46</v>
      </c>
      <c r="B45" s="214"/>
      <c r="C45" s="230">
        <f>+'150% Grad Rates -- race-ethnic'!I39*100</f>
        <v>56.411003236245961</v>
      </c>
      <c r="D45" s="230">
        <f>('150% Grad Rates -- race-ethnic'!Q39)*100</f>
        <v>34.336734693877553</v>
      </c>
      <c r="E45" s="227">
        <f>('150% Grad Rates -- race-ethnic'!Y39)*100</f>
        <v>45.807033363390445</v>
      </c>
      <c r="F45" s="227">
        <f>('150% Grad Rates -- race-ethnic'!AG39)*100</f>
        <v>58.303170120520264</v>
      </c>
      <c r="G45" s="227">
        <f>'150% Grad Rates -- race-ethnic'!AO39*100</f>
        <v>67.887931034482762</v>
      </c>
      <c r="H45" s="226">
        <f>('150% Grad Rates -- race-ethnic'!I39-'150% Grad Rates -- race-ethnic'!E39)*100</f>
        <v>3.8493119933931119</v>
      </c>
      <c r="I45" s="227">
        <f>('150% Grad Rates -- race-ethnic'!Q39-'150% Grad Rates -- race-ethnic'!M39)*100</f>
        <v>-1.0478806907378346</v>
      </c>
      <c r="J45" s="227">
        <f>('150% Grad Rates -- race-ethnic'!Y39-'150% Grad Rates -- race-ethnic'!U39)*100</f>
        <v>3.3866511977853451</v>
      </c>
      <c r="K45" s="227">
        <f>('150% Grad Rates -- race-ethnic'!AG39-'150% Grad Rates -- race-ethnic'!AC39)*100</f>
        <v>4.505307253200586</v>
      </c>
      <c r="L45" s="227">
        <f>('150% Grad Rates -- race-ethnic'!AO39-'150% Grad Rates -- race-ethnic'!AK39)*100</f>
        <v>5.6843048141201447</v>
      </c>
      <c r="M45" s="233"/>
      <c r="N45" s="230">
        <f>+'150% Grad Rates -- race-ethnic'!AW39*100</f>
        <v>8.2670628331731191</v>
      </c>
      <c r="O45" s="230">
        <f>('150% Grad Rates -- race-ethnic'!BE39)*100</f>
        <v>2.3593466424682399</v>
      </c>
      <c r="P45" s="227">
        <f>('150% Grad Rates -- race-ethnic'!BM39)*100</f>
        <v>9.0697674418604652</v>
      </c>
      <c r="Q45" s="227">
        <f>('150% Grad Rates -- race-ethnic'!BU39)*100</f>
        <v>9.6712946481547402</v>
      </c>
      <c r="R45" s="227">
        <f>+'150% Grad Rates -- race-ethnic'!CC39*100</f>
        <v>10</v>
      </c>
      <c r="S45" s="226">
        <f>('150% Grad Rates -- race-ethnic'!AW39-'150% Grad Rates -- race-ethnic'!AS39)*100</f>
        <v>-0.46010446169495872</v>
      </c>
      <c r="T45" s="227">
        <f>('150% Grad Rates -- race-ethnic'!BE39-'150% Grad Rates -- race-ethnic'!BA39)*100</f>
        <v>6.3794275179860846E-2</v>
      </c>
      <c r="U45" s="227">
        <f>('150% Grad Rates -- race-ethnic'!BM39-'150% Grad Rates -- race-ethnic'!BI39)*100</f>
        <v>3.6934233558389602</v>
      </c>
      <c r="V45" s="227">
        <f>('150% Grad Rates -- race-ethnic'!BU39-'150% Grad Rates -- race-ethnic'!BQ39)*100</f>
        <v>-0.3192266788594772</v>
      </c>
      <c r="W45" s="227">
        <f>('150% Grad Rates -- race-ethnic'!CC39-'150% Grad Rates -- race-ethnic'!BY39)*100</f>
        <v>7.5000000000000009</v>
      </c>
      <c r="X45" s="273" t="s">
        <v>46</v>
      </c>
    </row>
    <row r="46" spans="1:35">
      <c r="A46" s="214" t="s">
        <v>47</v>
      </c>
      <c r="B46" s="214"/>
      <c r="C46" s="230">
        <f>+'150% Grad Rates -- race-ethnic'!I40*100</f>
        <v>68.442239281033508</v>
      </c>
      <c r="D46" s="230">
        <f>('150% Grad Rates -- race-ethnic'!Q40)*100</f>
        <v>47.727272727272727</v>
      </c>
      <c r="E46" s="227">
        <f>('150% Grad Rates -- race-ethnic'!Y40)*100</f>
        <v>56.913183279742761</v>
      </c>
      <c r="F46" s="227">
        <f>('150% Grad Rates -- race-ethnic'!AG40)*100</f>
        <v>69.528993556987345</v>
      </c>
      <c r="G46" s="227">
        <f>'150% Grad Rates -- race-ethnic'!AO40*100</f>
        <v>68.910256410256409</v>
      </c>
      <c r="H46" s="226">
        <f>('150% Grad Rates -- race-ethnic'!I40-'150% Grad Rates -- race-ethnic'!E40)*100</f>
        <v>-0.92819475420499176</v>
      </c>
      <c r="I46" s="227">
        <f>('150% Grad Rates -- race-ethnic'!Q40-'150% Grad Rates -- race-ethnic'!M40)*100</f>
        <v>-4.3388429752066138</v>
      </c>
      <c r="J46" s="227">
        <f>('150% Grad Rates -- race-ethnic'!Y40-'150% Grad Rates -- race-ethnic'!U40)*100</f>
        <v>-1.5078693518361885</v>
      </c>
      <c r="K46" s="227">
        <f>('150% Grad Rates -- race-ethnic'!AG40-'150% Grad Rates -- race-ethnic'!AC40)*100</f>
        <v>-0.90695710853958555</v>
      </c>
      <c r="L46" s="227">
        <f>('150% Grad Rates -- race-ethnic'!AO40-'150% Grad Rates -- race-ethnic'!AK40)*100</f>
        <v>1.9034536891679776</v>
      </c>
      <c r="M46" s="233"/>
      <c r="N46" s="230">
        <f>+'150% Grad Rates -- race-ethnic'!AW40*100</f>
        <v>26.611981442883074</v>
      </c>
      <c r="O46" s="230">
        <f>('150% Grad Rates -- race-ethnic'!BE40)*100</f>
        <v>7.7445652173913038</v>
      </c>
      <c r="P46" s="227">
        <f>('150% Grad Rates -- race-ethnic'!BM40)*100</f>
        <v>18.206896551724139</v>
      </c>
      <c r="Q46" s="227">
        <f>('150% Grad Rates -- race-ethnic'!BU40)*100</f>
        <v>30.105413614436305</v>
      </c>
      <c r="R46" s="227">
        <f>+'150% Grad Rates -- race-ethnic'!CC40*100</f>
        <v>17.80821917808219</v>
      </c>
      <c r="S46" s="226">
        <f>('150% Grad Rates -- race-ethnic'!AW40-'150% Grad Rates -- race-ethnic'!AS40)*100</f>
        <v>-6.425625528931322</v>
      </c>
      <c r="T46" s="227">
        <f>('150% Grad Rates -- race-ethnic'!BE40-'150% Grad Rates -- race-ethnic'!BA40)*100</f>
        <v>-5.0796422754040851</v>
      </c>
      <c r="U46" s="227">
        <f>('150% Grad Rates -- race-ethnic'!BM40-'150% Grad Rates -- race-ethnic'!BI40)*100</f>
        <v>-5.1031267582991706</v>
      </c>
      <c r="V46" s="227">
        <f>('150% Grad Rates -- race-ethnic'!BU40-'150% Grad Rates -- race-ethnic'!BQ40)*100</f>
        <v>-5.0121168301969448</v>
      </c>
      <c r="W46" s="227">
        <f>('150% Grad Rates -- race-ethnic'!CC40-'150% Grad Rates -- race-ethnic'!BY40)*100</f>
        <v>-7.191780821917809</v>
      </c>
      <c r="X46" s="273" t="s">
        <v>47</v>
      </c>
    </row>
    <row r="47" spans="1:35">
      <c r="A47" s="214" t="s">
        <v>48</v>
      </c>
      <c r="B47" s="214"/>
      <c r="C47" s="230">
        <f>+'150% Grad Rates -- race-ethnic'!I41*100</f>
        <v>53.484947643979055</v>
      </c>
      <c r="D47" s="230">
        <f>('150% Grad Rates -- race-ethnic'!Q41)*100</f>
        <v>31.712062256809336</v>
      </c>
      <c r="E47" s="227">
        <f>('150% Grad Rates -- race-ethnic'!Y41)*100</f>
        <v>41.619585687382298</v>
      </c>
      <c r="F47" s="227">
        <f>('150% Grad Rates -- race-ethnic'!AG41)*100</f>
        <v>56.11275661321622</v>
      </c>
      <c r="G47" s="227">
        <f>'150% Grad Rates -- race-ethnic'!AO41*100</f>
        <v>58.22784810126582</v>
      </c>
      <c r="H47" s="226">
        <f>('150% Grad Rates -- race-ethnic'!I41-'150% Grad Rates -- race-ethnic'!E41)*100</f>
        <v>-0.83902643809438127</v>
      </c>
      <c r="I47" s="227">
        <f>('150% Grad Rates -- race-ethnic'!Q41-'150% Grad Rates -- race-ethnic'!M41)*100</f>
        <v>-6.4612398509189983</v>
      </c>
      <c r="J47" s="227">
        <f>('150% Grad Rates -- race-ethnic'!Y41-'150% Grad Rates -- race-ethnic'!U41)*100</f>
        <v>-1.5680749809981631</v>
      </c>
      <c r="K47" s="227">
        <f>('150% Grad Rates -- race-ethnic'!AG41-'150% Grad Rates -- race-ethnic'!AC41)*100</f>
        <v>-0.61690820875308638</v>
      </c>
      <c r="L47" s="227">
        <f>('150% Grad Rates -- race-ethnic'!AO41-'150% Grad Rates -- race-ethnic'!AK41)*100</f>
        <v>1.9978161523840354</v>
      </c>
      <c r="M47" s="233"/>
      <c r="N47" s="230">
        <f>+'150% Grad Rates -- race-ethnic'!AW41*100</f>
        <v>27.413029728020238</v>
      </c>
      <c r="O47" s="230">
        <f>('150% Grad Rates -- race-ethnic'!BE41)*100</f>
        <v>19.100000000000001</v>
      </c>
      <c r="P47" s="227">
        <f>('150% Grad Rates -- race-ethnic'!BM41)*100</f>
        <v>30.988423864648261</v>
      </c>
      <c r="Q47" s="227">
        <f>('150% Grad Rates -- race-ethnic'!BU41)*100</f>
        <v>29.144050104384135</v>
      </c>
      <c r="R47" s="227">
        <f>+'150% Grad Rates -- race-ethnic'!CC41*100</f>
        <v>23.756906077348066</v>
      </c>
      <c r="S47" s="226">
        <f>('150% Grad Rates -- race-ethnic'!AW41-'150% Grad Rates -- race-ethnic'!AS41)*100</f>
        <v>-2.8802980968093417</v>
      </c>
      <c r="T47" s="227">
        <f>('150% Grad Rates -- race-ethnic'!BE41-'150% Grad Rates -- race-ethnic'!BA41)*100</f>
        <v>-1.3843592330978816</v>
      </c>
      <c r="U47" s="227">
        <f>('150% Grad Rates -- race-ethnic'!BM41-'150% Grad Rates -- race-ethnic'!BI41)*100</f>
        <v>2.4830309524756897</v>
      </c>
      <c r="V47" s="227">
        <f>('150% Grad Rates -- race-ethnic'!BU41-'150% Grad Rates -- race-ethnic'!BQ41)*100</f>
        <v>-3.6891618402626225</v>
      </c>
      <c r="W47" s="227">
        <f>('150% Grad Rates -- race-ethnic'!CC41-'150% Grad Rates -- race-ethnic'!BY41)*100</f>
        <v>0.30863021527910151</v>
      </c>
      <c r="X47" s="273" t="s">
        <v>48</v>
      </c>
    </row>
    <row r="48" spans="1:35">
      <c r="A48" s="215" t="s">
        <v>51</v>
      </c>
      <c r="B48" s="215"/>
      <c r="C48" s="233">
        <f>+'150% Grad Rates -- race-ethnic'!I42*100</f>
        <v>61.501291989664089</v>
      </c>
      <c r="D48" s="233">
        <f>('150% Grad Rates -- race-ethnic'!Q42)*100</f>
        <v>33.409961685823752</v>
      </c>
      <c r="E48" s="225">
        <f>('150% Grad Rates -- race-ethnic'!Y42)*100</f>
        <v>57.549857549857549</v>
      </c>
      <c r="F48" s="225">
        <f>('150% Grad Rates -- race-ethnic'!AG42)*100</f>
        <v>64.951306662930008</v>
      </c>
      <c r="G48" s="225">
        <f>'150% Grad Rates -- race-ethnic'!AO42*100</f>
        <v>71.445856019358743</v>
      </c>
      <c r="H48" s="224">
        <f>('150% Grad Rates -- race-ethnic'!I42-'150% Grad Rates -- race-ethnic'!E42)*100</f>
        <v>0.81277807289342752</v>
      </c>
      <c r="I48" s="225">
        <f>('150% Grad Rates -- race-ethnic'!Q42-'150% Grad Rates -- race-ethnic'!M42)*100</f>
        <v>9.5339176702224915E-2</v>
      </c>
      <c r="J48" s="225">
        <f>('150% Grad Rates -- race-ethnic'!Y42-'150% Grad Rates -- race-ethnic'!U42)*100</f>
        <v>-0.60338410043714319</v>
      </c>
      <c r="K48" s="225">
        <f>('150% Grad Rates -- race-ethnic'!AG42-'150% Grad Rates -- race-ethnic'!AC42)*100</f>
        <v>1.4307446219833375</v>
      </c>
      <c r="L48" s="225">
        <f>('150% Grad Rates -- race-ethnic'!AO42-'150% Grad Rates -- race-ethnic'!AK42)*100</f>
        <v>-3.1082462398564714</v>
      </c>
      <c r="M48" s="233"/>
      <c r="N48" s="233">
        <f>+'150% Grad Rates -- race-ethnic'!AW42*100</f>
        <v>12.251565477811054</v>
      </c>
      <c r="O48" s="233">
        <f>('150% Grad Rates -- race-ethnic'!BE42)*100</f>
        <v>4.2776432606941084</v>
      </c>
      <c r="P48" s="225">
        <f>('150% Grad Rates -- race-ethnic'!BM42)*100</f>
        <v>10.236220472440944</v>
      </c>
      <c r="Q48" s="225">
        <f>('150% Grad Rates -- race-ethnic'!BU42)*100</f>
        <v>15.345609821190287</v>
      </c>
      <c r="R48" s="225">
        <f>+'150% Grad Rates -- race-ethnic'!CC42*100</f>
        <v>10.703363914373089</v>
      </c>
      <c r="S48" s="224">
        <f>('150% Grad Rates -- race-ethnic'!AW42-'150% Grad Rates -- race-ethnic'!AS42)*100</f>
        <v>-2.760372444990379</v>
      </c>
      <c r="T48" s="225">
        <f>('150% Grad Rates -- race-ethnic'!BE42-'150% Grad Rates -- race-ethnic'!BA42)*100</f>
        <v>-1.5014663283469878</v>
      </c>
      <c r="U48" s="225">
        <f>('150% Grad Rates -- race-ethnic'!BM42-'150% Grad Rates -- race-ethnic'!BI42)*100</f>
        <v>-0.94692377391237814</v>
      </c>
      <c r="V48" s="225">
        <f>('150% Grad Rates -- race-ethnic'!BU42-'150% Grad Rates -- race-ethnic'!BQ42)*100</f>
        <v>-1.8735748974753634</v>
      </c>
      <c r="W48" s="225">
        <f>('150% Grad Rates -- race-ethnic'!CC42-'150% Grad Rates -- race-ethnic'!BY42)*100</f>
        <v>-3.2501244577199344</v>
      </c>
      <c r="X48" s="274" t="s">
        <v>51</v>
      </c>
    </row>
    <row r="49" spans="1:24">
      <c r="A49" s="215" t="s">
        <v>52</v>
      </c>
      <c r="B49" s="215"/>
      <c r="C49" s="233">
        <f>+'150% Grad Rates -- race-ethnic'!I43*100</f>
        <v>59.02822986328934</v>
      </c>
      <c r="D49" s="233">
        <f>('150% Grad Rates -- race-ethnic'!Q43)*100</f>
        <v>42.599277978339352</v>
      </c>
      <c r="E49" s="225">
        <f>('150% Grad Rates -- race-ethnic'!Y43)*100</f>
        <v>49.435028248587571</v>
      </c>
      <c r="F49" s="225">
        <f>('150% Grad Rates -- race-ethnic'!AG43)*100</f>
        <v>60.498915401301524</v>
      </c>
      <c r="G49" s="225">
        <f>'150% Grad Rates -- race-ethnic'!AO43*100</f>
        <v>60.859465737514519</v>
      </c>
      <c r="H49" s="224">
        <f>('150% Grad Rates -- race-ethnic'!I43-'150% Grad Rates -- race-ethnic'!E43)*100</f>
        <v>2.6781570830855528</v>
      </c>
      <c r="I49" s="225">
        <f>('150% Grad Rates -- race-ethnic'!Q43-'150% Grad Rates -- race-ethnic'!M43)*100</f>
        <v>4.6537853158655551</v>
      </c>
      <c r="J49" s="225">
        <f>('150% Grad Rates -- race-ethnic'!Y43-'150% Grad Rates -- race-ethnic'!U43)*100</f>
        <v>-2.148682158652254</v>
      </c>
      <c r="K49" s="225">
        <f>('150% Grad Rates -- race-ethnic'!AG43-'150% Grad Rates -- race-ethnic'!AC43)*100</f>
        <v>2.8323662296413143</v>
      </c>
      <c r="L49" s="225">
        <f>('150% Grad Rates -- race-ethnic'!AO43-'150% Grad Rates -- race-ethnic'!AK43)*100</f>
        <v>4.8503954427299378</v>
      </c>
      <c r="M49" s="233"/>
      <c r="N49" s="233">
        <f>+'150% Grad Rates -- race-ethnic'!AW43*100</f>
        <v>26.140184498663675</v>
      </c>
      <c r="O49" s="233">
        <f>('150% Grad Rates -- race-ethnic'!BE43)*100</f>
        <v>8.172635445362717</v>
      </c>
      <c r="P49" s="225">
        <f>('150% Grad Rates -- race-ethnic'!BM43)*100</f>
        <v>19.26605504587156</v>
      </c>
      <c r="Q49" s="225">
        <f>('150% Grad Rates -- race-ethnic'!BU43)*100</f>
        <v>30.638399808360283</v>
      </c>
      <c r="R49" s="225">
        <f>+'150% Grad Rates -- race-ethnic'!CC43*100</f>
        <v>19.294990723562151</v>
      </c>
      <c r="S49" s="224">
        <f>('150% Grad Rates -- race-ethnic'!AW43-'150% Grad Rates -- race-ethnic'!AS43)*100</f>
        <v>-0.16543611023562277</v>
      </c>
      <c r="T49" s="225">
        <f>('150% Grad Rates -- race-ethnic'!BE43-'150% Grad Rates -- race-ethnic'!BA43)*100</f>
        <v>0.17263544536271769</v>
      </c>
      <c r="U49" s="225">
        <f>('150% Grad Rates -- race-ethnic'!BM43-'150% Grad Rates -- race-ethnic'!BI43)*100</f>
        <v>4.3670651468816626</v>
      </c>
      <c r="V49" s="225">
        <f>('150% Grad Rates -- race-ethnic'!BU43-'150% Grad Rates -- race-ethnic'!BQ43)*100</f>
        <v>1.2577406269042912</v>
      </c>
      <c r="W49" s="225">
        <f>('150% Grad Rates -- race-ethnic'!CC43-'150% Grad Rates -- race-ethnic'!BY43)*100</f>
        <v>3.1420930663488362</v>
      </c>
      <c r="X49" s="274" t="s">
        <v>52</v>
      </c>
    </row>
    <row r="50" spans="1:24">
      <c r="A50" s="215" t="s">
        <v>53</v>
      </c>
      <c r="B50" s="215"/>
      <c r="C50" s="233">
        <f>+'150% Grad Rates -- race-ethnic'!I44*100</f>
        <v>55.937418513689693</v>
      </c>
      <c r="D50" s="233">
        <f>('150% Grad Rates -- race-ethnic'!Q44)*100</f>
        <v>34.99452354874041</v>
      </c>
      <c r="E50" s="225">
        <f>('150% Grad Rates -- race-ethnic'!Y44)*100</f>
        <v>50.248756218905477</v>
      </c>
      <c r="F50" s="225">
        <f>('150% Grad Rates -- race-ethnic'!AG44)*100</f>
        <v>59.685277850934945</v>
      </c>
      <c r="G50" s="225">
        <f>'150% Grad Rates -- race-ethnic'!AO44*100</f>
        <v>64.959568733153645</v>
      </c>
      <c r="H50" s="224">
        <f>('150% Grad Rates -- race-ethnic'!I44-'150% Grad Rates -- race-ethnic'!E44)*100</f>
        <v>1.3898560535424598</v>
      </c>
      <c r="I50" s="225">
        <f>('150% Grad Rates -- race-ethnic'!Q44-'150% Grad Rates -- race-ethnic'!M44)*100</f>
        <v>3.8355621807860119</v>
      </c>
      <c r="J50" s="225">
        <f>('150% Grad Rates -- race-ethnic'!Y44-'150% Grad Rates -- race-ethnic'!U44)*100</f>
        <v>0.7019284243435453</v>
      </c>
      <c r="K50" s="225">
        <f>('150% Grad Rates -- race-ethnic'!AG44-'150% Grad Rates -- race-ethnic'!AC44)*100</f>
        <v>2.2330665227272894</v>
      </c>
      <c r="L50" s="225">
        <f>('150% Grad Rates -- race-ethnic'!AO44-'150% Grad Rates -- race-ethnic'!AK44)*100</f>
        <v>1.3484576220425315</v>
      </c>
      <c r="M50" s="233"/>
      <c r="N50" s="233">
        <f>+'150% Grad Rates -- race-ethnic'!AW44*100</f>
        <v>20.09661273425678</v>
      </c>
      <c r="O50" s="233">
        <f>('150% Grad Rates -- race-ethnic'!BE44)*100</f>
        <v>4.6669687358405074</v>
      </c>
      <c r="P50" s="225">
        <f>('150% Grad Rates -- race-ethnic'!BM44)*100</f>
        <v>16.206896551724135</v>
      </c>
      <c r="Q50" s="225">
        <f>('150% Grad Rates -- race-ethnic'!BU44)*100</f>
        <v>23.062509368910209</v>
      </c>
      <c r="R50" s="225">
        <f>+'150% Grad Rates -- race-ethnic'!CC44*100</f>
        <v>13.304721030042918</v>
      </c>
      <c r="S50" s="224">
        <f>('150% Grad Rates -- race-ethnic'!AW44-'150% Grad Rates -- race-ethnic'!AS44)*100</f>
        <v>-1.2757582749730574</v>
      </c>
      <c r="T50" s="225">
        <f>('150% Grad Rates -- race-ethnic'!BE44-'150% Grad Rates -- race-ethnic'!BA44)*100</f>
        <v>-2.4876365273173864</v>
      </c>
      <c r="U50" s="225">
        <f>('150% Grad Rates -- race-ethnic'!BM44-'150% Grad Rates -- race-ethnic'!BI44)*100</f>
        <v>1.5010141987829599</v>
      </c>
      <c r="V50" s="225">
        <f>('150% Grad Rates -- race-ethnic'!BU44-'150% Grad Rates -- race-ethnic'!BQ44)*100</f>
        <v>-0.48526069048775711</v>
      </c>
      <c r="W50" s="225">
        <f>('150% Grad Rates -- race-ethnic'!CC44-'150% Grad Rates -- race-ethnic'!BY44)*100</f>
        <v>-2.3415374733584433</v>
      </c>
      <c r="X50" s="274" t="s">
        <v>53</v>
      </c>
    </row>
    <row r="51" spans="1:24">
      <c r="A51" s="215" t="s">
        <v>55</v>
      </c>
      <c r="B51" s="215"/>
      <c r="C51" s="233">
        <f>+'150% Grad Rates -- race-ethnic'!I45*100</f>
        <v>57.065085894023717</v>
      </c>
      <c r="D51" s="233">
        <f>('150% Grad Rates -- race-ethnic'!Q45)*100</f>
        <v>31.906614785992215</v>
      </c>
      <c r="E51" s="225">
        <f>('150% Grad Rates -- race-ethnic'!Y45)*100</f>
        <v>50.139275766016709</v>
      </c>
      <c r="F51" s="225">
        <f>('150% Grad Rates -- race-ethnic'!AG45)*100</f>
        <v>58.981001727115711</v>
      </c>
      <c r="G51" s="225">
        <f>'150% Grad Rates -- race-ethnic'!AO45*100</f>
        <v>58.282208588957054</v>
      </c>
      <c r="H51" s="224">
        <f>('150% Grad Rates -- race-ethnic'!I45-'150% Grad Rates -- race-ethnic'!E45)*100</f>
        <v>1.3558913109873671</v>
      </c>
      <c r="I51" s="225">
        <f>('150% Grad Rates -- race-ethnic'!Q45-'150% Grad Rates -- race-ethnic'!M45)*100</f>
        <v>0.49300222054718956</v>
      </c>
      <c r="J51" s="225">
        <f>('150% Grad Rates -- race-ethnic'!Y45-'150% Grad Rates -- race-ethnic'!U45)*100</f>
        <v>1.7671827427608977</v>
      </c>
      <c r="K51" s="225">
        <f>('150% Grad Rates -- race-ethnic'!AG45-'150% Grad Rates -- race-ethnic'!AC45)*100</f>
        <v>2.1811332844253628</v>
      </c>
      <c r="L51" s="225">
        <f>('150% Grad Rates -- race-ethnic'!AO45-'150% Grad Rates -- race-ethnic'!AK45)*100</f>
        <v>6.767057073805538</v>
      </c>
      <c r="M51" s="233"/>
      <c r="N51" s="233">
        <f>+'150% Grad Rates -- race-ethnic'!AW45*100</f>
        <v>28.12971342383107</v>
      </c>
      <c r="O51" s="233">
        <f>('150% Grad Rates -- race-ethnic'!BE45)*100</f>
        <v>11.02661596958175</v>
      </c>
      <c r="P51" s="225">
        <f>('150% Grad Rates -- race-ethnic'!BM45)*100</f>
        <v>20.699708454810494</v>
      </c>
      <c r="Q51" s="225">
        <f>('150% Grad Rates -- race-ethnic'!BU45)*100</f>
        <v>31.356783919597991</v>
      </c>
      <c r="R51" s="225">
        <f>+'150% Grad Rates -- race-ethnic'!CC45*100</f>
        <v>12.857142857142856</v>
      </c>
      <c r="S51" s="224">
        <f>('150% Grad Rates -- race-ethnic'!AW45-'150% Grad Rates -- race-ethnic'!AS45)*100</f>
        <v>-2.7344841070331247</v>
      </c>
      <c r="T51" s="225">
        <f>('150% Grad Rates -- race-ethnic'!BE45-'150% Grad Rates -- race-ethnic'!BA45)*100</f>
        <v>0.82253433692868749</v>
      </c>
      <c r="U51" s="225">
        <f>('150% Grad Rates -- race-ethnic'!BM45-'150% Grad Rates -- race-ethnic'!BI45)*100</f>
        <v>7.4217001560553078</v>
      </c>
      <c r="V51" s="225">
        <f>('150% Grad Rates -- race-ethnic'!BU45-'150% Grad Rates -- race-ethnic'!BQ45)*100</f>
        <v>-2.7230323307608941</v>
      </c>
      <c r="W51" s="225">
        <f>('150% Grad Rates -- race-ethnic'!CC45-'150% Grad Rates -- race-ethnic'!BY45)*100</f>
        <v>-4.884792626728113</v>
      </c>
      <c r="X51" s="274" t="s">
        <v>55</v>
      </c>
    </row>
    <row r="52" spans="1:24">
      <c r="A52" s="214" t="s">
        <v>61</v>
      </c>
      <c r="B52" s="214"/>
      <c r="C52" s="230">
        <f>+'150% Grad Rates -- race-ethnic'!I46*100</f>
        <v>52.301558535701339</v>
      </c>
      <c r="D52" s="230">
        <f>('150% Grad Rates -- race-ethnic'!Q46)*100</f>
        <v>28.235294117647058</v>
      </c>
      <c r="E52" s="227">
        <f>('150% Grad Rates -- race-ethnic'!Y46)*100</f>
        <v>35.294117647058826</v>
      </c>
      <c r="F52" s="227">
        <f>('150% Grad Rates -- race-ethnic'!AG46)*100</f>
        <v>53.629929221435788</v>
      </c>
      <c r="G52" s="227">
        <f>'150% Grad Rates -- race-ethnic'!AO46*100</f>
        <v>43.421052631578952</v>
      </c>
      <c r="H52" s="226">
        <f>('150% Grad Rates -- race-ethnic'!I46-'150% Grad Rates -- race-ethnic'!E46)*100</f>
        <v>4.0523115477495377</v>
      </c>
      <c r="I52" s="227">
        <f>('150% Grad Rates -- race-ethnic'!Q46-'150% Grad Rates -- race-ethnic'!M46)*100</f>
        <v>7.922794117647058</v>
      </c>
      <c r="J52" s="227">
        <f>('150% Grad Rates -- race-ethnic'!Y46-'150% Grad Rates -- race-ethnic'!U46)*100</f>
        <v>-6.7058823529411722</v>
      </c>
      <c r="K52" s="227">
        <f>('150% Grad Rates -- race-ethnic'!AG46-'150% Grad Rates -- race-ethnic'!AC46)*100</f>
        <v>4.0949013231096902</v>
      </c>
      <c r="L52" s="227">
        <f>('150% Grad Rates -- race-ethnic'!AO46-'150% Grad Rates -- race-ethnic'!AK46)*100</f>
        <v>-5.7852965747702543</v>
      </c>
      <c r="M52" s="233"/>
      <c r="N52" s="230">
        <f>+'150% Grad Rates -- race-ethnic'!AW46*100</f>
        <v>36.047430830039524</v>
      </c>
      <c r="O52" s="230">
        <f>('150% Grad Rates -- race-ethnic'!BE46)*100</f>
        <v>4.9019607843137258</v>
      </c>
      <c r="P52" s="227">
        <f>('150% Grad Rates -- race-ethnic'!BM46)*100</f>
        <v>31.25</v>
      </c>
      <c r="Q52" s="227">
        <f>('150% Grad Rates -- race-ethnic'!BU46)*100</f>
        <v>42.717391304347821</v>
      </c>
      <c r="R52" s="227">
        <f>+'150% Grad Rates -- race-ethnic'!CC46*100</f>
        <v>0</v>
      </c>
      <c r="S52" s="226">
        <f>('150% Grad Rates -- race-ethnic'!AW46-'150% Grad Rates -- race-ethnic'!AS46)*100</f>
        <v>-2.755832995889762</v>
      </c>
      <c r="T52" s="227">
        <f>('150% Grad Rates -- race-ethnic'!BE46-'150% Grad Rates -- race-ethnic'!BA46)*100</f>
        <v>-13.279857397504458</v>
      </c>
      <c r="U52" s="227">
        <f>('150% Grad Rates -- race-ethnic'!BM46-'150% Grad Rates -- race-ethnic'!BI46)*100</f>
        <v>14.583333333333334</v>
      </c>
      <c r="V52" s="227">
        <f>('150% Grad Rates -- race-ethnic'!BU46-'150% Grad Rates -- race-ethnic'!BQ46)*100</f>
        <v>-0.2185910356080234</v>
      </c>
      <c r="W52" s="227">
        <f>('150% Grad Rates -- race-ethnic'!CC46-'150% Grad Rates -- race-ethnic'!BY46)*100</f>
        <v>-33.333333333333329</v>
      </c>
      <c r="X52" s="273" t="s">
        <v>61</v>
      </c>
    </row>
    <row r="53" spans="1:24">
      <c r="A53" s="214" t="s">
        <v>62</v>
      </c>
      <c r="B53" s="214"/>
      <c r="C53" s="230">
        <f>+'150% Grad Rates -- race-ethnic'!I47*100</f>
        <v>57.845110710880391</v>
      </c>
      <c r="D53" s="230">
        <f>('150% Grad Rates -- race-ethnic'!Q47)*100</f>
        <v>31.904103273397876</v>
      </c>
      <c r="E53" s="227">
        <f>('150% Grad Rates -- race-ethnic'!Y47)*100</f>
        <v>52.804232804232811</v>
      </c>
      <c r="F53" s="227">
        <f>('150% Grad Rates -- race-ethnic'!AG47)*100</f>
        <v>61.750135722041257</v>
      </c>
      <c r="G53" s="227">
        <f>'150% Grad Rates -- race-ethnic'!AO47*100</f>
        <v>71.188222923238698</v>
      </c>
      <c r="H53" s="226">
        <f>('150% Grad Rates -- race-ethnic'!I47-'150% Grad Rates -- race-ethnic'!E47)*100</f>
        <v>1.5510881823085687</v>
      </c>
      <c r="I53" s="227">
        <f>('150% Grad Rates -- race-ethnic'!Q47-'150% Grad Rates -- race-ethnic'!M47)*100</f>
        <v>-0.10809184855334331</v>
      </c>
      <c r="J53" s="227">
        <f>('150% Grad Rates -- race-ethnic'!Y47-'150% Grad Rates -- race-ethnic'!U47)*100</f>
        <v>2.307778903523594</v>
      </c>
      <c r="K53" s="227">
        <f>('150% Grad Rates -- race-ethnic'!AG47-'150% Grad Rates -- race-ethnic'!AC47)*100</f>
        <v>2.0594175996285879</v>
      </c>
      <c r="L53" s="227">
        <f>('150% Grad Rates -- race-ethnic'!AO47-'150% Grad Rates -- race-ethnic'!AK47)*100</f>
        <v>5.5229868717365571</v>
      </c>
      <c r="M53" s="233"/>
      <c r="N53" s="230">
        <f>+'150% Grad Rates -- race-ethnic'!AW47*100</f>
        <v>12.660305111529812</v>
      </c>
      <c r="O53" s="230">
        <f>('150% Grad Rates -- race-ethnic'!BE47)*100</f>
        <v>3.7023186237845924</v>
      </c>
      <c r="P53" s="227">
        <f>('150% Grad Rates -- race-ethnic'!BM47)*100</f>
        <v>8.9866156787762907</v>
      </c>
      <c r="Q53" s="227">
        <f>('150% Grad Rates -- race-ethnic'!BU47)*100</f>
        <v>15.060189532997526</v>
      </c>
      <c r="R53" s="227">
        <f>+'150% Grad Rates -- race-ethnic'!CC47*100</f>
        <v>15.942028985507244</v>
      </c>
      <c r="S53" s="226">
        <f>('150% Grad Rates -- race-ethnic'!AW47-'150% Grad Rates -- race-ethnic'!AS47)*100</f>
        <v>-0.64189069096927676</v>
      </c>
      <c r="T53" s="227">
        <f>('150% Grad Rates -- race-ethnic'!BE47-'150% Grad Rates -- race-ethnic'!BA47)*100</f>
        <v>-0.11012659970357566</v>
      </c>
      <c r="U53" s="227">
        <f>('150% Grad Rates -- race-ethnic'!BM47-'150% Grad Rates -- race-ethnic'!BI47)*100</f>
        <v>3.0369589282042089</v>
      </c>
      <c r="V53" s="227">
        <f>('150% Grad Rates -- race-ethnic'!BU47-'150% Grad Rates -- race-ethnic'!BQ47)*100</f>
        <v>-0.40096018273210188</v>
      </c>
      <c r="W53" s="227">
        <f>('150% Grad Rates -- race-ethnic'!CC47-'150% Grad Rates -- race-ethnic'!BY47)*100</f>
        <v>3.2914265758686918</v>
      </c>
      <c r="X53" s="273" t="s">
        <v>62</v>
      </c>
    </row>
    <row r="54" spans="1:24">
      <c r="A54" s="214" t="s">
        <v>66</v>
      </c>
      <c r="B54" s="214"/>
      <c r="C54" s="230">
        <f>+'150% Grad Rates -- race-ethnic'!I48*100</f>
        <v>52.125435540069688</v>
      </c>
      <c r="D54" s="230">
        <f>('150% Grad Rates -- race-ethnic'!Q48)*100</f>
        <v>31.707317073170731</v>
      </c>
      <c r="E54" s="227">
        <f>('150% Grad Rates -- race-ethnic'!Y48)*100</f>
        <v>38.181818181818187</v>
      </c>
      <c r="F54" s="227">
        <f>('150% Grad Rates -- race-ethnic'!AG48)*100</f>
        <v>54.046317980744206</v>
      </c>
      <c r="G54" s="227">
        <f>'150% Grad Rates -- race-ethnic'!AO48*100</f>
        <v>39.473684210526315</v>
      </c>
      <c r="H54" s="226">
        <f>('150% Grad Rates -- race-ethnic'!I48-'150% Grad Rates -- race-ethnic'!E48)*100</f>
        <v>3.7607690450915774</v>
      </c>
      <c r="I54" s="227">
        <f>('150% Grad Rates -- race-ethnic'!Q48-'150% Grad Rates -- race-ethnic'!M48)*100</f>
        <v>0.6728343145500415</v>
      </c>
      <c r="J54" s="227">
        <f>('150% Grad Rates -- race-ethnic'!Y48-'150% Grad Rates -- race-ethnic'!U48)*100</f>
        <v>11.515151515151517</v>
      </c>
      <c r="K54" s="227">
        <f>('150% Grad Rates -- race-ethnic'!AG48-'150% Grad Rates -- race-ethnic'!AC48)*100</f>
        <v>4.3462322909412929</v>
      </c>
      <c r="L54" s="227">
        <f>('150% Grad Rates -- race-ethnic'!AO48-'150% Grad Rates -- race-ethnic'!AK48)*100</f>
        <v>-16.936572199730094</v>
      </c>
      <c r="M54" s="233"/>
      <c r="N54" s="230">
        <f>+'150% Grad Rates -- race-ethnic'!AW48*100</f>
        <v>55.52</v>
      </c>
      <c r="O54" s="230">
        <f>('150% Grad Rates -- race-ethnic'!BE48)*100</f>
        <v>31.578947368421051</v>
      </c>
      <c r="P54" s="227">
        <f>('150% Grad Rates -- race-ethnic'!BM48)*100</f>
        <v>50</v>
      </c>
      <c r="Q54" s="227">
        <f>('150% Grad Rates -- race-ethnic'!BU48)*100</f>
        <v>58.76662636033857</v>
      </c>
      <c r="R54" s="227">
        <f>+'150% Grad Rates -- race-ethnic'!CC48*100</f>
        <v>37.5</v>
      </c>
      <c r="S54" s="226">
        <f>('150% Grad Rates -- race-ethnic'!AW48-'150% Grad Rates -- race-ethnic'!AS48)*100</f>
        <v>2.6104645476772603</v>
      </c>
      <c r="T54" s="227">
        <f>('150% Grad Rates -- race-ethnic'!BE48-'150% Grad Rates -- race-ethnic'!BA48)*100</f>
        <v>-3.7151702786377747</v>
      </c>
      <c r="U54" s="227">
        <f>('150% Grad Rates -- race-ethnic'!BM48-'150% Grad Rates -- race-ethnic'!BI48)*100</f>
        <v>7.8947368421052655</v>
      </c>
      <c r="V54" s="227">
        <f>('150% Grad Rates -- race-ethnic'!BU48-'150% Grad Rates -- race-ethnic'!BQ48)*100</f>
        <v>2.1514113658512524</v>
      </c>
      <c r="W54" s="227">
        <f>('150% Grad Rates -- race-ethnic'!CC48-'150% Grad Rates -- race-ethnic'!BY48)*100</f>
        <v>10.22727272727273</v>
      </c>
      <c r="X54" s="273" t="s">
        <v>66</v>
      </c>
    </row>
    <row r="55" spans="1:24">
      <c r="A55" s="219" t="s">
        <v>70</v>
      </c>
      <c r="B55" s="219"/>
      <c r="C55" s="232">
        <f>+'150% Grad Rates -- race-ethnic'!I49*100</f>
        <v>60.669830402987401</v>
      </c>
      <c r="D55" s="232">
        <f>('150% Grad Rates -- race-ethnic'!Q49)*100</f>
        <v>34.058898847631241</v>
      </c>
      <c r="E55" s="232">
        <f>('150% Grad Rates -- race-ethnic'!Y49)*100</f>
        <v>50.836550836550828</v>
      </c>
      <c r="F55" s="232">
        <f>('150% Grad Rates -- race-ethnic'!AG49)*100</f>
        <v>62.469589166857929</v>
      </c>
      <c r="G55" s="382">
        <f>'150% Grad Rates -- race-ethnic'!AO49*100</f>
        <v>55.463182897862225</v>
      </c>
      <c r="H55" s="231">
        <f>('150% Grad Rates -- race-ethnic'!I49-'150% Grad Rates -- race-ethnic'!E49)*100</f>
        <v>0.26510864919313537</v>
      </c>
      <c r="I55" s="232">
        <f>('150% Grad Rates -- race-ethnic'!Q49-'150% Grad Rates -- race-ethnic'!M49)*100</f>
        <v>1.7330118568296637</v>
      </c>
      <c r="J55" s="232">
        <f>('150% Grad Rates -- race-ethnic'!Y49-'150% Grad Rates -- race-ethnic'!U49)*100</f>
        <v>3.4120392912577566</v>
      </c>
      <c r="K55" s="232">
        <f>('150% Grad Rates -- race-ethnic'!AG49-'150% Grad Rates -- race-ethnic'!AC49)*100</f>
        <v>0.2609052871557771</v>
      </c>
      <c r="L55" s="232">
        <f>('150% Grad Rates -- race-ethnic'!AO49-'150% Grad Rates -- race-ethnic'!AK49)*100</f>
        <v>3.1735130363073849</v>
      </c>
      <c r="M55" s="233"/>
      <c r="N55" s="232">
        <f>+'150% Grad Rates -- race-ethnic'!AW49*100</f>
        <v>20.578580221583913</v>
      </c>
      <c r="O55" s="232">
        <f>('150% Grad Rates -- race-ethnic'!BE49)*100</f>
        <v>8.7349397590361448</v>
      </c>
      <c r="P55" s="232">
        <f>('150% Grad Rates -- race-ethnic'!BM49)*100</f>
        <v>12.541254125412541</v>
      </c>
      <c r="Q55" s="232">
        <f>('150% Grad Rates -- race-ethnic'!BU49)*100</f>
        <v>22.839989558861916</v>
      </c>
      <c r="R55" s="232">
        <f>+'150% Grad Rates -- race-ethnic'!CC49*100</f>
        <v>14.361702127659576</v>
      </c>
      <c r="S55" s="231">
        <f>('150% Grad Rates -- race-ethnic'!AV49-'150% Grad Rates -- race-ethnic'!AR49)*100</f>
        <v>-12.855323776003665</v>
      </c>
      <c r="T55" s="232">
        <f>('150% Grad Rates -- race-ethnic'!BE49-'150% Grad Rates -- race-ethnic'!BA49)*100</f>
        <v>-2.8035217794253944</v>
      </c>
      <c r="U55" s="232">
        <f>('150% Grad Rates -- race-ethnic'!BM49-'150% Grad Rates -- race-ethnic'!BI49)*100</f>
        <v>-14.669630228328959</v>
      </c>
      <c r="V55" s="232">
        <f>('150% Grad Rates -- race-ethnic'!BU49-'150% Grad Rates -- race-ethnic'!BQ49)*100</f>
        <v>-9.5179589408188665</v>
      </c>
      <c r="W55" s="232">
        <f>('150% Grad Rates -- race-ethnic'!CC49-'150% Grad Rates -- race-ethnic'!BY49)*100</f>
        <v>-10.333419823559936</v>
      </c>
      <c r="X55" s="276" t="s">
        <v>70</v>
      </c>
    </row>
    <row r="56" spans="1:24">
      <c r="A56" s="215" t="s">
        <v>84</v>
      </c>
      <c r="B56" s="215"/>
      <c r="C56" s="236">
        <f>+'150% Grad Rates -- race-ethnic'!I50*100</f>
        <v>62.610242078902481</v>
      </c>
      <c r="D56" s="236">
        <f>('150% Grad Rates -- race-ethnic'!Q50)*100</f>
        <v>48.292809105018108</v>
      </c>
      <c r="E56" s="229">
        <f>('150% Grad Rates -- race-ethnic'!Y50)*100</f>
        <v>51.846195310394393</v>
      </c>
      <c r="F56" s="229">
        <f>('150% Grad Rates -- race-ethnic'!AG50)*100</f>
        <v>65.257156431880276</v>
      </c>
      <c r="G56" s="229">
        <f>'150% Grad Rates -- race-ethnic'!AO50*100</f>
        <v>67.239871757505099</v>
      </c>
      <c r="H56" s="228">
        <f>('150% Grad Rates -- race-ethnic'!I50-'150% Grad Rates -- race-ethnic'!E50)*100</f>
        <v>1.8854863101724795</v>
      </c>
      <c r="I56" s="229">
        <f>('150% Grad Rates -- race-ethnic'!Q50-'150% Grad Rates -- race-ethnic'!M50)*100</f>
        <v>2.7652628557804593</v>
      </c>
      <c r="J56" s="229">
        <f>('150% Grad Rates -- race-ethnic'!Y50-'150% Grad Rates -- race-ethnic'!U50)*100</f>
        <v>2.7362881896513591</v>
      </c>
      <c r="K56" s="229">
        <f>('150% Grad Rates -- race-ethnic'!AG50-'150% Grad Rates -- race-ethnic'!AC50)*100</f>
        <v>1.8946811750228831</v>
      </c>
      <c r="L56" s="229">
        <f>('150% Grad Rates -- race-ethnic'!AO50-'150% Grad Rates -- race-ethnic'!AK50)*100</f>
        <v>3.1146327517689643</v>
      </c>
      <c r="M56" s="233"/>
      <c r="N56" s="236">
        <f>+'150% Grad Rates -- race-ethnic'!AW50*100</f>
        <v>18.625576002168479</v>
      </c>
      <c r="O56" s="236">
        <f>('150% Grad Rates -- race-ethnic'!BE50)*100</f>
        <v>9.7651953517287549</v>
      </c>
      <c r="P56" s="229">
        <f>('150% Grad Rates -- race-ethnic'!BM50)*100</f>
        <v>13.413168512318654</v>
      </c>
      <c r="Q56" s="229">
        <f>('150% Grad Rates -- race-ethnic'!BU50)*100</f>
        <v>23.085655166467891</v>
      </c>
      <c r="R56" s="229">
        <f>+'150% Grad Rates -- race-ethnic'!CC50*100</f>
        <v>20.282413350449293</v>
      </c>
      <c r="S56" s="228">
        <f>('150% Grad Rates -- race-ethnic'!AW50-'150% Grad Rates -- race-ethnic'!AS50)*100</f>
        <v>1.0581957779075197</v>
      </c>
      <c r="T56" s="229">
        <f>('150% Grad Rates -- race-ethnic'!BE50-'150% Grad Rates -- race-ethnic'!BA50)*100</f>
        <v>1.245772230072556</v>
      </c>
      <c r="U56" s="225">
        <f>('150% Grad Rates -- race-ethnic'!BM50-'150% Grad Rates -- race-ethnic'!BI50)*100</f>
        <v>1.8079828168216918</v>
      </c>
      <c r="V56" s="225">
        <f>('150% Grad Rates -- race-ethnic'!BU50-'150% Grad Rates -- race-ethnic'!BQ50)*100</f>
        <v>1.935713658581542</v>
      </c>
      <c r="W56" s="225">
        <f>('150% Grad Rates -- race-ethnic'!CC50-'150% Grad Rates -- race-ethnic'!BY50)*100</f>
        <v>1.9877113636943278</v>
      </c>
      <c r="X56" s="274" t="s">
        <v>84</v>
      </c>
    </row>
    <row r="57" spans="1:24">
      <c r="A57" s="181" t="s">
        <v>81</v>
      </c>
      <c r="B57" s="181"/>
      <c r="C57" s="233">
        <f t="shared" ref="C57:R57" si="3">(C56/C$8)*100</f>
        <v>106.94949413930597</v>
      </c>
      <c r="D57" s="233">
        <f t="shared" si="3"/>
        <v>117.10009173875424</v>
      </c>
      <c r="E57" s="225">
        <f t="shared" si="3"/>
        <v>99.317748496219764</v>
      </c>
      <c r="F57" s="225">
        <f t="shared" si="3"/>
        <v>105.95261805967628</v>
      </c>
      <c r="G57" s="225">
        <f t="shared" si="3"/>
        <v>96.864496107334801</v>
      </c>
      <c r="H57" s="224"/>
      <c r="I57" s="225"/>
      <c r="J57" s="225"/>
      <c r="K57" s="225"/>
      <c r="L57" s="225"/>
      <c r="M57" s="233"/>
      <c r="N57" s="233">
        <f t="shared" si="3"/>
        <v>97.506048906153438</v>
      </c>
      <c r="O57" s="233">
        <f t="shared" si="3"/>
        <v>107.80020003341181</v>
      </c>
      <c r="P57" s="225">
        <f t="shared" si="3"/>
        <v>78.828736583755983</v>
      </c>
      <c r="Q57" s="225">
        <f t="shared" si="3"/>
        <v>102.78718870837267</v>
      </c>
      <c r="R57" s="225">
        <f t="shared" si="3"/>
        <v>74.675432431673102</v>
      </c>
      <c r="S57" s="224"/>
      <c r="T57" s="225"/>
      <c r="U57" s="225"/>
      <c r="V57" s="225"/>
      <c r="W57" s="225"/>
      <c r="X57" s="71" t="s">
        <v>81</v>
      </c>
    </row>
    <row r="58" spans="1:24">
      <c r="A58" s="214" t="s">
        <v>42</v>
      </c>
      <c r="B58" s="214"/>
      <c r="C58" s="230">
        <f>+'150% Grad Rates -- race-ethnic'!I51*100</f>
        <v>64.506443137745535</v>
      </c>
      <c r="D58" s="230">
        <f>('150% Grad Rates -- race-ethnic'!Q51)*100</f>
        <v>52.6032315978456</v>
      </c>
      <c r="E58" s="227">
        <f>('150% Grad Rates -- race-ethnic'!Y51)*100</f>
        <v>54.311926605504588</v>
      </c>
      <c r="F58" s="227">
        <f>('150% Grad Rates -- race-ethnic'!AG51)*100</f>
        <v>64.58408354339214</v>
      </c>
      <c r="G58" s="227">
        <f>'150% Grad Rates -- race-ethnic'!AO51*100</f>
        <v>76.701570680628279</v>
      </c>
      <c r="H58" s="226">
        <f>('150% Grad Rates -- race-ethnic'!I51-'150% Grad Rates -- race-ethnic'!E51)*100</f>
        <v>3.5569996618168731</v>
      </c>
      <c r="I58" s="227">
        <f>('150% Grad Rates -- race-ethnic'!Q51-'150% Grad Rates -- race-ethnic'!M51)*100</f>
        <v>8.6725957596953123</v>
      </c>
      <c r="J58" s="227">
        <f>('150% Grad Rates -- race-ethnic'!Y51-'150% Grad Rates -- race-ethnic'!U51)*100</f>
        <v>3.5387307292159331</v>
      </c>
      <c r="K58" s="227">
        <f>('150% Grad Rates -- race-ethnic'!AG51-'150% Grad Rates -- race-ethnic'!AC51)*100</f>
        <v>2.0094435714918979</v>
      </c>
      <c r="L58" s="227">
        <f>('150% Grad Rates -- race-ethnic'!AO51-'150% Grad Rates -- race-ethnic'!AK51)*100</f>
        <v>8.6370545515960124</v>
      </c>
      <c r="M58" s="233"/>
      <c r="N58" s="230">
        <f>+'150% Grad Rates -- race-ethnic'!AW51*100</f>
        <v>11.950464396284829</v>
      </c>
      <c r="O58" s="230">
        <f>('150% Grad Rates -- race-ethnic'!BE51)*100</f>
        <v>5.07380073800738</v>
      </c>
      <c r="P58" s="227">
        <f>('150% Grad Rates -- race-ethnic'!BM51)*100</f>
        <v>9.6140825998645898</v>
      </c>
      <c r="Q58" s="227">
        <f>('150% Grad Rates -- race-ethnic'!BU51)*100</f>
        <v>15.686274509803921</v>
      </c>
      <c r="R58" s="227">
        <f>+'150% Grad Rates -- race-ethnic'!CC51*100</f>
        <v>9.3567251461988299</v>
      </c>
      <c r="S58" s="226">
        <f>('150% Grad Rates -- race-ethnic'!AW51-'150% Grad Rates -- race-ethnic'!AS51)*100</f>
        <v>1.4632104433968007</v>
      </c>
      <c r="T58" s="227">
        <f>('150% Grad Rates -- race-ethnic'!BE51-'150% Grad Rates -- race-ethnic'!BA51)*100</f>
        <v>-0.51626137379386239</v>
      </c>
      <c r="U58" s="227">
        <f>('150% Grad Rates -- race-ethnic'!BM51-'150% Grad Rates -- race-ethnic'!BI51)*100</f>
        <v>2.1626787121756057</v>
      </c>
      <c r="V58" s="227">
        <f>('150% Grad Rates -- race-ethnic'!BU51-'150% Grad Rates -- race-ethnic'!BQ51)*100</f>
        <v>3.5650623885917998</v>
      </c>
      <c r="W58" s="227">
        <f>('150% Grad Rates -- race-ethnic'!CC51-'150% Grad Rates -- race-ethnic'!BY51)*100</f>
        <v>-5.1169590643274869</v>
      </c>
      <c r="X58" s="273" t="s">
        <v>42</v>
      </c>
    </row>
    <row r="59" spans="1:24">
      <c r="A59" s="214" t="s">
        <v>49</v>
      </c>
      <c r="B59" s="214"/>
      <c r="C59" s="230">
        <f>+'150% Grad Rates -- race-ethnic'!I52*100</f>
        <v>50.03673769287289</v>
      </c>
      <c r="D59" s="230">
        <f>('150% Grad Rates -- race-ethnic'!Q52)*100</f>
        <v>32.835820895522389</v>
      </c>
      <c r="E59" s="227">
        <f>('150% Grad Rates -- race-ethnic'!Y52)*100</f>
        <v>42</v>
      </c>
      <c r="F59" s="227">
        <f>('150% Grad Rates -- race-ethnic'!AG52)*100</f>
        <v>50.914899796688943</v>
      </c>
      <c r="G59" s="227">
        <f>'150% Grad Rates -- race-ethnic'!AO52*100</f>
        <v>34.782608695652172</v>
      </c>
      <c r="H59" s="226">
        <f>('150% Grad Rates -- race-ethnic'!I52-'150% Grad Rates -- race-ethnic'!E52)*100</f>
        <v>2.209374216654453</v>
      </c>
      <c r="I59" s="227">
        <f>('150% Grad Rates -- race-ethnic'!Q52-'150% Grad Rates -- race-ethnic'!M52)*100</f>
        <v>4.2643923240938184</v>
      </c>
      <c r="J59" s="227">
        <f>('150% Grad Rates -- race-ethnic'!Y52-'150% Grad Rates -- race-ethnic'!U52)*100</f>
        <v>11.565217391304344</v>
      </c>
      <c r="K59" s="227">
        <f>('150% Grad Rates -- race-ethnic'!AG52-'150% Grad Rates -- race-ethnic'!AC52)*100</f>
        <v>1.3597103403462707</v>
      </c>
      <c r="L59" s="227">
        <f>('150% Grad Rates -- race-ethnic'!AO52-'150% Grad Rates -- race-ethnic'!AK52)*100</f>
        <v>-12.025901942645699</v>
      </c>
      <c r="M59" s="233"/>
      <c r="N59" s="230">
        <f>+'150% Grad Rates -- race-ethnic'!AW52*100</f>
        <v>21.552769915082894</v>
      </c>
      <c r="O59" s="230">
        <f>('150% Grad Rates -- race-ethnic'!BE52)*100</f>
        <v>5.2631578947368416</v>
      </c>
      <c r="P59" s="227">
        <f>('150% Grad Rates -- race-ethnic'!BM52)*100</f>
        <v>17.647058823529413</v>
      </c>
      <c r="Q59" s="227">
        <f>('150% Grad Rates -- race-ethnic'!BU52)*100</f>
        <v>22.463099630996311</v>
      </c>
      <c r="R59" s="227">
        <f>+'150% Grad Rates -- race-ethnic'!CC52*100</f>
        <v>15.789473684210526</v>
      </c>
      <c r="S59" s="226">
        <f>('150% Grad Rates -- race-ethnic'!AW52-'150% Grad Rates -- race-ethnic'!AS52)*100</f>
        <v>-5.1434606835867287</v>
      </c>
      <c r="T59" s="227">
        <f>('150% Grad Rates -- race-ethnic'!BE52-'150% Grad Rates -- race-ethnic'!BA52)*100</f>
        <v>-20.451127819548869</v>
      </c>
      <c r="U59" s="227">
        <f>('150% Grad Rates -- race-ethnic'!BM52-'150% Grad Rates -- race-ethnic'!BI52)*100</f>
        <v>-1.707779886148006</v>
      </c>
      <c r="V59" s="227">
        <f>('150% Grad Rates -- race-ethnic'!BU52-'150% Grad Rates -- race-ethnic'!BQ52)*100</f>
        <v>-4.5809255262363928</v>
      </c>
      <c r="W59" s="227">
        <f>('150% Grad Rates -- race-ethnic'!CC52-'150% Grad Rates -- race-ethnic'!BY52)*100</f>
        <v>-6.7911714770797964</v>
      </c>
      <c r="X59" s="273" t="s">
        <v>49</v>
      </c>
    </row>
    <row r="60" spans="1:24">
      <c r="A60" s="214" t="s">
        <v>50</v>
      </c>
      <c r="B60" s="214"/>
      <c r="C60" s="230">
        <f>+'150% Grad Rates -- race-ethnic'!I53*100</f>
        <v>59.570935175345376</v>
      </c>
      <c r="D60" s="230">
        <f>('150% Grad Rates -- race-ethnic'!Q53)*100</f>
        <v>50.758459743290551</v>
      </c>
      <c r="E60" s="227">
        <f>('150% Grad Rates -- race-ethnic'!Y53)*100</f>
        <v>49.261083743842363</v>
      </c>
      <c r="F60" s="227">
        <f>('150% Grad Rates -- race-ethnic'!AG53)*100</f>
        <v>60.422987685168664</v>
      </c>
      <c r="G60" s="227">
        <f>'150% Grad Rates -- race-ethnic'!AO53*100</f>
        <v>63.303769401330378</v>
      </c>
      <c r="H60" s="226">
        <f>('150% Grad Rates -- race-ethnic'!I53-'150% Grad Rates -- race-ethnic'!E53)*100</f>
        <v>3.4126709762387963</v>
      </c>
      <c r="I60" s="227">
        <f>('150% Grad Rates -- race-ethnic'!Q53-'150% Grad Rates -- race-ethnic'!M53)*100</f>
        <v>10.329416839000121</v>
      </c>
      <c r="J60" s="227">
        <f>('150% Grad Rates -- race-ethnic'!Y53-'150% Grad Rates -- race-ethnic'!U53)*100</f>
        <v>5.6355857358742378</v>
      </c>
      <c r="K60" s="227">
        <f>('150% Grad Rates -- race-ethnic'!AG53-'150% Grad Rates -- race-ethnic'!AC53)*100</f>
        <v>2.6536153686689712</v>
      </c>
      <c r="L60" s="227">
        <f>('150% Grad Rates -- race-ethnic'!AO53-'150% Grad Rates -- race-ethnic'!AK53)*100</f>
        <v>6.4440133037694025</v>
      </c>
      <c r="M60" s="233"/>
      <c r="N60" s="230">
        <f>+'150% Grad Rates -- race-ethnic'!AW53*100</f>
        <v>16.736778846153847</v>
      </c>
      <c r="O60" s="230">
        <f>('150% Grad Rates -- race-ethnic'!BE53)*100</f>
        <v>10.422163588390502</v>
      </c>
      <c r="P60" s="227">
        <f>('150% Grad Rates -- race-ethnic'!BM53)*100</f>
        <v>10.264598540145986</v>
      </c>
      <c r="Q60" s="227">
        <f>('150% Grad Rates -- race-ethnic'!BU53)*100</f>
        <v>19.891523713420785</v>
      </c>
      <c r="R60" s="227">
        <f>+'150% Grad Rates -- race-ethnic'!CC53*100</f>
        <v>15.432098765432098</v>
      </c>
      <c r="S60" s="226">
        <f>('150% Grad Rates -- race-ethnic'!AW53-'150% Grad Rates -- race-ethnic'!AS53)*100</f>
        <v>0.38253985826524062</v>
      </c>
      <c r="T60" s="227">
        <f>('150% Grad Rates -- race-ethnic'!BE53-'150% Grad Rates -- race-ethnic'!BA53)*100</f>
        <v>1.1973573868401131</v>
      </c>
      <c r="U60" s="227">
        <f>('150% Grad Rates -- race-ethnic'!BM53-'150% Grad Rates -- race-ethnic'!BI53)*100</f>
        <v>-0.18622113198516199</v>
      </c>
      <c r="V60" s="227">
        <f>('150% Grad Rates -- race-ethnic'!BU53-'150% Grad Rates -- race-ethnic'!BQ53)*100</f>
        <v>1.4969144215423142</v>
      </c>
      <c r="W60" s="227">
        <f>('150% Grad Rates -- race-ethnic'!CC53-'150% Grad Rates -- race-ethnic'!BY53)*100</f>
        <v>1.9026870007262164</v>
      </c>
      <c r="X60" s="273" t="s">
        <v>50</v>
      </c>
    </row>
    <row r="61" spans="1:24">
      <c r="A61" s="214" t="s">
        <v>57</v>
      </c>
      <c r="B61" s="214"/>
      <c r="C61" s="230">
        <f>+'150% Grad Rates -- race-ethnic'!I54*100</f>
        <v>68.507281553398059</v>
      </c>
      <c r="D61" s="230">
        <f>('150% Grad Rates -- race-ethnic'!Q54)*100</f>
        <v>56.36363636363636</v>
      </c>
      <c r="E61" s="227">
        <f>('150% Grad Rates -- race-ethnic'!Y54)*100</f>
        <v>68.316831683168317</v>
      </c>
      <c r="F61" s="227">
        <f>('150% Grad Rates -- race-ethnic'!AG54)*100</f>
        <v>69.858318098720289</v>
      </c>
      <c r="G61" s="227">
        <f>'150% Grad Rates -- race-ethnic'!AO54*100</f>
        <v>77.192982456140342</v>
      </c>
      <c r="H61" s="226">
        <f>('150% Grad Rates -- race-ethnic'!I54-'150% Grad Rates -- race-ethnic'!E54)*100</f>
        <v>3.0840703841135908</v>
      </c>
      <c r="I61" s="227">
        <f>('150% Grad Rates -- race-ethnic'!Q54-'150% Grad Rates -- race-ethnic'!M54)*100</f>
        <v>3.6363636363636376</v>
      </c>
      <c r="J61" s="227">
        <f>('150% Grad Rates -- race-ethnic'!Y54-'150% Grad Rates -- race-ethnic'!U54)*100</f>
        <v>3.8431474726420056</v>
      </c>
      <c r="K61" s="227">
        <f>('150% Grad Rates -- race-ethnic'!AG54-'150% Grad Rates -- race-ethnic'!AC54)*100</f>
        <v>4.3770945224954723</v>
      </c>
      <c r="L61" s="227">
        <f>('150% Grad Rates -- race-ethnic'!AO54-'150% Grad Rates -- race-ethnic'!AK54)*100</f>
        <v>12.404250061774146</v>
      </c>
      <c r="M61" s="233"/>
      <c r="N61" s="230">
        <f>+'150% Grad Rates -- race-ethnic'!AW54*100</f>
        <v>21.990620114643043</v>
      </c>
      <c r="O61" s="230">
        <f>('150% Grad Rates -- race-ethnic'!BE54)*100</f>
        <v>3.225806451612903</v>
      </c>
      <c r="P61" s="227">
        <f>('150% Grad Rates -- race-ethnic'!BM54)*100</f>
        <v>16</v>
      </c>
      <c r="Q61" s="227">
        <f>('150% Grad Rates -- race-ethnic'!BU54)*100</f>
        <v>22.297955209347613</v>
      </c>
      <c r="R61" s="227">
        <f>+'150% Grad Rates -- race-ethnic'!CC54*100</f>
        <v>11.76470588235294</v>
      </c>
      <c r="S61" s="226">
        <f>('150% Grad Rates -- race-ethnic'!AW54-'150% Grad Rates -- race-ethnic'!AS54)*100</f>
        <v>-4.3192390402865346</v>
      </c>
      <c r="T61" s="227">
        <f>('150% Grad Rates -- race-ethnic'!BE54-'150% Grad Rates -- race-ethnic'!BA54)*100</f>
        <v>-20.583717357910906</v>
      </c>
      <c r="U61" s="227">
        <f>('150% Grad Rates -- race-ethnic'!BM54-'150% Grad Rates -- race-ethnic'!BI54)*100</f>
        <v>-1.1428571428571428</v>
      </c>
      <c r="V61" s="227">
        <f>('150% Grad Rates -- race-ethnic'!BU54-'150% Grad Rates -- race-ethnic'!BQ54)*100</f>
        <v>-5.2788365995261044</v>
      </c>
      <c r="W61" s="227">
        <f>('150% Grad Rates -- race-ethnic'!CC54-'150% Grad Rates -- race-ethnic'!BY54)*100</f>
        <v>-6.4171122994652414</v>
      </c>
      <c r="X61" s="273" t="s">
        <v>57</v>
      </c>
    </row>
    <row r="62" spans="1:24">
      <c r="A62" s="215" t="s">
        <v>58</v>
      </c>
      <c r="B62" s="215"/>
      <c r="C62" s="233">
        <f>+'150% Grad Rates -- race-ethnic'!I55*100</f>
        <v>68.004824259131638</v>
      </c>
      <c r="D62" s="233">
        <f>('150% Grad Rates -- race-ethnic'!Q55)*100</f>
        <v>52.16201423097975</v>
      </c>
      <c r="E62" s="225">
        <f>('150% Grad Rates -- race-ethnic'!Y55)*100</f>
        <v>58.205607476635514</v>
      </c>
      <c r="F62" s="225">
        <f>('150% Grad Rates -- race-ethnic'!AG55)*100</f>
        <v>72.013093289689039</v>
      </c>
      <c r="G62" s="225">
        <f>'150% Grad Rates -- race-ethnic'!AO55*100</f>
        <v>76.703111858704801</v>
      </c>
      <c r="H62" s="224">
        <f>('150% Grad Rates -- race-ethnic'!I55-'150% Grad Rates -- race-ethnic'!E55)*100</f>
        <v>1.5143447329264537</v>
      </c>
      <c r="I62" s="225">
        <f>('150% Grad Rates -- race-ethnic'!Q55-'150% Grad Rates -- race-ethnic'!M55)*100</f>
        <v>-0.78968523234762555</v>
      </c>
      <c r="J62" s="225">
        <f>('150% Grad Rates -- race-ethnic'!Y55-'150% Grad Rates -- race-ethnic'!U55)*100</f>
        <v>1.4502081797997501</v>
      </c>
      <c r="K62" s="225">
        <f>('150% Grad Rates -- race-ethnic'!AG55-'150% Grad Rates -- race-ethnic'!AC55)*100</f>
        <v>2.3360992224510602</v>
      </c>
      <c r="L62" s="225">
        <f>('150% Grad Rates -- race-ethnic'!AO55-'150% Grad Rates -- race-ethnic'!AK55)*100</f>
        <v>2.9243100153868218</v>
      </c>
      <c r="M62" s="233"/>
      <c r="N62" s="233">
        <f>+'150% Grad Rates -- race-ethnic'!AW55*100</f>
        <v>17.29496898690558</v>
      </c>
      <c r="O62" s="233">
        <f>('150% Grad Rates -- race-ethnic'!BE55)*100</f>
        <v>7.1059944422389831</v>
      </c>
      <c r="P62" s="225">
        <f>('150% Grad Rates -- race-ethnic'!BM55)*100</f>
        <v>11.624790619765495</v>
      </c>
      <c r="Q62" s="225">
        <f>('150% Grad Rates -- race-ethnic'!BU55)*100</f>
        <v>24.178901165430606</v>
      </c>
      <c r="R62" s="225">
        <f>+'150% Grad Rates -- race-ethnic'!CC55*100</f>
        <v>18.594687232219364</v>
      </c>
      <c r="S62" s="224">
        <f>('150% Grad Rates -- race-ethnic'!AW55-'150% Grad Rates -- race-ethnic'!AS55)*100</f>
        <v>0.14643665408722029</v>
      </c>
      <c r="T62" s="225">
        <f>('150% Grad Rates -- race-ethnic'!BE55-'150% Grad Rates -- race-ethnic'!BA55)*100</f>
        <v>0.54056344625863506</v>
      </c>
      <c r="U62" s="225">
        <f>('150% Grad Rates -- race-ethnic'!BM55-'150% Grad Rates -- race-ethnic'!BI55)*100</f>
        <v>0.75290829190363118</v>
      </c>
      <c r="V62" s="225">
        <f>('150% Grad Rates -- race-ethnic'!BU55-'150% Grad Rates -- race-ethnic'!BQ55)*100</f>
        <v>0.9049198859598484</v>
      </c>
      <c r="W62" s="225">
        <f>('150% Grad Rates -- race-ethnic'!CC55-'150% Grad Rates -- race-ethnic'!BY55)*100</f>
        <v>0.57732109618463257</v>
      </c>
      <c r="X62" s="274" t="s">
        <v>58</v>
      </c>
    </row>
    <row r="63" spans="1:24">
      <c r="A63" s="215" t="s">
        <v>60</v>
      </c>
      <c r="B63" s="215"/>
      <c r="C63" s="233">
        <f>+'150% Grad Rates -- race-ethnic'!I56*100</f>
        <v>59.851587850417573</v>
      </c>
      <c r="D63" s="233">
        <f>('150% Grad Rates -- race-ethnic'!Q56)*100</f>
        <v>46.827639352684301</v>
      </c>
      <c r="E63" s="225">
        <f>('150% Grad Rates -- race-ethnic'!Y56)*100</f>
        <v>46.980911569925979</v>
      </c>
      <c r="F63" s="225">
        <f>('150% Grad Rates -- race-ethnic'!AG56)*100</f>
        <v>64.158622488912073</v>
      </c>
      <c r="G63" s="225">
        <f>'150% Grad Rates -- race-ethnic'!AO56*100</f>
        <v>62.115674048591693</v>
      </c>
      <c r="H63" s="224">
        <f>('150% Grad Rates -- race-ethnic'!I56-'150% Grad Rates -- race-ethnic'!E56)*100</f>
        <v>2.1539812373644884</v>
      </c>
      <c r="I63" s="225">
        <f>('150% Grad Rates -- race-ethnic'!Q56-'150% Grad Rates -- race-ethnic'!M56)*100</f>
        <v>3.0419703609278037</v>
      </c>
      <c r="J63" s="225">
        <f>('150% Grad Rates -- race-ethnic'!Y56-'150% Grad Rates -- race-ethnic'!U56)*100</f>
        <v>3.5893903729184995</v>
      </c>
      <c r="K63" s="225">
        <f>('150% Grad Rates -- race-ethnic'!AG56-'150% Grad Rates -- race-ethnic'!AC56)*100</f>
        <v>2.1190590509857499</v>
      </c>
      <c r="L63" s="225">
        <f>('150% Grad Rates -- race-ethnic'!AO56-'150% Grad Rates -- race-ethnic'!AK56)*100</f>
        <v>3.3247553579897948</v>
      </c>
      <c r="M63" s="233"/>
      <c r="N63" s="233">
        <f>+'150% Grad Rates -- race-ethnic'!AW56*100</f>
        <v>21.272365805168985</v>
      </c>
      <c r="O63" s="233">
        <f>('150% Grad Rates -- race-ethnic'!BE56)*100</f>
        <v>12.121497971889445</v>
      </c>
      <c r="P63" s="225">
        <f>('150% Grad Rates -- race-ethnic'!BM56)*100</f>
        <v>15.50779953534683</v>
      </c>
      <c r="Q63" s="225">
        <f>('150% Grad Rates -- race-ethnic'!BU56)*100</f>
        <v>26.599986483746708</v>
      </c>
      <c r="R63" s="225">
        <f>+'150% Grad Rates -- race-ethnic'!CC56*100</f>
        <v>23.503401360544217</v>
      </c>
      <c r="S63" s="224">
        <f>('150% Grad Rates -- race-ethnic'!AW56-'150% Grad Rates -- race-ethnic'!AS56)*100</f>
        <v>1.4786732452025442</v>
      </c>
      <c r="T63" s="225">
        <f>('150% Grad Rates -- race-ethnic'!BE56-'150% Grad Rates -- race-ethnic'!BA56)*100</f>
        <v>1.666619028382474</v>
      </c>
      <c r="U63" s="225">
        <f>('150% Grad Rates -- race-ethnic'!BM56-'150% Grad Rates -- race-ethnic'!BI56)*100</f>
        <v>2.2628516656081259</v>
      </c>
      <c r="V63" s="225">
        <f>('150% Grad Rates -- race-ethnic'!BU56-'150% Grad Rates -- race-ethnic'!BQ56)*100</f>
        <v>2.7299851811545484</v>
      </c>
      <c r="W63" s="225">
        <f>('150% Grad Rates -- race-ethnic'!CC56-'150% Grad Rates -- race-ethnic'!BY56)*100</f>
        <v>2.6150988099725381</v>
      </c>
      <c r="X63" s="274" t="s">
        <v>60</v>
      </c>
    </row>
    <row r="64" spans="1:24">
      <c r="A64" s="68" t="s">
        <v>64</v>
      </c>
      <c r="B64" s="68"/>
      <c r="C64" s="233">
        <f>+'150% Grad Rates -- race-ethnic'!I57*100</f>
        <v>64.656074809835076</v>
      </c>
      <c r="D64" s="233">
        <f>('150% Grad Rates -- race-ethnic'!Q57)*100</f>
        <v>47.2412109375</v>
      </c>
      <c r="E64" s="225">
        <f>('150% Grad Rates -- race-ethnic'!Y57)*100</f>
        <v>58.744710860366709</v>
      </c>
      <c r="F64" s="225">
        <f>('150% Grad Rates -- race-ethnic'!AG57)*100</f>
        <v>67.318870977407556</v>
      </c>
      <c r="G64" s="225">
        <f>'150% Grad Rates -- race-ethnic'!AO57*100</f>
        <v>69.689877121123473</v>
      </c>
      <c r="H64" s="224">
        <f>('150% Grad Rates -- race-ethnic'!I57-'150% Grad Rates -- race-ethnic'!E57)*100</f>
        <v>1.6769899812970168</v>
      </c>
      <c r="I64" s="225">
        <f>('150% Grad Rates -- race-ethnic'!Q57-'150% Grad Rates -- race-ethnic'!M57)*100</f>
        <v>2.7146646868158211</v>
      </c>
      <c r="J64" s="225">
        <f>('150% Grad Rates -- race-ethnic'!Y57-'150% Grad Rates -- race-ethnic'!U57)*100</f>
        <v>2.5542346698905205</v>
      </c>
      <c r="K64" s="225">
        <f>('150% Grad Rates -- race-ethnic'!AG57-'150% Grad Rates -- race-ethnic'!AC57)*100</f>
        <v>1.6207353169553573</v>
      </c>
      <c r="L64" s="225">
        <f>('150% Grad Rates -- race-ethnic'!AO57-'150% Grad Rates -- race-ethnic'!AK57)*100</f>
        <v>2.5541155317194919</v>
      </c>
      <c r="M64" s="233"/>
      <c r="N64" s="233">
        <f>+'150% Grad Rates -- race-ethnic'!AW57*100</f>
        <v>15.493614788034288</v>
      </c>
      <c r="O64" s="233">
        <f>('150% Grad Rates -- race-ethnic'!BE57)*100</f>
        <v>7.1013289036544842</v>
      </c>
      <c r="P64" s="225">
        <f>('150% Grad Rates -- race-ethnic'!BM57)*100</f>
        <v>13.155770782889428</v>
      </c>
      <c r="Q64" s="225">
        <f>('150% Grad Rates -- race-ethnic'!BU57)*100</f>
        <v>18.112966511543025</v>
      </c>
      <c r="R64" s="225">
        <f>+'150% Grad Rates -- race-ethnic'!CC57*100</f>
        <v>15.827338129496402</v>
      </c>
      <c r="S64" s="224">
        <f>('150% Grad Rates -- race-ethnic'!AW57-'150% Grad Rates -- race-ethnic'!AS57)*100</f>
        <v>1.5445481828257139</v>
      </c>
      <c r="T64" s="225">
        <f>('150% Grad Rates -- race-ethnic'!BE57-'150% Grad Rates -- race-ethnic'!BA57)*100</f>
        <v>1.2967040806247534</v>
      </c>
      <c r="U64" s="225">
        <f>('150% Grad Rates -- race-ethnic'!BM57-'150% Grad Rates -- race-ethnic'!BI57)*100</f>
        <v>5.6434555119534675</v>
      </c>
      <c r="V64" s="225">
        <f>('150% Grad Rates -- race-ethnic'!BU57-'150% Grad Rates -- race-ethnic'!BQ57)*100</f>
        <v>1.8633754091550632</v>
      </c>
      <c r="W64" s="225">
        <f>('150% Grad Rates -- race-ethnic'!CC57-'150% Grad Rates -- race-ethnic'!BY57)*100</f>
        <v>3.1134016991785529</v>
      </c>
      <c r="X64" s="91" t="s">
        <v>64</v>
      </c>
    </row>
    <row r="65" spans="1:24">
      <c r="A65" s="68" t="s">
        <v>65</v>
      </c>
      <c r="B65" s="68"/>
      <c r="C65" s="233">
        <f>+'150% Grad Rates -- race-ethnic'!I58*100</f>
        <v>54.382612849295441</v>
      </c>
      <c r="D65" s="233">
        <f>('150% Grad Rates -- race-ethnic'!Q58)*100</f>
        <v>44.230769230769226</v>
      </c>
      <c r="E65" s="225">
        <f>('150% Grad Rates -- race-ethnic'!Y58)*100</f>
        <v>43.962848297213625</v>
      </c>
      <c r="F65" s="225">
        <f>('150% Grad Rates -- race-ethnic'!AG58)*100</f>
        <v>57.029008606949319</v>
      </c>
      <c r="G65" s="225">
        <f>'150% Grad Rates -- race-ethnic'!AO58*100</f>
        <v>49.473684210526315</v>
      </c>
      <c r="H65" s="224">
        <f>('150% Grad Rates -- race-ethnic'!I58-'150% Grad Rates -- race-ethnic'!E58)*100</f>
        <v>-3.449396231294799</v>
      </c>
      <c r="I65" s="225">
        <f>('150% Grad Rates -- race-ethnic'!Q58-'150% Grad Rates -- race-ethnic'!M58)*100</f>
        <v>-2.5434243176178652</v>
      </c>
      <c r="J65" s="225">
        <f>('150% Grad Rates -- race-ethnic'!Y58-'150% Grad Rates -- race-ethnic'!U58)*100</f>
        <v>-2.2871517027863772</v>
      </c>
      <c r="K65" s="225">
        <f>('150% Grad Rates -- race-ethnic'!AG58-'150% Grad Rates -- race-ethnic'!AC58)*100</f>
        <v>-1.4033836664533617</v>
      </c>
      <c r="L65" s="225">
        <f>('150% Grad Rates -- race-ethnic'!AO58-'150% Grad Rates -- race-ethnic'!AK58)*100</f>
        <v>-10.820433436532506</v>
      </c>
      <c r="M65" s="233"/>
      <c r="N65" s="233">
        <f>+'150% Grad Rates -- race-ethnic'!AW58*100</f>
        <v>11.812738160043549</v>
      </c>
      <c r="O65" s="233">
        <f>('150% Grad Rates -- race-ethnic'!BE58)*100</f>
        <v>6.4102564102564097</v>
      </c>
      <c r="P65" s="225">
        <f>('150% Grad Rates -- race-ethnic'!BM58)*100</f>
        <v>6.666666666666667</v>
      </c>
      <c r="Q65" s="225">
        <f>('150% Grad Rates -- race-ethnic'!BU58)*100</f>
        <v>13.955408753096615</v>
      </c>
      <c r="R65" s="225">
        <f>+'150% Grad Rates -- race-ethnic'!CC58*100</f>
        <v>11.76470588235294</v>
      </c>
      <c r="S65" s="224">
        <f>('150% Grad Rates -- race-ethnic'!AW58-'150% Grad Rates -- race-ethnic'!AS58)*100</f>
        <v>2.5403335460240291</v>
      </c>
      <c r="T65" s="225">
        <f>('150% Grad Rates -- race-ethnic'!BE58-'150% Grad Rates -- race-ethnic'!BA58)*100</f>
        <v>1.648351648351648</v>
      </c>
      <c r="U65" s="225">
        <f>('150% Grad Rates -- race-ethnic'!BM58-'150% Grad Rates -- race-ethnic'!BI58)*100</f>
        <v>-1.3502109704641359</v>
      </c>
      <c r="V65" s="225">
        <f>('150% Grad Rates -- race-ethnic'!BU58-'150% Grad Rates -- race-ethnic'!BQ58)*100</f>
        <v>3.7986262036760294</v>
      </c>
      <c r="W65" s="225">
        <f>('150% Grad Rates -- race-ethnic'!CC58-'150% Grad Rates -- race-ethnic'!BY58)*100</f>
        <v>-0.48019207683073217</v>
      </c>
      <c r="X65" s="91" t="s">
        <v>65</v>
      </c>
    </row>
    <row r="66" spans="1:24">
      <c r="A66" s="213" t="s">
        <v>68</v>
      </c>
      <c r="B66" s="213"/>
      <c r="C66" s="233">
        <f>+'150% Grad Rates -- race-ethnic'!I59*100</f>
        <v>65.20125606622895</v>
      </c>
      <c r="D66" s="233">
        <f>('150% Grad Rates -- race-ethnic'!Q59)*100</f>
        <v>44.736842105263158</v>
      </c>
      <c r="E66" s="225">
        <f>('150% Grad Rates -- race-ethnic'!Y59)*100</f>
        <v>56.164383561643838</v>
      </c>
      <c r="F66" s="225">
        <f>('150% Grad Rates -- race-ethnic'!AG59)*100</f>
        <v>66.290373157729704</v>
      </c>
      <c r="G66" s="225">
        <f>'150% Grad Rates -- race-ethnic'!AO59*100</f>
        <v>63.013698630136986</v>
      </c>
      <c r="H66" s="224">
        <f>('150% Grad Rates -- race-ethnic'!I59-'150% Grad Rates -- race-ethnic'!E59)*100</f>
        <v>2.0487136933475925</v>
      </c>
      <c r="I66" s="225">
        <f>('150% Grad Rates -- race-ethnic'!Q59-'150% Grad Rates -- race-ethnic'!M59)*100</f>
        <v>-15.977443609022551</v>
      </c>
      <c r="J66" s="225">
        <f>('150% Grad Rates -- race-ethnic'!Y59-'150% Grad Rates -- race-ethnic'!U59)*100</f>
        <v>-2.4563060935285708</v>
      </c>
      <c r="K66" s="225">
        <f>('150% Grad Rates -- race-ethnic'!AG59-'150% Grad Rates -- race-ethnic'!AC59)*100</f>
        <v>2.5598032095431655</v>
      </c>
      <c r="L66" s="225">
        <f>('150% Grad Rates -- race-ethnic'!AO59-'150% Grad Rates -- race-ethnic'!AK59)*100</f>
        <v>-4.9863013698630221</v>
      </c>
      <c r="M66" s="233"/>
      <c r="N66" s="233">
        <f>+'150% Grad Rates -- race-ethnic'!AW59*100</f>
        <v>17.375886524822697</v>
      </c>
      <c r="O66" s="233">
        <f>('150% Grad Rates -- race-ethnic'!BE59)*100</f>
        <v>0</v>
      </c>
      <c r="P66" s="225">
        <f>('150% Grad Rates -- race-ethnic'!BM59)*100</f>
        <v>22.222222222222221</v>
      </c>
      <c r="Q66" s="225">
        <f>('150% Grad Rates -- race-ethnic'!BU59)*100</f>
        <v>17.543859649122805</v>
      </c>
      <c r="R66" s="225">
        <f>+'150% Grad Rates -- race-ethnic'!CC59*100</f>
        <v>50</v>
      </c>
      <c r="S66" s="224">
        <f>('150% Grad Rates -- race-ethnic'!AW59-'150% Grad Rates -- race-ethnic'!AS59)*100</f>
        <v>1.750886524822695</v>
      </c>
      <c r="T66" s="225">
        <f>('150% Grad Rates -- race-ethnic'!BE59-'150% Grad Rates -- race-ethnic'!BA59)*100</f>
        <v>-25</v>
      </c>
      <c r="U66" s="225">
        <f>('150% Grad Rates -- race-ethnic'!BM59-'150% Grad Rates -- race-ethnic'!BI59)*100</f>
        <v>22.222222222222221</v>
      </c>
      <c r="V66" s="225">
        <f>('150% Grad Rates -- race-ethnic'!BU59-'150% Grad Rates -- race-ethnic'!BQ59)*100</f>
        <v>2.8199332687547067</v>
      </c>
      <c r="W66" s="225">
        <f>('150% Grad Rates -- race-ethnic'!CC59-'150% Grad Rates -- race-ethnic'!BY59)*100</f>
        <v>50</v>
      </c>
      <c r="X66" s="110" t="s">
        <v>68</v>
      </c>
    </row>
    <row r="67" spans="1:24">
      <c r="A67" s="220" t="s">
        <v>72</v>
      </c>
      <c r="B67" s="220"/>
      <c r="C67" s="235">
        <f>+'150% Grad Rates -- race-ethnic'!I60*100</f>
        <v>15.023474178403756</v>
      </c>
      <c r="D67" s="235">
        <f>('150% Grad Rates -- race-ethnic'!Q60)*100</f>
        <v>14.450867052023122</v>
      </c>
      <c r="E67" s="235">
        <f>('150% Grad Rates -- race-ethnic'!Y60)*100</f>
        <v>26.086956521739129</v>
      </c>
      <c r="F67" s="235">
        <f>('150% Grad Rates -- race-ethnic'!AG60)*100</f>
        <v>12.5</v>
      </c>
      <c r="G67" s="235">
        <f>'150% Grad Rates -- race-ethnic'!AO60*100</f>
        <v>0</v>
      </c>
      <c r="H67" s="234">
        <f>('150% Grad Rates -- race-ethnic'!I60-'150% Grad Rates -- race-ethnic'!E60)*100</f>
        <v>7.2998969426313982</v>
      </c>
      <c r="I67" s="235">
        <f>('150% Grad Rates -- race-ethnic'!Q60-'150% Grad Rates -- race-ethnic'!M60)*100</f>
        <v>7.3753953539099149</v>
      </c>
      <c r="J67" s="235">
        <f>('150% Grad Rates -- race-ethnic'!Y60-'150% Grad Rates -- race-ethnic'!U60)*100</f>
        <v>17.753623188405797</v>
      </c>
      <c r="K67" s="235">
        <f>('150% Grad Rates -- race-ethnic'!AG60-'150% Grad Rates -- race-ethnic'!AC60)*100</f>
        <v>-7.5000000000000009</v>
      </c>
      <c r="L67" s="235">
        <f>('150% Grad Rates -- race-ethnic'!AO60-'150% Grad Rates -- race-ethnic'!AK60)*100</f>
        <v>-20</v>
      </c>
      <c r="M67" s="233"/>
      <c r="N67" s="247" t="str">
        <f>IF('150% Grad Rates -- race-ethnic'!AV60="NA","NA",('150% Grad Rates -- race-ethnic'!AV60*100))</f>
        <v>NA</v>
      </c>
      <c r="O67" s="247" t="str">
        <f>IF('150% Grad Rates -- race-ethnic'!BE60="NA","NA",('150% Grad Rates -- race-ethnic'!BE60*100))</f>
        <v>NA</v>
      </c>
      <c r="P67" s="247" t="str">
        <f>IF('150% Grad Rates -- race-ethnic'!BL60="NA","NA",('150% Grad Rates -- race-ethnic'!BM60*100))</f>
        <v>NA</v>
      </c>
      <c r="Q67" s="247" t="str">
        <f>IF('150% Grad Rates -- race-ethnic'!BT60="NA","NA",('150% Grad Rates -- race-ethnic'!BU60*100))</f>
        <v>NA</v>
      </c>
      <c r="R67" s="247" t="str">
        <f>IF('150% Grad Rates -- race-ethnic'!CC60="NA","NA",('150% Grad Rates -- race-ethnic'!CC60*100))</f>
        <v>NA</v>
      </c>
      <c r="S67" s="246" t="str">
        <f>IF('150% Grad Rates -- race-ethnic'!AW60="NA","NA",(('150% Grad Rates -- race-ethnic'!AW60-'150% Grad Rates -- race-ethnic'!AS60)*100))</f>
        <v>NA</v>
      </c>
      <c r="T67" s="247">
        <f>IF('150% Grad Rates -- race-ethnic'!BE62="NA","NA",(('150% Grad Rates -- race-ethnic'!BE62-'150% Grad Rates -- race-ethnic'!BA62)*100))</f>
        <v>0</v>
      </c>
      <c r="U67" s="247">
        <f>IF('150% Grad Rates -- race-ethnic'!BM62="NA","NA",(('150% Grad Rates -- race-ethnic'!BM62-'150% Grad Rates -- race-ethnic'!BI62)*100))</f>
        <v>0</v>
      </c>
      <c r="V67" s="247" t="str">
        <f>IF('150% Grad Rates -- race-ethnic'!BU60="NA","NA",(('150% Grad Rates -- race-ethnic'!BU60-'150% Grad Rates -- race-ethnic'!BQ60)*100))</f>
        <v>NA</v>
      </c>
      <c r="W67" s="247" t="str">
        <f>IF('150% Grad Rates -- race-ethnic'!CC60="NA","NA",(('150% Grad Rates -- race-ethnic'!CC60-'150% Grad Rates -- race-ethnic'!BY60)*100))</f>
        <v>NA</v>
      </c>
      <c r="X67" s="277" t="s">
        <v>72</v>
      </c>
    </row>
    <row r="68" spans="1:24" s="6" customFormat="1" ht="19.5" customHeight="1">
      <c r="A68" s="263" t="s">
        <v>112</v>
      </c>
      <c r="B68" s="265"/>
      <c r="C68" s="265"/>
      <c r="D68" s="265"/>
      <c r="E68" s="265"/>
      <c r="F68" s="265"/>
      <c r="G68" s="265"/>
      <c r="H68" s="265"/>
      <c r="I68" s="266"/>
      <c r="K68" s="40"/>
      <c r="L68" s="40"/>
      <c r="M68" s="40"/>
    </row>
    <row r="69" spans="1:24" ht="48" customHeight="1">
      <c r="A69" s="385" t="s">
        <v>147</v>
      </c>
      <c r="B69" s="386"/>
      <c r="C69" s="386"/>
      <c r="D69" s="386"/>
      <c r="E69" s="386"/>
      <c r="F69" s="386"/>
      <c r="G69" s="386"/>
      <c r="H69" s="386"/>
      <c r="I69" s="386"/>
      <c r="J69" s="386"/>
      <c r="K69" s="386"/>
      <c r="L69" s="386"/>
      <c r="M69" s="286"/>
      <c r="N69" s="286"/>
      <c r="O69" s="286"/>
      <c r="P69" s="286"/>
      <c r="Q69" s="286"/>
      <c r="R69" s="258"/>
      <c r="S69" s="258"/>
      <c r="T69" s="258"/>
      <c r="U69" s="258"/>
      <c r="V69" s="258"/>
      <c r="W69" s="258"/>
    </row>
    <row r="70" spans="1:24" ht="18.75" customHeight="1">
      <c r="A70" s="387" t="s">
        <v>149</v>
      </c>
      <c r="B70" s="384"/>
      <c r="C70" s="384"/>
      <c r="D70" s="384"/>
      <c r="E70" s="384"/>
      <c r="F70" s="384"/>
      <c r="G70" s="384"/>
      <c r="H70" s="384"/>
      <c r="I70" s="384"/>
      <c r="J70" s="384"/>
      <c r="K70" s="384"/>
      <c r="L70" s="384"/>
      <c r="M70" s="286"/>
      <c r="N70" s="286"/>
      <c r="O70" s="286"/>
      <c r="P70" s="286"/>
      <c r="Q70" s="286"/>
      <c r="R70" s="286"/>
      <c r="S70" s="286"/>
      <c r="U70" s="5"/>
      <c r="X70" s="278"/>
    </row>
    <row r="71" spans="1:24">
      <c r="M71" s="349">
        <v>42464</v>
      </c>
      <c r="X71" s="349">
        <v>42464</v>
      </c>
    </row>
  </sheetData>
  <sortState ref="AA14:AB29">
    <sortCondition descending="1" ref="AB14:AB29"/>
  </sortState>
  <mergeCells count="2">
    <mergeCell ref="A69:L69"/>
    <mergeCell ref="A70:L70"/>
  </mergeCells>
  <phoneticPr fontId="3" type="noConversion"/>
  <pageMargins left="0.75" right="0.75" top="1" bottom="1" header="0.5" footer="0.5"/>
  <pageSetup scale="69" orientation="portrait" r:id="rId1"/>
  <headerFooter alignWithMargins="0">
    <oddFooter>&amp;LSREB Fact Book&amp;R&amp;D</oddFooter>
  </headerFooter>
  <colBreaks count="1" manualBreakCount="1">
    <brk id="13" max="6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70"/>
  <sheetViews>
    <sheetView showGridLines="0" view="pageBreakPreview" topLeftCell="A31" zoomScaleSheetLayoutView="100" workbookViewId="0">
      <selection activeCell="C70" sqref="C70"/>
    </sheetView>
  </sheetViews>
  <sheetFormatPr defaultRowHeight="12.75"/>
  <cols>
    <col min="1" max="1" width="7.7109375" style="5" customWidth="1"/>
    <col min="2" max="2" width="10.7109375" style="5" customWidth="1"/>
    <col min="3" max="3" width="27.7109375" style="5" customWidth="1"/>
    <col min="4" max="4" width="27.7109375" style="6" customWidth="1"/>
  </cols>
  <sheetData>
    <row r="1" spans="1:4">
      <c r="A1" s="259" t="s">
        <v>136</v>
      </c>
    </row>
    <row r="2" spans="1:4" s="261" customFormat="1" ht="14.25">
      <c r="A2" s="305" t="s">
        <v>114</v>
      </c>
      <c r="B2" s="260"/>
      <c r="C2" s="6"/>
      <c r="D2" s="6"/>
    </row>
    <row r="3" spans="1:4">
      <c r="A3" s="245"/>
      <c r="B3" s="211"/>
      <c r="C3" s="9"/>
      <c r="D3" s="9"/>
    </row>
    <row r="4" spans="1:4" ht="25.5">
      <c r="A4" s="3"/>
      <c r="B4" s="3"/>
      <c r="C4" s="14" t="s">
        <v>23</v>
      </c>
      <c r="D4" s="15" t="s">
        <v>24</v>
      </c>
    </row>
    <row r="5" spans="1:4">
      <c r="A5" s="3"/>
      <c r="B5" s="3"/>
      <c r="C5" s="302" t="s">
        <v>109</v>
      </c>
      <c r="D5" s="306" t="s">
        <v>110</v>
      </c>
    </row>
    <row r="6" spans="1:4">
      <c r="A6" s="16"/>
      <c r="B6" s="16"/>
      <c r="C6" s="369" t="s">
        <v>160</v>
      </c>
      <c r="D6" s="395" t="s">
        <v>162</v>
      </c>
    </row>
    <row r="7" spans="1:4">
      <c r="A7" s="213" t="s">
        <v>85</v>
      </c>
      <c r="B7" s="213"/>
      <c r="C7" s="249">
        <f>+'100% Grad Rates'!G5*100</f>
        <v>34.329421236800542</v>
      </c>
      <c r="D7" s="250">
        <f>+'100% Grad Rates'!M5*100</f>
        <v>9.0730813408325748</v>
      </c>
    </row>
    <row r="8" spans="1:4">
      <c r="A8" s="181" t="s">
        <v>0</v>
      </c>
      <c r="B8" s="181"/>
      <c r="C8" s="251">
        <f>+'100% Grad Rates'!G6*100</f>
        <v>32.630520332313075</v>
      </c>
      <c r="D8" s="252">
        <f>+'100% Grad Rates'!M6*100</f>
        <v>8.1256784968684759</v>
      </c>
    </row>
    <row r="9" spans="1:4">
      <c r="A9" s="181" t="s">
        <v>81</v>
      </c>
      <c r="B9" s="181"/>
      <c r="C9" s="251">
        <f>(C8/C$7)*100</f>
        <v>95.051181047391864</v>
      </c>
      <c r="D9" s="252">
        <f>(D8/D$7)*100</f>
        <v>89.558091585706407</v>
      </c>
    </row>
    <row r="10" spans="1:4">
      <c r="A10" s="214" t="s">
        <v>1</v>
      </c>
      <c r="B10" s="214"/>
      <c r="C10" s="253">
        <f>+'100% Grad Rates'!G7*100</f>
        <v>26.121254217106571</v>
      </c>
      <c r="D10" s="254">
        <f>+'100% Grad Rates'!M7*100</f>
        <v>8.3655163822100409</v>
      </c>
    </row>
    <row r="11" spans="1:4">
      <c r="A11" s="214" t="s">
        <v>2</v>
      </c>
      <c r="B11" s="214"/>
      <c r="C11" s="253">
        <f>+'100% Grad Rates'!G8*100</f>
        <v>22.804988849425953</v>
      </c>
      <c r="D11" s="254">
        <f>+'100% Grad Rates'!M8*100</f>
        <v>12.152733730813143</v>
      </c>
    </row>
    <row r="12" spans="1:4">
      <c r="A12" s="214" t="s">
        <v>3</v>
      </c>
      <c r="B12" s="214"/>
      <c r="C12" s="253">
        <f>+'100% Grad Rates'!G9*100</f>
        <v>60</v>
      </c>
      <c r="D12" s="254">
        <f>+'100% Grad Rates'!M9*100</f>
        <v>8.611454470539762</v>
      </c>
    </row>
    <row r="13" spans="1:4">
      <c r="A13" s="214" t="s">
        <v>4</v>
      </c>
      <c r="B13" s="214"/>
      <c r="C13" s="253">
        <f>+'100% Grad Rates'!G10*100</f>
        <v>41.020639864923872</v>
      </c>
      <c r="D13" s="254">
        <f>+'100% Grad Rates'!M10*100</f>
        <v>11.732026143790849</v>
      </c>
    </row>
    <row r="14" spans="1:4">
      <c r="A14" s="215" t="s">
        <v>5</v>
      </c>
      <c r="B14" s="215"/>
      <c r="C14" s="251">
        <f>+'100% Grad Rates'!G11*100</f>
        <v>26.554134697357203</v>
      </c>
      <c r="D14" s="252">
        <f>+'100% Grad Rates'!M11*100</f>
        <v>5.021308134148601</v>
      </c>
    </row>
    <row r="15" spans="1:4">
      <c r="A15" s="215" t="s">
        <v>6</v>
      </c>
      <c r="B15" s="215"/>
      <c r="C15" s="251">
        <f>+'100% Grad Rates'!G12*100</f>
        <v>26.262380749832896</v>
      </c>
      <c r="D15" s="252">
        <f>+'100% Grad Rates'!M12*100</f>
        <v>11.164071602584471</v>
      </c>
    </row>
    <row r="16" spans="1:4">
      <c r="A16" s="215" t="s">
        <v>7</v>
      </c>
      <c r="B16" s="215"/>
      <c r="C16" s="251">
        <f>+'100% Grad Rates'!G13*100</f>
        <v>21.22676035719514</v>
      </c>
      <c r="D16" s="252">
        <f>+'100% Grad Rates'!M13*100</f>
        <v>5.2661705781339441</v>
      </c>
    </row>
    <row r="17" spans="1:4">
      <c r="A17" s="215" t="s">
        <v>8</v>
      </c>
      <c r="B17" s="215"/>
      <c r="C17" s="251">
        <f>+'100% Grad Rates'!G14*100</f>
        <v>39.507164858711661</v>
      </c>
      <c r="D17" s="252">
        <f>+'100% Grad Rates'!M14*100</f>
        <v>5.4203613574238281</v>
      </c>
    </row>
    <row r="18" spans="1:4">
      <c r="A18" s="216" t="s">
        <v>9</v>
      </c>
      <c r="B18" s="216"/>
      <c r="C18" s="253">
        <f>+'100% Grad Rates'!G15*100</f>
        <v>27.577142857142857</v>
      </c>
      <c r="D18" s="254">
        <f>+'100% Grad Rates'!M15*100</f>
        <v>14.285714285714285</v>
      </c>
    </row>
    <row r="19" spans="1:4">
      <c r="A19" s="216" t="s">
        <v>10</v>
      </c>
      <c r="B19" s="216"/>
      <c r="C19" s="253">
        <f>+'100% Grad Rates'!G16*100</f>
        <v>38.963956836808961</v>
      </c>
      <c r="D19" s="254">
        <f>+'100% Grad Rates'!M16*100</f>
        <v>7.3491490458999484</v>
      </c>
    </row>
    <row r="20" spans="1:4">
      <c r="A20" s="216" t="s">
        <v>11</v>
      </c>
      <c r="B20" s="216"/>
      <c r="C20" s="253">
        <f>+'100% Grad Rates'!G17*100</f>
        <v>24.988484569322893</v>
      </c>
      <c r="D20" s="254">
        <f>+'100% Grad Rates'!M17*100</f>
        <v>9.3923252527448646</v>
      </c>
    </row>
    <row r="21" spans="1:4">
      <c r="A21" s="216" t="s">
        <v>12</v>
      </c>
      <c r="B21" s="216"/>
      <c r="C21" s="253">
        <f>+'100% Grad Rates'!G18*100</f>
        <v>43.461587626230347</v>
      </c>
      <c r="D21" s="254">
        <f>+'100% Grad Rates'!M18*100</f>
        <v>6.2206896551724133</v>
      </c>
    </row>
    <row r="22" spans="1:4">
      <c r="A22" s="215" t="s">
        <v>13</v>
      </c>
      <c r="B22" s="215"/>
      <c r="C22" s="251">
        <f>+'100% Grad Rates'!G19*100</f>
        <v>22.681664554288126</v>
      </c>
      <c r="D22" s="252">
        <f>+'100% Grad Rates'!M19*100</f>
        <v>8.2579657715319339</v>
      </c>
    </row>
    <row r="23" spans="1:4">
      <c r="A23" s="215" t="s">
        <v>14</v>
      </c>
      <c r="B23" s="215"/>
      <c r="C23" s="251">
        <f>+'100% Grad Rates'!G20*100</f>
        <v>27.923927209538064</v>
      </c>
      <c r="D23" s="252">
        <f>+'100% Grad Rates'!M20*100</f>
        <v>6.3388159883896718</v>
      </c>
    </row>
    <row r="24" spans="1:4">
      <c r="A24" s="215" t="s">
        <v>15</v>
      </c>
      <c r="B24" s="215"/>
      <c r="C24" s="251">
        <f>+'100% Grad Rates'!G21*100</f>
        <v>52.039611752360969</v>
      </c>
      <c r="D24" s="252">
        <f>+'100% Grad Rates'!M21*100</f>
        <v>10.060309867942186</v>
      </c>
    </row>
    <row r="25" spans="1:4">
      <c r="A25" s="217" t="s">
        <v>16</v>
      </c>
      <c r="B25" s="217"/>
      <c r="C25" s="394">
        <f>+'100% Grad Rates'!G22*100</f>
        <v>25.286030189404862</v>
      </c>
      <c r="D25" s="250">
        <f>+'100% Grad Rates'!M22*100</f>
        <v>4.8709560159941834</v>
      </c>
    </row>
    <row r="26" spans="1:4">
      <c r="A26" s="181" t="s">
        <v>82</v>
      </c>
      <c r="B26" s="181"/>
      <c r="C26" s="251">
        <f>+'100% Grad Rates'!G23*100</f>
        <v>32.291298905542895</v>
      </c>
      <c r="D26" s="252">
        <f>+'100% Grad Rates'!M23*100</f>
        <v>9.8538195388611243</v>
      </c>
    </row>
    <row r="27" spans="1:4">
      <c r="A27" s="181" t="s">
        <v>81</v>
      </c>
      <c r="B27" s="181"/>
      <c r="C27" s="251">
        <f>(C26/C$7)*100</f>
        <v>94.063044881534978</v>
      </c>
      <c r="D27" s="252">
        <f>(D26/D$7)*100</f>
        <v>108.60499502539352</v>
      </c>
    </row>
    <row r="28" spans="1:4">
      <c r="A28" s="218" t="s">
        <v>38</v>
      </c>
      <c r="B28" s="218"/>
      <c r="C28" s="253">
        <f>+'100% Grad Rates'!G24*100</f>
        <v>9.6005606166783455</v>
      </c>
      <c r="D28" s="254" t="str">
        <f>IF('100% Grad Rates'!M24="NA","NA",('100% Grad Rates'!M24*100))</f>
        <v>NA</v>
      </c>
    </row>
    <row r="29" spans="1:4">
      <c r="A29" s="214" t="s">
        <v>39</v>
      </c>
      <c r="B29" s="214"/>
      <c r="C29" s="253">
        <f>+'100% Grad Rates'!G25*100</f>
        <v>39.86365668305767</v>
      </c>
      <c r="D29" s="254">
        <f>+'100% Grad Rates'!M5*100</f>
        <v>9.0730813408325748</v>
      </c>
    </row>
    <row r="30" spans="1:4">
      <c r="A30" s="214" t="s">
        <v>40</v>
      </c>
      <c r="B30" s="214"/>
      <c r="C30" s="253">
        <f>+'100% Grad Rates'!G26*100</f>
        <v>34.62170114732784</v>
      </c>
      <c r="D30" s="254">
        <f>+'100% Grad Rates'!M6*100</f>
        <v>8.1256784968684759</v>
      </c>
    </row>
    <row r="31" spans="1:4">
      <c r="A31" s="214" t="s">
        <v>41</v>
      </c>
      <c r="B31" s="214"/>
      <c r="C31" s="253">
        <f>+'100% Grad Rates'!G27*100</f>
        <v>31.148497520178935</v>
      </c>
      <c r="D31" s="254">
        <f>+'100% Grad Rates'!M7*100</f>
        <v>8.3655163822100409</v>
      </c>
    </row>
    <row r="32" spans="1:4">
      <c r="A32" s="215" t="s">
        <v>43</v>
      </c>
      <c r="B32" s="215"/>
      <c r="C32" s="251">
        <f>+'100% Grad Rates'!G28*100</f>
        <v>17.77121148163782</v>
      </c>
      <c r="D32" s="252">
        <f>+'100% Grad Rates'!M8*100</f>
        <v>12.152733730813143</v>
      </c>
    </row>
    <row r="33" spans="1:4">
      <c r="A33" s="215" t="s">
        <v>44</v>
      </c>
      <c r="B33" s="215"/>
      <c r="C33" s="251">
        <f>+'100% Grad Rates'!G29*100</f>
        <v>17.075623491552694</v>
      </c>
      <c r="D33" s="252">
        <f>+'100% Grad Rates'!M9*100</f>
        <v>8.611454470539762</v>
      </c>
    </row>
    <row r="34" spans="1:4">
      <c r="A34" s="215" t="s">
        <v>54</v>
      </c>
      <c r="B34" s="215"/>
      <c r="C34" s="251">
        <f>+'100% Grad Rates'!G30*100</f>
        <v>20.397579948141743</v>
      </c>
      <c r="D34" s="252">
        <f>+'100% Grad Rates'!M10*100</f>
        <v>11.732026143790849</v>
      </c>
    </row>
    <row r="35" spans="1:4">
      <c r="A35" s="215" t="s">
        <v>56</v>
      </c>
      <c r="B35" s="215"/>
      <c r="C35" s="251">
        <f>+'100% Grad Rates'!G31*100</f>
        <v>16.546895153860326</v>
      </c>
      <c r="D35" s="252">
        <f>+'100% Grad Rates'!M11*100</f>
        <v>5.021308134148601</v>
      </c>
    </row>
    <row r="36" spans="1:4">
      <c r="A36" s="216" t="s">
        <v>59</v>
      </c>
      <c r="B36" s="216"/>
      <c r="C36" s="253">
        <f>+'100% Grad Rates'!G32*100</f>
        <v>14.223194748358861</v>
      </c>
      <c r="D36" s="254">
        <f>+'100% Grad Rates'!M12*100</f>
        <v>11.164071602584471</v>
      </c>
    </row>
    <row r="37" spans="1:4">
      <c r="A37" s="216" t="s">
        <v>63</v>
      </c>
      <c r="B37" s="216"/>
      <c r="C37" s="253">
        <f>+'100% Grad Rates'!G33*100</f>
        <v>32.273638185461834</v>
      </c>
      <c r="D37" s="254">
        <f>+'100% Grad Rates'!M13*100</f>
        <v>5.2661705781339441</v>
      </c>
    </row>
    <row r="38" spans="1:4">
      <c r="A38" s="216" t="s">
        <v>67</v>
      </c>
      <c r="B38" s="216"/>
      <c r="C38" s="253">
        <f>+'100% Grad Rates'!G34*100</f>
        <v>19.648262937869397</v>
      </c>
      <c r="D38" s="254">
        <f>+'100% Grad Rates'!M14*100</f>
        <v>5.4203613574238281</v>
      </c>
    </row>
    <row r="39" spans="1:4">
      <c r="A39" s="216" t="s">
        <v>69</v>
      </c>
      <c r="B39" s="216"/>
      <c r="C39" s="253">
        <f>+'100% Grad Rates'!G35*100</f>
        <v>44.62687528169468</v>
      </c>
      <c r="D39" s="254">
        <f>+'100% Grad Rates'!M15*100</f>
        <v>14.285714285714285</v>
      </c>
    </row>
    <row r="40" spans="1:4">
      <c r="A40" s="219" t="s">
        <v>71</v>
      </c>
      <c r="B40" s="219"/>
      <c r="C40" s="393">
        <f>+'100% Grad Rates'!G36*100</f>
        <v>24.372759856630825</v>
      </c>
      <c r="D40" s="255">
        <f>+'100% Grad Rates'!M16*100</f>
        <v>7.3491490458999484</v>
      </c>
    </row>
    <row r="41" spans="1:4">
      <c r="A41" s="181" t="s">
        <v>83</v>
      </c>
      <c r="B41" s="181"/>
      <c r="C41" s="251">
        <f>+'100% Grad Rates'!G37*100</f>
        <v>33.999762946908575</v>
      </c>
      <c r="D41" s="252">
        <f>+'100% Grad Rates'!M17*100</f>
        <v>9.3923252527448646</v>
      </c>
    </row>
    <row r="42" spans="1:4">
      <c r="A42" s="181" t="s">
        <v>81</v>
      </c>
      <c r="B42" s="181"/>
      <c r="C42" s="251">
        <f>(C41/C$7)*100</f>
        <v>99.03972080502605</v>
      </c>
      <c r="D42" s="252">
        <f>(D41/D$7)*100</f>
        <v>103.518583157362</v>
      </c>
    </row>
    <row r="43" spans="1:4">
      <c r="A43" s="214" t="s">
        <v>45</v>
      </c>
      <c r="B43" s="214"/>
      <c r="C43" s="253">
        <f>+'100% Grad Rates'!G38*100</f>
        <v>41.022104738918898</v>
      </c>
      <c r="D43" s="254">
        <f>+'100% Grad Rates'!M38*100</f>
        <v>10.535358013744181</v>
      </c>
    </row>
    <row r="44" spans="1:4">
      <c r="A44" s="214" t="s">
        <v>46</v>
      </c>
      <c r="B44" s="214"/>
      <c r="C44" s="253">
        <f>+'100% Grad Rates'!G39*100</f>
        <v>34.168284789644012</v>
      </c>
      <c r="D44" s="254">
        <f>+'100% Grad Rates'!M39*100</f>
        <v>1.9138337848466314</v>
      </c>
    </row>
    <row r="45" spans="1:4">
      <c r="A45" s="214" t="s">
        <v>47</v>
      </c>
      <c r="B45" s="214"/>
      <c r="C45" s="253">
        <f>+'100% Grad Rates'!G40*100</f>
        <v>42.576296573675343</v>
      </c>
      <c r="D45" s="254">
        <f>+'100% Grad Rates'!M40*100</f>
        <v>18.274726013581656</v>
      </c>
    </row>
    <row r="46" spans="1:4">
      <c r="A46" s="214" t="s">
        <v>48</v>
      </c>
      <c r="B46" s="214"/>
      <c r="C46" s="253">
        <f>+'100% Grad Rates'!G41*100</f>
        <v>28.206806282722514</v>
      </c>
      <c r="D46" s="254">
        <f>+'100% Grad Rates'!M41*100</f>
        <v>20.834914611005694</v>
      </c>
    </row>
    <row r="47" spans="1:4">
      <c r="A47" s="215" t="s">
        <v>51</v>
      </c>
      <c r="B47" s="215"/>
      <c r="C47" s="251">
        <f>+'100% Grad Rates'!G42*100</f>
        <v>34.067183462532299</v>
      </c>
      <c r="D47" s="252">
        <f>+'100% Grad Rates'!M42*100</f>
        <v>6.2891369452763417</v>
      </c>
    </row>
    <row r="48" spans="1:4">
      <c r="A48" s="215" t="s">
        <v>52</v>
      </c>
      <c r="B48" s="215"/>
      <c r="C48" s="251">
        <f>+'100% Grad Rates'!G43*100</f>
        <v>36.231283659821266</v>
      </c>
      <c r="D48" s="252">
        <f>+'100% Grad Rates'!M43*100</f>
        <v>21.717389430123287</v>
      </c>
    </row>
    <row r="49" spans="1:4">
      <c r="A49" s="215" t="s">
        <v>53</v>
      </c>
      <c r="B49" s="215"/>
      <c r="C49" s="251">
        <f>+'100% Grad Rates'!G44*100</f>
        <v>33.022164276401568</v>
      </c>
      <c r="D49" s="252">
        <f>+'100% Grad Rates'!M44*100</f>
        <v>10.284018158538005</v>
      </c>
    </row>
    <row r="50" spans="1:4">
      <c r="A50" s="215" t="s">
        <v>55</v>
      </c>
      <c r="B50" s="215"/>
      <c r="C50" s="251">
        <f>+'100% Grad Rates'!G45*100</f>
        <v>26.034357609484637</v>
      </c>
      <c r="D50" s="252">
        <f>+'100% Grad Rates'!M45*100</f>
        <v>18.074409250879839</v>
      </c>
    </row>
    <row r="51" spans="1:4">
      <c r="A51" s="214" t="s">
        <v>61</v>
      </c>
      <c r="B51" s="214"/>
      <c r="C51" s="253">
        <f>+'100% Grad Rates'!G46*100</f>
        <v>22.798115259151867</v>
      </c>
      <c r="D51" s="254">
        <f>+'100% Grad Rates'!M46*100</f>
        <v>23.478260869565219</v>
      </c>
    </row>
    <row r="52" spans="1:4">
      <c r="A52" s="214" t="s">
        <v>62</v>
      </c>
      <c r="B52" s="214"/>
      <c r="C52" s="253">
        <f>+'100% Grad Rates'!G47*100</f>
        <v>35.636719991524522</v>
      </c>
      <c r="D52" s="254">
        <f>+'100% Grad Rates'!M47*100</f>
        <v>5.4762049474260017</v>
      </c>
    </row>
    <row r="53" spans="1:4">
      <c r="A53" s="214" t="s">
        <v>66</v>
      </c>
      <c r="B53" s="214"/>
      <c r="C53" s="253">
        <f>+'100% Grad Rates'!G48*100</f>
        <v>25.574912891986063</v>
      </c>
      <c r="D53" s="254">
        <f>+'100% Grad Rates'!M48*100</f>
        <v>44.32</v>
      </c>
    </row>
    <row r="54" spans="1:4">
      <c r="A54" s="219" t="s">
        <v>70</v>
      </c>
      <c r="B54" s="219"/>
      <c r="C54" s="393">
        <f>+'100% Grad Rates'!G49*100</f>
        <v>28.990975571806445</v>
      </c>
      <c r="D54" s="255">
        <f>+'100% Grad Rates'!M49*100</f>
        <v>11.776774723020107</v>
      </c>
    </row>
    <row r="55" spans="1:4">
      <c r="A55" s="215" t="s">
        <v>84</v>
      </c>
      <c r="B55" s="215"/>
      <c r="C55" s="251">
        <f>+'100% Grad Rates'!G50*100</f>
        <v>41.936631219830872</v>
      </c>
      <c r="D55" s="252">
        <f>+'100% Grad Rates'!M50*100</f>
        <v>7.4082161250489413</v>
      </c>
    </row>
    <row r="56" spans="1:4">
      <c r="A56" s="181" t="s">
        <v>81</v>
      </c>
      <c r="B56" s="181"/>
      <c r="C56" s="251">
        <f>(C55/C$7)*100</f>
        <v>122.15944722911767</v>
      </c>
      <c r="D56" s="252">
        <f>(D55/D$7)*100</f>
        <v>81.650498290023492</v>
      </c>
    </row>
    <row r="57" spans="1:4">
      <c r="A57" s="214" t="s">
        <v>42</v>
      </c>
      <c r="B57" s="214"/>
      <c r="C57" s="253">
        <f>+'100% Grad Rates'!G51*100</f>
        <v>43.813336669585887</v>
      </c>
      <c r="D57" s="254">
        <f>+'100% Grad Rates'!M51*100</f>
        <v>3.931888544891641</v>
      </c>
    </row>
    <row r="58" spans="1:4">
      <c r="A58" s="214" t="s">
        <v>49</v>
      </c>
      <c r="B58" s="214"/>
      <c r="C58" s="253">
        <f>+'100% Grad Rates'!G52*100</f>
        <v>29.757531227038942</v>
      </c>
      <c r="D58" s="254">
        <f>+'100% Grad Rates'!M52*100</f>
        <v>10.028305701577032</v>
      </c>
    </row>
    <row r="59" spans="1:4">
      <c r="A59" s="214" t="s">
        <v>50</v>
      </c>
      <c r="B59" s="214"/>
      <c r="C59" s="253">
        <f>+'100% Grad Rates'!G53*100</f>
        <v>39.253453772582361</v>
      </c>
      <c r="D59" s="254">
        <f>+'100% Grad Rates'!M53*100</f>
        <v>5.1457331730769234</v>
      </c>
    </row>
    <row r="60" spans="1:4">
      <c r="A60" s="214" t="s">
        <v>57</v>
      </c>
      <c r="B60" s="214"/>
      <c r="C60" s="253">
        <f>+'100% Grad Rates'!G54*100</f>
        <v>54.61165048543689</v>
      </c>
      <c r="D60" s="254">
        <f>+'100% Grad Rates'!M54*100</f>
        <v>10.630536737884315</v>
      </c>
    </row>
    <row r="61" spans="1:4">
      <c r="A61" s="215" t="s">
        <v>58</v>
      </c>
      <c r="B61" s="215"/>
      <c r="C61" s="251">
        <f>+'100% Grad Rates'!G55*100</f>
        <v>43.96393291982541</v>
      </c>
      <c r="D61" s="252">
        <f>+'100% Grad Rates'!M55*100</f>
        <v>6.6540317022742936</v>
      </c>
    </row>
    <row r="62" spans="1:4">
      <c r="A62" s="215" t="s">
        <v>60</v>
      </c>
      <c r="B62" s="215"/>
      <c r="C62" s="251">
        <f>+'100% Grad Rates'!G56*100</f>
        <v>39.129740943667215</v>
      </c>
      <c r="D62" s="252">
        <f>+'100% Grad Rates'!M56*100</f>
        <v>8.9280980781974808</v>
      </c>
    </row>
    <row r="63" spans="1:4">
      <c r="A63" s="68" t="s">
        <v>64</v>
      </c>
      <c r="B63" s="68"/>
      <c r="C63" s="251">
        <f>+'100% Grad Rates'!G57*100</f>
        <v>43.876340459187233</v>
      </c>
      <c r="D63" s="252">
        <f>+'100% Grad Rates'!M57*100</f>
        <v>6.1402997259315413</v>
      </c>
    </row>
    <row r="64" spans="1:4">
      <c r="A64" s="68" t="s">
        <v>65</v>
      </c>
      <c r="B64" s="68"/>
      <c r="C64" s="251">
        <f>+'100% Grad Rates'!G58*100</f>
        <v>31.884404107953191</v>
      </c>
      <c r="D64" s="252">
        <f>+'100% Grad Rates'!M58*100</f>
        <v>3.2661948829613499</v>
      </c>
    </row>
    <row r="65" spans="1:18">
      <c r="A65" s="213" t="s">
        <v>68</v>
      </c>
      <c r="B65" s="213"/>
      <c r="C65" s="251">
        <f>+'100% Grad Rates'!G59*100</f>
        <v>53.753925206965455</v>
      </c>
      <c r="D65" s="252">
        <f>+'100% Grad Rates'!M59*100</f>
        <v>5.3191489361702127</v>
      </c>
    </row>
    <row r="66" spans="1:18">
      <c r="A66" s="220" t="s">
        <v>72</v>
      </c>
      <c r="B66" s="220"/>
      <c r="C66" s="256">
        <f>+'100% Grad Rates'!G60*100</f>
        <v>4.6948356807511731</v>
      </c>
      <c r="D66" s="257" t="str">
        <f>IF('100% Grad Rates'!M60="NA","NA",('100% Grad Rates'!M60*100))</f>
        <v>NA</v>
      </c>
    </row>
    <row r="67" spans="1:18" s="5" customFormat="1" ht="15" customHeight="1">
      <c r="A67" s="303" t="s">
        <v>112</v>
      </c>
      <c r="B67" s="304"/>
      <c r="C67" s="304"/>
      <c r="D67" s="304"/>
      <c r="E67" s="265"/>
      <c r="F67" s="265"/>
      <c r="G67" s="265"/>
      <c r="H67" s="265"/>
      <c r="I67" s="266"/>
      <c r="K67" s="40"/>
      <c r="L67" s="40"/>
      <c r="M67" s="40"/>
    </row>
    <row r="68" spans="1:18" ht="54.75" customHeight="1">
      <c r="A68" s="385" t="s">
        <v>148</v>
      </c>
      <c r="B68" s="386"/>
      <c r="C68" s="386"/>
      <c r="D68" s="386"/>
      <c r="E68" s="39"/>
      <c r="F68" s="39"/>
      <c r="G68" s="39"/>
      <c r="H68" s="39"/>
      <c r="I68" s="39"/>
      <c r="J68" s="39"/>
      <c r="K68" s="39"/>
      <c r="L68" s="39"/>
      <c r="M68" s="39"/>
      <c r="N68" s="248"/>
      <c r="O68" s="248"/>
      <c r="P68" s="248"/>
      <c r="Q68" s="248"/>
      <c r="R68" s="248"/>
    </row>
    <row r="69" spans="1:18" ht="38.25" customHeight="1">
      <c r="A69" s="387" t="s">
        <v>149</v>
      </c>
      <c r="B69" s="384"/>
      <c r="C69" s="384"/>
      <c r="D69" s="384"/>
      <c r="E69" s="39"/>
      <c r="F69" s="39"/>
      <c r="G69" s="39"/>
      <c r="H69" s="39"/>
      <c r="I69" s="39"/>
      <c r="J69" s="39"/>
      <c r="K69" s="39"/>
      <c r="L69" s="39"/>
      <c r="M69" s="39"/>
      <c r="N69" s="39"/>
      <c r="O69" s="5"/>
      <c r="P69" s="5"/>
      <c r="Q69" s="5"/>
      <c r="R69" s="5"/>
    </row>
    <row r="70" spans="1:18">
      <c r="A70" s="4"/>
      <c r="B70"/>
      <c r="C70"/>
      <c r="D70" s="310">
        <v>42464</v>
      </c>
    </row>
  </sheetData>
  <mergeCells count="2">
    <mergeCell ref="A68:D68"/>
    <mergeCell ref="A69:D69"/>
  </mergeCells>
  <pageMargins left="0.7" right="0.7" top="0.75" bottom="0.75" header="0.3" footer="0.3"/>
  <pageSetup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M62"/>
  <sheetViews>
    <sheetView topLeftCell="A10" workbookViewId="0">
      <selection activeCell="M24" sqref="M24"/>
    </sheetView>
  </sheetViews>
  <sheetFormatPr defaultRowHeight="12.75"/>
  <cols>
    <col min="1" max="1" width="19.7109375" style="206" customWidth="1"/>
    <col min="2" max="2" width="9.7109375" style="326" bestFit="1" customWidth="1"/>
    <col min="3" max="7" width="9.7109375" style="326" customWidth="1"/>
    <col min="8" max="8" width="8.85546875" style="197" customWidth="1"/>
    <col min="9" max="13" width="8.85546875" style="326" customWidth="1"/>
  </cols>
  <sheetData>
    <row r="1" spans="1:13">
      <c r="A1" s="187" t="s">
        <v>95</v>
      </c>
      <c r="B1" s="322" t="s">
        <v>79</v>
      </c>
      <c r="C1" s="322"/>
      <c r="D1" s="322"/>
      <c r="E1" s="322"/>
      <c r="F1" s="322"/>
      <c r="G1" s="322"/>
      <c r="H1" s="323" t="s">
        <v>80</v>
      </c>
      <c r="I1" s="322"/>
      <c r="J1" s="322"/>
      <c r="K1" s="322"/>
      <c r="L1" s="322"/>
      <c r="M1" s="322"/>
    </row>
    <row r="2" spans="1:13">
      <c r="A2" s="191"/>
      <c r="B2" s="324" t="s">
        <v>96</v>
      </c>
      <c r="C2" s="324"/>
      <c r="D2" s="324"/>
      <c r="E2" s="324"/>
      <c r="F2" s="324"/>
      <c r="G2" s="324"/>
      <c r="H2" s="283"/>
      <c r="I2" s="324"/>
      <c r="J2" s="324"/>
      <c r="K2" s="324"/>
      <c r="L2" s="324"/>
      <c r="M2" s="282"/>
    </row>
    <row r="3" spans="1:13">
      <c r="A3" s="269" t="s">
        <v>106</v>
      </c>
      <c r="B3" s="282">
        <v>2009</v>
      </c>
      <c r="C3" s="325">
        <v>2010</v>
      </c>
      <c r="D3" s="325">
        <v>2011</v>
      </c>
      <c r="E3" s="325">
        <v>2012</v>
      </c>
      <c r="F3" s="325">
        <v>2013</v>
      </c>
      <c r="G3" s="392">
        <v>2014</v>
      </c>
      <c r="H3" s="325">
        <v>2009</v>
      </c>
      <c r="I3" s="282">
        <v>2010</v>
      </c>
      <c r="J3" s="282">
        <v>2011</v>
      </c>
      <c r="K3" s="282">
        <v>2012</v>
      </c>
      <c r="L3" s="282">
        <v>2013</v>
      </c>
      <c r="M3" s="379">
        <v>2014</v>
      </c>
    </row>
    <row r="4" spans="1:13">
      <c r="A4" s="281" t="s">
        <v>102</v>
      </c>
      <c r="B4" s="282">
        <v>2003</v>
      </c>
      <c r="C4" s="282">
        <v>2004</v>
      </c>
      <c r="D4" s="282">
        <v>2005</v>
      </c>
      <c r="E4" s="282">
        <v>2006</v>
      </c>
      <c r="F4" s="282">
        <v>2007</v>
      </c>
      <c r="G4" s="282">
        <v>2008</v>
      </c>
      <c r="H4" s="325">
        <v>2006</v>
      </c>
      <c r="I4" s="282">
        <v>2007</v>
      </c>
      <c r="J4" s="282">
        <v>2008</v>
      </c>
      <c r="K4" s="282">
        <v>2009</v>
      </c>
      <c r="L4" s="282">
        <v>2010</v>
      </c>
      <c r="M4" s="282">
        <v>2011</v>
      </c>
    </row>
    <row r="5" spans="1:13">
      <c r="A5" s="170" t="s">
        <v>85</v>
      </c>
      <c r="B5" s="194">
        <v>0.30632307610048581</v>
      </c>
      <c r="C5" s="194">
        <v>0.31260507304345686</v>
      </c>
      <c r="D5" s="194">
        <v>0.31881465645228341</v>
      </c>
      <c r="E5" s="194">
        <v>0.32636275768018386</v>
      </c>
      <c r="F5" s="194">
        <v>0.33384039872065818</v>
      </c>
      <c r="G5" s="194">
        <v>0.34329421236800545</v>
      </c>
      <c r="H5" s="195">
        <v>0.10878434469213792</v>
      </c>
      <c r="I5" s="194">
        <v>0.10509328939173759</v>
      </c>
      <c r="J5" s="194">
        <v>0.10120649353177509</v>
      </c>
      <c r="K5" s="194">
        <v>9.8100963060881563E-2</v>
      </c>
      <c r="L5" s="194">
        <v>8.8372541277929248E-2</v>
      </c>
      <c r="M5" s="202">
        <v>9.0730813408325742E-2</v>
      </c>
    </row>
    <row r="6" spans="1:13">
      <c r="A6" s="168" t="s">
        <v>0</v>
      </c>
      <c r="B6" s="198">
        <v>0.28371227188111564</v>
      </c>
      <c r="C6" s="198">
        <v>0.29052918050715099</v>
      </c>
      <c r="D6" s="198">
        <v>0.30109627599488897</v>
      </c>
      <c r="E6" s="198">
        <v>0.30707418654056196</v>
      </c>
      <c r="F6" s="198">
        <v>0.31687587580205029</v>
      </c>
      <c r="G6" s="198">
        <v>0.32630520332313073</v>
      </c>
      <c r="H6" s="199">
        <v>9.2094072037502223E-2</v>
      </c>
      <c r="I6" s="198">
        <v>9.0844322887280171E-2</v>
      </c>
      <c r="J6" s="198">
        <v>8.9812289427242092E-2</v>
      </c>
      <c r="K6" s="198">
        <v>9.1752856053299539E-2</v>
      </c>
      <c r="L6" s="198">
        <v>8.3571867951609591E-2</v>
      </c>
      <c r="M6" s="198">
        <v>8.1256784968684756E-2</v>
      </c>
    </row>
    <row r="7" spans="1:13">
      <c r="A7" s="168" t="s">
        <v>1</v>
      </c>
      <c r="B7" s="198">
        <v>0.23114284042366434</v>
      </c>
      <c r="C7" s="198">
        <v>0.22852133255406196</v>
      </c>
      <c r="D7" s="198">
        <v>0.23331312351871245</v>
      </c>
      <c r="E7" s="198">
        <v>0.2494192948949569</v>
      </c>
      <c r="F7" s="198">
        <v>0.25933282403870639</v>
      </c>
      <c r="G7" s="198">
        <v>0.26121254217106571</v>
      </c>
      <c r="H7" s="199">
        <v>0.12128909350690585</v>
      </c>
      <c r="I7" s="198">
        <v>0.11825546072616809</v>
      </c>
      <c r="J7" s="198">
        <v>0.13062912802721996</v>
      </c>
      <c r="K7" s="198">
        <v>0.1087444591560647</v>
      </c>
      <c r="L7" s="198">
        <v>8.0849326255614543E-2</v>
      </c>
      <c r="M7" s="198">
        <v>8.3655163822100406E-2</v>
      </c>
    </row>
    <row r="8" spans="1:13">
      <c r="A8" s="168" t="s">
        <v>2</v>
      </c>
      <c r="B8" s="198">
        <v>0.19636398248619835</v>
      </c>
      <c r="C8" s="198">
        <v>0.19704202939249274</v>
      </c>
      <c r="D8" s="198">
        <v>0.20401868335242795</v>
      </c>
      <c r="E8" s="198">
        <v>0.21425459614881937</v>
      </c>
      <c r="F8" s="198">
        <v>0.20566396131928855</v>
      </c>
      <c r="G8" s="198">
        <v>0.22804988849425953</v>
      </c>
      <c r="H8" s="199">
        <v>0.12249827467218771</v>
      </c>
      <c r="I8" s="198">
        <v>0.12442748091603054</v>
      </c>
      <c r="J8" s="198">
        <v>0.13029267567969099</v>
      </c>
      <c r="K8" s="198">
        <v>0.13919501677048396</v>
      </c>
      <c r="L8" s="198">
        <v>0.13104813760673184</v>
      </c>
      <c r="M8" s="198">
        <v>0.12152733730813142</v>
      </c>
    </row>
    <row r="9" spans="1:13">
      <c r="A9" s="168" t="s">
        <v>3</v>
      </c>
      <c r="B9" s="198">
        <v>0.52142680208075298</v>
      </c>
      <c r="C9" s="198">
        <v>0.54752116082224911</v>
      </c>
      <c r="D9" s="198">
        <v>0.54863636363636359</v>
      </c>
      <c r="E9" s="198">
        <v>0.56535626535626538</v>
      </c>
      <c r="F9" s="198">
        <v>0.59254175245939145</v>
      </c>
      <c r="G9" s="198">
        <v>0.6</v>
      </c>
      <c r="H9" s="199">
        <v>6.6796684544124824E-2</v>
      </c>
      <c r="I9" s="198">
        <v>6.6126279863481227E-2</v>
      </c>
      <c r="J9" s="198">
        <v>7.3728813559322037E-2</v>
      </c>
      <c r="K9" s="198">
        <v>6.5457762052189297E-2</v>
      </c>
      <c r="L9" s="198">
        <v>8.3111111111111108E-2</v>
      </c>
      <c r="M9" s="198">
        <v>8.6114544705397617E-2</v>
      </c>
    </row>
    <row r="10" spans="1:13">
      <c r="A10" s="168" t="s">
        <v>4</v>
      </c>
      <c r="B10" s="198">
        <v>0.34144910530947492</v>
      </c>
      <c r="C10" s="198">
        <v>0.35443440090103101</v>
      </c>
      <c r="D10" s="198">
        <v>0.35172665301427891</v>
      </c>
      <c r="E10" s="198">
        <v>0.37166398490817287</v>
      </c>
      <c r="F10" s="198">
        <v>0.38693992932862192</v>
      </c>
      <c r="G10" s="198">
        <v>0.41020639864923875</v>
      </c>
      <c r="H10" s="199">
        <v>0.13952467548755251</v>
      </c>
      <c r="I10" s="198">
        <v>0.14279996798206995</v>
      </c>
      <c r="J10" s="198">
        <v>0.14563106796116504</v>
      </c>
      <c r="K10" s="198">
        <v>0.13333333333333333</v>
      </c>
      <c r="L10" s="198">
        <v>0.12413986799606797</v>
      </c>
      <c r="M10" s="198">
        <v>0.1173202614379085</v>
      </c>
    </row>
    <row r="11" spans="1:13">
      <c r="A11" s="168" t="s">
        <v>5</v>
      </c>
      <c r="B11" s="198">
        <v>0.23481376551954003</v>
      </c>
      <c r="C11" s="198">
        <v>0.24316780536577237</v>
      </c>
      <c r="D11" s="198">
        <v>0.24320705678506735</v>
      </c>
      <c r="E11" s="198">
        <v>0.25626709633904149</v>
      </c>
      <c r="F11" s="198">
        <v>0.26888782886287749</v>
      </c>
      <c r="G11" s="198">
        <v>0.26554134697357201</v>
      </c>
      <c r="H11" s="199">
        <v>3.1725049570389956E-2</v>
      </c>
      <c r="I11" s="198">
        <v>3.0196517015497682E-2</v>
      </c>
      <c r="J11" s="198">
        <v>4.692014330290073E-2</v>
      </c>
      <c r="K11" s="198">
        <v>4.6948356807511735E-2</v>
      </c>
      <c r="L11" s="198">
        <v>4.9309948246118458E-2</v>
      </c>
      <c r="M11" s="198">
        <v>5.0213081341486013E-2</v>
      </c>
    </row>
    <row r="12" spans="1:13">
      <c r="A12" s="168" t="s">
        <v>6</v>
      </c>
      <c r="B12" s="198">
        <v>0.21478238475405614</v>
      </c>
      <c r="C12" s="198">
        <v>0.22147475671086148</v>
      </c>
      <c r="D12" s="198">
        <v>0.2334922604663314</v>
      </c>
      <c r="E12" s="198">
        <v>0.22981211894985693</v>
      </c>
      <c r="F12" s="198">
        <v>0.24230312870792481</v>
      </c>
      <c r="G12" s="198">
        <v>0.26262380749832898</v>
      </c>
      <c r="H12" s="199">
        <v>0.13823411905713145</v>
      </c>
      <c r="I12" s="198">
        <v>0.12417035398230089</v>
      </c>
      <c r="J12" s="198">
        <v>0.15569297926518735</v>
      </c>
      <c r="K12" s="198">
        <v>0.17139083612719699</v>
      </c>
      <c r="L12" s="198">
        <v>0.11005633215105362</v>
      </c>
      <c r="M12" s="198">
        <v>0.11164071602584472</v>
      </c>
    </row>
    <row r="13" spans="1:13">
      <c r="A13" s="168" t="s">
        <v>7</v>
      </c>
      <c r="B13" s="198">
        <v>0.15156117389556439</v>
      </c>
      <c r="C13" s="198">
        <v>0.15572333827693138</v>
      </c>
      <c r="D13" s="198">
        <v>0.17566175713255741</v>
      </c>
      <c r="E13" s="198">
        <v>0.18800099576798607</v>
      </c>
      <c r="F13" s="198">
        <v>0.20210505509709936</v>
      </c>
      <c r="G13" s="198">
        <v>0.2122676035719514</v>
      </c>
      <c r="H13" s="199">
        <v>3.3385968869839841E-2</v>
      </c>
      <c r="I13" s="198">
        <v>2.3865414710485134E-2</v>
      </c>
      <c r="J13" s="198">
        <v>2.276064610866373E-2</v>
      </c>
      <c r="K13" s="198">
        <v>3.1596286313267448E-2</v>
      </c>
      <c r="L13" s="198">
        <v>4.5697174847025124E-2</v>
      </c>
      <c r="M13" s="198">
        <v>5.2661705781339441E-2</v>
      </c>
    </row>
    <row r="14" spans="1:13">
      <c r="A14" s="168" t="s">
        <v>8</v>
      </c>
      <c r="B14" s="198">
        <v>0.39504107088530577</v>
      </c>
      <c r="C14" s="198">
        <v>0.39413463674738947</v>
      </c>
      <c r="D14" s="198">
        <v>0.40711059303511582</v>
      </c>
      <c r="E14" s="198">
        <v>0.37927934158655507</v>
      </c>
      <c r="F14" s="198">
        <v>0.39932134373939598</v>
      </c>
      <c r="G14" s="198">
        <v>0.39507164858711663</v>
      </c>
      <c r="H14" s="199">
        <v>4.9727420067776633E-2</v>
      </c>
      <c r="I14" s="198">
        <v>4.9670982806198256E-2</v>
      </c>
      <c r="J14" s="198">
        <v>4.9452776651803809E-2</v>
      </c>
      <c r="K14" s="198">
        <v>5.5011257834844521E-2</v>
      </c>
      <c r="L14" s="198">
        <v>5.0939694994621275E-2</v>
      </c>
      <c r="M14" s="198">
        <v>5.420361357423828E-2</v>
      </c>
    </row>
    <row r="15" spans="1:13">
      <c r="A15" s="168" t="s">
        <v>9</v>
      </c>
      <c r="B15" s="198">
        <v>0.26865477275686939</v>
      </c>
      <c r="C15" s="198">
        <v>0.2602104735655224</v>
      </c>
      <c r="D15" s="198">
        <v>0.26814466187763192</v>
      </c>
      <c r="E15" s="198">
        <v>0.23271104849125279</v>
      </c>
      <c r="F15" s="198">
        <v>0.2640617796219456</v>
      </c>
      <c r="G15" s="198">
        <v>0.27577142857142856</v>
      </c>
      <c r="H15" s="199">
        <v>0.18055971714508301</v>
      </c>
      <c r="I15" s="198">
        <v>0.18489365265449673</v>
      </c>
      <c r="J15" s="198">
        <v>0.14276902372006953</v>
      </c>
      <c r="K15" s="198">
        <v>0.16337851274268669</v>
      </c>
      <c r="L15" s="198">
        <v>0.1552199796718455</v>
      </c>
      <c r="M15" s="198">
        <v>0.14285714285714285</v>
      </c>
    </row>
    <row r="16" spans="1:13">
      <c r="A16" s="168" t="s">
        <v>10</v>
      </c>
      <c r="B16" s="198">
        <v>0.34825637888221112</v>
      </c>
      <c r="C16" s="198">
        <v>0.3504252563788457</v>
      </c>
      <c r="D16" s="198">
        <v>0.35245792145337962</v>
      </c>
      <c r="E16" s="198">
        <v>0.36261902424658882</v>
      </c>
      <c r="F16" s="198">
        <v>0.3747322655925322</v>
      </c>
      <c r="G16" s="198">
        <v>0.38963956836808961</v>
      </c>
      <c r="H16" s="199">
        <v>0.12476691894263464</v>
      </c>
      <c r="I16" s="198">
        <v>0.123125</v>
      </c>
      <c r="J16" s="198">
        <v>0.13072964263383194</v>
      </c>
      <c r="K16" s="198">
        <v>0.1050658881085773</v>
      </c>
      <c r="L16" s="198">
        <v>9.3685257313333881E-2</v>
      </c>
      <c r="M16" s="198">
        <v>7.3491490458999484E-2</v>
      </c>
    </row>
    <row r="17" spans="1:13">
      <c r="A17" s="168" t="s">
        <v>11</v>
      </c>
      <c r="B17" s="198">
        <v>0.20968837244397495</v>
      </c>
      <c r="C17" s="198">
        <v>0.21479447989315922</v>
      </c>
      <c r="D17" s="198">
        <v>0.23233188044831882</v>
      </c>
      <c r="E17" s="198">
        <v>0.23519353334369655</v>
      </c>
      <c r="F17" s="198">
        <v>0.23388595643446583</v>
      </c>
      <c r="G17" s="198">
        <v>0.24988484569322891</v>
      </c>
      <c r="H17" s="199">
        <v>8.7237062846818939E-2</v>
      </c>
      <c r="I17" s="198">
        <v>9.0310689836756192E-2</v>
      </c>
      <c r="J17" s="198">
        <v>9.1810455833118726E-2</v>
      </c>
      <c r="K17" s="198">
        <v>8.5543025500355585E-2</v>
      </c>
      <c r="L17" s="198">
        <v>8.311077876295267E-2</v>
      </c>
      <c r="M17" s="198">
        <v>9.3923252527448639E-2</v>
      </c>
    </row>
    <row r="18" spans="1:13">
      <c r="A18" s="168" t="s">
        <v>12</v>
      </c>
      <c r="B18" s="198">
        <v>0.38708546589076631</v>
      </c>
      <c r="C18" s="198">
        <v>0.38799730276466621</v>
      </c>
      <c r="D18" s="198">
        <v>0.40479576008273011</v>
      </c>
      <c r="E18" s="198">
        <v>0.42062150565596151</v>
      </c>
      <c r="F18" s="198">
        <v>0.41699083950307442</v>
      </c>
      <c r="G18" s="198">
        <v>0.43461587626230347</v>
      </c>
      <c r="H18" s="199">
        <v>6.3041102799024959E-2</v>
      </c>
      <c r="I18" s="198">
        <v>6.039525691699605E-2</v>
      </c>
      <c r="J18" s="198">
        <v>5.7038077403245943E-2</v>
      </c>
      <c r="K18" s="198">
        <v>5.8534990189666451E-2</v>
      </c>
      <c r="L18" s="198">
        <v>5.8381984987489574E-2</v>
      </c>
      <c r="M18" s="198">
        <v>6.2206896551724136E-2</v>
      </c>
    </row>
    <row r="19" spans="1:13">
      <c r="A19" s="168" t="s">
        <v>13</v>
      </c>
      <c r="B19" s="198">
        <v>0.20530053258939893</v>
      </c>
      <c r="C19" s="198">
        <v>0.1966857142857143</v>
      </c>
      <c r="D19" s="198">
        <v>0.20733871429389203</v>
      </c>
      <c r="E19" s="198">
        <v>0.2011348611723226</v>
      </c>
      <c r="F19" s="198">
        <v>0.20801886792452831</v>
      </c>
      <c r="G19" s="198">
        <v>0.22681664554288128</v>
      </c>
      <c r="H19" s="199">
        <v>4.4382115162514439E-2</v>
      </c>
      <c r="I19" s="198">
        <v>8.0030168440459237E-2</v>
      </c>
      <c r="J19" s="198">
        <v>6.3153692614770454E-2</v>
      </c>
      <c r="K19" s="198">
        <v>7.6056160674935466E-2</v>
      </c>
      <c r="L19" s="198">
        <v>7.7080446116280607E-2</v>
      </c>
      <c r="M19" s="198">
        <v>8.2579657715319332E-2</v>
      </c>
    </row>
    <row r="20" spans="1:13">
      <c r="A20" s="168" t="s">
        <v>14</v>
      </c>
      <c r="B20" s="198">
        <v>0.22966630563721699</v>
      </c>
      <c r="C20" s="198">
        <v>0.24418363824646186</v>
      </c>
      <c r="D20" s="198">
        <v>0.25710375502523308</v>
      </c>
      <c r="E20" s="198">
        <v>0.26499577125756296</v>
      </c>
      <c r="F20" s="198">
        <v>0.27567862940164894</v>
      </c>
      <c r="G20" s="198">
        <v>0.27923927209538063</v>
      </c>
      <c r="H20" s="199">
        <v>5.8270032842376737E-2</v>
      </c>
      <c r="I20" s="198">
        <v>6.0552435177348617E-2</v>
      </c>
      <c r="J20" s="198">
        <v>6.0695011668611437E-2</v>
      </c>
      <c r="K20" s="198">
        <v>7.0716081420809346E-2</v>
      </c>
      <c r="L20" s="198">
        <v>6.3015302812109319E-2</v>
      </c>
      <c r="M20" s="198">
        <v>6.3388159883896719E-2</v>
      </c>
    </row>
    <row r="21" spans="1:13">
      <c r="A21" s="168" t="s">
        <v>15</v>
      </c>
      <c r="B21" s="198">
        <v>0.47835066755181826</v>
      </c>
      <c r="C21" s="198">
        <v>0.48978538240283209</v>
      </c>
      <c r="D21" s="198">
        <v>0.49745595514173963</v>
      </c>
      <c r="E21" s="198">
        <v>0.51438127090301</v>
      </c>
      <c r="F21" s="198">
        <v>0.51550017070672582</v>
      </c>
      <c r="G21" s="198">
        <v>0.5203961175236097</v>
      </c>
      <c r="H21" s="199">
        <v>0.10646018272532884</v>
      </c>
      <c r="I21" s="198">
        <v>7.7859305846727234E-2</v>
      </c>
      <c r="J21" s="198">
        <v>9.2410496006953877E-2</v>
      </c>
      <c r="K21" s="198">
        <v>9.4747784763130533E-2</v>
      </c>
      <c r="L21" s="198">
        <v>0.10004714263265413</v>
      </c>
      <c r="M21" s="198">
        <v>0.10060309867942185</v>
      </c>
    </row>
    <row r="22" spans="1:13">
      <c r="A22" s="169" t="s">
        <v>16</v>
      </c>
      <c r="B22" s="202">
        <v>0.23692862445646409</v>
      </c>
      <c r="C22" s="202">
        <v>0.24787257255073097</v>
      </c>
      <c r="D22" s="202">
        <v>0.24474490334847365</v>
      </c>
      <c r="E22" s="202">
        <v>0.25347871235721703</v>
      </c>
      <c r="F22" s="202">
        <v>0.24936464369218259</v>
      </c>
      <c r="G22" s="202">
        <v>0.25286030189404862</v>
      </c>
      <c r="H22" s="203">
        <v>7.3161033797216696E-2</v>
      </c>
      <c r="I22" s="202">
        <v>4.859335038363171E-2</v>
      </c>
      <c r="J22" s="202">
        <v>6.2770562770562768E-2</v>
      </c>
      <c r="K22" s="202">
        <v>5.8880621158201231E-2</v>
      </c>
      <c r="L22" s="202">
        <v>5.0153846153846153E-2</v>
      </c>
      <c r="M22" s="202">
        <v>4.8709560159941837E-2</v>
      </c>
    </row>
    <row r="23" spans="1:13">
      <c r="A23" s="168" t="s">
        <v>82</v>
      </c>
      <c r="B23" s="30">
        <v>0.29648191105409732</v>
      </c>
      <c r="C23" s="30">
        <v>0.30044225285018122</v>
      </c>
      <c r="D23" s="30">
        <v>0.3016138381280698</v>
      </c>
      <c r="E23" s="30">
        <v>0.30801470040191037</v>
      </c>
      <c r="F23" s="30">
        <v>0.31307816580356745</v>
      </c>
      <c r="G23" s="30">
        <v>0.32291298905542898</v>
      </c>
      <c r="H23" s="199">
        <v>0.10959674122525258</v>
      </c>
      <c r="I23" s="198">
        <v>0.10507992546827498</v>
      </c>
      <c r="J23" s="198">
        <v>0.10734277434027324</v>
      </c>
      <c r="K23" s="198">
        <v>0.10051454200258647</v>
      </c>
      <c r="L23" s="198">
        <v>9.4747943471841387E-2</v>
      </c>
      <c r="M23" s="198">
        <v>9.8538195388611236E-2</v>
      </c>
    </row>
    <row r="24" spans="1:13">
      <c r="A24" s="168" t="s">
        <v>38</v>
      </c>
      <c r="B24" s="198">
        <v>9.8939929328621903E-2</v>
      </c>
      <c r="C24" s="198">
        <v>8.211920529801324E-2</v>
      </c>
      <c r="D24" s="198">
        <v>8.6635325721961046E-2</v>
      </c>
      <c r="E24" s="198">
        <v>9.849967384213959E-2</v>
      </c>
      <c r="F24" s="198">
        <v>0.10433070866141732</v>
      </c>
      <c r="G24" s="198">
        <v>9.6005606166783455E-2</v>
      </c>
      <c r="H24" s="199">
        <v>0.1</v>
      </c>
      <c r="I24" s="198">
        <v>0.29411764705882354</v>
      </c>
      <c r="J24" s="198">
        <v>0.18181818181818182</v>
      </c>
      <c r="K24" s="198">
        <v>7.6923076923076927E-2</v>
      </c>
      <c r="L24" s="198">
        <v>0.15384615384615385</v>
      </c>
      <c r="M24" s="391" t="s">
        <v>17</v>
      </c>
    </row>
    <row r="25" spans="1:13">
      <c r="A25" s="168" t="s">
        <v>39</v>
      </c>
      <c r="B25" s="198">
        <v>0.30668298320755999</v>
      </c>
      <c r="C25" s="198">
        <v>0.32279386712095398</v>
      </c>
      <c r="D25" s="198">
        <v>0.33579965850882187</v>
      </c>
      <c r="E25" s="198">
        <v>0.33701329534662866</v>
      </c>
      <c r="F25" s="198">
        <v>0.36925955323732851</v>
      </c>
      <c r="G25" s="198">
        <v>0.39863656683057669</v>
      </c>
      <c r="H25" s="199">
        <v>0.10393328354493403</v>
      </c>
      <c r="I25" s="198">
        <v>0.10194524495677233</v>
      </c>
      <c r="J25" s="198">
        <v>9.243765084473049E-2</v>
      </c>
      <c r="K25" s="198">
        <v>8.0919825978868862E-2</v>
      </c>
      <c r="L25" s="198">
        <v>7.9967470859311468E-2</v>
      </c>
      <c r="M25" s="198">
        <v>8.5066162570888462E-2</v>
      </c>
    </row>
    <row r="26" spans="1:13">
      <c r="A26" s="168" t="s">
        <v>40</v>
      </c>
      <c r="B26" s="198">
        <v>0.34442227686787608</v>
      </c>
      <c r="C26" s="198">
        <v>0.34736624725266618</v>
      </c>
      <c r="D26" s="198">
        <v>0.34080253630489393</v>
      </c>
      <c r="E26" s="198">
        <v>0.34345571257600849</v>
      </c>
      <c r="F26" s="198">
        <v>0.33628081769421403</v>
      </c>
      <c r="G26" s="198">
        <v>0.34621701147327844</v>
      </c>
      <c r="H26" s="199">
        <v>0.10177928761225656</v>
      </c>
      <c r="I26" s="198">
        <v>0.10056304420629605</v>
      </c>
      <c r="J26" s="198">
        <v>9.9744696575238934E-2</v>
      </c>
      <c r="K26" s="198">
        <v>9.4901119435264802E-2</v>
      </c>
      <c r="L26" s="198">
        <v>9.0753886243148535E-2</v>
      </c>
      <c r="M26" s="198">
        <v>9.5791542909617902E-2</v>
      </c>
    </row>
    <row r="27" spans="1:13">
      <c r="A27" s="168" t="s">
        <v>41</v>
      </c>
      <c r="B27" s="198">
        <v>0.28092955862683905</v>
      </c>
      <c r="C27" s="198">
        <v>0.27931279750506099</v>
      </c>
      <c r="D27" s="198">
        <v>0.27385225263834573</v>
      </c>
      <c r="E27" s="198">
        <v>0.29675408984679302</v>
      </c>
      <c r="F27" s="198">
        <v>0.30293225480283115</v>
      </c>
      <c r="G27" s="198">
        <v>0.31148497520178936</v>
      </c>
      <c r="H27" s="199">
        <v>0.15976928622927181</v>
      </c>
      <c r="I27" s="198">
        <v>0.14544832306639288</v>
      </c>
      <c r="J27" s="198">
        <v>0.17008292911907369</v>
      </c>
      <c r="K27" s="198">
        <v>0.14554481316958454</v>
      </c>
      <c r="L27" s="198">
        <v>0.12083333333333333</v>
      </c>
      <c r="M27" s="198">
        <v>0.11322679360761646</v>
      </c>
    </row>
    <row r="28" spans="1:13">
      <c r="A28" s="168" t="s">
        <v>43</v>
      </c>
      <c r="B28" s="198">
        <v>0.1568883094306823</v>
      </c>
      <c r="C28" s="198">
        <v>0.16276041666666666</v>
      </c>
      <c r="D28" s="198">
        <v>0.17115960633290545</v>
      </c>
      <c r="E28" s="198">
        <v>0.16031969910672308</v>
      </c>
      <c r="F28" s="198">
        <v>0.16250000000000001</v>
      </c>
      <c r="G28" s="198">
        <v>0.17771211481637822</v>
      </c>
      <c r="H28" s="199">
        <v>3.4838709677419352E-2</v>
      </c>
      <c r="I28" s="198">
        <v>1.1691348402182385E-2</v>
      </c>
      <c r="J28" s="198">
        <v>4.0816326530612242E-2</v>
      </c>
      <c r="K28" s="198">
        <v>2.8670447385003149E-2</v>
      </c>
      <c r="L28" s="198">
        <v>2.7724665391969407E-2</v>
      </c>
      <c r="M28" s="198">
        <v>2.7588555858310628E-2</v>
      </c>
    </row>
    <row r="29" spans="1:13">
      <c r="A29" s="168" t="s">
        <v>44</v>
      </c>
      <c r="B29" s="198">
        <v>0.13043478260869565</v>
      </c>
      <c r="C29" s="198">
        <v>0.13995801259622112</v>
      </c>
      <c r="D29" s="198">
        <v>0.13965251814383109</v>
      </c>
      <c r="E29" s="198">
        <v>0.13519454825236316</v>
      </c>
      <c r="F29" s="198">
        <v>0.15650493774151997</v>
      </c>
      <c r="G29" s="198">
        <v>0.17075623491552694</v>
      </c>
      <c r="H29" s="199">
        <v>0.16534541336353342</v>
      </c>
      <c r="I29" s="198">
        <v>0.12090959511924571</v>
      </c>
      <c r="J29" s="198">
        <v>0.15803814713896458</v>
      </c>
      <c r="K29" s="198">
        <v>9.7006851785070319E-2</v>
      </c>
      <c r="L29" s="198">
        <v>7.739101047651234E-2</v>
      </c>
      <c r="M29" s="198">
        <v>7.3378234668557252E-2</v>
      </c>
    </row>
    <row r="30" spans="1:13">
      <c r="A30" s="168" t="s">
        <v>54</v>
      </c>
      <c r="B30" s="198">
        <v>0.17911056711546308</v>
      </c>
      <c r="C30" s="198">
        <v>0.1796157059314954</v>
      </c>
      <c r="D30" s="198">
        <v>0.19607023411371238</v>
      </c>
      <c r="E30" s="198">
        <v>0.19682609653956359</v>
      </c>
      <c r="F30" s="198">
        <v>0.2070474939811775</v>
      </c>
      <c r="G30" s="198">
        <v>0.20397579948141745</v>
      </c>
      <c r="H30" s="199">
        <v>0.17705167173252279</v>
      </c>
      <c r="I30" s="198">
        <v>0.19609261939218525</v>
      </c>
      <c r="J30" s="198">
        <v>0.22189349112426035</v>
      </c>
      <c r="K30" s="198">
        <v>0.17322335025380711</v>
      </c>
      <c r="L30" s="198">
        <v>0.15629742033383914</v>
      </c>
      <c r="M30" s="198">
        <v>0.16979714500375656</v>
      </c>
    </row>
    <row r="31" spans="1:13">
      <c r="A31" s="168" t="s">
        <v>56</v>
      </c>
      <c r="B31" s="198">
        <v>0.1204868154158215</v>
      </c>
      <c r="C31" s="198">
        <v>0.13568597848650688</v>
      </c>
      <c r="D31" s="198">
        <v>0.14664441972562106</v>
      </c>
      <c r="E31" s="198">
        <v>0.15416502171338334</v>
      </c>
      <c r="F31" s="198">
        <v>0.14774494556765164</v>
      </c>
      <c r="G31" s="198">
        <v>0.16546895153860328</v>
      </c>
      <c r="H31" s="199">
        <v>1.9033674963396779E-2</v>
      </c>
      <c r="I31" s="198">
        <v>2.7417027417027416E-2</v>
      </c>
      <c r="J31" s="198">
        <v>2.5069637883008356E-2</v>
      </c>
      <c r="K31" s="198">
        <v>4.9944506104328525E-2</v>
      </c>
      <c r="L31" s="198">
        <v>2.8064992614475627E-2</v>
      </c>
      <c r="M31" s="198">
        <v>8.9613034623217916E-2</v>
      </c>
    </row>
    <row r="32" spans="1:13">
      <c r="A32" s="168" t="s">
        <v>59</v>
      </c>
      <c r="B32" s="198">
        <v>0.10547329895192148</v>
      </c>
      <c r="C32" s="198">
        <v>0.11949390815370196</v>
      </c>
      <c r="D32" s="198">
        <v>0.12889314805941543</v>
      </c>
      <c r="E32" s="198">
        <v>0.12267486548808609</v>
      </c>
      <c r="F32" s="198">
        <v>0.14478918058870327</v>
      </c>
      <c r="G32" s="198">
        <v>0.14223194748358861</v>
      </c>
      <c r="H32" s="199">
        <v>8.2766439909297052E-2</v>
      </c>
      <c r="I32" s="198">
        <v>6.9278627879603163E-2</v>
      </c>
      <c r="J32" s="198">
        <v>6.1644865433769361E-2</v>
      </c>
      <c r="K32" s="198">
        <v>6.6859369108960662E-2</v>
      </c>
      <c r="L32" s="198">
        <v>9.3576350300066682E-2</v>
      </c>
      <c r="M32" s="198">
        <v>7.1164510166358594E-2</v>
      </c>
    </row>
    <row r="33" spans="1:13">
      <c r="A33" s="168" t="s">
        <v>63</v>
      </c>
      <c r="B33" s="198">
        <v>0.28696207925010653</v>
      </c>
      <c r="C33" s="198">
        <v>0.29813597672664582</v>
      </c>
      <c r="D33" s="198">
        <v>0.28350515463917525</v>
      </c>
      <c r="E33" s="198">
        <v>0.30627500526426615</v>
      </c>
      <c r="F33" s="198">
        <v>0.30325516968437716</v>
      </c>
      <c r="G33" s="198">
        <v>0.32273638185461834</v>
      </c>
      <c r="H33" s="199">
        <v>6.8119891008174394E-2</v>
      </c>
      <c r="I33" s="198">
        <v>7.0022185246810864E-2</v>
      </c>
      <c r="J33" s="198">
        <v>7.9839376402503839E-2</v>
      </c>
      <c r="K33" s="198">
        <v>9.0541473518098436E-2</v>
      </c>
      <c r="L33" s="198">
        <v>6.9693654266958421E-2</v>
      </c>
      <c r="M33" s="198">
        <v>9.4423617619493902E-2</v>
      </c>
    </row>
    <row r="34" spans="1:13">
      <c r="A34" s="168" t="s">
        <v>67</v>
      </c>
      <c r="B34" s="198">
        <v>0.2137081247593377</v>
      </c>
      <c r="C34" s="198">
        <v>0.20243422230177197</v>
      </c>
      <c r="D34" s="198">
        <v>0.19366689993002098</v>
      </c>
      <c r="E34" s="198">
        <v>0.21173969914977109</v>
      </c>
      <c r="F34" s="198">
        <v>0.20919540229885059</v>
      </c>
      <c r="G34" s="198">
        <v>0.19648262937869396</v>
      </c>
      <c r="H34" s="199">
        <v>0.18047158403869407</v>
      </c>
      <c r="I34" s="198">
        <v>0.21558361564521097</v>
      </c>
      <c r="J34" s="198">
        <v>0.20024271844660194</v>
      </c>
      <c r="K34" s="198">
        <v>0.1461038961038961</v>
      </c>
      <c r="L34" s="198">
        <v>0.15069169960474307</v>
      </c>
      <c r="M34" s="198">
        <v>0.11324786324786325</v>
      </c>
    </row>
    <row r="35" spans="1:13">
      <c r="A35" s="168" t="s">
        <v>69</v>
      </c>
      <c r="B35" s="198">
        <v>0.41389432485322897</v>
      </c>
      <c r="C35" s="198">
        <v>0.41071690367981234</v>
      </c>
      <c r="D35" s="198">
        <v>0.42767707650869913</v>
      </c>
      <c r="E35" s="198">
        <v>0.40923578157093277</v>
      </c>
      <c r="F35" s="198">
        <v>0.44130242675548909</v>
      </c>
      <c r="G35" s="198">
        <v>0.44626875281694678</v>
      </c>
      <c r="H35" s="199">
        <v>0.1540619268529507</v>
      </c>
      <c r="I35" s="198">
        <v>0.14124583440143554</v>
      </c>
      <c r="J35" s="198">
        <v>0.17648730579765062</v>
      </c>
      <c r="K35" s="198">
        <v>0.17815296614078791</v>
      </c>
      <c r="L35" s="198">
        <v>0.14535457493303255</v>
      </c>
      <c r="M35" s="198">
        <v>0.15247863247863247</v>
      </c>
    </row>
    <row r="36" spans="1:13">
      <c r="A36" s="169" t="s">
        <v>71</v>
      </c>
      <c r="B36" s="202">
        <v>0.22334293948126802</v>
      </c>
      <c r="C36" s="202">
        <v>0.22459893048128343</v>
      </c>
      <c r="D36" s="202">
        <v>0.22873481057898498</v>
      </c>
      <c r="E36" s="202">
        <v>0.23266364225534672</v>
      </c>
      <c r="F36" s="202">
        <v>0.24101610904584883</v>
      </c>
      <c r="G36" s="202">
        <v>0.24372759856630824</v>
      </c>
      <c r="H36" s="203">
        <v>0.205208801077683</v>
      </c>
      <c r="I36" s="202">
        <v>0.18224101479915433</v>
      </c>
      <c r="J36" s="202">
        <v>0.18530225207427894</v>
      </c>
      <c r="K36" s="202">
        <v>0.17782500885582714</v>
      </c>
      <c r="L36" s="202">
        <v>0.19266394961096703</v>
      </c>
      <c r="M36" s="202">
        <v>0.17667304015296367</v>
      </c>
    </row>
    <row r="37" spans="1:13">
      <c r="A37" s="168" t="s">
        <v>83</v>
      </c>
      <c r="B37" s="30">
        <v>0.30810214620050952</v>
      </c>
      <c r="C37" s="30">
        <v>0.31394666047604092</v>
      </c>
      <c r="D37" s="30">
        <v>0.3155271446277137</v>
      </c>
      <c r="E37" s="30">
        <v>0.32760443397509287</v>
      </c>
      <c r="F37" s="30">
        <v>0.33240652920515718</v>
      </c>
      <c r="G37" s="30">
        <v>0.33999762946908574</v>
      </c>
      <c r="H37" s="201">
        <v>0.14743948433605361</v>
      </c>
      <c r="I37" s="30">
        <v>0.14227587906092712</v>
      </c>
      <c r="J37" s="30">
        <v>0.13337494652237644</v>
      </c>
      <c r="K37" s="30">
        <v>0.12575712002453451</v>
      </c>
      <c r="L37" s="30">
        <v>0.10384373840312866</v>
      </c>
      <c r="M37" s="30">
        <v>0.11925916656238268</v>
      </c>
    </row>
    <row r="38" spans="1:13">
      <c r="A38" s="168" t="s">
        <v>45</v>
      </c>
      <c r="B38" s="198">
        <v>0.36921214960568438</v>
      </c>
      <c r="C38" s="198">
        <v>0.40159511149908739</v>
      </c>
      <c r="D38" s="198">
        <v>0.39730468749999998</v>
      </c>
      <c r="E38" s="198">
        <v>0.41165464821672187</v>
      </c>
      <c r="F38" s="198">
        <v>0.40007000350017502</v>
      </c>
      <c r="G38" s="198">
        <v>0.41022104738918896</v>
      </c>
      <c r="H38" s="199">
        <v>8.814144675100416E-2</v>
      </c>
      <c r="I38" s="198">
        <v>8.55834745304445E-2</v>
      </c>
      <c r="J38" s="198">
        <v>8.5905897381307217E-2</v>
      </c>
      <c r="K38" s="198">
        <v>9.3979579130867893E-2</v>
      </c>
      <c r="L38" s="198">
        <v>9.3581445523193099E-2</v>
      </c>
      <c r="M38" s="198">
        <v>0.10535358013744181</v>
      </c>
    </row>
    <row r="39" spans="1:13">
      <c r="A39" s="168" t="s">
        <v>46</v>
      </c>
      <c r="B39" s="198">
        <v>0.30415746872700516</v>
      </c>
      <c r="C39" s="198">
        <v>0.2945380680108336</v>
      </c>
      <c r="D39" s="198">
        <v>0.29664414983925153</v>
      </c>
      <c r="E39" s="198">
        <v>0.31694216308001527</v>
      </c>
      <c r="F39" s="198">
        <v>0.32596891332383088</v>
      </c>
      <c r="G39" s="198">
        <v>0.34168284789644016</v>
      </c>
      <c r="H39" s="199">
        <v>1.6134689582602595E-2</v>
      </c>
      <c r="I39" s="198">
        <v>2.0585677007828356E-2</v>
      </c>
      <c r="J39" s="198">
        <v>2.4357239512855209E-2</v>
      </c>
      <c r="K39" s="198">
        <v>2.1447721179624665E-2</v>
      </c>
      <c r="L39" s="198">
        <v>2.5030525030525032E-2</v>
      </c>
      <c r="M39" s="198">
        <v>1.9138337848466313E-2</v>
      </c>
    </row>
    <row r="40" spans="1:13">
      <c r="A40" s="168" t="s">
        <v>47</v>
      </c>
      <c r="B40" s="198">
        <v>0.37969416415270985</v>
      </c>
      <c r="C40" s="198">
        <v>0.39621830683283199</v>
      </c>
      <c r="D40" s="198">
        <v>0.39576124567474047</v>
      </c>
      <c r="E40" s="198">
        <v>0.42216145042033831</v>
      </c>
      <c r="F40" s="198">
        <v>0.41509253959168096</v>
      </c>
      <c r="G40" s="198">
        <v>0.42576296573675343</v>
      </c>
      <c r="H40" s="199">
        <v>0.24444618886882802</v>
      </c>
      <c r="I40" s="198">
        <v>0.24016644421763367</v>
      </c>
      <c r="J40" s="198">
        <v>0.24749368638555139</v>
      </c>
      <c r="K40" s="198">
        <v>0.20203020549641001</v>
      </c>
      <c r="L40" s="198">
        <v>0.15940543311122501</v>
      </c>
      <c r="M40" s="198">
        <v>0.18274726013581657</v>
      </c>
    </row>
    <row r="41" spans="1:13">
      <c r="A41" s="168" t="s">
        <v>48</v>
      </c>
      <c r="B41" s="198">
        <v>0.2806086341118188</v>
      </c>
      <c r="C41" s="198">
        <v>0.26159827213822895</v>
      </c>
      <c r="D41" s="198">
        <v>0.25142506357975969</v>
      </c>
      <c r="E41" s="198">
        <v>0.27508147626178103</v>
      </c>
      <c r="F41" s="198">
        <v>0.27572984749455337</v>
      </c>
      <c r="G41" s="198">
        <v>0.28206806282722513</v>
      </c>
      <c r="H41" s="199">
        <v>0.25708924103419517</v>
      </c>
      <c r="I41" s="198">
        <v>0.24127246436686636</v>
      </c>
      <c r="J41" s="198">
        <v>0.23882709807886754</v>
      </c>
      <c r="K41" s="198">
        <v>0.22782874617737003</v>
      </c>
      <c r="L41" s="198">
        <v>0.18685881778212018</v>
      </c>
      <c r="M41" s="198">
        <v>0.20834914611005692</v>
      </c>
    </row>
    <row r="42" spans="1:13">
      <c r="A42" s="168" t="s">
        <v>51</v>
      </c>
      <c r="B42" s="198">
        <v>0.31986280529969852</v>
      </c>
      <c r="C42" s="198">
        <v>0.32751885410449788</v>
      </c>
      <c r="D42" s="198">
        <v>0.33202695084959599</v>
      </c>
      <c r="E42" s="198">
        <v>0.34385936132983375</v>
      </c>
      <c r="F42" s="198">
        <v>0.34281803585059617</v>
      </c>
      <c r="G42" s="198">
        <v>0.34067183462532302</v>
      </c>
      <c r="H42" s="199">
        <v>7.3141245214587952E-2</v>
      </c>
      <c r="I42" s="198">
        <v>7.8591325109430954E-2</v>
      </c>
      <c r="J42" s="198">
        <v>7.3709723410322212E-2</v>
      </c>
      <c r="K42" s="198">
        <v>6.6058573298429318E-2</v>
      </c>
      <c r="L42" s="198">
        <v>5.5408489274303974E-2</v>
      </c>
      <c r="M42" s="198">
        <v>6.2891369452763413E-2</v>
      </c>
    </row>
    <row r="43" spans="1:13">
      <c r="A43" s="168" t="s">
        <v>52</v>
      </c>
      <c r="B43" s="198">
        <v>0.29563371740448757</v>
      </c>
      <c r="C43" s="198">
        <v>0.30561620572537601</v>
      </c>
      <c r="D43" s="198">
        <v>0.3173255669847565</v>
      </c>
      <c r="E43" s="198">
        <v>0.33058402571411244</v>
      </c>
      <c r="F43" s="198">
        <v>0.34177891176645109</v>
      </c>
      <c r="G43" s="198">
        <v>0.36231283659821267</v>
      </c>
      <c r="H43" s="199">
        <v>0.21297027897647847</v>
      </c>
      <c r="I43" s="198">
        <v>0.21580796252927401</v>
      </c>
      <c r="J43" s="198">
        <v>0.22549728752260398</v>
      </c>
      <c r="K43" s="198">
        <v>0.22320987654320987</v>
      </c>
      <c r="L43" s="198">
        <v>0.15856738348511518</v>
      </c>
      <c r="M43" s="198">
        <v>0.21717389430123288</v>
      </c>
    </row>
    <row r="44" spans="1:13">
      <c r="A44" s="168" t="s">
        <v>53</v>
      </c>
      <c r="B44" s="198">
        <v>0.31976076844076601</v>
      </c>
      <c r="C44" s="198">
        <v>0.29638861515274478</v>
      </c>
      <c r="D44" s="198">
        <v>0.30335382895472329</v>
      </c>
      <c r="E44" s="198">
        <v>0.32300364247688429</v>
      </c>
      <c r="F44" s="198">
        <v>0.32299290005461495</v>
      </c>
      <c r="G44" s="198">
        <v>0.33022164276401567</v>
      </c>
      <c r="H44" s="199">
        <v>0.11886762103908638</v>
      </c>
      <c r="I44" s="198">
        <v>0.12747768194885761</v>
      </c>
      <c r="J44" s="198">
        <v>9.6851038487307375E-2</v>
      </c>
      <c r="K44" s="198">
        <v>0.10939024390243902</v>
      </c>
      <c r="L44" s="198">
        <v>8.5010804048675087E-2</v>
      </c>
      <c r="M44" s="198">
        <v>0.10284018158538005</v>
      </c>
    </row>
    <row r="45" spans="1:13">
      <c r="A45" s="168" t="s">
        <v>55</v>
      </c>
      <c r="B45" s="198">
        <v>0.21652734000274085</v>
      </c>
      <c r="C45" s="198">
        <v>0.23207412687099074</v>
      </c>
      <c r="D45" s="198">
        <v>0.25417288641606733</v>
      </c>
      <c r="E45" s="198">
        <v>0.2437219138250066</v>
      </c>
      <c r="F45" s="198">
        <v>0.25845350571854797</v>
      </c>
      <c r="G45" s="198">
        <v>0.26034357609484637</v>
      </c>
      <c r="H45" s="199">
        <v>0.20543806646525681</v>
      </c>
      <c r="I45" s="198">
        <v>0.21931735657225854</v>
      </c>
      <c r="J45" s="198">
        <v>0.20516335389536211</v>
      </c>
      <c r="K45" s="198">
        <v>0.18973003586936002</v>
      </c>
      <c r="L45" s="198">
        <v>0.19796708615682479</v>
      </c>
      <c r="M45" s="198">
        <v>0.18074409250879839</v>
      </c>
    </row>
    <row r="46" spans="1:13">
      <c r="A46" s="168" t="s">
        <v>61</v>
      </c>
      <c r="B46" s="198">
        <v>0.21088694328130947</v>
      </c>
      <c r="C46" s="198">
        <v>0.20952560240963855</v>
      </c>
      <c r="D46" s="198">
        <v>0.22691795164667808</v>
      </c>
      <c r="E46" s="198">
        <v>0.22175396347581777</v>
      </c>
      <c r="F46" s="198">
        <v>0.23250655374067353</v>
      </c>
      <c r="G46" s="198">
        <v>0.22798115259151866</v>
      </c>
      <c r="H46" s="199">
        <v>0.125</v>
      </c>
      <c r="I46" s="198">
        <v>0.31640979147778786</v>
      </c>
      <c r="J46" s="198">
        <v>0.44499017681728881</v>
      </c>
      <c r="K46" s="198">
        <v>0.36516357206012379</v>
      </c>
      <c r="L46" s="198">
        <v>0.3312829525483304</v>
      </c>
      <c r="M46" s="198">
        <v>0.23478260869565218</v>
      </c>
    </row>
    <row r="47" spans="1:13">
      <c r="A47" s="168" t="s">
        <v>62</v>
      </c>
      <c r="B47" s="198">
        <v>0.31425435587872136</v>
      </c>
      <c r="C47" s="198">
        <v>0.32847315482226547</v>
      </c>
      <c r="D47" s="198">
        <v>0.32139096556807412</v>
      </c>
      <c r="E47" s="198">
        <v>0.3268301323414054</v>
      </c>
      <c r="F47" s="198">
        <v>0.34564805676331722</v>
      </c>
      <c r="G47" s="198">
        <v>0.35636719991524524</v>
      </c>
      <c r="H47" s="199">
        <v>6.2691131498470942E-2</v>
      </c>
      <c r="I47" s="198">
        <v>5.1558898459298799E-2</v>
      </c>
      <c r="J47" s="198">
        <v>5.3893263342082241E-2</v>
      </c>
      <c r="K47" s="198">
        <v>5.2719058983975449E-2</v>
      </c>
      <c r="L47" s="198">
        <v>5.0991501416430593E-2</v>
      </c>
      <c r="M47" s="198">
        <v>5.4762049474260013E-2</v>
      </c>
    </row>
    <row r="48" spans="1:13">
      <c r="A48" s="168" t="s">
        <v>66</v>
      </c>
      <c r="B48" s="198">
        <v>0.19357249626307924</v>
      </c>
      <c r="C48" s="198">
        <v>0.2183878444501674</v>
      </c>
      <c r="D48" s="198">
        <v>0.22914162058187065</v>
      </c>
      <c r="E48" s="198">
        <v>0.22423556058890148</v>
      </c>
      <c r="F48" s="198">
        <v>0.2423580786026201</v>
      </c>
      <c r="G48" s="198">
        <v>0.25574912891986062</v>
      </c>
      <c r="H48" s="199">
        <v>0.57813998082454454</v>
      </c>
      <c r="I48" s="198">
        <v>0.47579462102689485</v>
      </c>
      <c r="J48" s="198">
        <v>0.46726982437466735</v>
      </c>
      <c r="K48" s="198">
        <v>0.43118383060635224</v>
      </c>
      <c r="L48" s="198">
        <v>0.44547803617571058</v>
      </c>
      <c r="M48" s="198">
        <v>0.44319999999999998</v>
      </c>
    </row>
    <row r="49" spans="1:13">
      <c r="A49" s="169" t="s">
        <v>70</v>
      </c>
      <c r="B49" s="202">
        <v>0.27262279730995148</v>
      </c>
      <c r="C49" s="202">
        <v>0.2741989881956155</v>
      </c>
      <c r="D49" s="202">
        <v>0.27757213930348257</v>
      </c>
      <c r="E49" s="202">
        <v>0.28337896601707196</v>
      </c>
      <c r="F49" s="202">
        <v>0.28691772127553178</v>
      </c>
      <c r="G49" s="202">
        <v>0.28990975571806443</v>
      </c>
      <c r="H49" s="203">
        <v>0.24022662889518415</v>
      </c>
      <c r="I49" s="202">
        <v>0.20965657311669128</v>
      </c>
      <c r="J49" s="202">
        <v>0.19481324128164276</v>
      </c>
      <c r="K49" s="202">
        <v>0.18951896754008604</v>
      </c>
      <c r="L49" s="202">
        <v>0.12121212121212122</v>
      </c>
      <c r="M49" s="202">
        <v>0.11776774723020107</v>
      </c>
    </row>
    <row r="50" spans="1:13">
      <c r="A50" s="168" t="s">
        <v>84</v>
      </c>
      <c r="B50" s="30">
        <v>0.37514909376016548</v>
      </c>
      <c r="C50" s="30">
        <v>0.38560400514082671</v>
      </c>
      <c r="D50" s="30">
        <v>0.39185396534164679</v>
      </c>
      <c r="E50" s="30">
        <v>0.39598878872364501</v>
      </c>
      <c r="F50" s="30">
        <v>0.40775271337503544</v>
      </c>
      <c r="G50" s="30">
        <v>0.41936631219830872</v>
      </c>
      <c r="H50" s="201">
        <v>9.1042495705542653E-2</v>
      </c>
      <c r="I50" s="30">
        <v>8.6336391437308868E-2</v>
      </c>
      <c r="J50" s="30">
        <v>7.6861299352924073E-2</v>
      </c>
      <c r="K50" s="30">
        <v>7.3248318581595986E-2</v>
      </c>
      <c r="L50" s="30">
        <v>7.5925097462772415E-2</v>
      </c>
      <c r="M50" s="30">
        <v>7.4082161250489414E-2</v>
      </c>
    </row>
    <row r="51" spans="1:13">
      <c r="A51" s="168" t="s">
        <v>42</v>
      </c>
      <c r="B51" s="198">
        <v>0.33702728909821306</v>
      </c>
      <c r="C51" s="198">
        <v>0.39211479147110095</v>
      </c>
      <c r="D51" s="198">
        <v>0.37964612278826743</v>
      </c>
      <c r="E51" s="198">
        <v>0.38976691301876065</v>
      </c>
      <c r="F51" s="198">
        <v>0.40821129707112969</v>
      </c>
      <c r="G51" s="198">
        <v>0.43813336669585889</v>
      </c>
      <c r="H51" s="199">
        <v>3.5805161759360229E-2</v>
      </c>
      <c r="I51" s="198">
        <v>3.9690222652468542E-2</v>
      </c>
      <c r="J51" s="198">
        <v>4.0377632534495278E-2</v>
      </c>
      <c r="K51" s="198">
        <v>4.6041781198460689E-2</v>
      </c>
      <c r="L51" s="198">
        <v>3.0152183188735599E-2</v>
      </c>
      <c r="M51" s="198">
        <v>3.9318885448916409E-2</v>
      </c>
    </row>
    <row r="52" spans="1:13">
      <c r="A52" s="168" t="s">
        <v>49</v>
      </c>
      <c r="B52" s="198">
        <v>0.27264653641207814</v>
      </c>
      <c r="C52" s="198">
        <v>0.27568995889606579</v>
      </c>
      <c r="D52" s="198">
        <v>0.28674574522949975</v>
      </c>
      <c r="E52" s="198">
        <v>0.28496372279209409</v>
      </c>
      <c r="F52" s="198">
        <v>0.28699897225077081</v>
      </c>
      <c r="G52" s="198">
        <v>0.29757531227038941</v>
      </c>
      <c r="H52" s="199">
        <v>0.15137420718816066</v>
      </c>
      <c r="I52" s="198">
        <v>0.14323725055432374</v>
      </c>
      <c r="J52" s="198">
        <v>0.13865894039735099</v>
      </c>
      <c r="K52" s="198">
        <v>0.15453863465866466</v>
      </c>
      <c r="L52" s="198">
        <v>8.389129578574242E-2</v>
      </c>
      <c r="M52" s="198">
        <v>0.10028305701577032</v>
      </c>
    </row>
    <row r="53" spans="1:13">
      <c r="A53" s="168" t="s">
        <v>50</v>
      </c>
      <c r="B53" s="198">
        <v>0.34015594541910332</v>
      </c>
      <c r="C53" s="198">
        <v>0.35074984045947671</v>
      </c>
      <c r="D53" s="198">
        <v>0.35763815927715908</v>
      </c>
      <c r="E53" s="198">
        <v>0.36809942323537492</v>
      </c>
      <c r="F53" s="198">
        <v>0.38167422345536983</v>
      </c>
      <c r="G53" s="198">
        <v>0.39253453772582358</v>
      </c>
      <c r="H53" s="199">
        <v>5.7714569207871672E-2</v>
      </c>
      <c r="I53" s="198">
        <v>6.3642675306641985E-2</v>
      </c>
      <c r="J53" s="198">
        <v>5.5305987186096181E-2</v>
      </c>
      <c r="K53" s="198">
        <v>5.0800915331807778E-2</v>
      </c>
      <c r="L53" s="198">
        <v>6.5930874237583509E-2</v>
      </c>
      <c r="M53" s="198">
        <v>5.1457331730769232E-2</v>
      </c>
    </row>
    <row r="54" spans="1:13">
      <c r="A54" s="168" t="s">
        <v>57</v>
      </c>
      <c r="B54" s="198">
        <v>0.49280000000000002</v>
      </c>
      <c r="C54" s="198">
        <v>0.46596858638743455</v>
      </c>
      <c r="D54" s="198">
        <v>0.51763197264372729</v>
      </c>
      <c r="E54" s="198">
        <v>0.53459119496855345</v>
      </c>
      <c r="F54" s="198">
        <v>0.55346700083542189</v>
      </c>
      <c r="G54" s="198">
        <v>0.54611650485436891</v>
      </c>
      <c r="H54" s="199">
        <v>0.17358270017533606</v>
      </c>
      <c r="I54" s="198">
        <v>0.18647887323943663</v>
      </c>
      <c r="J54" s="198">
        <v>0.22547425474254743</v>
      </c>
      <c r="K54" s="198">
        <v>0.19564230594643667</v>
      </c>
      <c r="L54" s="198">
        <v>0.10878112712975098</v>
      </c>
      <c r="M54" s="198">
        <v>0.10630536737884315</v>
      </c>
    </row>
    <row r="55" spans="1:13">
      <c r="A55" s="168" t="s">
        <v>58</v>
      </c>
      <c r="B55" s="198">
        <v>0.37332992392763537</v>
      </c>
      <c r="C55" s="198">
        <v>0.40094249506463731</v>
      </c>
      <c r="D55" s="198">
        <v>0.42615669339913631</v>
      </c>
      <c r="E55" s="198">
        <v>0.39358795312405126</v>
      </c>
      <c r="F55" s="198">
        <v>0.42223134197103829</v>
      </c>
      <c r="G55" s="198">
        <v>0.4396393291982541</v>
      </c>
      <c r="H55" s="199">
        <v>7.9585040003062435E-2</v>
      </c>
      <c r="I55" s="198">
        <v>6.6651953211211659E-2</v>
      </c>
      <c r="J55" s="198">
        <v>6.7562433076577666E-2</v>
      </c>
      <c r="K55" s="198">
        <v>6.4729536904916327E-2</v>
      </c>
      <c r="L55" s="198">
        <v>8.5990092721961134E-2</v>
      </c>
      <c r="M55" s="198">
        <v>6.6540317022742934E-2</v>
      </c>
    </row>
    <row r="56" spans="1:13">
      <c r="A56" s="168" t="s">
        <v>60</v>
      </c>
      <c r="B56" s="198">
        <v>0.36828313443202626</v>
      </c>
      <c r="C56" s="198">
        <v>0.36509563935791867</v>
      </c>
      <c r="D56" s="198">
        <v>0.37422698627716589</v>
      </c>
      <c r="E56" s="198">
        <v>0.37926427109392769</v>
      </c>
      <c r="F56" s="198">
        <v>0.38555145641759814</v>
      </c>
      <c r="G56" s="198">
        <v>0.39129740943667218</v>
      </c>
      <c r="H56" s="199">
        <v>0.11957697882852535</v>
      </c>
      <c r="I56" s="198">
        <v>0.11106662090531214</v>
      </c>
      <c r="J56" s="198">
        <v>8.7468233512967938E-2</v>
      </c>
      <c r="K56" s="198">
        <v>8.4587942658899004E-2</v>
      </c>
      <c r="L56" s="198">
        <v>8.4905507603115743E-2</v>
      </c>
      <c r="M56" s="198">
        <v>8.9280980781974814E-2</v>
      </c>
    </row>
    <row r="57" spans="1:13">
      <c r="A57" s="168" t="s">
        <v>64</v>
      </c>
      <c r="B57" s="198">
        <v>0.39647747492199387</v>
      </c>
      <c r="C57" s="198">
        <v>0.40476696039919313</v>
      </c>
      <c r="D57" s="198">
        <v>0.40292223873204558</v>
      </c>
      <c r="E57" s="198">
        <v>0.41168857707240653</v>
      </c>
      <c r="F57" s="198">
        <v>0.42140149257290005</v>
      </c>
      <c r="G57" s="198">
        <v>0.43876340459187235</v>
      </c>
      <c r="H57" s="199">
        <v>5.9848753397140492E-2</v>
      </c>
      <c r="I57" s="198">
        <v>6.6720442498271484E-2</v>
      </c>
      <c r="J57" s="198">
        <v>7.1648328727121027E-2</v>
      </c>
      <c r="K57" s="198">
        <v>6.0698669424984718E-2</v>
      </c>
      <c r="L57" s="198">
        <v>5.5913319022794644E-2</v>
      </c>
      <c r="M57" s="198">
        <v>6.140299725931541E-2</v>
      </c>
    </row>
    <row r="58" spans="1:13">
      <c r="A58" s="168" t="s">
        <v>65</v>
      </c>
      <c r="B58" s="198">
        <v>0.31932773109243695</v>
      </c>
      <c r="C58" s="198">
        <v>0.34137343927355279</v>
      </c>
      <c r="D58" s="198">
        <v>0.32811577082102777</v>
      </c>
      <c r="E58" s="198">
        <v>0.34458398744113028</v>
      </c>
      <c r="F58" s="198">
        <v>0.34138604197169353</v>
      </c>
      <c r="G58" s="198">
        <v>0.3188440410795319</v>
      </c>
      <c r="H58" s="199">
        <v>2.2244691607684528E-2</v>
      </c>
      <c r="I58" s="198">
        <v>2.6619343389529725E-2</v>
      </c>
      <c r="J58" s="198">
        <v>2.661771454795778E-2</v>
      </c>
      <c r="K58" s="198">
        <v>3.0143540669856458E-2</v>
      </c>
      <c r="L58" s="198">
        <v>2.8907398334149927E-2</v>
      </c>
      <c r="M58" s="198">
        <v>3.2661948829613499E-2</v>
      </c>
    </row>
    <row r="59" spans="1:13">
      <c r="A59" s="169" t="s">
        <v>68</v>
      </c>
      <c r="B59" s="202">
        <v>0.42808568514110845</v>
      </c>
      <c r="C59" s="202">
        <v>0.46271186440677964</v>
      </c>
      <c r="D59" s="202">
        <v>0.45636998254799299</v>
      </c>
      <c r="E59" s="202">
        <v>0.49770431588613406</v>
      </c>
      <c r="F59" s="202">
        <v>0.52773743828056929</v>
      </c>
      <c r="G59" s="202">
        <v>0.53753925206965458</v>
      </c>
      <c r="H59" s="203">
        <v>2.3952095808383235E-2</v>
      </c>
      <c r="I59" s="202">
        <v>3.6458333333333336E-2</v>
      </c>
      <c r="J59" s="202">
        <v>0.12334801762114538</v>
      </c>
      <c r="K59" s="202">
        <v>1.0309278350515464E-2</v>
      </c>
      <c r="L59" s="202">
        <v>1.7543859649122806E-2</v>
      </c>
      <c r="M59" s="202">
        <v>5.3191489361702128E-2</v>
      </c>
    </row>
    <row r="60" spans="1:13">
      <c r="A60" s="169" t="s">
        <v>72</v>
      </c>
      <c r="B60" s="194">
        <v>3.4146341463414637E-2</v>
      </c>
      <c r="C60" s="194">
        <v>2.4390243902439025E-2</v>
      </c>
      <c r="D60" s="194">
        <v>1.5974440894568689E-2</v>
      </c>
      <c r="E60" s="194">
        <v>6.4150943396226415E-2</v>
      </c>
      <c r="F60" s="194">
        <v>5.737704918032787E-2</v>
      </c>
      <c r="G60" s="194">
        <v>4.6948356807511735E-2</v>
      </c>
      <c r="H60" s="195" t="s">
        <v>17</v>
      </c>
      <c r="I60" s="195" t="s">
        <v>17</v>
      </c>
      <c r="J60" s="195" t="s">
        <v>17</v>
      </c>
      <c r="K60" s="348" t="s">
        <v>17</v>
      </c>
      <c r="L60" s="348" t="s">
        <v>17</v>
      </c>
      <c r="M60" s="348" t="s">
        <v>17</v>
      </c>
    </row>
    <row r="62" spans="1:13" ht="76.5">
      <c r="B62" s="327" t="s">
        <v>97</v>
      </c>
      <c r="C62" s="329" t="s">
        <v>118</v>
      </c>
      <c r="D62" s="329" t="s">
        <v>126</v>
      </c>
      <c r="E62" s="329" t="s">
        <v>127</v>
      </c>
      <c r="F62" s="329" t="s">
        <v>137</v>
      </c>
      <c r="G62" s="329"/>
      <c r="H62" s="328"/>
      <c r="I62" s="327"/>
      <c r="J62" s="327"/>
      <c r="K62" s="327"/>
      <c r="L62" s="327"/>
      <c r="M62" s="3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CC"/>
  </sheetPr>
  <dimension ref="A1:CC62"/>
  <sheetViews>
    <sheetView showGridLines="0" zoomScale="90" zoomScaleNormal="90" zoomScaleSheetLayoutView="100" workbookViewId="0">
      <pane xSplit="1" ySplit="4" topLeftCell="BB5" activePane="bottomRight" state="frozen"/>
      <selection pane="topRight" activeCell="B1" sqref="B1"/>
      <selection pane="bottomLeft" activeCell="A4" sqref="A4"/>
      <selection pane="bottomRight" activeCell="BU24" sqref="BU24"/>
    </sheetView>
  </sheetViews>
  <sheetFormatPr defaultRowHeight="12.75"/>
  <cols>
    <col min="1" max="1" width="19.7109375" style="206" customWidth="1"/>
    <col min="2" max="2" width="9.7109375" style="205" bestFit="1" customWidth="1"/>
    <col min="3" max="9" width="8.85546875" style="131" customWidth="1"/>
    <col min="10" max="10" width="9.7109375" style="205" bestFit="1" customWidth="1"/>
    <col min="11" max="49" width="8.85546875" style="131" customWidth="1"/>
    <col min="50" max="50" width="9.7109375" style="131" bestFit="1" customWidth="1"/>
    <col min="51" max="57" width="8.85546875" style="131" customWidth="1"/>
    <col min="58" max="58" width="8.85546875" style="212" customWidth="1"/>
    <col min="59" max="65" width="8.85546875" style="131" customWidth="1"/>
    <col min="66" max="66" width="8.85546875" style="212" customWidth="1"/>
    <col min="67" max="73" width="8.85546875" style="131" customWidth="1"/>
    <col min="74" max="74" width="8.85546875" style="212" customWidth="1"/>
    <col min="75" max="81" width="8.85546875" style="131" customWidth="1"/>
    <col min="82" max="16384" width="9.140625" style="131"/>
  </cols>
  <sheetData>
    <row r="1" spans="1:81">
      <c r="A1" s="187" t="s">
        <v>94</v>
      </c>
      <c r="B1" s="187" t="s">
        <v>79</v>
      </c>
      <c r="C1" s="188"/>
      <c r="D1" s="188"/>
      <c r="E1" s="188"/>
      <c r="F1" s="188"/>
      <c r="G1" s="188"/>
      <c r="H1" s="188"/>
      <c r="I1" s="188"/>
      <c r="J1" s="187"/>
      <c r="K1" s="188"/>
      <c r="L1" s="188"/>
      <c r="M1" s="188"/>
      <c r="N1" s="188"/>
      <c r="O1" s="188"/>
      <c r="P1" s="188"/>
      <c r="Q1" s="188"/>
      <c r="R1" s="189"/>
      <c r="S1" s="187"/>
      <c r="T1" s="187"/>
      <c r="U1" s="188"/>
      <c r="V1" s="188"/>
      <c r="W1" s="188"/>
      <c r="X1" s="188"/>
      <c r="Y1" s="188"/>
      <c r="Z1" s="189"/>
      <c r="AA1" s="187"/>
      <c r="AB1" s="187"/>
      <c r="AC1" s="188"/>
      <c r="AD1" s="188"/>
      <c r="AE1" s="188"/>
      <c r="AF1" s="188"/>
      <c r="AG1" s="188"/>
      <c r="AH1" s="189"/>
      <c r="AI1" s="187"/>
      <c r="AJ1" s="187"/>
      <c r="AK1" s="188"/>
      <c r="AL1" s="188"/>
      <c r="AM1" s="188"/>
      <c r="AN1" s="188"/>
      <c r="AO1" s="188"/>
      <c r="AP1" s="190" t="s">
        <v>80</v>
      </c>
      <c r="AQ1" s="189"/>
      <c r="AR1" s="189"/>
      <c r="AS1" s="188"/>
      <c r="AT1" s="205"/>
      <c r="AU1" s="205"/>
      <c r="AV1" s="205"/>
      <c r="AW1" s="205"/>
      <c r="AY1" s="188"/>
      <c r="AZ1" s="188"/>
      <c r="BA1" s="188"/>
      <c r="BB1" s="188"/>
      <c r="BC1" s="188"/>
      <c r="BD1" s="188"/>
      <c r="BE1" s="188"/>
      <c r="BF1" s="239"/>
      <c r="BG1" s="187"/>
      <c r="BH1" s="187"/>
      <c r="BI1" s="188"/>
      <c r="BJ1" s="188"/>
      <c r="BK1" s="188"/>
      <c r="BL1" s="188"/>
      <c r="BM1" s="188"/>
      <c r="BN1" s="239"/>
      <c r="BO1" s="187"/>
      <c r="BP1" s="187"/>
      <c r="BQ1" s="188"/>
      <c r="BR1" s="188"/>
      <c r="BS1" s="188"/>
      <c r="BT1" s="188"/>
      <c r="BU1" s="188"/>
      <c r="BV1" s="239"/>
      <c r="BW1" s="187"/>
      <c r="BX1" s="187"/>
      <c r="BY1" s="188"/>
      <c r="BZ1" s="188"/>
      <c r="CA1" s="188"/>
      <c r="CB1" s="188"/>
      <c r="CC1" s="188"/>
    </row>
    <row r="2" spans="1:81" ht="12" customHeight="1">
      <c r="A2" s="191"/>
      <c r="B2" s="243" t="s">
        <v>20</v>
      </c>
      <c r="C2" s="242"/>
      <c r="D2" s="242"/>
      <c r="E2" s="242"/>
      <c r="F2" s="242"/>
      <c r="G2" s="242"/>
      <c r="H2" s="242"/>
      <c r="I2" s="242"/>
      <c r="J2" s="243" t="s">
        <v>74</v>
      </c>
      <c r="K2" s="242"/>
      <c r="L2" s="242"/>
      <c r="M2" s="242"/>
      <c r="N2" s="242"/>
      <c r="O2" s="242"/>
      <c r="P2" s="242"/>
      <c r="Q2" s="242"/>
      <c r="R2" s="243" t="s">
        <v>75</v>
      </c>
      <c r="S2" s="242"/>
      <c r="T2" s="242"/>
      <c r="U2" s="242"/>
      <c r="V2" s="242"/>
      <c r="W2" s="242"/>
      <c r="X2" s="242"/>
      <c r="Y2" s="242"/>
      <c r="Z2" s="243" t="s">
        <v>76</v>
      </c>
      <c r="AA2" s="242"/>
      <c r="AB2" s="242"/>
      <c r="AC2" s="242"/>
      <c r="AD2" s="242"/>
      <c r="AE2" s="242"/>
      <c r="AF2" s="242"/>
      <c r="AG2" s="242"/>
      <c r="AH2" s="243" t="s">
        <v>93</v>
      </c>
      <c r="AI2" s="242"/>
      <c r="AJ2" s="242"/>
      <c r="AK2" s="242"/>
      <c r="AL2" s="242"/>
      <c r="AM2" s="242"/>
      <c r="AN2" s="242"/>
      <c r="AO2" s="242"/>
      <c r="AP2" s="289" t="s">
        <v>20</v>
      </c>
      <c r="AQ2" s="242"/>
      <c r="AR2" s="242"/>
      <c r="AS2" s="242"/>
      <c r="AT2" s="242"/>
      <c r="AU2" s="242"/>
      <c r="AV2" s="242"/>
      <c r="AW2" s="242"/>
      <c r="AX2" s="243" t="s">
        <v>74</v>
      </c>
      <c r="AY2" s="242"/>
      <c r="AZ2" s="242"/>
      <c r="BA2" s="242"/>
      <c r="BB2" s="242"/>
      <c r="BC2" s="242"/>
      <c r="BD2" s="242"/>
      <c r="BE2" s="242"/>
      <c r="BF2" s="243" t="s">
        <v>75</v>
      </c>
      <c r="BG2" s="242"/>
      <c r="BH2" s="242"/>
      <c r="BI2" s="242"/>
      <c r="BJ2" s="242"/>
      <c r="BK2" s="242"/>
      <c r="BL2" s="242"/>
      <c r="BM2" s="242"/>
      <c r="BN2" s="243" t="s">
        <v>76</v>
      </c>
      <c r="BO2" s="242"/>
      <c r="BP2" s="242"/>
      <c r="BQ2" s="242"/>
      <c r="BR2" s="242"/>
      <c r="BS2" s="242"/>
      <c r="BT2" s="242"/>
      <c r="BU2" s="242"/>
      <c r="BV2" s="243" t="s">
        <v>93</v>
      </c>
      <c r="BW2" s="242"/>
      <c r="BX2" s="242"/>
      <c r="BY2" s="242"/>
      <c r="BZ2" s="242"/>
      <c r="CA2" s="242"/>
      <c r="CB2" s="242"/>
      <c r="CC2" s="390"/>
    </row>
    <row r="3" spans="1:81" ht="12" customHeight="1">
      <c r="A3" s="269" t="s">
        <v>101</v>
      </c>
      <c r="B3" s="282">
        <v>2007</v>
      </c>
      <c r="C3" s="282">
        <v>2008</v>
      </c>
      <c r="D3" s="282">
        <v>2009</v>
      </c>
      <c r="E3" s="282">
        <v>2010</v>
      </c>
      <c r="F3" s="282">
        <v>2011</v>
      </c>
      <c r="G3" s="282">
        <v>2012</v>
      </c>
      <c r="H3" s="282">
        <v>2013</v>
      </c>
      <c r="I3" s="379">
        <v>2014</v>
      </c>
      <c r="J3" s="283">
        <v>2007</v>
      </c>
      <c r="K3" s="282">
        <v>2008</v>
      </c>
      <c r="L3" s="282">
        <v>2009</v>
      </c>
      <c r="M3" s="282">
        <v>2010</v>
      </c>
      <c r="N3" s="282">
        <v>2011</v>
      </c>
      <c r="O3" s="282">
        <v>2012</v>
      </c>
      <c r="P3" s="282">
        <v>2013</v>
      </c>
      <c r="Q3" s="379">
        <v>2014</v>
      </c>
      <c r="R3" s="283">
        <v>2007</v>
      </c>
      <c r="S3" s="282">
        <v>2008</v>
      </c>
      <c r="T3" s="282">
        <v>2009</v>
      </c>
      <c r="U3" s="282">
        <v>2010</v>
      </c>
      <c r="V3" s="282">
        <v>2011</v>
      </c>
      <c r="W3" s="282">
        <v>2012</v>
      </c>
      <c r="X3" s="282">
        <v>2013</v>
      </c>
      <c r="Y3" s="379">
        <v>2014</v>
      </c>
      <c r="Z3" s="283">
        <v>2007</v>
      </c>
      <c r="AA3" s="282">
        <v>2008</v>
      </c>
      <c r="AB3" s="282">
        <v>2009</v>
      </c>
      <c r="AC3" s="282">
        <v>2010</v>
      </c>
      <c r="AD3" s="282">
        <v>2011</v>
      </c>
      <c r="AE3" s="282">
        <v>2012</v>
      </c>
      <c r="AF3" s="282">
        <v>2013</v>
      </c>
      <c r="AG3" s="379">
        <v>2014</v>
      </c>
      <c r="AH3" s="283">
        <v>2007</v>
      </c>
      <c r="AI3" s="282">
        <v>2008</v>
      </c>
      <c r="AJ3" s="282">
        <v>2009</v>
      </c>
      <c r="AK3" s="282">
        <v>2010</v>
      </c>
      <c r="AL3" s="282">
        <v>2011</v>
      </c>
      <c r="AM3" s="282">
        <v>2012</v>
      </c>
      <c r="AN3" s="282">
        <v>2013</v>
      </c>
      <c r="AO3" s="379">
        <v>2014</v>
      </c>
      <c r="AP3" s="287">
        <v>2007</v>
      </c>
      <c r="AQ3" s="282">
        <v>2008</v>
      </c>
      <c r="AR3" s="282">
        <v>2009</v>
      </c>
      <c r="AS3" s="282">
        <v>2010</v>
      </c>
      <c r="AT3" s="282">
        <v>2011</v>
      </c>
      <c r="AU3" s="282">
        <v>2012</v>
      </c>
      <c r="AV3" s="282">
        <v>2013</v>
      </c>
      <c r="AW3" s="379">
        <v>2014</v>
      </c>
      <c r="AX3" s="283">
        <v>2007</v>
      </c>
      <c r="AY3" s="282">
        <v>2008</v>
      </c>
      <c r="AZ3" s="282">
        <v>2009</v>
      </c>
      <c r="BA3" s="282">
        <v>2010</v>
      </c>
      <c r="BB3" s="282">
        <v>2011</v>
      </c>
      <c r="BC3" s="282">
        <v>2012</v>
      </c>
      <c r="BD3" s="282">
        <v>2013</v>
      </c>
      <c r="BE3" s="379">
        <v>2014</v>
      </c>
      <c r="BF3" s="283">
        <v>2007</v>
      </c>
      <c r="BG3" s="282">
        <v>2008</v>
      </c>
      <c r="BH3" s="282">
        <v>2009</v>
      </c>
      <c r="BI3" s="282">
        <v>2010</v>
      </c>
      <c r="BJ3" s="282">
        <v>2011</v>
      </c>
      <c r="BK3" s="282">
        <v>2012</v>
      </c>
      <c r="BL3" s="282">
        <v>2013</v>
      </c>
      <c r="BM3" s="379">
        <v>2014</v>
      </c>
      <c r="BN3" s="283">
        <v>2007</v>
      </c>
      <c r="BO3" s="282">
        <v>2008</v>
      </c>
      <c r="BP3" s="282">
        <v>2009</v>
      </c>
      <c r="BQ3" s="282">
        <v>2010</v>
      </c>
      <c r="BR3" s="282">
        <v>2011</v>
      </c>
      <c r="BS3" s="282">
        <v>2012</v>
      </c>
      <c r="BT3" s="282">
        <v>2013</v>
      </c>
      <c r="BU3" s="379">
        <v>2014</v>
      </c>
      <c r="BV3" s="283">
        <v>2007</v>
      </c>
      <c r="BW3" s="282">
        <v>2008</v>
      </c>
      <c r="BX3" s="282">
        <v>2009</v>
      </c>
      <c r="BY3" s="282">
        <v>2010</v>
      </c>
      <c r="BZ3" s="282">
        <v>2011</v>
      </c>
      <c r="CA3" s="282">
        <v>2012</v>
      </c>
      <c r="CB3" s="282">
        <v>2013</v>
      </c>
      <c r="CC3" s="379">
        <v>2014</v>
      </c>
    </row>
    <row r="4" spans="1:81" ht="12" customHeight="1">
      <c r="A4" s="281" t="s">
        <v>102</v>
      </c>
      <c r="B4" s="193">
        <v>2001</v>
      </c>
      <c r="C4" s="192">
        <v>2002</v>
      </c>
      <c r="D4" s="192">
        <v>2003</v>
      </c>
      <c r="E4" s="192">
        <v>2004</v>
      </c>
      <c r="F4" s="192">
        <v>2005</v>
      </c>
      <c r="G4" s="192">
        <v>2006</v>
      </c>
      <c r="H4" s="192">
        <v>2007</v>
      </c>
      <c r="I4" s="192">
        <v>2008</v>
      </c>
      <c r="J4" s="193">
        <v>2001</v>
      </c>
      <c r="K4" s="192">
        <v>2002</v>
      </c>
      <c r="L4" s="192">
        <v>2003</v>
      </c>
      <c r="M4" s="192">
        <v>2004</v>
      </c>
      <c r="N4" s="192">
        <v>2005</v>
      </c>
      <c r="O4" s="192">
        <v>2006</v>
      </c>
      <c r="P4" s="192">
        <v>2007</v>
      </c>
      <c r="Q4" s="192">
        <v>2008</v>
      </c>
      <c r="R4" s="193">
        <v>2001</v>
      </c>
      <c r="S4" s="192">
        <v>2002</v>
      </c>
      <c r="T4" s="192">
        <v>2003</v>
      </c>
      <c r="U4" s="192">
        <v>2004</v>
      </c>
      <c r="V4" s="192">
        <v>2005</v>
      </c>
      <c r="W4" s="192">
        <v>2006</v>
      </c>
      <c r="X4" s="192">
        <v>2007</v>
      </c>
      <c r="Y4" s="192">
        <v>2008</v>
      </c>
      <c r="Z4" s="193">
        <v>2001</v>
      </c>
      <c r="AA4" s="192">
        <v>2002</v>
      </c>
      <c r="AB4" s="192">
        <v>2003</v>
      </c>
      <c r="AC4" s="192">
        <v>2004</v>
      </c>
      <c r="AD4" s="192">
        <v>2005</v>
      </c>
      <c r="AE4" s="192">
        <v>2006</v>
      </c>
      <c r="AF4" s="192">
        <v>2007</v>
      </c>
      <c r="AG4" s="192">
        <v>2008</v>
      </c>
      <c r="AH4" s="193">
        <v>2001</v>
      </c>
      <c r="AI4" s="192">
        <v>2002</v>
      </c>
      <c r="AJ4" s="192">
        <v>2003</v>
      </c>
      <c r="AK4" s="192">
        <v>2004</v>
      </c>
      <c r="AL4" s="192">
        <v>2005</v>
      </c>
      <c r="AM4" s="192">
        <v>2006</v>
      </c>
      <c r="AN4" s="192">
        <v>2007</v>
      </c>
      <c r="AO4" s="192">
        <v>2008</v>
      </c>
      <c r="AP4" s="288">
        <v>2004</v>
      </c>
      <c r="AQ4" s="192">
        <v>2005</v>
      </c>
      <c r="AR4" s="192">
        <v>2006</v>
      </c>
      <c r="AS4" s="192">
        <v>2007</v>
      </c>
      <c r="AT4" s="192">
        <v>2008</v>
      </c>
      <c r="AU4" s="192">
        <v>2009</v>
      </c>
      <c r="AV4" s="192">
        <v>2010</v>
      </c>
      <c r="AW4" s="192">
        <v>2011</v>
      </c>
      <c r="AX4" s="193">
        <v>2004</v>
      </c>
      <c r="AY4" s="192">
        <v>2005</v>
      </c>
      <c r="AZ4" s="192">
        <v>2006</v>
      </c>
      <c r="BA4" s="192">
        <v>2007</v>
      </c>
      <c r="BB4" s="192">
        <v>2008</v>
      </c>
      <c r="BC4" s="192">
        <v>2009</v>
      </c>
      <c r="BD4" s="192">
        <v>2010</v>
      </c>
      <c r="BE4" s="192">
        <v>2011</v>
      </c>
      <c r="BF4" s="193">
        <v>2004</v>
      </c>
      <c r="BG4" s="192">
        <v>2005</v>
      </c>
      <c r="BH4" s="192">
        <v>2006</v>
      </c>
      <c r="BI4" s="192">
        <v>2007</v>
      </c>
      <c r="BJ4" s="192">
        <v>2008</v>
      </c>
      <c r="BK4" s="192">
        <v>2009</v>
      </c>
      <c r="BL4" s="192">
        <v>2010</v>
      </c>
      <c r="BM4" s="192">
        <v>2011</v>
      </c>
      <c r="BN4" s="193">
        <v>2004</v>
      </c>
      <c r="BO4" s="192">
        <v>2005</v>
      </c>
      <c r="BP4" s="192">
        <v>2006</v>
      </c>
      <c r="BQ4" s="192">
        <v>2007</v>
      </c>
      <c r="BR4" s="192">
        <v>2008</v>
      </c>
      <c r="BS4" s="192">
        <v>2009</v>
      </c>
      <c r="BT4" s="192">
        <v>2010</v>
      </c>
      <c r="BU4" s="192">
        <v>2011</v>
      </c>
      <c r="BV4" s="193">
        <v>2004</v>
      </c>
      <c r="BW4" s="192">
        <v>2005</v>
      </c>
      <c r="BX4" s="192">
        <v>2006</v>
      </c>
      <c r="BY4" s="192">
        <v>2007</v>
      </c>
      <c r="BZ4" s="192">
        <v>2008</v>
      </c>
      <c r="CA4" s="192">
        <v>2009</v>
      </c>
      <c r="CB4" s="192">
        <v>2010</v>
      </c>
      <c r="CC4" s="389">
        <v>2011</v>
      </c>
    </row>
    <row r="5" spans="1:81" s="197" customFormat="1">
      <c r="A5" s="170" t="s">
        <v>85</v>
      </c>
      <c r="B5" s="195">
        <v>0.55005117734026854</v>
      </c>
      <c r="C5" s="194">
        <v>0.54903460312312879</v>
      </c>
      <c r="D5" s="194">
        <v>0.55796909525212846</v>
      </c>
      <c r="E5" s="194">
        <v>0.56232262193395932</v>
      </c>
      <c r="F5" s="194">
        <v>0.5653578003444385</v>
      </c>
      <c r="G5" s="194">
        <v>0.5722985336422014</v>
      </c>
      <c r="H5" s="194">
        <v>0.57756970265474727</v>
      </c>
      <c r="I5" s="194">
        <v>0.58541877717860125</v>
      </c>
      <c r="J5" s="195">
        <v>0.39940027791998828</v>
      </c>
      <c r="K5" s="194">
        <v>0.39333325489180954</v>
      </c>
      <c r="L5" s="194">
        <v>0.38520787649722871</v>
      </c>
      <c r="M5" s="194">
        <v>0.38360135949529278</v>
      </c>
      <c r="N5" s="194">
        <v>0.38601275381775468</v>
      </c>
      <c r="O5" s="194">
        <v>0.39669967667812189</v>
      </c>
      <c r="P5" s="194">
        <v>0.40365641895891707</v>
      </c>
      <c r="Q5" s="194">
        <v>0.41240624484528582</v>
      </c>
      <c r="R5" s="195">
        <v>0.45428593774440795</v>
      </c>
      <c r="S5" s="194">
        <v>0.46198928644754278</v>
      </c>
      <c r="T5" s="194">
        <v>0.46741518606300714</v>
      </c>
      <c r="U5" s="194">
        <v>0.47816643804298126</v>
      </c>
      <c r="V5" s="194">
        <v>0.48580047851867264</v>
      </c>
      <c r="W5" s="194">
        <v>0.49386250924733538</v>
      </c>
      <c r="X5" s="194">
        <v>0.50597057824462388</v>
      </c>
      <c r="Y5" s="194">
        <v>0.52202346605116368</v>
      </c>
      <c r="Z5" s="195">
        <v>0.57566291291431471</v>
      </c>
      <c r="AA5" s="194">
        <v>0.57423566884774135</v>
      </c>
      <c r="AB5" s="194">
        <v>0.58744738947753672</v>
      </c>
      <c r="AC5" s="194">
        <v>0.59228482698224594</v>
      </c>
      <c r="AD5" s="194">
        <v>0.59658290142155124</v>
      </c>
      <c r="AE5" s="194">
        <v>0.60292171346212475</v>
      </c>
      <c r="AF5" s="194">
        <v>0.60871509421583492</v>
      </c>
      <c r="AG5" s="194">
        <v>0.61590886215879181</v>
      </c>
      <c r="AH5" s="195">
        <v>0.64486716830466828</v>
      </c>
      <c r="AI5" s="194">
        <v>0.64869302885074376</v>
      </c>
      <c r="AJ5" s="194">
        <v>0.66009907259115796</v>
      </c>
      <c r="AK5" s="194">
        <v>0.66368560729995996</v>
      </c>
      <c r="AL5" s="194">
        <v>0.67192162409231249</v>
      </c>
      <c r="AM5" s="194">
        <v>0.68510089757463877</v>
      </c>
      <c r="AN5" s="194">
        <v>0.68334659613974313</v>
      </c>
      <c r="AO5" s="194">
        <v>0.69416426512968299</v>
      </c>
      <c r="AP5" s="299">
        <v>0.20492211608865299</v>
      </c>
      <c r="AQ5" s="221">
        <v>0.20374550622857618</v>
      </c>
      <c r="AR5" s="221">
        <v>0.20073126944596301</v>
      </c>
      <c r="AS5" s="194">
        <v>0.1999639947062487</v>
      </c>
      <c r="AT5" s="194">
        <v>0.19822163122956921</v>
      </c>
      <c r="AU5" s="194">
        <v>0.19451754651919587</v>
      </c>
      <c r="AV5" s="194">
        <v>0.18637323144552806</v>
      </c>
      <c r="AW5" s="194">
        <v>0.19101969786607825</v>
      </c>
      <c r="AX5" s="195">
        <v>0.10752391233399443</v>
      </c>
      <c r="AY5" s="194">
        <v>0.11271121351766512</v>
      </c>
      <c r="AZ5" s="194">
        <v>0.10911510312707917</v>
      </c>
      <c r="BA5" s="194">
        <v>0.10825225308606268</v>
      </c>
      <c r="BB5" s="194">
        <v>0.10751306433650304</v>
      </c>
      <c r="BC5" s="194">
        <v>0.10153538113193425</v>
      </c>
      <c r="BD5" s="194">
        <v>9.8118699695241077E-2</v>
      </c>
      <c r="BE5" s="194">
        <v>9.0586059661318899E-2</v>
      </c>
      <c r="BF5" s="195">
        <v>0.15103557140135537</v>
      </c>
      <c r="BG5" s="194">
        <v>0.15356500827410502</v>
      </c>
      <c r="BH5" s="194">
        <v>0.15275725285836508</v>
      </c>
      <c r="BI5" s="194">
        <v>0.15811676538136105</v>
      </c>
      <c r="BJ5" s="194">
        <v>0.15625701630845223</v>
      </c>
      <c r="BK5" s="194">
        <v>0.15838190871215971</v>
      </c>
      <c r="BL5" s="194">
        <v>0.15995137024466846</v>
      </c>
      <c r="BM5" s="194">
        <v>0.17015582252884501</v>
      </c>
      <c r="BN5" s="195">
        <v>0.23270607791322137</v>
      </c>
      <c r="BO5" s="194">
        <v>0.2283967812225835</v>
      </c>
      <c r="BP5" s="194">
        <v>0.22771495821858612</v>
      </c>
      <c r="BQ5" s="194">
        <v>0.22661953241803076</v>
      </c>
      <c r="BR5" s="194">
        <v>0.22437272789269097</v>
      </c>
      <c r="BS5" s="194">
        <v>0.22180069527720242</v>
      </c>
      <c r="BT5" s="194">
        <v>0.21418900162590573</v>
      </c>
      <c r="BU5" s="194">
        <v>0.22459662003176686</v>
      </c>
      <c r="BV5" s="195">
        <v>0.24258875633973856</v>
      </c>
      <c r="BW5" s="194">
        <v>0.25721831508353366</v>
      </c>
      <c r="BX5" s="194">
        <v>0.25240655911836951</v>
      </c>
      <c r="BY5" s="194">
        <v>0.25502577319587627</v>
      </c>
      <c r="BZ5" s="194">
        <v>0.27202289094650206</v>
      </c>
      <c r="CA5" s="194">
        <v>0.2735407905803196</v>
      </c>
      <c r="CB5" s="194">
        <v>0.26619289340101521</v>
      </c>
      <c r="CC5" s="202">
        <v>0.27160757815506992</v>
      </c>
    </row>
    <row r="6" spans="1:81" s="197" customFormat="1">
      <c r="A6" s="168" t="s">
        <v>0</v>
      </c>
      <c r="B6" s="199">
        <v>0.52081285051582082</v>
      </c>
      <c r="C6" s="198">
        <v>0.52141916005111466</v>
      </c>
      <c r="D6" s="198">
        <v>0.5252422395825046</v>
      </c>
      <c r="E6" s="198">
        <v>0.52771606082794642</v>
      </c>
      <c r="F6" s="198">
        <v>0.53716906477040549</v>
      </c>
      <c r="G6" s="198">
        <v>0.5424643230073094</v>
      </c>
      <c r="H6" s="198">
        <v>0.55063352754627926</v>
      </c>
      <c r="I6" s="198">
        <v>0.55884856434922026</v>
      </c>
      <c r="J6" s="199">
        <v>0.4003630307453358</v>
      </c>
      <c r="K6" s="198">
        <v>0.39037788349340274</v>
      </c>
      <c r="L6" s="198">
        <v>0.37881900943790192</v>
      </c>
      <c r="M6" s="198">
        <v>0.37827276924091541</v>
      </c>
      <c r="N6" s="198">
        <v>0.38331749827998557</v>
      </c>
      <c r="O6" s="198">
        <v>0.39377157075206676</v>
      </c>
      <c r="P6" s="198">
        <v>0.4038127163646047</v>
      </c>
      <c r="Q6" s="198">
        <v>0.41349239248921438</v>
      </c>
      <c r="R6" s="199">
        <v>0.43456461680139158</v>
      </c>
      <c r="S6" s="198">
        <v>0.43723502304147466</v>
      </c>
      <c r="T6" s="198">
        <v>0.44508573113704342</v>
      </c>
      <c r="U6" s="198">
        <v>0.4571394221135735</v>
      </c>
      <c r="V6" s="198">
        <v>0.47660173489575408</v>
      </c>
      <c r="W6" s="198">
        <v>0.48506406172577332</v>
      </c>
      <c r="X6" s="198">
        <v>0.50334338079894669</v>
      </c>
      <c r="Y6" s="198">
        <v>0.51796132415601437</v>
      </c>
      <c r="Z6" s="199">
        <v>0.5586200862574755</v>
      </c>
      <c r="AA6" s="198">
        <v>0.56219213346865027</v>
      </c>
      <c r="AB6" s="198">
        <v>0.5712233428136011</v>
      </c>
      <c r="AC6" s="198">
        <v>0.57304128462620674</v>
      </c>
      <c r="AD6" s="198">
        <v>0.58346791598162884</v>
      </c>
      <c r="AE6" s="198">
        <v>0.58758053396096332</v>
      </c>
      <c r="AF6" s="198">
        <v>0.59497315786749727</v>
      </c>
      <c r="AG6" s="198">
        <v>0.60332647768934988</v>
      </c>
      <c r="AH6" s="199">
        <v>0.62394414756076544</v>
      </c>
      <c r="AI6" s="198">
        <v>0.61902797260500042</v>
      </c>
      <c r="AJ6" s="198">
        <v>0.62070346927329545</v>
      </c>
      <c r="AK6" s="198">
        <v>0.63743290179981049</v>
      </c>
      <c r="AL6" s="198">
        <v>0.6528031687995125</v>
      </c>
      <c r="AM6" s="198">
        <v>0.65410432107397565</v>
      </c>
      <c r="AN6" s="198">
        <v>0.66348846512868387</v>
      </c>
      <c r="AO6" s="198">
        <v>0.67347344692700395</v>
      </c>
      <c r="AP6" s="200">
        <v>0.16682521547500107</v>
      </c>
      <c r="AQ6" s="198">
        <v>0.17025133553558466</v>
      </c>
      <c r="AR6" s="198">
        <v>0.17325493996874813</v>
      </c>
      <c r="AS6" s="198">
        <v>0.17379433675372241</v>
      </c>
      <c r="AT6" s="198">
        <v>0.17019550319726801</v>
      </c>
      <c r="AU6" s="198">
        <v>0.1704108439228916</v>
      </c>
      <c r="AV6" s="198">
        <v>0.16599548903014147</v>
      </c>
      <c r="AW6" s="198">
        <v>0.16474321503131523</v>
      </c>
      <c r="AX6" s="199">
        <v>0.11439538465074586</v>
      </c>
      <c r="AY6" s="198">
        <v>0.12666558147106016</v>
      </c>
      <c r="AZ6" s="198">
        <v>0.12357382750160779</v>
      </c>
      <c r="BA6" s="198">
        <v>0.12466760519318004</v>
      </c>
      <c r="BB6" s="198">
        <v>0.1220208928459726</v>
      </c>
      <c r="BC6" s="198">
        <v>0.11324887416986455</v>
      </c>
      <c r="BD6" s="198">
        <v>0.10604505523179961</v>
      </c>
      <c r="BE6" s="198">
        <v>9.3009617640159511E-2</v>
      </c>
      <c r="BF6" s="199">
        <v>0.14606989793664119</v>
      </c>
      <c r="BG6" s="198">
        <v>0.14491647206754085</v>
      </c>
      <c r="BH6" s="198">
        <v>0.14979195561719832</v>
      </c>
      <c r="BI6" s="198">
        <v>0.151318730442557</v>
      </c>
      <c r="BJ6" s="198">
        <v>0.14726275043600323</v>
      </c>
      <c r="BK6" s="198">
        <v>0.15106382978723404</v>
      </c>
      <c r="BL6" s="198">
        <v>0.14774610260052079</v>
      </c>
      <c r="BM6" s="198">
        <v>0.15365577927831586</v>
      </c>
      <c r="BN6" s="199">
        <v>0.18855887645175612</v>
      </c>
      <c r="BO6" s="198">
        <v>0.1886206034859749</v>
      </c>
      <c r="BP6" s="198">
        <v>0.19370399398841315</v>
      </c>
      <c r="BQ6" s="198">
        <v>0.19551292472768655</v>
      </c>
      <c r="BR6" s="198">
        <v>0.19389311782699514</v>
      </c>
      <c r="BS6" s="198">
        <v>0.19807599875597273</v>
      </c>
      <c r="BT6" s="198">
        <v>0.19634686013607081</v>
      </c>
      <c r="BU6" s="198">
        <v>0.20163492140422301</v>
      </c>
      <c r="BV6" s="199">
        <v>0.1634050880626223</v>
      </c>
      <c r="BW6" s="198">
        <v>0.16512841091492778</v>
      </c>
      <c r="BX6" s="198">
        <v>0.16055746468117602</v>
      </c>
      <c r="BY6" s="198">
        <v>0.16439867598381758</v>
      </c>
      <c r="BZ6" s="198">
        <v>0.17649333075584767</v>
      </c>
      <c r="CA6" s="198">
        <v>0.18397887323943662</v>
      </c>
      <c r="CB6" s="198">
        <v>0.18507839250315372</v>
      </c>
      <c r="CC6" s="198">
        <v>0.19596031183557761</v>
      </c>
    </row>
    <row r="7" spans="1:81" s="197" customFormat="1">
      <c r="A7" s="168" t="s">
        <v>1</v>
      </c>
      <c r="B7" s="199">
        <v>0.47398389946986058</v>
      </c>
      <c r="C7" s="198">
        <v>0.47179362078428982</v>
      </c>
      <c r="D7" s="198">
        <v>0.47498390777693256</v>
      </c>
      <c r="E7" s="198">
        <v>0.47527761542957336</v>
      </c>
      <c r="F7" s="198">
        <v>0.48387807970015984</v>
      </c>
      <c r="G7" s="198">
        <v>0.48696639653125484</v>
      </c>
      <c r="H7" s="198">
        <v>0.49462694168576521</v>
      </c>
      <c r="I7" s="198">
        <v>0.50813653502679101</v>
      </c>
      <c r="J7" s="199">
        <v>0.33761173504469399</v>
      </c>
      <c r="K7" s="198">
        <v>0.30576330840299165</v>
      </c>
      <c r="L7" s="198">
        <v>0.30314643001210168</v>
      </c>
      <c r="M7" s="198">
        <v>0.30699588477366258</v>
      </c>
      <c r="N7" s="198">
        <v>0.31827473426001635</v>
      </c>
      <c r="O7" s="198">
        <v>0.3097478359051562</v>
      </c>
      <c r="P7" s="198">
        <v>0.32253837514039685</v>
      </c>
      <c r="Q7" s="198">
        <v>0.33383628819313466</v>
      </c>
      <c r="R7" s="199">
        <v>0.35099337748344372</v>
      </c>
      <c r="S7" s="198">
        <v>0.42372881355932202</v>
      </c>
      <c r="T7" s="198">
        <v>0.49789029535864981</v>
      </c>
      <c r="U7" s="198">
        <v>0.47302904564315351</v>
      </c>
      <c r="V7" s="198">
        <v>0.53767123287671237</v>
      </c>
      <c r="W7" s="198">
        <v>0.57320099255583123</v>
      </c>
      <c r="X7" s="198">
        <v>0.53333333333333333</v>
      </c>
      <c r="Y7" s="198">
        <v>0.54376657824933683</v>
      </c>
      <c r="Z7" s="199">
        <v>0.53959355290819899</v>
      </c>
      <c r="AA7" s="198">
        <v>0.54505169867060566</v>
      </c>
      <c r="AB7" s="198">
        <v>0.55358934598193921</v>
      </c>
      <c r="AC7" s="198">
        <v>0.55175517551755171</v>
      </c>
      <c r="AD7" s="198">
        <v>0.55761735299101844</v>
      </c>
      <c r="AE7" s="198">
        <v>0.5669125395152792</v>
      </c>
      <c r="AF7" s="198">
        <v>0.57326093799181621</v>
      </c>
      <c r="AG7" s="198">
        <v>0.58347132319735062</v>
      </c>
      <c r="AH7" s="199">
        <v>0.50649350649350644</v>
      </c>
      <c r="AI7" s="198">
        <v>0.50207468879668049</v>
      </c>
      <c r="AJ7" s="198">
        <v>0.51291512915129156</v>
      </c>
      <c r="AK7" s="198">
        <v>0.5617021276595745</v>
      </c>
      <c r="AL7" s="198">
        <v>0.58518518518518514</v>
      </c>
      <c r="AM7" s="198">
        <v>0.6064516129032258</v>
      </c>
      <c r="AN7" s="198">
        <v>0.55555555555555558</v>
      </c>
      <c r="AO7" s="198">
        <v>0.58112094395280234</v>
      </c>
      <c r="AP7" s="200">
        <v>0.16997167138810199</v>
      </c>
      <c r="AQ7" s="198">
        <v>0.17577142857142858</v>
      </c>
      <c r="AR7" s="198">
        <v>0.20471503413240197</v>
      </c>
      <c r="AS7" s="198">
        <v>0.18725589469116158</v>
      </c>
      <c r="AT7" s="198">
        <v>0.18253385816265261</v>
      </c>
      <c r="AU7" s="198">
        <v>0.1687294916815382</v>
      </c>
      <c r="AV7" s="198">
        <v>0.15248206264947792</v>
      </c>
      <c r="AW7" s="198">
        <v>0.14918400398654541</v>
      </c>
      <c r="AX7" s="199">
        <v>0.14436049649217486</v>
      </c>
      <c r="AY7" s="198">
        <v>0.17729908864954433</v>
      </c>
      <c r="AZ7" s="198">
        <v>0.17088217149907464</v>
      </c>
      <c r="BA7" s="198">
        <v>0.16625310173697269</v>
      </c>
      <c r="BB7" s="198">
        <v>0.15736693237336077</v>
      </c>
      <c r="BC7" s="198">
        <v>0.14736178263611519</v>
      </c>
      <c r="BD7" s="198">
        <v>0.12354264675802823</v>
      </c>
      <c r="BE7" s="198">
        <v>9.8765432098765427E-2</v>
      </c>
      <c r="BF7" s="199">
        <v>0.18354430379746836</v>
      </c>
      <c r="BG7" s="198">
        <v>0.12</v>
      </c>
      <c r="BH7" s="198">
        <v>0.21428571428571427</v>
      </c>
      <c r="BI7" s="198">
        <v>0.20833333333333334</v>
      </c>
      <c r="BJ7" s="198">
        <v>0.25093632958801498</v>
      </c>
      <c r="BK7" s="198">
        <v>0.17808219178082191</v>
      </c>
      <c r="BL7" s="198">
        <v>0.18032786885245902</v>
      </c>
      <c r="BM7" s="198">
        <v>0.15662650602409639</v>
      </c>
      <c r="BN7" s="199">
        <v>0.18202554744525548</v>
      </c>
      <c r="BO7" s="198">
        <v>0.17776777677767777</v>
      </c>
      <c r="BP7" s="198">
        <v>0.21677448643740779</v>
      </c>
      <c r="BQ7" s="198">
        <v>0.19696493982208269</v>
      </c>
      <c r="BR7" s="198">
        <v>0.19196119196119196</v>
      </c>
      <c r="BS7" s="198">
        <v>0.17751111111111112</v>
      </c>
      <c r="BT7" s="198">
        <v>0.16318892111911668</v>
      </c>
      <c r="BU7" s="198">
        <v>0.1724208375893769</v>
      </c>
      <c r="BV7" s="199">
        <v>0.20481927710843373</v>
      </c>
      <c r="BW7" s="198">
        <v>0.15384615384615385</v>
      </c>
      <c r="BX7" s="198">
        <v>0.23376623376623376</v>
      </c>
      <c r="BY7" s="198">
        <v>0.11956521739130435</v>
      </c>
      <c r="BZ7" s="198">
        <v>0.2857142857142857</v>
      </c>
      <c r="CA7" s="198">
        <v>0.15053763440860216</v>
      </c>
      <c r="CB7" s="198">
        <v>0.21212121212121213</v>
      </c>
      <c r="CC7" s="198">
        <v>0.18811881188118812</v>
      </c>
    </row>
    <row r="8" spans="1:81" s="197" customFormat="1">
      <c r="A8" s="168" t="s">
        <v>2</v>
      </c>
      <c r="B8" s="199">
        <v>0.40390264372639528</v>
      </c>
      <c r="C8" s="198">
        <v>0.39058059277304102</v>
      </c>
      <c r="D8" s="198">
        <v>0.3938701694269941</v>
      </c>
      <c r="E8" s="198">
        <v>0.38715716559019003</v>
      </c>
      <c r="F8" s="198">
        <v>0.40063452895038337</v>
      </c>
      <c r="G8" s="198">
        <v>0.41169295111963056</v>
      </c>
      <c r="H8" s="198">
        <v>0.39690899671904678</v>
      </c>
      <c r="I8" s="198">
        <v>0.42074832741389279</v>
      </c>
      <c r="J8" s="199">
        <v>0.28841245533435428</v>
      </c>
      <c r="K8" s="198">
        <v>0.24171539961013644</v>
      </c>
      <c r="L8" s="198">
        <v>0.23110720562390158</v>
      </c>
      <c r="M8" s="198">
        <v>0.21565217391304348</v>
      </c>
      <c r="N8" s="198">
        <v>0.22149570903146709</v>
      </c>
      <c r="O8" s="198">
        <v>0.24235993208828524</v>
      </c>
      <c r="P8" s="198">
        <v>0.23178016726403824</v>
      </c>
      <c r="Q8" s="198">
        <v>0.25434195291393286</v>
      </c>
      <c r="R8" s="199">
        <v>0.37096774193548387</v>
      </c>
      <c r="S8" s="198">
        <v>0.33333333333333331</v>
      </c>
      <c r="T8" s="198">
        <v>0.41975308641975306</v>
      </c>
      <c r="U8" s="198">
        <v>0.3</v>
      </c>
      <c r="V8" s="198">
        <v>0.38636363636363635</v>
      </c>
      <c r="W8" s="198">
        <v>0.40520446096654272</v>
      </c>
      <c r="X8" s="198">
        <v>0.4</v>
      </c>
      <c r="Y8" s="198">
        <v>0.41692789968652039</v>
      </c>
      <c r="Z8" s="199">
        <v>0.43366110873592706</v>
      </c>
      <c r="AA8" s="198">
        <v>0.43374669081789047</v>
      </c>
      <c r="AB8" s="198">
        <v>0.43764956128689181</v>
      </c>
      <c r="AC8" s="198">
        <v>0.43983621714436666</v>
      </c>
      <c r="AD8" s="198">
        <v>0.45046419941498156</v>
      </c>
      <c r="AE8" s="198">
        <v>0.45582379293180686</v>
      </c>
      <c r="AF8" s="198">
        <v>0.44574888779041028</v>
      </c>
      <c r="AG8" s="198">
        <v>0.47632448305395814</v>
      </c>
      <c r="AH8" s="199">
        <v>0.49514563106796117</v>
      </c>
      <c r="AI8" s="198">
        <v>0.45689655172413796</v>
      </c>
      <c r="AJ8" s="198">
        <v>0.61392405063291144</v>
      </c>
      <c r="AK8" s="198">
        <v>0.4779874213836478</v>
      </c>
      <c r="AL8" s="198">
        <v>0.4941860465116279</v>
      </c>
      <c r="AM8" s="198">
        <v>0.5</v>
      </c>
      <c r="AN8" s="198">
        <v>0.47596153846153844</v>
      </c>
      <c r="AO8" s="198">
        <v>0.50222222222222224</v>
      </c>
      <c r="AP8" s="200">
        <v>0.23185143500281374</v>
      </c>
      <c r="AQ8" s="198">
        <v>0.22645451623272259</v>
      </c>
      <c r="AR8" s="198">
        <v>0.20962732919254659</v>
      </c>
      <c r="AS8" s="198">
        <v>0.22213740458015266</v>
      </c>
      <c r="AT8" s="198">
        <v>0.22804932402317635</v>
      </c>
      <c r="AU8" s="198">
        <v>0.22915668423574509</v>
      </c>
      <c r="AV8" s="198">
        <v>0.21445365672565275</v>
      </c>
      <c r="AW8" s="198">
        <v>0.22034758340733224</v>
      </c>
      <c r="AX8" s="199">
        <v>0.12442396313364056</v>
      </c>
      <c r="AY8" s="198">
        <v>0.1111111111111111</v>
      </c>
      <c r="AZ8" s="198">
        <v>0.12890995260663507</v>
      </c>
      <c r="BA8" s="198">
        <v>9.7053726169844021E-2</v>
      </c>
      <c r="BB8" s="198">
        <v>0.13484021823850351</v>
      </c>
      <c r="BC8" s="198">
        <v>0.12077596996245307</v>
      </c>
      <c r="BD8" s="198">
        <v>0.12031921424186617</v>
      </c>
      <c r="BE8" s="198">
        <v>0.11228070175438597</v>
      </c>
      <c r="BF8" s="199">
        <v>0.22330097087378642</v>
      </c>
      <c r="BG8" s="198">
        <v>0.30769230769230771</v>
      </c>
      <c r="BH8" s="198">
        <v>0.25139664804469275</v>
      </c>
      <c r="BI8" s="198">
        <v>0.24880382775119617</v>
      </c>
      <c r="BJ8" s="198">
        <v>0.21888412017167383</v>
      </c>
      <c r="BK8" s="198">
        <v>0.25762711864406779</v>
      </c>
      <c r="BL8" s="198">
        <v>0.25144508670520233</v>
      </c>
      <c r="BM8" s="198">
        <v>0.2247191011235955</v>
      </c>
      <c r="BN8" s="199">
        <v>0.25498575498575499</v>
      </c>
      <c r="BO8" s="198">
        <v>0.253686685189143</v>
      </c>
      <c r="BP8" s="198">
        <v>0.22871490527276878</v>
      </c>
      <c r="BQ8" s="198">
        <v>0.25169796244506593</v>
      </c>
      <c r="BR8" s="198">
        <v>0.25486264287146582</v>
      </c>
      <c r="BS8" s="198">
        <v>0.25821138211382116</v>
      </c>
      <c r="BT8" s="198">
        <v>0.23966942148760331</v>
      </c>
      <c r="BU8" s="198">
        <v>0.25418994413407819</v>
      </c>
      <c r="BV8" s="199">
        <v>0.19148936170212766</v>
      </c>
      <c r="BW8" s="198">
        <v>0.3125</v>
      </c>
      <c r="BX8" s="198">
        <v>0.17741935483870969</v>
      </c>
      <c r="BY8" s="198">
        <v>0.24358974358974358</v>
      </c>
      <c r="BZ8" s="198">
        <v>0.21875</v>
      </c>
      <c r="CA8" s="198">
        <v>0.18181818181818182</v>
      </c>
      <c r="CB8" s="198">
        <v>0.22368421052631579</v>
      </c>
      <c r="CC8" s="198">
        <v>0.21311475409836064</v>
      </c>
    </row>
    <row r="9" spans="1:81" s="197" customFormat="1">
      <c r="A9" s="168" t="s">
        <v>3</v>
      </c>
      <c r="B9" s="199">
        <v>0.70701581027667981</v>
      </c>
      <c r="C9" s="198">
        <v>0.7153495075666586</v>
      </c>
      <c r="D9" s="198">
        <v>0.69209809264305178</v>
      </c>
      <c r="E9" s="198">
        <v>0.70810157194679568</v>
      </c>
      <c r="F9" s="198">
        <v>0.69568181818181818</v>
      </c>
      <c r="G9" s="198">
        <v>0.70466830466830466</v>
      </c>
      <c r="H9" s="198">
        <v>0.73575840768702816</v>
      </c>
      <c r="I9" s="198">
        <v>0.7459715639810427</v>
      </c>
      <c r="J9" s="199">
        <v>0.43391188251001334</v>
      </c>
      <c r="K9" s="198">
        <v>0.41016109045848825</v>
      </c>
      <c r="L9" s="198">
        <v>0.42436974789915966</v>
      </c>
      <c r="M9" s="198">
        <v>0.43893129770992367</v>
      </c>
      <c r="N9" s="198">
        <v>0.40587595212187161</v>
      </c>
      <c r="O9" s="198">
        <v>0.40567200986436497</v>
      </c>
      <c r="P9" s="198">
        <v>0.426056338028169</v>
      </c>
      <c r="Q9" s="198">
        <v>0.45855614973262032</v>
      </c>
      <c r="R9" s="199">
        <v>0.64912280701754388</v>
      </c>
      <c r="S9" s="198">
        <v>0.68333333333333335</v>
      </c>
      <c r="T9" s="198">
        <v>0.68421052631578949</v>
      </c>
      <c r="U9" s="198">
        <v>0.6797752808988764</v>
      </c>
      <c r="V9" s="198">
        <v>0.70142180094786732</v>
      </c>
      <c r="W9" s="198">
        <v>0.68674698795180722</v>
      </c>
      <c r="X9" s="198">
        <v>0.73308270676691734</v>
      </c>
      <c r="Y9" s="198">
        <v>0.77642276422764223</v>
      </c>
      <c r="Z9" s="199">
        <v>0.77955911823647295</v>
      </c>
      <c r="AA9" s="198">
        <v>0.79960835509138384</v>
      </c>
      <c r="AB9" s="198">
        <v>0.76025991792065661</v>
      </c>
      <c r="AC9" s="198">
        <v>0.78301886792452835</v>
      </c>
      <c r="AD9" s="198">
        <v>0.79088471849865949</v>
      </c>
      <c r="AE9" s="198">
        <v>0.80102601685599117</v>
      </c>
      <c r="AF9" s="198">
        <v>0.83227848101265822</v>
      </c>
      <c r="AG9" s="198">
        <v>0.82225382154283688</v>
      </c>
      <c r="AH9" s="199">
        <v>0.70796460176991149</v>
      </c>
      <c r="AI9" s="198">
        <v>0.7767857142857143</v>
      </c>
      <c r="AJ9" s="198">
        <v>0.71140939597315433</v>
      </c>
      <c r="AK9" s="198">
        <v>0.73228346456692917</v>
      </c>
      <c r="AL9" s="198">
        <v>0.72857142857142854</v>
      </c>
      <c r="AM9" s="198">
        <v>0.74149659863945583</v>
      </c>
      <c r="AN9" s="198">
        <v>0.8125</v>
      </c>
      <c r="AO9" s="198">
        <v>0.7678571428571429</v>
      </c>
      <c r="AP9" s="200">
        <v>9.171974522292993E-2</v>
      </c>
      <c r="AQ9" s="198">
        <v>7.3960880195599016E-2</v>
      </c>
      <c r="AR9" s="198">
        <v>0.10726474890297416</v>
      </c>
      <c r="AS9" s="198">
        <v>0.125</v>
      </c>
      <c r="AT9" s="198">
        <v>0.13771186440677965</v>
      </c>
      <c r="AU9" s="198">
        <v>0.10791685095090668</v>
      </c>
      <c r="AV9" s="198">
        <v>0.14399999999999999</v>
      </c>
      <c r="AW9" s="198">
        <v>0.14215080346106304</v>
      </c>
      <c r="AX9" s="199">
        <v>2.1148036253776436E-2</v>
      </c>
      <c r="AY9" s="198">
        <v>2.2222222222222223E-2</v>
      </c>
      <c r="AZ9" s="198">
        <v>3.6496350364963501E-2</v>
      </c>
      <c r="BA9" s="198">
        <v>5.2023121387283239E-2</v>
      </c>
      <c r="BB9" s="198">
        <v>5.3061224489795916E-2</v>
      </c>
      <c r="BC9" s="198">
        <v>5.4263565891472867E-2</v>
      </c>
      <c r="BD9" s="198">
        <v>8.070866141732283E-2</v>
      </c>
      <c r="BE9" s="198">
        <v>6.6433566433566432E-2</v>
      </c>
      <c r="BF9" s="199">
        <v>6.4935064935064929E-2</v>
      </c>
      <c r="BG9" s="198">
        <v>7.6923076923076927E-2</v>
      </c>
      <c r="BH9" s="198">
        <v>9.4339622641509441E-2</v>
      </c>
      <c r="BI9" s="198">
        <v>0.12328767123287671</v>
      </c>
      <c r="BJ9" s="198">
        <v>0.13698630136986301</v>
      </c>
      <c r="BK9" s="198">
        <v>0.10795454545454546</v>
      </c>
      <c r="BL9" s="198">
        <v>0.11242603550295859</v>
      </c>
      <c r="BM9" s="198">
        <v>0.13333333333333333</v>
      </c>
      <c r="BN9" s="199">
        <v>0.10020449897750511</v>
      </c>
      <c r="BO9" s="198">
        <v>8.5205992509363296E-2</v>
      </c>
      <c r="BP9" s="198">
        <v>0.11465451784358391</v>
      </c>
      <c r="BQ9" s="198">
        <v>0.14266842800528401</v>
      </c>
      <c r="BR9" s="198">
        <v>0.15709570957095709</v>
      </c>
      <c r="BS9" s="198">
        <v>0.12318840579710146</v>
      </c>
      <c r="BT9" s="198">
        <v>0.15938864628820962</v>
      </c>
      <c r="BU9" s="198">
        <v>0.15980113636363635</v>
      </c>
      <c r="BV9" s="199">
        <v>0.19444444444444445</v>
      </c>
      <c r="BW9" s="198">
        <v>5.5555555555555552E-2</v>
      </c>
      <c r="BX9" s="198">
        <v>0.14583333333333334</v>
      </c>
      <c r="BY9" s="198">
        <v>0.18367346938775511</v>
      </c>
      <c r="BZ9" s="198">
        <v>0.17808219178082191</v>
      </c>
      <c r="CA9" s="198">
        <v>9.6153846153846159E-2</v>
      </c>
      <c r="CB9" s="198">
        <v>0.11538461538461539</v>
      </c>
      <c r="CC9" s="198">
        <v>0.33823529411764708</v>
      </c>
    </row>
    <row r="10" spans="1:81" s="197" customFormat="1">
      <c r="A10" s="168" t="s">
        <v>4</v>
      </c>
      <c r="B10" s="199">
        <v>0.59217469219792251</v>
      </c>
      <c r="C10" s="198">
        <v>0.59911664570745027</v>
      </c>
      <c r="D10" s="198">
        <v>0.59950132003520096</v>
      </c>
      <c r="E10" s="198">
        <v>0.61382736015248218</v>
      </c>
      <c r="F10" s="198">
        <v>0.61365612814542603</v>
      </c>
      <c r="G10" s="198">
        <v>0.62603340176441213</v>
      </c>
      <c r="H10" s="198">
        <v>0.64378798586572439</v>
      </c>
      <c r="I10" s="198">
        <v>0.66277546505196361</v>
      </c>
      <c r="J10" s="199">
        <v>0.48995580554439533</v>
      </c>
      <c r="K10" s="198">
        <v>0.50867492850333651</v>
      </c>
      <c r="L10" s="198">
        <v>0.49242829146623907</v>
      </c>
      <c r="M10" s="198">
        <v>0.520351614752532</v>
      </c>
      <c r="N10" s="198">
        <v>0.52022172038595771</v>
      </c>
      <c r="O10" s="198">
        <v>0.53310246486046042</v>
      </c>
      <c r="P10" s="198">
        <v>0.54656340755082289</v>
      </c>
      <c r="Q10" s="198">
        <v>0.54365079365079361</v>
      </c>
      <c r="R10" s="199">
        <v>0.57795572303344322</v>
      </c>
      <c r="S10" s="198">
        <v>0.57133943427620637</v>
      </c>
      <c r="T10" s="198">
        <v>0.5703125</v>
      </c>
      <c r="U10" s="198">
        <v>0.5676100628930818</v>
      </c>
      <c r="V10" s="198">
        <v>0.56305812313958958</v>
      </c>
      <c r="W10" s="198">
        <v>0.59580333894930315</v>
      </c>
      <c r="X10" s="198">
        <v>0.62195502810743286</v>
      </c>
      <c r="Y10" s="198">
        <v>0.65131982811540823</v>
      </c>
      <c r="Z10" s="199">
        <v>0.62136807119116544</v>
      </c>
      <c r="AA10" s="198">
        <v>0.62599245732433506</v>
      </c>
      <c r="AB10" s="198">
        <v>0.63200962695547536</v>
      </c>
      <c r="AC10" s="198">
        <v>0.64576271186440681</v>
      </c>
      <c r="AD10" s="198">
        <v>0.64426290382473084</v>
      </c>
      <c r="AE10" s="198">
        <v>0.64966286910020921</v>
      </c>
      <c r="AF10" s="198">
        <v>0.66774084940599299</v>
      </c>
      <c r="AG10" s="198">
        <v>0.68754720781509648</v>
      </c>
      <c r="AH10" s="199">
        <v>0.63088642659279781</v>
      </c>
      <c r="AI10" s="198">
        <v>0.64996945632254122</v>
      </c>
      <c r="AJ10" s="198">
        <v>0.65043156596794083</v>
      </c>
      <c r="AK10" s="198">
        <v>0.66788766788766785</v>
      </c>
      <c r="AL10" s="198">
        <v>0.67637362637362641</v>
      </c>
      <c r="AM10" s="198">
        <v>0.68443271767810021</v>
      </c>
      <c r="AN10" s="198">
        <v>0.69885177453027136</v>
      </c>
      <c r="AO10" s="198">
        <v>0.72436974789915964</v>
      </c>
      <c r="AP10" s="200">
        <v>0.32488498192573118</v>
      </c>
      <c r="AQ10" s="198">
        <v>0.32887455884275196</v>
      </c>
      <c r="AR10" s="198">
        <v>0.36790618925189689</v>
      </c>
      <c r="AS10" s="198">
        <v>0.38157368126150643</v>
      </c>
      <c r="AT10" s="198">
        <v>0.36795025635431439</v>
      </c>
      <c r="AU10" s="198">
        <v>0.33500000000000002</v>
      </c>
      <c r="AV10" s="198">
        <v>0.303749473388569</v>
      </c>
      <c r="AW10" s="198">
        <v>0.30833333333333335</v>
      </c>
      <c r="AX10" s="199">
        <v>0.21033210332103322</v>
      </c>
      <c r="AY10" s="198">
        <v>0.20081033172955179</v>
      </c>
      <c r="AZ10" s="198">
        <v>0.22838309422256689</v>
      </c>
      <c r="BA10" s="198">
        <v>0.23869801084990958</v>
      </c>
      <c r="BB10" s="198">
        <v>0.21851638872915469</v>
      </c>
      <c r="BC10" s="198">
        <v>0.18323293172690763</v>
      </c>
      <c r="BD10" s="198">
        <v>0.16257309941520467</v>
      </c>
      <c r="BE10" s="198">
        <v>0.15551537070524413</v>
      </c>
      <c r="BF10" s="199">
        <v>0.29544108940201302</v>
      </c>
      <c r="BG10" s="198">
        <v>0.29803688280785245</v>
      </c>
      <c r="BH10" s="198">
        <v>0.35353946297803091</v>
      </c>
      <c r="BI10" s="198">
        <v>0.3607484769364665</v>
      </c>
      <c r="BJ10" s="198">
        <v>0.34984276729559749</v>
      </c>
      <c r="BK10" s="198">
        <v>0.30553261767134599</v>
      </c>
      <c r="BL10" s="198">
        <v>0.30755064456721914</v>
      </c>
      <c r="BM10" s="198">
        <v>0.3143585386576041</v>
      </c>
      <c r="BN10" s="199">
        <v>0.36449948400412796</v>
      </c>
      <c r="BO10" s="198">
        <v>0.36924445762586194</v>
      </c>
      <c r="BP10" s="198">
        <v>0.40317426501917342</v>
      </c>
      <c r="BQ10" s="198">
        <v>0.42593979332035348</v>
      </c>
      <c r="BR10" s="198">
        <v>0.41972776431101994</v>
      </c>
      <c r="BS10" s="198">
        <v>0.399067693554925</v>
      </c>
      <c r="BT10" s="198">
        <v>0.37639939485627838</v>
      </c>
      <c r="BU10" s="198">
        <v>0.41160714285714284</v>
      </c>
      <c r="BV10" s="199">
        <v>0.39148936170212767</v>
      </c>
      <c r="BW10" s="198">
        <v>0.40952380952380951</v>
      </c>
      <c r="BX10" s="198">
        <v>0.46201232032854211</v>
      </c>
      <c r="BY10" s="198">
        <v>0.4823529411764706</v>
      </c>
      <c r="BZ10" s="198">
        <v>0.45689655172413796</v>
      </c>
      <c r="CA10" s="198">
        <v>0.48369565217391303</v>
      </c>
      <c r="CB10" s="198">
        <v>0.41739130434782606</v>
      </c>
      <c r="CC10" s="198">
        <v>0.38709677419354838</v>
      </c>
    </row>
    <row r="11" spans="1:81" s="197" customFormat="1">
      <c r="A11" s="168" t="s">
        <v>5</v>
      </c>
      <c r="B11" s="199">
        <v>0.51343184929889996</v>
      </c>
      <c r="C11" s="198">
        <v>0.49750223015165029</v>
      </c>
      <c r="D11" s="198">
        <v>0.52049829180901597</v>
      </c>
      <c r="E11" s="198">
        <v>0.52024662556240631</v>
      </c>
      <c r="F11" s="198">
        <v>0.51996534614475864</v>
      </c>
      <c r="G11" s="198">
        <v>0.53243152096526403</v>
      </c>
      <c r="H11" s="198">
        <v>0.53594099732139577</v>
      </c>
      <c r="I11" s="198">
        <v>0.52596760443307755</v>
      </c>
      <c r="J11" s="199">
        <v>0.42748815165876775</v>
      </c>
      <c r="K11" s="198">
        <v>0.39587852494577008</v>
      </c>
      <c r="L11" s="198">
        <v>0.3950419832067173</v>
      </c>
      <c r="M11" s="198">
        <v>0.40645409143296196</v>
      </c>
      <c r="N11" s="198">
        <v>0.41668148675084477</v>
      </c>
      <c r="O11" s="198">
        <v>0.4078164825828377</v>
      </c>
      <c r="P11" s="198">
        <v>0.422634691195795</v>
      </c>
      <c r="Q11" s="198">
        <v>0.40804034178456366</v>
      </c>
      <c r="R11" s="199">
        <v>0.48556430446194226</v>
      </c>
      <c r="S11" s="198">
        <v>0.52821670428893908</v>
      </c>
      <c r="T11" s="198">
        <v>0.49038461538461536</v>
      </c>
      <c r="U11" s="198">
        <v>0.56655290102389078</v>
      </c>
      <c r="V11" s="198">
        <v>0.48410404624277459</v>
      </c>
      <c r="W11" s="198">
        <v>0.56016042780748665</v>
      </c>
      <c r="X11" s="198">
        <v>0.52675386444708683</v>
      </c>
      <c r="Y11" s="198">
        <v>0.53512993262752651</v>
      </c>
      <c r="Z11" s="199">
        <v>0.5330510156818633</v>
      </c>
      <c r="AA11" s="198">
        <v>0.51797653588999626</v>
      </c>
      <c r="AB11" s="198">
        <v>0.55048360462373203</v>
      </c>
      <c r="AC11" s="198">
        <v>0.54465902232951113</v>
      </c>
      <c r="AD11" s="198">
        <v>0.54747836466726352</v>
      </c>
      <c r="AE11" s="198">
        <v>0.56374684705342815</v>
      </c>
      <c r="AF11" s="198">
        <v>0.57216714311781525</v>
      </c>
      <c r="AG11" s="198">
        <v>0.57004632615962003</v>
      </c>
      <c r="AH11" s="199">
        <v>0.5802583025830258</v>
      </c>
      <c r="AI11" s="198">
        <v>0.59617058311575288</v>
      </c>
      <c r="AJ11" s="198">
        <v>0.61496350364963503</v>
      </c>
      <c r="AK11" s="198">
        <v>0.61781376518218623</v>
      </c>
      <c r="AL11" s="198">
        <v>0.65519937451133703</v>
      </c>
      <c r="AM11" s="198">
        <v>0.66266760762173604</v>
      </c>
      <c r="AN11" s="198">
        <v>0.66122715404699739</v>
      </c>
      <c r="AO11" s="198">
        <v>0.65630944831959415</v>
      </c>
      <c r="AP11" s="200">
        <v>0.12299543916433721</v>
      </c>
      <c r="AQ11" s="198">
        <v>9.7763178476458629E-2</v>
      </c>
      <c r="AR11" s="198">
        <v>9.3027098479841377E-2</v>
      </c>
      <c r="AS11" s="198">
        <v>9.8098737817542733E-2</v>
      </c>
      <c r="AT11" s="198">
        <v>0.11025078007627412</v>
      </c>
      <c r="AU11" s="198">
        <v>0.11683433936955064</v>
      </c>
      <c r="AV11" s="198">
        <v>0.11745255894192064</v>
      </c>
      <c r="AW11" s="198">
        <v>0.12506948304613674</v>
      </c>
      <c r="AX11" s="199">
        <v>6.3819095477386928E-2</v>
      </c>
      <c r="AY11" s="198">
        <v>4.6802594995366077E-2</v>
      </c>
      <c r="AZ11" s="198">
        <v>4.4790652385589096E-2</v>
      </c>
      <c r="BA11" s="198">
        <v>5.0306211723534555E-2</v>
      </c>
      <c r="BB11" s="198">
        <v>6.3571205983172327E-2</v>
      </c>
      <c r="BC11" s="198">
        <v>7.5114075114075113E-2</v>
      </c>
      <c r="BD11" s="198">
        <v>7.8054298642533937E-2</v>
      </c>
      <c r="BE11" s="198">
        <v>7.4432296047098404E-2</v>
      </c>
      <c r="BF11" s="199">
        <v>0.1404494382022472</v>
      </c>
      <c r="BG11" s="198">
        <v>0.10256410256410256</v>
      </c>
      <c r="BH11" s="198">
        <v>9.5238095238095233E-2</v>
      </c>
      <c r="BI11" s="198">
        <v>9.5238095238095233E-2</v>
      </c>
      <c r="BJ11" s="198">
        <v>0.11818181818181818</v>
      </c>
      <c r="BK11" s="198">
        <v>0.10584958217270195</v>
      </c>
      <c r="BL11" s="198">
        <v>0.10945273631840796</v>
      </c>
      <c r="BM11" s="198">
        <v>0.10169491525423729</v>
      </c>
      <c r="BN11" s="199">
        <v>0.14935850883563301</v>
      </c>
      <c r="BO11" s="198">
        <v>0.1228220508426164</v>
      </c>
      <c r="BP11" s="198">
        <v>0.11955514365152919</v>
      </c>
      <c r="BQ11" s="198">
        <v>0.1269340069466372</v>
      </c>
      <c r="BR11" s="198">
        <v>0.14244396240057844</v>
      </c>
      <c r="BS11" s="198">
        <v>0.15254237288135594</v>
      </c>
      <c r="BT11" s="198">
        <v>0.15189026430244229</v>
      </c>
      <c r="BU11" s="198">
        <v>0.19640021175224986</v>
      </c>
      <c r="BV11" s="199">
        <v>9.9071207430340563E-2</v>
      </c>
      <c r="BW11" s="198">
        <v>0.10817941952506596</v>
      </c>
      <c r="BX11" s="198">
        <v>7.3369565217391311E-2</v>
      </c>
      <c r="BY11" s="198">
        <v>0.11304347826086956</v>
      </c>
      <c r="BZ11" s="198">
        <v>0.11377245508982035</v>
      </c>
      <c r="CA11" s="198">
        <v>0.1021671826625387</v>
      </c>
      <c r="CB11" s="198">
        <v>0.10227272727272728</v>
      </c>
      <c r="CC11" s="198">
        <v>0.1103202846975089</v>
      </c>
    </row>
    <row r="12" spans="1:81" s="197" customFormat="1">
      <c r="A12" s="168" t="s">
        <v>6</v>
      </c>
      <c r="B12" s="199">
        <v>0.46334012219959264</v>
      </c>
      <c r="C12" s="198">
        <v>0.4547029043431921</v>
      </c>
      <c r="D12" s="198">
        <v>0.46368787020345092</v>
      </c>
      <c r="E12" s="198">
        <v>0.46607014564692051</v>
      </c>
      <c r="F12" s="198">
        <v>0.47847952452485143</v>
      </c>
      <c r="G12" s="198">
        <v>0.4749906681597611</v>
      </c>
      <c r="H12" s="198">
        <v>0.48872790857428339</v>
      </c>
      <c r="I12" s="198">
        <v>0.49286018107796076</v>
      </c>
      <c r="J12" s="199">
        <v>0.35936188077246012</v>
      </c>
      <c r="K12" s="198">
        <v>0.32751784298176051</v>
      </c>
      <c r="L12" s="198">
        <v>0.33086419753086421</v>
      </c>
      <c r="M12" s="198">
        <v>0.3503184713375796</v>
      </c>
      <c r="N12" s="198">
        <v>0.34309623430962344</v>
      </c>
      <c r="O12" s="198">
        <v>0.31226053639846746</v>
      </c>
      <c r="P12" s="198">
        <v>0.32678454485920105</v>
      </c>
      <c r="Q12" s="198">
        <v>0.34409937888198761</v>
      </c>
      <c r="R12" s="199">
        <v>0.41121495327102803</v>
      </c>
      <c r="S12" s="198">
        <v>0.38333333333333336</v>
      </c>
      <c r="T12" s="198">
        <v>0.39455782312925169</v>
      </c>
      <c r="U12" s="198">
        <v>0.38345864661654133</v>
      </c>
      <c r="V12" s="198">
        <v>0.46979865771812079</v>
      </c>
      <c r="W12" s="198">
        <v>0.4660633484162896</v>
      </c>
      <c r="X12" s="198">
        <v>0.38043478260869568</v>
      </c>
      <c r="Y12" s="198">
        <v>0.44696969696969696</v>
      </c>
      <c r="Z12" s="199">
        <v>0.47529178048174819</v>
      </c>
      <c r="AA12" s="198">
        <v>0.46748588001831781</v>
      </c>
      <c r="AB12" s="198">
        <v>0.47603645986474569</v>
      </c>
      <c r="AC12" s="198">
        <v>0.47739817991943906</v>
      </c>
      <c r="AD12" s="198">
        <v>0.49106408434906157</v>
      </c>
      <c r="AE12" s="198">
        <v>0.49317896910257358</v>
      </c>
      <c r="AF12" s="198">
        <v>0.50814671527416111</v>
      </c>
      <c r="AG12" s="198">
        <v>0.512280701754386</v>
      </c>
      <c r="AH12" s="199">
        <v>0.55151515151515151</v>
      </c>
      <c r="AI12" s="198">
        <v>0.45893719806763283</v>
      </c>
      <c r="AJ12" s="198">
        <v>0.49545454545454548</v>
      </c>
      <c r="AK12" s="198">
        <v>0.49748743718592964</v>
      </c>
      <c r="AL12" s="198">
        <v>0.55707762557077622</v>
      </c>
      <c r="AM12" s="198">
        <v>0.5320754716981132</v>
      </c>
      <c r="AN12" s="198">
        <v>0.54065040650406504</v>
      </c>
      <c r="AO12" s="198">
        <v>0.59223300970873782</v>
      </c>
      <c r="AP12" s="200">
        <v>0.2128397917871602</v>
      </c>
      <c r="AQ12" s="198">
        <v>0.21426670215597551</v>
      </c>
      <c r="AR12" s="198">
        <v>0.24384072446397656</v>
      </c>
      <c r="AS12" s="198">
        <v>0.22995022123893805</v>
      </c>
      <c r="AT12" s="198">
        <v>0.24142112283254516</v>
      </c>
      <c r="AU12" s="198">
        <v>0.24535202682109114</v>
      </c>
      <c r="AV12" s="198">
        <v>0.22772793657417068</v>
      </c>
      <c r="AW12" s="198">
        <v>0.23217879461921406</v>
      </c>
      <c r="AX12" s="199">
        <v>0.14006514657980457</v>
      </c>
      <c r="AY12" s="198">
        <v>9.9609375E-2</v>
      </c>
      <c r="AZ12" s="198">
        <v>0.14095238095238094</v>
      </c>
      <c r="BA12" s="198">
        <v>0.13308687615526801</v>
      </c>
      <c r="BB12" s="198">
        <v>0.13692307692307693</v>
      </c>
      <c r="BC12" s="198">
        <v>0.12720403022670027</v>
      </c>
      <c r="BD12" s="198">
        <v>9.6503496503496503E-2</v>
      </c>
      <c r="BE12" s="198">
        <v>8.7201125175808719E-2</v>
      </c>
      <c r="BF12" s="199">
        <v>0.2</v>
      </c>
      <c r="BG12" s="198">
        <v>0.13414634146341464</v>
      </c>
      <c r="BH12" s="198">
        <v>0.18367346938775511</v>
      </c>
      <c r="BI12" s="198">
        <v>0.14285714285714285</v>
      </c>
      <c r="BJ12" s="198">
        <v>0.28703703703703703</v>
      </c>
      <c r="BK12" s="198">
        <v>0.14393939393939395</v>
      </c>
      <c r="BL12" s="198">
        <v>0.19711538461538461</v>
      </c>
      <c r="BM12" s="198">
        <v>0.24817518248175183</v>
      </c>
      <c r="BN12" s="199">
        <v>0.22364217252396165</v>
      </c>
      <c r="BO12" s="198">
        <v>0.22792777869802883</v>
      </c>
      <c r="BP12" s="198">
        <v>0.25569952435624077</v>
      </c>
      <c r="BQ12" s="198">
        <v>0.23963903743315507</v>
      </c>
      <c r="BR12" s="198">
        <v>0.25133844595572274</v>
      </c>
      <c r="BS12" s="198">
        <v>0.25851227903665913</v>
      </c>
      <c r="BT12" s="198">
        <v>0.23855190601774154</v>
      </c>
      <c r="BU12" s="198">
        <v>0.24631630648330058</v>
      </c>
      <c r="BV12" s="199">
        <v>0.125</v>
      </c>
      <c r="BW12" s="198">
        <v>0.16981132075471697</v>
      </c>
      <c r="BX12" s="198">
        <v>0.21126760563380281</v>
      </c>
      <c r="BY12" s="198">
        <v>0.19047619047619047</v>
      </c>
      <c r="BZ12" s="198">
        <v>0.22388059701492538</v>
      </c>
      <c r="CA12" s="198">
        <v>0.29230769230769232</v>
      </c>
      <c r="CB12" s="198">
        <v>0.35294117647058826</v>
      </c>
      <c r="CC12" s="198">
        <v>0.18181818181818182</v>
      </c>
    </row>
    <row r="13" spans="1:81" s="197" customFormat="1">
      <c r="A13" s="168" t="s">
        <v>7</v>
      </c>
      <c r="B13" s="199">
        <v>0.39808501378209776</v>
      </c>
      <c r="C13" s="198">
        <v>0.39528971603990792</v>
      </c>
      <c r="D13" s="198">
        <v>0.39049448340554788</v>
      </c>
      <c r="E13" s="198">
        <v>0.38978023459619793</v>
      </c>
      <c r="F13" s="198">
        <v>0.41791121639715728</v>
      </c>
      <c r="G13" s="198">
        <v>0.43390589992531742</v>
      </c>
      <c r="H13" s="198">
        <v>0.44725008647526809</v>
      </c>
      <c r="I13" s="198">
        <v>0.45927877811935786</v>
      </c>
      <c r="J13" s="199">
        <v>0.27698916697796039</v>
      </c>
      <c r="K13" s="198">
        <v>0.27584300718629079</v>
      </c>
      <c r="L13" s="198">
        <v>0.26042486231313927</v>
      </c>
      <c r="M13" s="198">
        <v>0.2421875</v>
      </c>
      <c r="N13" s="198">
        <v>0.27469528833909407</v>
      </c>
      <c r="O13" s="198">
        <v>0.30159897077743064</v>
      </c>
      <c r="P13" s="198">
        <v>0.32604373757455268</v>
      </c>
      <c r="Q13" s="198">
        <v>0.3391909207395204</v>
      </c>
      <c r="R13" s="199">
        <v>0.36623376623376624</v>
      </c>
      <c r="S13" s="198">
        <v>0.37265415549597858</v>
      </c>
      <c r="T13" s="198">
        <v>0.36222222222222222</v>
      </c>
      <c r="U13" s="198">
        <v>0.39194915254237289</v>
      </c>
      <c r="V13" s="198">
        <v>0.41623036649214662</v>
      </c>
      <c r="W13" s="198">
        <v>0.39726027397260272</v>
      </c>
      <c r="X13" s="198">
        <v>0.44</v>
      </c>
      <c r="Y13" s="198">
        <v>0.47199999999999998</v>
      </c>
      <c r="Z13" s="199">
        <v>0.44557403238690002</v>
      </c>
      <c r="AA13" s="198">
        <v>0.44413125180688062</v>
      </c>
      <c r="AB13" s="198">
        <v>0.448047419804742</v>
      </c>
      <c r="AC13" s="198">
        <v>0.45090805902383657</v>
      </c>
      <c r="AD13" s="198">
        <v>0.47541630494830717</v>
      </c>
      <c r="AE13" s="198">
        <v>0.48340248962655602</v>
      </c>
      <c r="AF13" s="198">
        <v>0.49420643390760788</v>
      </c>
      <c r="AG13" s="198">
        <v>0.50893610493211627</v>
      </c>
      <c r="AH13" s="199">
        <v>0.3880952380952381</v>
      </c>
      <c r="AI13" s="198">
        <v>0.38046272493573263</v>
      </c>
      <c r="AJ13" s="198">
        <v>0.4020356234096692</v>
      </c>
      <c r="AK13" s="198">
        <v>0.41176470588235292</v>
      </c>
      <c r="AL13" s="198">
        <v>0.54966887417218546</v>
      </c>
      <c r="AM13" s="198">
        <v>0.52009456264775411</v>
      </c>
      <c r="AN13" s="198">
        <v>0.51587301587301593</v>
      </c>
      <c r="AO13" s="198">
        <v>0.52196382428940569</v>
      </c>
      <c r="AP13" s="200">
        <v>4.2016806722689079E-2</v>
      </c>
      <c r="AQ13" s="198">
        <v>7.1111111111111111E-2</v>
      </c>
      <c r="AR13" s="198">
        <v>6.2034739454094295E-2</v>
      </c>
      <c r="AS13" s="198">
        <v>6.1619718309859156E-2</v>
      </c>
      <c r="AT13" s="198">
        <v>6.4610866372980913E-2</v>
      </c>
      <c r="AU13" s="198">
        <v>8.790056903264451E-2</v>
      </c>
      <c r="AV13" s="198">
        <v>8.9311287592761357E-2</v>
      </c>
      <c r="AW13" s="198">
        <v>0.12066399542072123</v>
      </c>
      <c r="AX13" s="199">
        <v>3.8521603331598125E-2</v>
      </c>
      <c r="AY13" s="198">
        <v>7.3684210526315783E-2</v>
      </c>
      <c r="AZ13" s="198">
        <v>4.3795620437956206E-2</v>
      </c>
      <c r="BA13" s="198">
        <v>3.6780383795309166E-2</v>
      </c>
      <c r="BB13" s="198">
        <v>4.653371320037987E-2</v>
      </c>
      <c r="BC13" s="198">
        <v>5.8048433048433046E-2</v>
      </c>
      <c r="BD13" s="198">
        <v>6.3464837049742706E-2</v>
      </c>
      <c r="BE13" s="198">
        <v>8.082087661515075E-2</v>
      </c>
      <c r="BF13" s="199">
        <v>4.3859649122807015E-2</v>
      </c>
      <c r="BG13" s="198">
        <v>8.1632653061224483E-2</v>
      </c>
      <c r="BH13" s="198">
        <v>6.0869565217391307E-2</v>
      </c>
      <c r="BI13" s="198">
        <v>0.06</v>
      </c>
      <c r="BJ13" s="198">
        <v>4.1095890410958902E-2</v>
      </c>
      <c r="BK13" s="198">
        <v>0.12690355329949238</v>
      </c>
      <c r="BL13" s="198">
        <v>9.2664092664092659E-2</v>
      </c>
      <c r="BM13" s="198">
        <v>0.1023391812865497</v>
      </c>
      <c r="BN13" s="199">
        <v>4.936367142306209E-2</v>
      </c>
      <c r="BO13" s="198">
        <v>6.9878242456326095E-2</v>
      </c>
      <c r="BP13" s="198">
        <v>7.4727120067170444E-2</v>
      </c>
      <c r="BQ13" s="198">
        <v>7.8966789667896678E-2</v>
      </c>
      <c r="BR13" s="198">
        <v>8.1315504156125762E-2</v>
      </c>
      <c r="BS13" s="198">
        <v>0.11202365308804205</v>
      </c>
      <c r="BT13" s="198">
        <v>0.11730769230769231</v>
      </c>
      <c r="BU13" s="198">
        <v>0.16871604232199028</v>
      </c>
      <c r="BV13" s="199">
        <v>5.6338028169014086E-2</v>
      </c>
      <c r="BW13" s="198">
        <v>3.4482758620689655E-2</v>
      </c>
      <c r="BX13" s="198">
        <v>0.11627906976744186</v>
      </c>
      <c r="BY13" s="198">
        <v>8.2352941176470587E-2</v>
      </c>
      <c r="BZ13" s="198">
        <v>8.7499999999999994E-2</v>
      </c>
      <c r="CA13" s="198">
        <v>0.14141414141414141</v>
      </c>
      <c r="CB13" s="198">
        <v>0.11607142857142858</v>
      </c>
      <c r="CC13" s="198">
        <v>0.16049382716049382</v>
      </c>
    </row>
    <row r="14" spans="1:81" s="197" customFormat="1">
      <c r="A14" s="168" t="s">
        <v>8</v>
      </c>
      <c r="B14" s="199">
        <v>0.61529825611855404</v>
      </c>
      <c r="C14" s="198">
        <v>0.60714012690161301</v>
      </c>
      <c r="D14" s="198">
        <v>0.60693641618497107</v>
      </c>
      <c r="E14" s="198">
        <v>0.60275494334592317</v>
      </c>
      <c r="F14" s="198">
        <v>0.59463791344892902</v>
      </c>
      <c r="G14" s="198">
        <v>0.5844110934366139</v>
      </c>
      <c r="H14" s="198">
        <v>0.60841533763148969</v>
      </c>
      <c r="I14" s="198">
        <v>0.60760680326771122</v>
      </c>
      <c r="J14" s="199">
        <v>0.41660507514166051</v>
      </c>
      <c r="K14" s="198">
        <v>0.39974619289340102</v>
      </c>
      <c r="L14" s="198">
        <v>0.40013999066728884</v>
      </c>
      <c r="M14" s="198">
        <v>0.38106508875739648</v>
      </c>
      <c r="N14" s="198">
        <v>0.39273474982864975</v>
      </c>
      <c r="O14" s="198">
        <v>0.38436937837297619</v>
      </c>
      <c r="P14" s="198">
        <v>0.40460314046031404</v>
      </c>
      <c r="Q14" s="198">
        <v>0.40555666600039975</v>
      </c>
      <c r="R14" s="199">
        <v>0.6507042253521127</v>
      </c>
      <c r="S14" s="198">
        <v>0.68376068376068377</v>
      </c>
      <c r="T14" s="198">
        <v>0.63432835820895528</v>
      </c>
      <c r="U14" s="198">
        <v>0.6542553191489362</v>
      </c>
      <c r="V14" s="198">
        <v>0.62017167381974247</v>
      </c>
      <c r="W14" s="198">
        <v>0.63701067615658358</v>
      </c>
      <c r="X14" s="198">
        <v>0.6654478976234004</v>
      </c>
      <c r="Y14" s="198">
        <v>0.64358108108108103</v>
      </c>
      <c r="Z14" s="199">
        <v>0.71777399204997161</v>
      </c>
      <c r="AA14" s="198">
        <v>0.71323425336164192</v>
      </c>
      <c r="AB14" s="198">
        <v>0.72016651248843666</v>
      </c>
      <c r="AC14" s="198">
        <v>0.71079881656804733</v>
      </c>
      <c r="AD14" s="198">
        <v>0.70040959625512</v>
      </c>
      <c r="AE14" s="198">
        <v>0.70472556501320816</v>
      </c>
      <c r="AF14" s="198">
        <v>0.72277628032345009</v>
      </c>
      <c r="AG14" s="198">
        <v>0.72325741890959283</v>
      </c>
      <c r="AH14" s="199">
        <v>0.72623966942148765</v>
      </c>
      <c r="AI14" s="198">
        <v>0.68305439330543938</v>
      </c>
      <c r="AJ14" s="198">
        <v>0.69471624266144816</v>
      </c>
      <c r="AK14" s="198">
        <v>0.69201520912547532</v>
      </c>
      <c r="AL14" s="198">
        <v>0.67909090909090908</v>
      </c>
      <c r="AM14" s="198">
        <v>0.68802698145025298</v>
      </c>
      <c r="AN14" s="198">
        <v>0.71808054841473867</v>
      </c>
      <c r="AO14" s="198">
        <v>0.73467741935483866</v>
      </c>
      <c r="AP14" s="200">
        <v>0.13049064482454026</v>
      </c>
      <c r="AQ14" s="198">
        <v>0.1282979407979408</v>
      </c>
      <c r="AR14" s="198">
        <v>0.13489023132459113</v>
      </c>
      <c r="AS14" s="198">
        <v>0.13839949055402251</v>
      </c>
      <c r="AT14" s="198">
        <v>0.13964329144710175</v>
      </c>
      <c r="AU14" s="198">
        <v>0.14775147568916205</v>
      </c>
      <c r="AV14" s="198">
        <v>0.14503575270518257</v>
      </c>
      <c r="AW14" s="198">
        <v>0.14560970731382092</v>
      </c>
      <c r="AX14" s="199">
        <v>4.9129989764585463E-2</v>
      </c>
      <c r="AY14" s="198">
        <v>4.8838797814207649E-2</v>
      </c>
      <c r="AZ14" s="198">
        <v>5.3267265407246828E-2</v>
      </c>
      <c r="BA14" s="198">
        <v>6.0979184989739081E-2</v>
      </c>
      <c r="BB14" s="198">
        <v>5.5052790346907993E-2</v>
      </c>
      <c r="BC14" s="198">
        <v>5.9819897084048029E-2</v>
      </c>
      <c r="BD14" s="198">
        <v>5.8457434985552344E-2</v>
      </c>
      <c r="BE14" s="198">
        <v>5.7299346955972191E-2</v>
      </c>
      <c r="BF14" s="199">
        <v>8.0305927342256209E-2</v>
      </c>
      <c r="BG14" s="198">
        <v>9.1954022988505746E-2</v>
      </c>
      <c r="BH14" s="198">
        <v>0.12296296296296297</v>
      </c>
      <c r="BI14" s="198">
        <v>0.12335526315789473</v>
      </c>
      <c r="BJ14" s="198">
        <v>0.13414634146341464</v>
      </c>
      <c r="BK14" s="198">
        <v>0.13369565217391305</v>
      </c>
      <c r="BL14" s="198">
        <v>0.1423324150596878</v>
      </c>
      <c r="BM14" s="198">
        <v>0.11996251171508904</v>
      </c>
      <c r="BN14" s="199">
        <v>0.16725884984866429</v>
      </c>
      <c r="BO14" s="198">
        <v>0.16277206569635466</v>
      </c>
      <c r="BP14" s="198">
        <v>0.16788134509653496</v>
      </c>
      <c r="BQ14" s="198">
        <v>0.17279366258200271</v>
      </c>
      <c r="BR14" s="198">
        <v>0.1812213551343986</v>
      </c>
      <c r="BS14" s="198">
        <v>0.19419720263553347</v>
      </c>
      <c r="BT14" s="198">
        <v>0.18817530654364453</v>
      </c>
      <c r="BU14" s="198">
        <v>0.20502207505518763</v>
      </c>
      <c r="BV14" s="199">
        <v>9.4903339191564143E-2</v>
      </c>
      <c r="BW14" s="198">
        <v>0.12627986348122866</v>
      </c>
      <c r="BX14" s="198">
        <v>0.12209302325581395</v>
      </c>
      <c r="BY14" s="198">
        <v>0.1220159151193634</v>
      </c>
      <c r="BZ14" s="198">
        <v>0.1553956834532374</v>
      </c>
      <c r="CA14" s="198">
        <v>0.17232021709633649</v>
      </c>
      <c r="CB14" s="198">
        <v>0.15203145478374835</v>
      </c>
      <c r="CC14" s="198">
        <v>0.17073170731707318</v>
      </c>
    </row>
    <row r="15" spans="1:81" s="197" customFormat="1">
      <c r="A15" s="168" t="s">
        <v>9</v>
      </c>
      <c r="B15" s="199">
        <v>0.49262575717671847</v>
      </c>
      <c r="C15" s="198">
        <v>0.49608422133778407</v>
      </c>
      <c r="D15" s="198">
        <v>0.52532881885662197</v>
      </c>
      <c r="E15" s="198">
        <v>0.49924830869456277</v>
      </c>
      <c r="F15" s="198">
        <v>0.49739905870696061</v>
      </c>
      <c r="G15" s="198">
        <v>0.5004109428202419</v>
      </c>
      <c r="H15" s="198">
        <v>0.49792531120331951</v>
      </c>
      <c r="I15" s="198">
        <v>0.52377142857142855</v>
      </c>
      <c r="J15" s="199">
        <v>0.39665388637155802</v>
      </c>
      <c r="K15" s="198">
        <v>0.40148198046480299</v>
      </c>
      <c r="L15" s="198">
        <v>0.41972789115646258</v>
      </c>
      <c r="M15" s="198">
        <v>0.38350125944584385</v>
      </c>
      <c r="N15" s="198">
        <v>0.36093943139678614</v>
      </c>
      <c r="O15" s="198">
        <v>0.38494231936854889</v>
      </c>
      <c r="P15" s="198">
        <v>0.36504622725917091</v>
      </c>
      <c r="Q15" s="198">
        <v>0.41104294478527609</v>
      </c>
      <c r="R15" s="199">
        <v>0.45945945945945948</v>
      </c>
      <c r="S15" s="198">
        <v>0.37777777777777777</v>
      </c>
      <c r="T15" s="198">
        <v>0.546875</v>
      </c>
      <c r="U15" s="198">
        <v>0.4861111111111111</v>
      </c>
      <c r="V15" s="198">
        <v>0.50704225352112675</v>
      </c>
      <c r="W15" s="198">
        <v>0.37234042553191488</v>
      </c>
      <c r="X15" s="198">
        <v>0.55555555555555558</v>
      </c>
      <c r="Y15" s="198">
        <v>0.51282051282051277</v>
      </c>
      <c r="Z15" s="199">
        <v>0.55064415815193246</v>
      </c>
      <c r="AA15" s="198">
        <v>0.56118421052631584</v>
      </c>
      <c r="AB15" s="198">
        <v>0.59409924005364323</v>
      </c>
      <c r="AC15" s="198">
        <v>0.58439526045159851</v>
      </c>
      <c r="AD15" s="198">
        <v>0.59168704156479213</v>
      </c>
      <c r="AE15" s="198">
        <v>0.57906735751295335</v>
      </c>
      <c r="AF15" s="198">
        <v>0.58757178014766198</v>
      </c>
      <c r="AG15" s="198">
        <v>0.60751910762239203</v>
      </c>
      <c r="AH15" s="199">
        <v>0.62686567164179108</v>
      </c>
      <c r="AI15" s="198">
        <v>0.4861111111111111</v>
      </c>
      <c r="AJ15" s="198">
        <v>0.52777777777777779</v>
      </c>
      <c r="AK15" s="198">
        <v>0.49473684210526314</v>
      </c>
      <c r="AL15" s="198">
        <v>0.60256410256410253</v>
      </c>
      <c r="AM15" s="198">
        <v>0.5</v>
      </c>
      <c r="AN15" s="198">
        <v>0.60493827160493829</v>
      </c>
      <c r="AO15" s="198">
        <v>0.63095238095238093</v>
      </c>
      <c r="AP15" s="200">
        <v>0.1964889770208795</v>
      </c>
      <c r="AQ15" s="198">
        <v>0.24197049819092681</v>
      </c>
      <c r="AR15" s="198">
        <v>0.25319110684964341</v>
      </c>
      <c r="AS15" s="198">
        <v>0.25221905878412326</v>
      </c>
      <c r="AT15" s="198">
        <v>0.26142544720462063</v>
      </c>
      <c r="AU15" s="198">
        <v>0.25694698833010621</v>
      </c>
      <c r="AV15" s="198">
        <v>0.24229224142103481</v>
      </c>
      <c r="AW15" s="198">
        <v>0.23816552451238798</v>
      </c>
      <c r="AX15" s="199">
        <v>0.15984205908160282</v>
      </c>
      <c r="AY15" s="198">
        <v>0.22430680093806044</v>
      </c>
      <c r="AZ15" s="198">
        <v>0.22996265440965241</v>
      </c>
      <c r="BA15" s="198">
        <v>0.22129065040650406</v>
      </c>
      <c r="BB15" s="198">
        <v>0.23530948028205798</v>
      </c>
      <c r="BC15" s="198">
        <v>0.21379310344827587</v>
      </c>
      <c r="BD15" s="198">
        <v>0.18875847959513298</v>
      </c>
      <c r="BE15" s="198">
        <v>0.18019443816414199</v>
      </c>
      <c r="BF15" s="199">
        <v>0.14583333333333334</v>
      </c>
      <c r="BG15" s="198">
        <v>0.16393442622950818</v>
      </c>
      <c r="BH15" s="198">
        <v>0.23622047244094488</v>
      </c>
      <c r="BI15" s="198">
        <v>0.22222222222222221</v>
      </c>
      <c r="BJ15" s="198">
        <v>0.18461538461538463</v>
      </c>
      <c r="BK15" s="198">
        <v>0.19387755102040816</v>
      </c>
      <c r="BL15" s="198">
        <v>0.29012345679012347</v>
      </c>
      <c r="BM15" s="198">
        <v>0.2391304347826087</v>
      </c>
      <c r="BN15" s="199">
        <v>0.22478325227320786</v>
      </c>
      <c r="BO15" s="198">
        <v>0.2538359922772076</v>
      </c>
      <c r="BP15" s="198">
        <v>0.27320954907161804</v>
      </c>
      <c r="BQ15" s="198">
        <v>0.281829814459373</v>
      </c>
      <c r="BR15" s="198">
        <v>0.2861426429642322</v>
      </c>
      <c r="BS15" s="198">
        <v>0.29525222551928781</v>
      </c>
      <c r="BT15" s="198">
        <v>0.28879351454458752</v>
      </c>
      <c r="BU15" s="198">
        <v>0.29109846451197252</v>
      </c>
      <c r="BV15" s="199">
        <v>0.18367346938775511</v>
      </c>
      <c r="BW15" s="198">
        <v>0.26436781609195403</v>
      </c>
      <c r="BX15" s="198">
        <v>0.16867469879518071</v>
      </c>
      <c r="BY15" s="198">
        <v>0.19587628865979381</v>
      </c>
      <c r="BZ15" s="198">
        <v>0.26470588235294118</v>
      </c>
      <c r="CA15" s="198">
        <v>0.30769230769230771</v>
      </c>
      <c r="CB15" s="198">
        <v>0.22429906542056074</v>
      </c>
      <c r="CC15" s="198">
        <v>0.32692307692307693</v>
      </c>
    </row>
    <row r="16" spans="1:81" s="197" customFormat="1">
      <c r="A16" s="168" t="s">
        <v>10</v>
      </c>
      <c r="B16" s="199">
        <v>0.58816899218780361</v>
      </c>
      <c r="C16" s="198">
        <v>0.58828023531209417</v>
      </c>
      <c r="D16" s="198">
        <v>0.58854860186418112</v>
      </c>
      <c r="E16" s="198">
        <v>0.59157887368310524</v>
      </c>
      <c r="F16" s="198">
        <v>0.59474352123964735</v>
      </c>
      <c r="G16" s="198">
        <v>0.60266352540820001</v>
      </c>
      <c r="H16" s="198">
        <v>0.61225664141171954</v>
      </c>
      <c r="I16" s="198">
        <v>0.63124584665042249</v>
      </c>
      <c r="J16" s="199">
        <v>0.48752368919772582</v>
      </c>
      <c r="K16" s="198">
        <v>0.47291010055530541</v>
      </c>
      <c r="L16" s="198">
        <v>0.44955631399317408</v>
      </c>
      <c r="M16" s="198">
        <v>0.44690090801421239</v>
      </c>
      <c r="N16" s="198">
        <v>0.45870646766169154</v>
      </c>
      <c r="O16" s="198">
        <v>0.4846539103634262</v>
      </c>
      <c r="P16" s="198">
        <v>0.47887869784265596</v>
      </c>
      <c r="Q16" s="198">
        <v>0.51000259807742265</v>
      </c>
      <c r="R16" s="199">
        <v>0.5875576036866359</v>
      </c>
      <c r="S16" s="198">
        <v>0.5399568034557235</v>
      </c>
      <c r="T16" s="198">
        <v>0.58800773694390718</v>
      </c>
      <c r="U16" s="198">
        <v>0.5714285714285714</v>
      </c>
      <c r="V16" s="198">
        <v>0.60541310541310545</v>
      </c>
      <c r="W16" s="198">
        <v>0.60024154589371981</v>
      </c>
      <c r="X16" s="198">
        <v>0.60602798708288486</v>
      </c>
      <c r="Y16" s="198">
        <v>0.64550264550264547</v>
      </c>
      <c r="Z16" s="199">
        <v>0.62641102728458786</v>
      </c>
      <c r="AA16" s="198">
        <v>0.6320572532091332</v>
      </c>
      <c r="AB16" s="198">
        <v>0.64392324093816633</v>
      </c>
      <c r="AC16" s="198">
        <v>0.64757019438444929</v>
      </c>
      <c r="AD16" s="198">
        <v>0.6541734091976823</v>
      </c>
      <c r="AE16" s="198">
        <v>0.64937609569970089</v>
      </c>
      <c r="AF16" s="198">
        <v>0.66614109150094092</v>
      </c>
      <c r="AG16" s="198">
        <v>0.67390327893397217</v>
      </c>
      <c r="AH16" s="199">
        <v>0.63338088445078455</v>
      </c>
      <c r="AI16" s="198">
        <v>0.6777456647398844</v>
      </c>
      <c r="AJ16" s="198">
        <v>0.64093137254901966</v>
      </c>
      <c r="AK16" s="198">
        <v>0.69105691056910568</v>
      </c>
      <c r="AL16" s="198">
        <v>0.68050749711649361</v>
      </c>
      <c r="AM16" s="198">
        <v>0.70456960680127523</v>
      </c>
      <c r="AN16" s="198">
        <v>0.69867211440245147</v>
      </c>
      <c r="AO16" s="198">
        <v>0.75754716981132075</v>
      </c>
      <c r="AP16" s="200">
        <v>0.20564188640424494</v>
      </c>
      <c r="AQ16" s="198">
        <v>0.19863974954118535</v>
      </c>
      <c r="AR16" s="198">
        <v>0.19534934737303938</v>
      </c>
      <c r="AS16" s="198">
        <v>0.20307291666666666</v>
      </c>
      <c r="AT16" s="198">
        <v>0.20359771054783321</v>
      </c>
      <c r="AU16" s="198">
        <v>0.1965201609721455</v>
      </c>
      <c r="AV16" s="198">
        <v>0.17593436645396535</v>
      </c>
      <c r="AW16" s="198">
        <v>0.14844421523121884</v>
      </c>
      <c r="AX16" s="199">
        <v>0.14454976303317535</v>
      </c>
      <c r="AY16" s="198">
        <v>0.15607606679035249</v>
      </c>
      <c r="AZ16" s="198">
        <v>0.1414021790620559</v>
      </c>
      <c r="BA16" s="198">
        <v>0.16158031700969955</v>
      </c>
      <c r="BB16" s="198">
        <v>0.15383018476230018</v>
      </c>
      <c r="BC16" s="198">
        <v>0.12461585740626921</v>
      </c>
      <c r="BD16" s="198">
        <v>0.1028208980136872</v>
      </c>
      <c r="BE16" s="198">
        <v>6.6313874648586082E-2</v>
      </c>
      <c r="BF16" s="199">
        <v>0.21234119782214156</v>
      </c>
      <c r="BG16" s="198">
        <v>0.21663778162911612</v>
      </c>
      <c r="BH16" s="198">
        <v>0.18867924528301888</v>
      </c>
      <c r="BI16" s="198">
        <v>0.19195046439628483</v>
      </c>
      <c r="BJ16" s="198">
        <v>0.20642768850432633</v>
      </c>
      <c r="BK16" s="198">
        <v>0.18830525272547077</v>
      </c>
      <c r="BL16" s="198">
        <v>0.17160826594788858</v>
      </c>
      <c r="BM16" s="198">
        <v>0.16452830188679246</v>
      </c>
      <c r="BN16" s="199">
        <v>0.23204874835309619</v>
      </c>
      <c r="BO16" s="198">
        <v>0.21873491067117334</v>
      </c>
      <c r="BP16" s="198">
        <v>0.22035887975851082</v>
      </c>
      <c r="BQ16" s="198">
        <v>0.2232492297443584</v>
      </c>
      <c r="BR16" s="198">
        <v>0.22289156626506024</v>
      </c>
      <c r="BS16" s="198">
        <v>0.23039123039123038</v>
      </c>
      <c r="BT16" s="198">
        <v>0.21216904642319007</v>
      </c>
      <c r="BU16" s="198">
        <v>0.18606527319398605</v>
      </c>
      <c r="BV16" s="199">
        <v>0.20496894409937888</v>
      </c>
      <c r="BW16" s="198">
        <v>0.17821782178217821</v>
      </c>
      <c r="BX16" s="198">
        <v>0.13559322033898305</v>
      </c>
      <c r="BY16" s="198">
        <v>0.16981132075471697</v>
      </c>
      <c r="BZ16" s="198">
        <v>0.14792899408284024</v>
      </c>
      <c r="CA16" s="198">
        <v>0.18028169014084508</v>
      </c>
      <c r="CB16" s="198">
        <v>0.15846994535519127</v>
      </c>
      <c r="CC16" s="198">
        <v>0.21293800539083557</v>
      </c>
    </row>
    <row r="17" spans="1:81" s="197" customFormat="1">
      <c r="A17" s="168" t="s">
        <v>11</v>
      </c>
      <c r="B17" s="199">
        <v>0.46042713567839194</v>
      </c>
      <c r="C17" s="198">
        <v>0.469435618096535</v>
      </c>
      <c r="D17" s="198">
        <v>0.46895042631856937</v>
      </c>
      <c r="E17" s="198">
        <v>0.45355393975367264</v>
      </c>
      <c r="F17" s="198">
        <v>0.47423723536737233</v>
      </c>
      <c r="G17" s="198">
        <v>0.47233017254780041</v>
      </c>
      <c r="H17" s="198">
        <v>0.47371942606497658</v>
      </c>
      <c r="I17" s="198">
        <v>0.48441578381698142</v>
      </c>
      <c r="J17" s="199">
        <v>0.39973439575033198</v>
      </c>
      <c r="K17" s="198">
        <v>0.35101010101010099</v>
      </c>
      <c r="L17" s="198">
        <v>0.35443037974683544</v>
      </c>
      <c r="M17" s="198">
        <v>0.33995815899581588</v>
      </c>
      <c r="N17" s="198">
        <v>0.29764065335753176</v>
      </c>
      <c r="O17" s="198">
        <v>0.33589990375360923</v>
      </c>
      <c r="P17" s="198">
        <v>0.33001988071570576</v>
      </c>
      <c r="Q17" s="198">
        <v>0.2938295788442703</v>
      </c>
      <c r="R17" s="199">
        <v>0.43072289156626509</v>
      </c>
      <c r="S17" s="198">
        <v>0.44764397905759162</v>
      </c>
      <c r="T17" s="198">
        <v>0.3645320197044335</v>
      </c>
      <c r="U17" s="198">
        <v>0.38461538461538464</v>
      </c>
      <c r="V17" s="198">
        <v>0.35697940503432496</v>
      </c>
      <c r="W17" s="198">
        <v>0.42733188720173537</v>
      </c>
      <c r="X17" s="198">
        <v>0.4375</v>
      </c>
      <c r="Y17" s="198">
        <v>0.447265625</v>
      </c>
      <c r="Z17" s="199">
        <v>0.48308567815365161</v>
      </c>
      <c r="AA17" s="198">
        <v>0.49209726443768997</v>
      </c>
      <c r="AB17" s="198">
        <v>0.49874869655891552</v>
      </c>
      <c r="AC17" s="198">
        <v>0.48081841432225064</v>
      </c>
      <c r="AD17" s="198">
        <v>0.51535911602209949</v>
      </c>
      <c r="AE17" s="198">
        <v>0.51312147049053258</v>
      </c>
      <c r="AF17" s="198">
        <v>0.51086722616741986</v>
      </c>
      <c r="AG17" s="198">
        <v>0.53306205493387593</v>
      </c>
      <c r="AH17" s="199">
        <v>0.51479289940828399</v>
      </c>
      <c r="AI17" s="198">
        <v>0.57098765432098764</v>
      </c>
      <c r="AJ17" s="198">
        <v>0.56146179401993357</v>
      </c>
      <c r="AK17" s="198">
        <v>0.57611940298507458</v>
      </c>
      <c r="AL17" s="198">
        <v>0.65527950310559002</v>
      </c>
      <c r="AM17" s="198">
        <v>0.56716417910447758</v>
      </c>
      <c r="AN17" s="198">
        <v>0.59536082474226804</v>
      </c>
      <c r="AO17" s="198">
        <v>0.66369047619047616</v>
      </c>
      <c r="AP17" s="200">
        <v>0.16253928346951602</v>
      </c>
      <c r="AQ17" s="198">
        <v>0.16894921827657253</v>
      </c>
      <c r="AR17" s="198">
        <v>0.17228029423151375</v>
      </c>
      <c r="AS17" s="198">
        <v>0.17285413375460768</v>
      </c>
      <c r="AT17" s="198">
        <v>0.17422096317280453</v>
      </c>
      <c r="AU17" s="198">
        <v>0.16214568729046022</v>
      </c>
      <c r="AV17" s="198">
        <v>0.16483281700673005</v>
      </c>
      <c r="AW17" s="198">
        <v>0.16697467115990869</v>
      </c>
      <c r="AX17" s="199">
        <v>0.10063694267515924</v>
      </c>
      <c r="AY17" s="198">
        <v>0.10332950631458095</v>
      </c>
      <c r="AZ17" s="198">
        <v>8.4682440846824414E-2</v>
      </c>
      <c r="BA17" s="198">
        <v>0.10617283950617284</v>
      </c>
      <c r="BB17" s="198">
        <v>8.0872913992297818E-2</v>
      </c>
      <c r="BC17" s="198">
        <v>9.0476190476190474E-2</v>
      </c>
      <c r="BD17" s="198">
        <v>7.9772079772079771E-2</v>
      </c>
      <c r="BE17" s="198">
        <v>7.1501532175689483E-2</v>
      </c>
      <c r="BF17" s="199">
        <v>0.13084112149532709</v>
      </c>
      <c r="BG17" s="198">
        <v>0.12044817927170869</v>
      </c>
      <c r="BH17" s="198">
        <v>0.18852459016393441</v>
      </c>
      <c r="BI17" s="198">
        <v>0.14555256064690028</v>
      </c>
      <c r="BJ17" s="198">
        <v>0.125</v>
      </c>
      <c r="BK17" s="198">
        <v>0.16066481994459833</v>
      </c>
      <c r="BL17" s="198">
        <v>0.14694656488549618</v>
      </c>
      <c r="BM17" s="198">
        <v>0.13834586466165413</v>
      </c>
      <c r="BN17" s="199">
        <v>0.17561521252796419</v>
      </c>
      <c r="BO17" s="198">
        <v>0.17984832069339113</v>
      </c>
      <c r="BP17" s="198">
        <v>0.18157233919258259</v>
      </c>
      <c r="BQ17" s="198">
        <v>0.18506559031281533</v>
      </c>
      <c r="BR17" s="198">
        <v>0.19282421326919222</v>
      </c>
      <c r="BS17" s="198">
        <v>0.18978873239436619</v>
      </c>
      <c r="BT17" s="198">
        <v>0.18367716250452407</v>
      </c>
      <c r="BU17" s="198">
        <v>0.19098960338852522</v>
      </c>
      <c r="BV17" s="199">
        <v>0.12244897959183673</v>
      </c>
      <c r="BW17" s="198">
        <v>0.24666666666666667</v>
      </c>
      <c r="BX17" s="198">
        <v>0.19463087248322147</v>
      </c>
      <c r="BY17" s="198">
        <v>0.24161073825503357</v>
      </c>
      <c r="BZ17" s="198">
        <v>0.1984126984126984</v>
      </c>
      <c r="CA17" s="198">
        <v>0.23134328358208955</v>
      </c>
      <c r="CB17" s="198">
        <v>0.22748815165876776</v>
      </c>
      <c r="CC17" s="198">
        <v>0.23728813559322035</v>
      </c>
    </row>
    <row r="18" spans="1:81" s="197" customFormat="1">
      <c r="A18" s="168" t="s">
        <v>12</v>
      </c>
      <c r="B18" s="199">
        <v>0.59507916796026084</v>
      </c>
      <c r="C18" s="198">
        <v>0.60556082609647521</v>
      </c>
      <c r="D18" s="198">
        <v>0.60365981911238875</v>
      </c>
      <c r="E18" s="198">
        <v>0.59109912339851656</v>
      </c>
      <c r="F18" s="198">
        <v>0.60011633919338159</v>
      </c>
      <c r="G18" s="198">
        <v>0.60980366662332597</v>
      </c>
      <c r="H18" s="198">
        <v>0.60597314594051954</v>
      </c>
      <c r="I18" s="198">
        <v>0.61287229962929823</v>
      </c>
      <c r="J18" s="199">
        <v>0.52505091649694502</v>
      </c>
      <c r="K18" s="198">
        <v>0.53043127771060061</v>
      </c>
      <c r="L18" s="198">
        <v>0.48893974065598778</v>
      </c>
      <c r="M18" s="198">
        <v>0.48117154811715479</v>
      </c>
      <c r="N18" s="198">
        <v>0.45657894736842103</v>
      </c>
      <c r="O18" s="198">
        <v>0.47824609109449356</v>
      </c>
      <c r="P18" s="198">
        <v>0.4654049022649705</v>
      </c>
      <c r="Q18" s="198">
        <v>0.47317410868812737</v>
      </c>
      <c r="R18" s="199">
        <v>0.53892215568862278</v>
      </c>
      <c r="S18" s="198">
        <v>0.60795454545454541</v>
      </c>
      <c r="T18" s="198">
        <v>0.53475935828877008</v>
      </c>
      <c r="U18" s="198">
        <v>0.50769230769230766</v>
      </c>
      <c r="V18" s="198">
        <v>0.57471264367816088</v>
      </c>
      <c r="W18" s="198">
        <v>0.58943089430894313</v>
      </c>
      <c r="X18" s="198">
        <v>0.5331125827814569</v>
      </c>
      <c r="Y18" s="198">
        <v>0.5356037151702786</v>
      </c>
      <c r="Z18" s="199">
        <v>0.61256819135543428</v>
      </c>
      <c r="AA18" s="198">
        <v>0.625271256658118</v>
      </c>
      <c r="AB18" s="198">
        <v>0.62973676598206541</v>
      </c>
      <c r="AC18" s="198">
        <v>0.61761598309480359</v>
      </c>
      <c r="AD18" s="198">
        <v>0.64022559810788682</v>
      </c>
      <c r="AE18" s="198">
        <v>0.6428244344720212</v>
      </c>
      <c r="AF18" s="198">
        <v>0.64904228087209814</v>
      </c>
      <c r="AG18" s="198">
        <v>0.65009904556095799</v>
      </c>
      <c r="AH18" s="199">
        <v>0.58995815899581594</v>
      </c>
      <c r="AI18" s="198">
        <v>0.6506550218340611</v>
      </c>
      <c r="AJ18" s="198">
        <v>0.65106382978723409</v>
      </c>
      <c r="AK18" s="198">
        <v>0.60074626865671643</v>
      </c>
      <c r="AL18" s="198">
        <v>0.65338645418326691</v>
      </c>
      <c r="AM18" s="198">
        <v>0.66445182724252494</v>
      </c>
      <c r="AN18" s="198">
        <v>0.65034965034965031</v>
      </c>
      <c r="AO18" s="198">
        <v>0.59546925566343045</v>
      </c>
      <c r="AP18" s="200">
        <v>0.11122047244094488</v>
      </c>
      <c r="AQ18" s="198">
        <v>0.11494553376906318</v>
      </c>
      <c r="AR18" s="198">
        <v>0.11078423131881987</v>
      </c>
      <c r="AS18" s="198">
        <v>0.11462450592885376</v>
      </c>
      <c r="AT18" s="198">
        <v>0.11181335830212234</v>
      </c>
      <c r="AU18" s="198">
        <v>0.11720078482668411</v>
      </c>
      <c r="AV18" s="198">
        <v>0.11891854323046984</v>
      </c>
      <c r="AW18" s="198">
        <v>0.12117241379310345</v>
      </c>
      <c r="AX18" s="199">
        <v>8.6064405813622111E-2</v>
      </c>
      <c r="AY18" s="198">
        <v>8.8932806324110672E-2</v>
      </c>
      <c r="AZ18" s="198">
        <v>7.8590785907859076E-2</v>
      </c>
      <c r="BA18" s="198">
        <v>8.3846153846153848E-2</v>
      </c>
      <c r="BB18" s="198">
        <v>8.8749999999999996E-2</v>
      </c>
      <c r="BC18" s="198">
        <v>8.2272926722246606E-2</v>
      </c>
      <c r="BD18" s="198">
        <v>7.8354779411764705E-2</v>
      </c>
      <c r="BE18" s="198">
        <v>6.3495434274792956E-2</v>
      </c>
      <c r="BF18" s="199">
        <v>0.12903225806451613</v>
      </c>
      <c r="BG18" s="198">
        <v>0.11702127659574468</v>
      </c>
      <c r="BH18" s="198">
        <v>0.11792452830188679</v>
      </c>
      <c r="BI18" s="198">
        <v>0.14336917562724014</v>
      </c>
      <c r="BJ18" s="198">
        <v>0.10679611650485436</v>
      </c>
      <c r="BK18" s="198">
        <v>0.10882352941176471</v>
      </c>
      <c r="BL18" s="198">
        <v>0.1111111111111111</v>
      </c>
      <c r="BM18" s="198">
        <v>0.13402061855670103</v>
      </c>
      <c r="BN18" s="199">
        <v>0.12415576950711309</v>
      </c>
      <c r="BO18" s="198">
        <v>0.12893783105659326</v>
      </c>
      <c r="BP18" s="198">
        <v>0.12688577586206898</v>
      </c>
      <c r="BQ18" s="198">
        <v>0.13089937666963491</v>
      </c>
      <c r="BR18" s="198">
        <v>0.12436354378818737</v>
      </c>
      <c r="BS18" s="198">
        <v>0.13248478140564471</v>
      </c>
      <c r="BT18" s="198">
        <v>0.139122527847238</v>
      </c>
      <c r="BU18" s="198">
        <v>0.15410305343511452</v>
      </c>
      <c r="BV18" s="199">
        <v>0.1111111111111111</v>
      </c>
      <c r="BW18" s="198">
        <v>7.3529411764705885E-2</v>
      </c>
      <c r="BX18" s="198">
        <v>0.11267605633802817</v>
      </c>
      <c r="BY18" s="198">
        <v>7.7380952380952384E-2</v>
      </c>
      <c r="BZ18" s="198">
        <v>0.12962962962962962</v>
      </c>
      <c r="CA18" s="198">
        <v>0.14207650273224043</v>
      </c>
      <c r="CB18" s="198">
        <v>0.17261904761904762</v>
      </c>
      <c r="CC18" s="198">
        <v>0.14685314685314685</v>
      </c>
    </row>
    <row r="19" spans="1:81" s="197" customFormat="1">
      <c r="A19" s="168" t="s">
        <v>13</v>
      </c>
      <c r="B19" s="199">
        <v>0.44175472302273455</v>
      </c>
      <c r="C19" s="198">
        <v>0.45817213166740667</v>
      </c>
      <c r="D19" s="198">
        <v>0.46760081156479838</v>
      </c>
      <c r="E19" s="198">
        <v>0.45479999999999998</v>
      </c>
      <c r="F19" s="198">
        <v>0.47272310950827179</v>
      </c>
      <c r="G19" s="198">
        <v>0.47834949316879682</v>
      </c>
      <c r="H19" s="198">
        <v>0.47898322851153041</v>
      </c>
      <c r="I19" s="198">
        <v>0.49487748204478244</v>
      </c>
      <c r="J19" s="199">
        <v>0.36476345840130503</v>
      </c>
      <c r="K19" s="198">
        <v>0.37987421383647801</v>
      </c>
      <c r="L19" s="198">
        <v>0.37832061068702288</v>
      </c>
      <c r="M19" s="198">
        <v>0.33408514237383702</v>
      </c>
      <c r="N19" s="198">
        <v>0.36062265782646297</v>
      </c>
      <c r="O19" s="198">
        <v>0.35031498219665846</v>
      </c>
      <c r="P19" s="198">
        <v>0.35604044704630122</v>
      </c>
      <c r="Q19" s="198">
        <v>0.39262411347517728</v>
      </c>
      <c r="R19" s="199">
        <v>0.40782122905027934</v>
      </c>
      <c r="S19" s="198">
        <v>0.36651583710407237</v>
      </c>
      <c r="T19" s="198">
        <v>0.46039603960396042</v>
      </c>
      <c r="U19" s="198">
        <v>0.3843137254901961</v>
      </c>
      <c r="V19" s="198">
        <v>0.42307692307692307</v>
      </c>
      <c r="W19" s="198">
        <v>0.42028985507246375</v>
      </c>
      <c r="X19" s="198">
        <v>0.43323442136498519</v>
      </c>
      <c r="Y19" s="198">
        <v>0.48514851485148514</v>
      </c>
      <c r="Z19" s="199">
        <v>0.46599217820098621</v>
      </c>
      <c r="AA19" s="198">
        <v>0.48296473401075912</v>
      </c>
      <c r="AB19" s="198">
        <v>0.49497465853449019</v>
      </c>
      <c r="AC19" s="198">
        <v>0.4933944668946223</v>
      </c>
      <c r="AD19" s="198">
        <v>0.5048211508553655</v>
      </c>
      <c r="AE19" s="198">
        <v>0.51551672190418796</v>
      </c>
      <c r="AF19" s="198">
        <v>0.51485932215586094</v>
      </c>
      <c r="AG19" s="198">
        <v>0.52245455198677881</v>
      </c>
      <c r="AH19" s="199">
        <v>0.44648318042813456</v>
      </c>
      <c r="AI19" s="198">
        <v>0.4633431085043988</v>
      </c>
      <c r="AJ19" s="198">
        <v>0.5092592592592593</v>
      </c>
      <c r="AK19" s="198">
        <v>0.47988505747126436</v>
      </c>
      <c r="AL19" s="198">
        <v>0.53276353276353272</v>
      </c>
      <c r="AM19" s="198">
        <v>0.60273972602739723</v>
      </c>
      <c r="AN19" s="198">
        <v>0.54651162790697672</v>
      </c>
      <c r="AO19" s="198">
        <v>0.55555555555555558</v>
      </c>
      <c r="AP19" s="200">
        <v>0.11986001749781278</v>
      </c>
      <c r="AQ19" s="198">
        <v>0.11140053833463576</v>
      </c>
      <c r="AR19" s="198">
        <v>0.10831545949513281</v>
      </c>
      <c r="AS19" s="198">
        <v>0.11338305539260873</v>
      </c>
      <c r="AT19" s="198">
        <v>0.12063872255489022</v>
      </c>
      <c r="AU19" s="198">
        <v>0.11836554807026381</v>
      </c>
      <c r="AV19" s="198">
        <v>0.13522074836666007</v>
      </c>
      <c r="AW19" s="198">
        <v>0.14268818700431335</v>
      </c>
      <c r="AX19" s="199">
        <v>3.6585365853658534E-2</v>
      </c>
      <c r="AY19" s="198">
        <v>3.2946635730858466E-2</v>
      </c>
      <c r="AZ19" s="198">
        <v>2.7522935779816515E-2</v>
      </c>
      <c r="BA19" s="198">
        <v>4.2677012609117361E-2</v>
      </c>
      <c r="BB19" s="198">
        <v>3.0357142857142857E-2</v>
      </c>
      <c r="BC19" s="198">
        <v>3.7410540013012361E-2</v>
      </c>
      <c r="BD19" s="198">
        <v>4.9910873440285206E-2</v>
      </c>
      <c r="BE19" s="198">
        <v>3.5105657805044307E-2</v>
      </c>
      <c r="BF19" s="199">
        <v>7.1428571428571425E-2</v>
      </c>
      <c r="BG19" s="198">
        <v>9.2896174863387984E-2</v>
      </c>
      <c r="BH19" s="198">
        <v>0.1152073732718894</v>
      </c>
      <c r="BI19" s="198">
        <v>0.10891089108910891</v>
      </c>
      <c r="BJ19" s="198">
        <v>0.1078838174273859</v>
      </c>
      <c r="BK19" s="198">
        <v>7.3964497041420121E-2</v>
      </c>
      <c r="BL19" s="198">
        <v>0.12759643916913946</v>
      </c>
      <c r="BM19" s="198">
        <v>0.12090680100755667</v>
      </c>
      <c r="BN19" s="199">
        <v>0.14100394811054709</v>
      </c>
      <c r="BO19" s="198">
        <v>0.13088825214899713</v>
      </c>
      <c r="BP19" s="198">
        <v>0.12853888708102831</v>
      </c>
      <c r="BQ19" s="198">
        <v>0.1295170737098022</v>
      </c>
      <c r="BR19" s="198">
        <v>0.14367938605840971</v>
      </c>
      <c r="BS19" s="198">
        <v>0.14099597154367019</v>
      </c>
      <c r="BT19" s="198">
        <v>0.16111788427271875</v>
      </c>
      <c r="BU19" s="198">
        <v>0.17520321222211341</v>
      </c>
      <c r="BV19" s="199">
        <v>8.9552238805970144E-2</v>
      </c>
      <c r="BW19" s="198">
        <v>6.1538461538461542E-2</v>
      </c>
      <c r="BX19" s="198">
        <v>8.9552238805970144E-2</v>
      </c>
      <c r="BY19" s="198">
        <v>7.874015748031496E-2</v>
      </c>
      <c r="BZ19" s="198">
        <v>0.10135135135135136</v>
      </c>
      <c r="CA19" s="198">
        <v>0.15079365079365079</v>
      </c>
      <c r="CB19" s="198">
        <v>0.16153846153846155</v>
      </c>
      <c r="CC19" s="198">
        <v>0.2153846153846154</v>
      </c>
    </row>
    <row r="20" spans="1:81" s="197" customFormat="1">
      <c r="A20" s="168" t="s">
        <v>14</v>
      </c>
      <c r="B20" s="199">
        <v>0.46996153846153849</v>
      </c>
      <c r="C20" s="198">
        <v>0.47270151020554579</v>
      </c>
      <c r="D20" s="198">
        <v>0.47502879639658224</v>
      </c>
      <c r="E20" s="198">
        <v>0.48997238522609599</v>
      </c>
      <c r="F20" s="198">
        <v>0.49886237276537509</v>
      </c>
      <c r="G20" s="198">
        <v>0.50196799167263029</v>
      </c>
      <c r="H20" s="198">
        <v>0.51651371723373141</v>
      </c>
      <c r="I20" s="198">
        <v>0.51991118405174497</v>
      </c>
      <c r="J20" s="199">
        <v>0.31995627732667081</v>
      </c>
      <c r="K20" s="198">
        <v>0.30322767404834272</v>
      </c>
      <c r="L20" s="198">
        <v>0.28593409411463006</v>
      </c>
      <c r="M20" s="198">
        <v>0.31878557874762808</v>
      </c>
      <c r="N20" s="198">
        <v>0.31687035403804964</v>
      </c>
      <c r="O20" s="198">
        <v>0.32837871596302776</v>
      </c>
      <c r="P20" s="198">
        <v>0.36038244667810737</v>
      </c>
      <c r="Q20" s="198">
        <v>0.36209181829136039</v>
      </c>
      <c r="R20" s="199">
        <v>0.35691098581923802</v>
      </c>
      <c r="S20" s="198">
        <v>0.36202259279182358</v>
      </c>
      <c r="T20" s="198">
        <v>0.3755489446097181</v>
      </c>
      <c r="U20" s="198">
        <v>0.39237884854342125</v>
      </c>
      <c r="V20" s="198">
        <v>0.41882144801306476</v>
      </c>
      <c r="W20" s="198">
        <v>0.41435141435141437</v>
      </c>
      <c r="X20" s="198">
        <v>0.43532632364835439</v>
      </c>
      <c r="Y20" s="198">
        <v>0.44554455445544555</v>
      </c>
      <c r="Z20" s="199">
        <v>0.53019626714329904</v>
      </c>
      <c r="AA20" s="198">
        <v>0.54112934740132868</v>
      </c>
      <c r="AB20" s="198">
        <v>0.55416936005171302</v>
      </c>
      <c r="AC20" s="198">
        <v>0.56632891140590624</v>
      </c>
      <c r="AD20" s="198">
        <v>0.57098734681677787</v>
      </c>
      <c r="AE20" s="198">
        <v>0.5741918981999552</v>
      </c>
      <c r="AF20" s="198">
        <v>0.58109610802223988</v>
      </c>
      <c r="AG20" s="198">
        <v>0.58607069975643478</v>
      </c>
      <c r="AH20" s="199">
        <v>0.62293178519593617</v>
      </c>
      <c r="AI20" s="198">
        <v>0.60222457627118642</v>
      </c>
      <c r="AJ20" s="198">
        <v>0.59174434087882821</v>
      </c>
      <c r="AK20" s="198">
        <v>0.6176391503092229</v>
      </c>
      <c r="AL20" s="198">
        <v>0.61291976416303517</v>
      </c>
      <c r="AM20" s="198">
        <v>0.61322275973278051</v>
      </c>
      <c r="AN20" s="198">
        <v>0.63673645586013383</v>
      </c>
      <c r="AO20" s="198">
        <v>0.62602345651692848</v>
      </c>
      <c r="AP20" s="200">
        <v>0.1171393789632429</v>
      </c>
      <c r="AQ20" s="198">
        <v>0.11096727521940261</v>
      </c>
      <c r="AR20" s="198">
        <v>0.11619753782917934</v>
      </c>
      <c r="AS20" s="198">
        <v>0.13066476879279834</v>
      </c>
      <c r="AT20" s="198">
        <v>0.12600277129521587</v>
      </c>
      <c r="AU20" s="198">
        <v>0.13491201038034223</v>
      </c>
      <c r="AV20" s="198">
        <v>0.13558892880315235</v>
      </c>
      <c r="AW20" s="198">
        <v>0.13868900042329321</v>
      </c>
      <c r="AX20" s="199">
        <v>8.8585017835909635E-2</v>
      </c>
      <c r="AY20" s="198">
        <v>7.7777777777777779E-2</v>
      </c>
      <c r="AZ20" s="198">
        <v>8.6634460547504025E-2</v>
      </c>
      <c r="BA20" s="198">
        <v>8.9272858171346295E-2</v>
      </c>
      <c r="BB20" s="198">
        <v>9.1835366671135538E-2</v>
      </c>
      <c r="BC20" s="198">
        <v>8.868797761274351E-2</v>
      </c>
      <c r="BD20" s="198">
        <v>8.4570957095709567E-2</v>
      </c>
      <c r="BE20" s="198">
        <v>7.4877026780834396E-2</v>
      </c>
      <c r="BF20" s="199">
        <v>0.1174831238000867</v>
      </c>
      <c r="BG20" s="198">
        <v>0.11265064123219695</v>
      </c>
      <c r="BH20" s="198">
        <v>0.11538715863254645</v>
      </c>
      <c r="BI20" s="198">
        <v>0.12102355705124135</v>
      </c>
      <c r="BJ20" s="198">
        <v>0.12778293135435992</v>
      </c>
      <c r="BK20" s="198">
        <v>0.13851880877742948</v>
      </c>
      <c r="BL20" s="198">
        <v>0.13467919061638395</v>
      </c>
      <c r="BM20" s="198">
        <v>0.14324496288441146</v>
      </c>
      <c r="BN20" s="199">
        <v>0.12415302824976546</v>
      </c>
      <c r="BO20" s="198">
        <v>0.11796177403881632</v>
      </c>
      <c r="BP20" s="198">
        <v>0.12450505939287286</v>
      </c>
      <c r="BQ20" s="198">
        <v>0.14867552302919418</v>
      </c>
      <c r="BR20" s="198">
        <v>0.1314936318023929</v>
      </c>
      <c r="BS20" s="198">
        <v>0.14606124913102339</v>
      </c>
      <c r="BT20" s="198">
        <v>0.1555172143361305</v>
      </c>
      <c r="BU20" s="198">
        <v>0.16031532083486502</v>
      </c>
      <c r="BV20" s="199">
        <v>0.10162357185808779</v>
      </c>
      <c r="BW20" s="198">
        <v>0.10856769130150425</v>
      </c>
      <c r="BX20" s="198">
        <v>0.10342598577892695</v>
      </c>
      <c r="BY20" s="198">
        <v>0.11509229098805646</v>
      </c>
      <c r="BZ20" s="198">
        <v>0.13464696223316913</v>
      </c>
      <c r="CA20" s="198">
        <v>0.13937947494033412</v>
      </c>
      <c r="CB20" s="198">
        <v>0.14729089952656496</v>
      </c>
      <c r="CC20" s="198">
        <v>0.14015675426463808</v>
      </c>
    </row>
    <row r="21" spans="1:81" s="197" customFormat="1">
      <c r="A21" s="168" t="s">
        <v>15</v>
      </c>
      <c r="B21" s="199">
        <v>0.67250193648334622</v>
      </c>
      <c r="C21" s="198">
        <v>0.67570956343326116</v>
      </c>
      <c r="D21" s="198">
        <v>0.68278380172604558</v>
      </c>
      <c r="E21" s="198">
        <v>0.68360498561840843</v>
      </c>
      <c r="F21" s="198">
        <v>0.6884150773597314</v>
      </c>
      <c r="G21" s="198">
        <v>0.70462946664319659</v>
      </c>
      <c r="H21" s="198">
        <v>0.70385797200409694</v>
      </c>
      <c r="I21" s="198">
        <v>0.70546956977964326</v>
      </c>
      <c r="J21" s="199">
        <v>0.48668395003535236</v>
      </c>
      <c r="K21" s="198">
        <v>0.49358386801099907</v>
      </c>
      <c r="L21" s="198">
        <v>0.51079489695780178</v>
      </c>
      <c r="M21" s="198">
        <v>0.50861853609792651</v>
      </c>
      <c r="N21" s="198">
        <v>0.49566105155691681</v>
      </c>
      <c r="O21" s="198">
        <v>0.55013333333333336</v>
      </c>
      <c r="P21" s="198">
        <v>0.54082812861438812</v>
      </c>
      <c r="Q21" s="198">
        <v>0.52318295739348375</v>
      </c>
      <c r="R21" s="199">
        <v>0.64617486338797814</v>
      </c>
      <c r="S21" s="198">
        <v>0.65058670143415909</v>
      </c>
      <c r="T21" s="198">
        <v>0.64074074074074072</v>
      </c>
      <c r="U21" s="198">
        <v>0.64168618266978927</v>
      </c>
      <c r="V21" s="198">
        <v>0.66148723640399554</v>
      </c>
      <c r="W21" s="198">
        <v>0.6993534482758621</v>
      </c>
      <c r="X21" s="198">
        <v>0.68802228412256272</v>
      </c>
      <c r="Y21" s="198">
        <v>0.69465020576131686</v>
      </c>
      <c r="Z21" s="199">
        <v>0.71338609005795806</v>
      </c>
      <c r="AA21" s="198">
        <v>0.71466973886328722</v>
      </c>
      <c r="AB21" s="198">
        <v>0.71537716560852249</v>
      </c>
      <c r="AC21" s="198">
        <v>0.71462590685052885</v>
      </c>
      <c r="AD21" s="198">
        <v>0.73916340936934832</v>
      </c>
      <c r="AE21" s="198">
        <v>0.75267958950969216</v>
      </c>
      <c r="AF21" s="198">
        <v>0.73569114470842334</v>
      </c>
      <c r="AG21" s="198">
        <v>0.74240996649916247</v>
      </c>
      <c r="AH21" s="199">
        <v>0.72399150743099783</v>
      </c>
      <c r="AI21" s="198">
        <v>0.71767363071710899</v>
      </c>
      <c r="AJ21" s="198">
        <v>0.70625000000000004</v>
      </c>
      <c r="AK21" s="198">
        <v>0.74083769633507857</v>
      </c>
      <c r="AL21" s="198">
        <v>0.75819672131147542</v>
      </c>
      <c r="AM21" s="198">
        <v>0.75763645468202301</v>
      </c>
      <c r="AN21" s="198">
        <v>0.76283846872082162</v>
      </c>
      <c r="AO21" s="198">
        <v>0.77199826614651057</v>
      </c>
      <c r="AP21" s="200">
        <v>0.14599862021386686</v>
      </c>
      <c r="AQ21" s="198">
        <v>0.14553658320799787</v>
      </c>
      <c r="AR21" s="198">
        <v>0.18369727207931058</v>
      </c>
      <c r="AS21" s="198">
        <v>0.1816911250873515</v>
      </c>
      <c r="AT21" s="198">
        <v>0.18384310316727331</v>
      </c>
      <c r="AU21" s="198">
        <v>0.19716845700707886</v>
      </c>
      <c r="AV21" s="198">
        <v>0.21994657168299198</v>
      </c>
      <c r="AW21" s="198">
        <v>0.2182593324321514</v>
      </c>
      <c r="AX21" s="199">
        <v>8.192457737321196E-2</v>
      </c>
      <c r="AY21" s="198">
        <v>8.1690140845070425E-2</v>
      </c>
      <c r="AZ21" s="198">
        <v>0.1117338003502627</v>
      </c>
      <c r="BA21" s="198">
        <v>9.4358297591553938E-2</v>
      </c>
      <c r="BB21" s="198">
        <v>9.5890410958904104E-2</v>
      </c>
      <c r="BC21" s="198">
        <v>0.10452103849597136</v>
      </c>
      <c r="BD21" s="198">
        <v>0.11378611251900658</v>
      </c>
      <c r="BE21" s="198">
        <v>0.10515463917525773</v>
      </c>
      <c r="BF21" s="199">
        <v>0.1044776119402985</v>
      </c>
      <c r="BG21" s="198">
        <v>0.13086770981507823</v>
      </c>
      <c r="BH21" s="198">
        <v>0.15100316789862725</v>
      </c>
      <c r="BI21" s="198">
        <v>0.14255319148936171</v>
      </c>
      <c r="BJ21" s="198">
        <v>0.18502673796791444</v>
      </c>
      <c r="BK21" s="198">
        <v>0.20029133284777859</v>
      </c>
      <c r="BL21" s="198">
        <v>0.1878594249201278</v>
      </c>
      <c r="BM21" s="198">
        <v>0.19642857142857142</v>
      </c>
      <c r="BN21" s="199">
        <v>0.1647771192991497</v>
      </c>
      <c r="BO21" s="198">
        <v>0.16528052805280527</v>
      </c>
      <c r="BP21" s="198">
        <v>0.20532687651331719</v>
      </c>
      <c r="BQ21" s="198">
        <v>0.2082984949832776</v>
      </c>
      <c r="BR21" s="198">
        <v>0.22712115598369767</v>
      </c>
      <c r="BS21" s="198">
        <v>0.22552346271621287</v>
      </c>
      <c r="BT21" s="198">
        <v>0.25736076622915927</v>
      </c>
      <c r="BU21" s="198">
        <v>0.2617323427066679</v>
      </c>
      <c r="BV21" s="199">
        <v>0.1816976127320955</v>
      </c>
      <c r="BW21" s="198">
        <v>0.13403416557161629</v>
      </c>
      <c r="BX21" s="198">
        <v>0.17356205852674067</v>
      </c>
      <c r="BY21" s="198">
        <v>0.18469945355191256</v>
      </c>
      <c r="BZ21" s="198">
        <v>0.24290998766954378</v>
      </c>
      <c r="CA21" s="198">
        <v>0.25187969924812031</v>
      </c>
      <c r="CB21" s="198">
        <v>0.27913809990205679</v>
      </c>
      <c r="CC21" s="198">
        <v>0.30144404332129965</v>
      </c>
    </row>
    <row r="22" spans="1:81" s="197" customFormat="1">
      <c r="A22" s="169" t="s">
        <v>16</v>
      </c>
      <c r="B22" s="203">
        <v>0.45076868912099521</v>
      </c>
      <c r="C22" s="202">
        <v>0.45916090158446776</v>
      </c>
      <c r="D22" s="202">
        <v>0.46929685014317529</v>
      </c>
      <c r="E22" s="202">
        <v>0.47839842897665286</v>
      </c>
      <c r="F22" s="202">
        <v>0.47184958276117039</v>
      </c>
      <c r="G22" s="202">
        <v>0.46583592938733126</v>
      </c>
      <c r="H22" s="202">
        <v>0.45837145471180241</v>
      </c>
      <c r="I22" s="202">
        <v>0.46274396692625708</v>
      </c>
      <c r="J22" s="203">
        <v>0.3146067415730337</v>
      </c>
      <c r="K22" s="202">
        <v>0.34204793028322439</v>
      </c>
      <c r="L22" s="202">
        <v>0.29934924078091107</v>
      </c>
      <c r="M22" s="202">
        <v>0.30869565217391304</v>
      </c>
      <c r="N22" s="202">
        <v>0.27329192546583853</v>
      </c>
      <c r="O22" s="202">
        <v>0.26802218114602588</v>
      </c>
      <c r="P22" s="202">
        <v>0.24918032786885247</v>
      </c>
      <c r="Q22" s="202">
        <v>0.29797979797979796</v>
      </c>
      <c r="R22" s="203">
        <v>0.38541666666666669</v>
      </c>
      <c r="S22" s="202">
        <v>0.4107142857142857</v>
      </c>
      <c r="T22" s="202">
        <v>0.38541666666666669</v>
      </c>
      <c r="U22" s="202">
        <v>0.49541284403669728</v>
      </c>
      <c r="V22" s="202">
        <v>0.37777777777777777</v>
      </c>
      <c r="W22" s="202">
        <v>0.43356643356643354</v>
      </c>
      <c r="X22" s="202">
        <v>0.4303030303030303</v>
      </c>
      <c r="Y22" s="202">
        <v>0.38728323699421963</v>
      </c>
      <c r="Z22" s="203">
        <v>0.46058792924037462</v>
      </c>
      <c r="AA22" s="202">
        <v>0.46638655462184875</v>
      </c>
      <c r="AB22" s="202">
        <v>0.48047557990441775</v>
      </c>
      <c r="AC22" s="202">
        <v>0.48825725641334455</v>
      </c>
      <c r="AD22" s="202">
        <v>0.48410100537760115</v>
      </c>
      <c r="AE22" s="202">
        <v>0.47625682108440731</v>
      </c>
      <c r="AF22" s="202">
        <v>0.47462928637627433</v>
      </c>
      <c r="AG22" s="202">
        <v>0.47675057711333407</v>
      </c>
      <c r="AH22" s="203">
        <v>0.50684931506849318</v>
      </c>
      <c r="AI22" s="202">
        <v>0.51401869158878499</v>
      </c>
      <c r="AJ22" s="202">
        <v>0.57480314960629919</v>
      </c>
      <c r="AK22" s="202">
        <v>0.53982300884955747</v>
      </c>
      <c r="AL22" s="202">
        <v>0.49038461538461536</v>
      </c>
      <c r="AM22" s="202">
        <v>0.55319148936170215</v>
      </c>
      <c r="AN22" s="202">
        <v>0.4296875</v>
      </c>
      <c r="AO22" s="202">
        <v>0.41732283464566927</v>
      </c>
      <c r="AP22" s="204">
        <v>0.15714285714285714</v>
      </c>
      <c r="AQ22" s="202">
        <v>0.15805369127516777</v>
      </c>
      <c r="AR22" s="202">
        <v>0.11968190854870775</v>
      </c>
      <c r="AS22" s="202">
        <v>9.097552064303982E-2</v>
      </c>
      <c r="AT22" s="202">
        <v>0.11147186147186147</v>
      </c>
      <c r="AU22" s="202">
        <v>0.11808476221287609</v>
      </c>
      <c r="AV22" s="202">
        <v>0.10584615384615384</v>
      </c>
      <c r="AW22" s="202">
        <v>0.10868774990912396</v>
      </c>
      <c r="AX22" s="203">
        <v>8.5271317829457363E-2</v>
      </c>
      <c r="AY22" s="202">
        <v>9.8039215686274508E-2</v>
      </c>
      <c r="AZ22" s="202">
        <v>3.7558685446009391E-2</v>
      </c>
      <c r="BA22" s="202">
        <v>4.6762589928057555E-2</v>
      </c>
      <c r="BB22" s="202">
        <v>3.4632034632034632E-2</v>
      </c>
      <c r="BC22" s="202">
        <v>6.4655172413793108E-2</v>
      </c>
      <c r="BD22" s="202">
        <v>5.0980392156862744E-2</v>
      </c>
      <c r="BE22" s="202">
        <v>2.0833333333333332E-2</v>
      </c>
      <c r="BF22" s="203">
        <v>0.13636363636363635</v>
      </c>
      <c r="BG22" s="202">
        <v>0.1111111111111111</v>
      </c>
      <c r="BH22" s="202">
        <v>0.12</v>
      </c>
      <c r="BI22" s="202">
        <v>4.1666666666666664E-2</v>
      </c>
      <c r="BJ22" s="202">
        <v>3.8461538461538464E-2</v>
      </c>
      <c r="BK22" s="202">
        <v>7.1428571428571425E-2</v>
      </c>
      <c r="BL22" s="202">
        <v>0.11538461538461539</v>
      </c>
      <c r="BM22" s="202">
        <v>0.13636363636363635</v>
      </c>
      <c r="BN22" s="203">
        <v>0.16782246879334259</v>
      </c>
      <c r="BO22" s="202">
        <v>0.16344330678801669</v>
      </c>
      <c r="BP22" s="202">
        <v>0.1306122448979592</v>
      </c>
      <c r="BQ22" s="202">
        <v>9.7633136094674555E-2</v>
      </c>
      <c r="BR22" s="202">
        <v>0.12094763092269327</v>
      </c>
      <c r="BS22" s="202">
        <v>0.12495323606434718</v>
      </c>
      <c r="BT22" s="202">
        <v>0.11335458731845555</v>
      </c>
      <c r="BU22" s="202">
        <v>0.11869436201780416</v>
      </c>
      <c r="BV22" s="203">
        <v>0</v>
      </c>
      <c r="BW22" s="202">
        <v>0.2</v>
      </c>
      <c r="BX22" s="202">
        <v>0.1</v>
      </c>
      <c r="BY22" s="202">
        <v>0</v>
      </c>
      <c r="BZ22" s="202">
        <v>0.1111111111111111</v>
      </c>
      <c r="CA22" s="202">
        <v>0.18181818181818182</v>
      </c>
      <c r="CB22" s="202">
        <v>0.125</v>
      </c>
      <c r="CC22" s="202">
        <v>0</v>
      </c>
    </row>
    <row r="23" spans="1:81" s="197" customFormat="1">
      <c r="A23" s="168" t="s">
        <v>82</v>
      </c>
      <c r="B23" s="201">
        <v>0.56005384553564252</v>
      </c>
      <c r="C23" s="198">
        <v>0.56361392281944478</v>
      </c>
      <c r="D23" s="198">
        <v>0.57535676067291008</v>
      </c>
      <c r="E23" s="198">
        <v>0.57879117554283799</v>
      </c>
      <c r="F23" s="198">
        <v>0.57769303517495962</v>
      </c>
      <c r="G23" s="198">
        <v>0.58614125916625104</v>
      </c>
      <c r="H23" s="198">
        <v>0.58711769132032043</v>
      </c>
      <c r="I23" s="198">
        <v>0.59923398701201447</v>
      </c>
      <c r="J23" s="201">
        <v>0.4</v>
      </c>
      <c r="K23" s="198">
        <v>0.43</v>
      </c>
      <c r="L23" s="198">
        <v>0.44200399346523872</v>
      </c>
      <c r="M23" s="198">
        <v>0.43864370290635091</v>
      </c>
      <c r="N23" s="198">
        <v>0.41066581510458244</v>
      </c>
      <c r="O23" s="198">
        <v>0.4143840427026268</v>
      </c>
      <c r="P23" s="198">
        <v>0.43650385604113112</v>
      </c>
      <c r="Q23" s="198">
        <v>0.4521706208985361</v>
      </c>
      <c r="R23" s="237">
        <v>0.47</v>
      </c>
      <c r="S23" s="30">
        <v>0.49</v>
      </c>
      <c r="T23" s="30">
        <v>0.48984660336011687</v>
      </c>
      <c r="U23" s="198">
        <v>0.49583748077097095</v>
      </c>
      <c r="V23" s="198">
        <v>0.49504304189955528</v>
      </c>
      <c r="W23" s="198">
        <v>0.49940546967895361</v>
      </c>
      <c r="X23" s="198">
        <v>0.50537959787505882</v>
      </c>
      <c r="Y23" s="198">
        <v>0.53078588178702424</v>
      </c>
      <c r="Z23" s="237">
        <v>0.56000000000000005</v>
      </c>
      <c r="AA23" s="30">
        <v>0.56000000000000005</v>
      </c>
      <c r="AB23" s="30">
        <v>0.57631433834313006</v>
      </c>
      <c r="AC23" s="198">
        <v>0.58067667271933254</v>
      </c>
      <c r="AD23" s="198">
        <v>0.58359872611464969</v>
      </c>
      <c r="AE23" s="198">
        <v>0.59221509438058328</v>
      </c>
      <c r="AF23" s="198">
        <v>0.59445192338269437</v>
      </c>
      <c r="AG23" s="198">
        <v>0.60571956102317281</v>
      </c>
      <c r="AH23" s="237">
        <v>0.67</v>
      </c>
      <c r="AI23" s="30">
        <v>0.68</v>
      </c>
      <c r="AJ23" s="30">
        <v>0.69242608343458889</v>
      </c>
      <c r="AK23" s="198">
        <v>0.6905490196078431</v>
      </c>
      <c r="AL23" s="198">
        <v>0.69415617870022817</v>
      </c>
      <c r="AM23" s="198">
        <v>0.71481917577796472</v>
      </c>
      <c r="AN23" s="198">
        <v>0.70762600342150284</v>
      </c>
      <c r="AO23" s="198">
        <v>0.72010605094472602</v>
      </c>
      <c r="AP23" s="238">
        <v>0.23702522051711444</v>
      </c>
      <c r="AQ23" s="244">
        <v>0.23393792779909905</v>
      </c>
      <c r="AR23" s="244">
        <v>0.23669187642352391</v>
      </c>
      <c r="AS23" s="198">
        <v>0.23530730326846833</v>
      </c>
      <c r="AT23" s="198">
        <v>0.23330478723705925</v>
      </c>
      <c r="AU23" s="198">
        <v>0.22855020223977107</v>
      </c>
      <c r="AV23" s="198">
        <v>0.23530056950010547</v>
      </c>
      <c r="AW23" s="198">
        <v>0.24418419300696678</v>
      </c>
      <c r="AX23" s="240">
        <v>0.13</v>
      </c>
      <c r="AY23" s="30">
        <v>0.12</v>
      </c>
      <c r="AZ23" s="30">
        <v>0.12971751412429378</v>
      </c>
      <c r="BA23" s="198">
        <v>0.11551190349097896</v>
      </c>
      <c r="BB23" s="198">
        <v>0.12454048238142204</v>
      </c>
      <c r="BC23" s="198">
        <v>0.11312607944732297</v>
      </c>
      <c r="BD23" s="198">
        <v>0.12833626338500878</v>
      </c>
      <c r="BE23" s="198">
        <v>0.12271587244715156</v>
      </c>
      <c r="BF23" s="240">
        <v>0.17</v>
      </c>
      <c r="BG23" s="30">
        <v>0.17</v>
      </c>
      <c r="BH23" s="30">
        <v>0.17682119205298014</v>
      </c>
      <c r="BI23" s="198">
        <v>0.18129836972420946</v>
      </c>
      <c r="BJ23" s="198">
        <v>0.17622380527113751</v>
      </c>
      <c r="BK23" s="198">
        <v>0.1769516434892541</v>
      </c>
      <c r="BL23" s="198">
        <v>0.18975690346943591</v>
      </c>
      <c r="BM23" s="198">
        <v>0.20840895341802781</v>
      </c>
      <c r="BN23" s="240">
        <v>0.26</v>
      </c>
      <c r="BO23" s="30">
        <v>0.26</v>
      </c>
      <c r="BP23" s="30">
        <v>0.26077994614182654</v>
      </c>
      <c r="BQ23" s="198">
        <v>0.25880558835104289</v>
      </c>
      <c r="BR23" s="198">
        <v>0.25339004463909709</v>
      </c>
      <c r="BS23" s="198">
        <v>0.2450085773183987</v>
      </c>
      <c r="BT23" s="198">
        <v>0.25041655704639132</v>
      </c>
      <c r="BU23" s="198">
        <v>0.25934369956707737</v>
      </c>
      <c r="BV23" s="240">
        <v>0.3</v>
      </c>
      <c r="BW23" s="30">
        <v>0.31</v>
      </c>
      <c r="BX23" s="30">
        <v>0.32197013543234171</v>
      </c>
      <c r="BY23" s="198">
        <v>0.3195370845447808</v>
      </c>
      <c r="BZ23" s="198">
        <v>0.34115533599056869</v>
      </c>
      <c r="CA23" s="198">
        <v>0.35175484546883184</v>
      </c>
      <c r="CB23" s="198">
        <v>0.36783537931643556</v>
      </c>
      <c r="CC23" s="198">
        <v>0.3789977592177633</v>
      </c>
    </row>
    <row r="24" spans="1:81" s="197" customFormat="1">
      <c r="A24" s="168" t="s">
        <v>38</v>
      </c>
      <c r="B24" s="199">
        <v>0.25</v>
      </c>
      <c r="C24" s="198">
        <v>0.25352112676056338</v>
      </c>
      <c r="D24" s="198">
        <v>0.29823321554770316</v>
      </c>
      <c r="E24" s="198">
        <v>0.26622516556291392</v>
      </c>
      <c r="F24" s="198">
        <v>0.27266621893888515</v>
      </c>
      <c r="G24" s="198">
        <v>0.27266797129810827</v>
      </c>
      <c r="H24" s="198">
        <v>0.30577427821522307</v>
      </c>
      <c r="I24" s="198">
        <v>0.30623686054660126</v>
      </c>
      <c r="J24" s="199">
        <v>0.16666666666666666</v>
      </c>
      <c r="K24" s="198">
        <v>0.25714285714285712</v>
      </c>
      <c r="L24" s="198">
        <v>0.20588235294117646</v>
      </c>
      <c r="M24" s="198">
        <v>0.16</v>
      </c>
      <c r="N24" s="198">
        <v>0.12121212121212122</v>
      </c>
      <c r="O24" s="198">
        <v>0.10714285714285714</v>
      </c>
      <c r="P24" s="198">
        <v>0.23076923076923078</v>
      </c>
      <c r="Q24" s="198">
        <v>0.12195121951219512</v>
      </c>
      <c r="R24" s="199">
        <v>0.30769230769230771</v>
      </c>
      <c r="S24" s="198">
        <v>0.1891891891891892</v>
      </c>
      <c r="T24" s="198">
        <v>0.23076923076923078</v>
      </c>
      <c r="U24" s="198">
        <v>0.16666666666666666</v>
      </c>
      <c r="V24" s="198">
        <v>9.0909090909090912E-2</v>
      </c>
      <c r="W24" s="198">
        <v>0.27868852459016391</v>
      </c>
      <c r="X24" s="198">
        <v>0.17460317460317459</v>
      </c>
      <c r="Y24" s="198">
        <v>0.25333333333333335</v>
      </c>
      <c r="Z24" s="199">
        <v>0.27718040621266427</v>
      </c>
      <c r="AA24" s="198">
        <v>0.28918322295805737</v>
      </c>
      <c r="AB24" s="198">
        <v>0.33297297297297296</v>
      </c>
      <c r="AC24" s="198">
        <v>0.30512016718913271</v>
      </c>
      <c r="AD24" s="198">
        <v>0.31302521008403361</v>
      </c>
      <c r="AE24" s="198">
        <v>0.3235930735930736</v>
      </c>
      <c r="AF24" s="198">
        <v>0.36034115138592748</v>
      </c>
      <c r="AG24" s="198">
        <v>0.36342592592592593</v>
      </c>
      <c r="AH24" s="199">
        <v>0.1875</v>
      </c>
      <c r="AI24" s="198">
        <v>0.21621621621621623</v>
      </c>
      <c r="AJ24" s="198">
        <v>0.37931034482758619</v>
      </c>
      <c r="AK24" s="198">
        <v>0.31683168316831684</v>
      </c>
      <c r="AL24" s="198">
        <v>0.24193548387096775</v>
      </c>
      <c r="AM24" s="198">
        <v>0.26446280991735538</v>
      </c>
      <c r="AN24" s="198">
        <v>0.35652173913043478</v>
      </c>
      <c r="AO24" s="198">
        <v>0.27350427350427353</v>
      </c>
      <c r="AP24" s="200">
        <v>0.2413793103448276</v>
      </c>
      <c r="AQ24" s="198">
        <v>0.1864406779661017</v>
      </c>
      <c r="AR24" s="198">
        <v>0.13333333333333333</v>
      </c>
      <c r="AS24" s="198">
        <v>0.29411764705882354</v>
      </c>
      <c r="AT24" s="198">
        <v>0.18181818181818182</v>
      </c>
      <c r="AU24" s="198">
        <v>0.10256410256410256</v>
      </c>
      <c r="AV24" s="198">
        <v>0.19230769230769232</v>
      </c>
      <c r="AW24" s="391" t="s">
        <v>17</v>
      </c>
      <c r="AX24" s="198" t="s">
        <v>17</v>
      </c>
      <c r="AY24" s="198" t="s">
        <v>17</v>
      </c>
      <c r="AZ24" s="198" t="s">
        <v>17</v>
      </c>
      <c r="BA24" s="198" t="s">
        <v>17</v>
      </c>
      <c r="BB24" s="198" t="s">
        <v>17</v>
      </c>
      <c r="BC24" s="198" t="s">
        <v>17</v>
      </c>
      <c r="BD24" s="198" t="s">
        <v>17</v>
      </c>
      <c r="BE24" s="198" t="s">
        <v>17</v>
      </c>
      <c r="BF24" s="198" t="s">
        <v>17</v>
      </c>
      <c r="BG24" s="198" t="s">
        <v>17</v>
      </c>
      <c r="BH24" s="198" t="s">
        <v>17</v>
      </c>
      <c r="BI24" s="198" t="s">
        <v>17</v>
      </c>
      <c r="BJ24" s="198" t="s">
        <v>17</v>
      </c>
      <c r="BK24" s="198" t="s">
        <v>17</v>
      </c>
      <c r="BL24" s="198" t="s">
        <v>17</v>
      </c>
      <c r="BM24" s="198" t="s">
        <v>17</v>
      </c>
      <c r="BN24" s="199">
        <v>0.66666666666666663</v>
      </c>
      <c r="BO24" s="198">
        <v>0.31578947368421051</v>
      </c>
      <c r="BP24" s="198">
        <v>0</v>
      </c>
      <c r="BQ24" s="198">
        <v>0.42857142857142855</v>
      </c>
      <c r="BR24" s="198">
        <v>0.25</v>
      </c>
      <c r="BS24" s="198">
        <v>0</v>
      </c>
      <c r="BT24" s="198">
        <v>0.26666666666666666</v>
      </c>
      <c r="BU24" s="391" t="s">
        <v>17</v>
      </c>
      <c r="BV24" s="198" t="s">
        <v>17</v>
      </c>
      <c r="BW24" s="198" t="s">
        <v>17</v>
      </c>
      <c r="BX24" s="198" t="s">
        <v>17</v>
      </c>
      <c r="BY24" s="198" t="s">
        <v>17</v>
      </c>
      <c r="BZ24" s="198" t="s">
        <v>17</v>
      </c>
      <c r="CA24" s="198" t="s">
        <v>17</v>
      </c>
      <c r="CB24" s="198" t="s">
        <v>17</v>
      </c>
      <c r="CC24" s="198" t="s">
        <v>17</v>
      </c>
    </row>
    <row r="25" spans="1:81" s="197" customFormat="1">
      <c r="A25" s="168" t="s">
        <v>39</v>
      </c>
      <c r="B25" s="199">
        <v>0.54678612059158138</v>
      </c>
      <c r="C25" s="198">
        <v>0.55937950937950942</v>
      </c>
      <c r="D25" s="198">
        <v>0.55972533822829562</v>
      </c>
      <c r="E25" s="198">
        <v>0.57805792163543446</v>
      </c>
      <c r="F25" s="198">
        <v>0.58142035034465311</v>
      </c>
      <c r="G25" s="198">
        <v>0.5720560303893637</v>
      </c>
      <c r="H25" s="198">
        <v>0.58039460256264885</v>
      </c>
      <c r="I25" s="198">
        <v>0.59761957979436742</v>
      </c>
      <c r="J25" s="199">
        <v>0.4484536082474227</v>
      </c>
      <c r="K25" s="198">
        <v>0.42195121951219511</v>
      </c>
      <c r="L25" s="198">
        <v>0.41041666666666665</v>
      </c>
      <c r="M25" s="198">
        <v>0.41402714932126694</v>
      </c>
      <c r="N25" s="198">
        <v>0.41622574955908287</v>
      </c>
      <c r="O25" s="198">
        <v>0.40973312401883832</v>
      </c>
      <c r="P25" s="198">
        <v>0.43895747599451301</v>
      </c>
      <c r="Q25" s="198">
        <v>0.46075581395348836</v>
      </c>
      <c r="R25" s="199">
        <v>0.48979591836734693</v>
      </c>
      <c r="S25" s="198">
        <v>0.51756007393715342</v>
      </c>
      <c r="T25" s="198">
        <v>0.49560439560439562</v>
      </c>
      <c r="U25" s="198">
        <v>0.51092168353755996</v>
      </c>
      <c r="V25" s="198">
        <v>0.53168175321581701</v>
      </c>
      <c r="W25" s="198">
        <v>0.51073131955484896</v>
      </c>
      <c r="X25" s="198">
        <v>0.52297347777362724</v>
      </c>
      <c r="Y25" s="198">
        <v>0.55448937628512684</v>
      </c>
      <c r="Z25" s="199">
        <v>0.56019632374169959</v>
      </c>
      <c r="AA25" s="198">
        <v>0.5771502953839992</v>
      </c>
      <c r="AB25" s="198">
        <v>0.58090134915319114</v>
      </c>
      <c r="AC25" s="198">
        <v>0.60435501117915813</v>
      </c>
      <c r="AD25" s="198">
        <v>0.60567880945859587</v>
      </c>
      <c r="AE25" s="198">
        <v>0.59613872630383502</v>
      </c>
      <c r="AF25" s="198">
        <v>0.60678022992363845</v>
      </c>
      <c r="AG25" s="198">
        <v>0.61062473438164044</v>
      </c>
      <c r="AH25" s="199">
        <v>0.62207792207792212</v>
      </c>
      <c r="AI25" s="198">
        <v>0.5922953451043339</v>
      </c>
      <c r="AJ25" s="198">
        <v>0.58779576587795768</v>
      </c>
      <c r="AK25" s="198">
        <v>0.61153846153846159</v>
      </c>
      <c r="AL25" s="198">
        <v>0.64692218350754938</v>
      </c>
      <c r="AM25" s="198">
        <v>0.65422396856581533</v>
      </c>
      <c r="AN25" s="198">
        <v>0.63407550822846082</v>
      </c>
      <c r="AO25" s="198">
        <v>0.68431568431568435</v>
      </c>
      <c r="AP25" s="200">
        <v>0.20124986759877131</v>
      </c>
      <c r="AQ25" s="198">
        <v>0.18880179171332587</v>
      </c>
      <c r="AR25" s="198">
        <v>0.15347274085138163</v>
      </c>
      <c r="AS25" s="198">
        <v>0.16318443804034583</v>
      </c>
      <c r="AT25" s="198">
        <v>0.16210780370072406</v>
      </c>
      <c r="AU25" s="198">
        <v>0.15220633934120573</v>
      </c>
      <c r="AV25" s="198">
        <v>0.1412306858227162</v>
      </c>
      <c r="AW25" s="198">
        <v>0.15798001620307858</v>
      </c>
      <c r="AX25" s="199">
        <v>0.17894736842105263</v>
      </c>
      <c r="AY25" s="198">
        <v>0.18350515463917524</v>
      </c>
      <c r="AZ25" s="198">
        <v>0.14845360824742268</v>
      </c>
      <c r="BA25" s="198">
        <v>0.11385199240986717</v>
      </c>
      <c r="BB25" s="198">
        <v>0.11706102117061021</v>
      </c>
      <c r="BC25" s="198">
        <v>0.11154985192497532</v>
      </c>
      <c r="BD25" s="198">
        <v>0.13807531380753138</v>
      </c>
      <c r="BE25" s="198">
        <v>0.10355987055016182</v>
      </c>
      <c r="BF25" s="199">
        <v>0.20413343002175491</v>
      </c>
      <c r="BG25" s="198">
        <v>0.16818526955201216</v>
      </c>
      <c r="BH25" s="198">
        <v>0.11996713229252259</v>
      </c>
      <c r="BI25" s="198">
        <v>0.14140558848433532</v>
      </c>
      <c r="BJ25" s="198">
        <v>0.15273166314518563</v>
      </c>
      <c r="BK25" s="198">
        <v>0.13438895655704425</v>
      </c>
      <c r="BL25" s="198">
        <v>0.13261943986820429</v>
      </c>
      <c r="BM25" s="198">
        <v>0.15220700152207001</v>
      </c>
      <c r="BN25" s="199">
        <v>0.21616379310344827</v>
      </c>
      <c r="BO25" s="198">
        <v>0.21035914976789641</v>
      </c>
      <c r="BP25" s="198">
        <v>0.1870026525198939</v>
      </c>
      <c r="BQ25" s="198">
        <v>0.18871439978706414</v>
      </c>
      <c r="BR25" s="198">
        <v>0.17938245384741056</v>
      </c>
      <c r="BS25" s="198">
        <v>0.17537513397642016</v>
      </c>
      <c r="BT25" s="198">
        <v>0.15370018975332067</v>
      </c>
      <c r="BU25" s="198">
        <v>0.18238128011011701</v>
      </c>
      <c r="BV25" s="199">
        <v>0.24285714285714285</v>
      </c>
      <c r="BW25" s="198">
        <v>0.21717171717171718</v>
      </c>
      <c r="BX25" s="198">
        <v>0.12903225806451613</v>
      </c>
      <c r="BY25" s="198">
        <v>0.18009478672985782</v>
      </c>
      <c r="BZ25" s="198">
        <v>0.16615384615384615</v>
      </c>
      <c r="CA25" s="198">
        <v>0.21978021978021978</v>
      </c>
      <c r="CB25" s="198">
        <v>0.15714285714285714</v>
      </c>
      <c r="CC25" s="198">
        <v>0.17105263157894737</v>
      </c>
    </row>
    <row r="26" spans="1:81" s="197" customFormat="1">
      <c r="A26" s="168" t="s">
        <v>40</v>
      </c>
      <c r="B26" s="199">
        <v>0.62035092981403717</v>
      </c>
      <c r="C26" s="198">
        <v>0.63578354318086316</v>
      </c>
      <c r="D26" s="198">
        <v>0.64687050526608825</v>
      </c>
      <c r="E26" s="198">
        <v>0.65124717891227712</v>
      </c>
      <c r="F26" s="198">
        <v>0.64123644863579576</v>
      </c>
      <c r="G26" s="198">
        <v>0.64625669418890008</v>
      </c>
      <c r="H26" s="198">
        <v>0.64046120373709992</v>
      </c>
      <c r="I26" s="198">
        <v>0.65939417440295611</v>
      </c>
      <c r="J26" s="199">
        <v>0.40798293723339429</v>
      </c>
      <c r="K26" s="198">
        <v>0.44360447535530695</v>
      </c>
      <c r="L26" s="198">
        <v>0.46308724832214765</v>
      </c>
      <c r="M26" s="198">
        <v>0.47256744468020612</v>
      </c>
      <c r="N26" s="198">
        <v>0.43164362519201227</v>
      </c>
      <c r="O26" s="198">
        <v>0.43259911894273129</v>
      </c>
      <c r="P26" s="198">
        <v>0.45360615883306321</v>
      </c>
      <c r="Q26" s="198">
        <v>0.47857142857142859</v>
      </c>
      <c r="R26" s="199">
        <v>0.5035437613317949</v>
      </c>
      <c r="S26" s="198">
        <v>0.52228657768823972</v>
      </c>
      <c r="T26" s="198">
        <v>0.53484860526106648</v>
      </c>
      <c r="U26" s="198">
        <v>0.54039325428971208</v>
      </c>
      <c r="V26" s="198">
        <v>0.52756715075183136</v>
      </c>
      <c r="W26" s="198">
        <v>0.53228669699323194</v>
      </c>
      <c r="X26" s="198">
        <v>0.53312883435582825</v>
      </c>
      <c r="Y26" s="198">
        <v>0.5661007641971354</v>
      </c>
      <c r="Z26" s="199">
        <v>0.65176271732131363</v>
      </c>
      <c r="AA26" s="198">
        <v>0.67023921803995545</v>
      </c>
      <c r="AB26" s="198">
        <v>0.67415115005476456</v>
      </c>
      <c r="AC26" s="198">
        <v>0.68220898148518416</v>
      </c>
      <c r="AD26" s="198">
        <v>0.68144738811555161</v>
      </c>
      <c r="AE26" s="198">
        <v>0.68260356671986677</v>
      </c>
      <c r="AF26" s="198">
        <v>0.67801127626858027</v>
      </c>
      <c r="AG26" s="198">
        <v>0.70322955073057491</v>
      </c>
      <c r="AH26" s="199">
        <v>0.69479705802233727</v>
      </c>
      <c r="AI26" s="198">
        <v>0.71763131482101039</v>
      </c>
      <c r="AJ26" s="198">
        <v>0.73197095085289643</v>
      </c>
      <c r="AK26" s="198">
        <v>0.72465257124317306</v>
      </c>
      <c r="AL26" s="198">
        <v>0.72400783929446355</v>
      </c>
      <c r="AM26" s="198">
        <v>0.74236522970700181</v>
      </c>
      <c r="AN26" s="198">
        <v>0.73624263582806027</v>
      </c>
      <c r="AO26" s="198">
        <v>0.74818445087992869</v>
      </c>
      <c r="AP26" s="200">
        <v>0.24817763173119201</v>
      </c>
      <c r="AQ26" s="198">
        <v>0.24138286239520768</v>
      </c>
      <c r="AR26" s="198">
        <v>0.25494153128608749</v>
      </c>
      <c r="AS26" s="198">
        <v>0.25218729068988616</v>
      </c>
      <c r="AT26" s="198">
        <v>0.24749315551673748</v>
      </c>
      <c r="AU26" s="198">
        <v>0.25036766614184125</v>
      </c>
      <c r="AV26" s="198">
        <v>0.25841110098455772</v>
      </c>
      <c r="AW26" s="198">
        <v>0.27083064296270787</v>
      </c>
      <c r="AX26" s="199">
        <v>0.12786290986983029</v>
      </c>
      <c r="AY26" s="198">
        <v>0.11855273287143957</v>
      </c>
      <c r="AZ26" s="198">
        <v>0.12967651195499297</v>
      </c>
      <c r="BA26" s="198">
        <v>0.11750065496463191</v>
      </c>
      <c r="BB26" s="198">
        <v>0.12091912182914344</v>
      </c>
      <c r="BC26" s="198">
        <v>0.11038658593386121</v>
      </c>
      <c r="BD26" s="198">
        <v>0.13219385547382087</v>
      </c>
      <c r="BE26" s="198">
        <v>0.13017610661589718</v>
      </c>
      <c r="BF26" s="199">
        <v>0.17600382790382391</v>
      </c>
      <c r="BG26" s="198">
        <v>0.17899346001627978</v>
      </c>
      <c r="BH26" s="198">
        <v>0.18863737239236572</v>
      </c>
      <c r="BI26" s="198">
        <v>0.19072373751012692</v>
      </c>
      <c r="BJ26" s="198">
        <v>0.18121686177752114</v>
      </c>
      <c r="BK26" s="198">
        <v>0.18591713468263218</v>
      </c>
      <c r="BL26" s="198">
        <v>0.19820393605502834</v>
      </c>
      <c r="BM26" s="198">
        <v>0.22236551841167487</v>
      </c>
      <c r="BN26" s="199">
        <v>0.27085151477371899</v>
      </c>
      <c r="BO26" s="198">
        <v>0.26623742629205688</v>
      </c>
      <c r="BP26" s="198">
        <v>0.285750101852142</v>
      </c>
      <c r="BQ26" s="198">
        <v>0.2825068505259436</v>
      </c>
      <c r="BR26" s="198">
        <v>0.27235144823255447</v>
      </c>
      <c r="BS26" s="198">
        <v>0.27343581528603556</v>
      </c>
      <c r="BT26" s="198">
        <v>0.28418784627561339</v>
      </c>
      <c r="BU26" s="198">
        <v>0.29859867242650934</v>
      </c>
      <c r="BV26" s="199">
        <v>0.33484126343000242</v>
      </c>
      <c r="BW26" s="198">
        <v>0.33242802824551876</v>
      </c>
      <c r="BX26" s="198">
        <v>0.35969694824045884</v>
      </c>
      <c r="BY26" s="198">
        <v>0.35341895175286359</v>
      </c>
      <c r="BZ26" s="198">
        <v>0.36619441164895711</v>
      </c>
      <c r="CA26" s="198">
        <v>0.38412748751288356</v>
      </c>
      <c r="CB26" s="198">
        <v>0.39960008419280152</v>
      </c>
      <c r="CC26" s="198">
        <v>0.40753799392097262</v>
      </c>
    </row>
    <row r="27" spans="1:81" s="197" customFormat="1">
      <c r="A27" s="168" t="s">
        <v>41</v>
      </c>
      <c r="B27" s="199">
        <v>0.51227573182247399</v>
      </c>
      <c r="C27" s="198">
        <v>0.51288336563675752</v>
      </c>
      <c r="D27" s="198">
        <v>0.51047703967900138</v>
      </c>
      <c r="E27" s="198">
        <v>0.50965694588827493</v>
      </c>
      <c r="F27" s="198">
        <v>0.50929447688434137</v>
      </c>
      <c r="G27" s="198">
        <v>0.52479875357050121</v>
      </c>
      <c r="H27" s="198">
        <v>0.53554095045500505</v>
      </c>
      <c r="I27" s="198">
        <v>0.53656520470679758</v>
      </c>
      <c r="J27" s="199">
        <v>0.34367541766109783</v>
      </c>
      <c r="K27" s="198">
        <v>0.37977528089887641</v>
      </c>
      <c r="L27" s="198">
        <v>0.3671497584541063</v>
      </c>
      <c r="M27" s="198">
        <v>0.34226804123711341</v>
      </c>
      <c r="N27" s="198">
        <v>0.328125</v>
      </c>
      <c r="O27" s="198">
        <v>0.37781954887218044</v>
      </c>
      <c r="P27" s="198">
        <v>0.38235294117647056</v>
      </c>
      <c r="Q27" s="198">
        <v>0.36978417266187052</v>
      </c>
      <c r="R27" s="199">
        <v>0.39646133682830931</v>
      </c>
      <c r="S27" s="198">
        <v>0.41335131490222521</v>
      </c>
      <c r="T27" s="198">
        <v>0.3897984886649874</v>
      </c>
      <c r="U27" s="198">
        <v>0.3759621077560687</v>
      </c>
      <c r="V27" s="198">
        <v>0.3834409864944216</v>
      </c>
      <c r="W27" s="198">
        <v>0.39737991266375544</v>
      </c>
      <c r="X27" s="198">
        <v>0.41431556948798326</v>
      </c>
      <c r="Y27" s="198">
        <v>0.40681173131504256</v>
      </c>
      <c r="Z27" s="199">
        <v>0.53588370313695488</v>
      </c>
      <c r="AA27" s="198">
        <v>0.53276955602537002</v>
      </c>
      <c r="AB27" s="198">
        <v>0.53629291271144097</v>
      </c>
      <c r="AC27" s="198">
        <v>0.53405451569283324</v>
      </c>
      <c r="AD27" s="198">
        <v>0.53498203339674488</v>
      </c>
      <c r="AE27" s="198">
        <v>0.55671829217245705</v>
      </c>
      <c r="AF27" s="198">
        <v>0.56433180962624363</v>
      </c>
      <c r="AG27" s="198">
        <v>0.56657411080259157</v>
      </c>
      <c r="AH27" s="199">
        <v>0.52027027027027029</v>
      </c>
      <c r="AI27" s="198">
        <v>0.52865497076023393</v>
      </c>
      <c r="AJ27" s="198">
        <v>0.51749999999999996</v>
      </c>
      <c r="AK27" s="198">
        <v>0.56666666666666665</v>
      </c>
      <c r="AL27" s="198">
        <v>0.5168408826945412</v>
      </c>
      <c r="AM27" s="198">
        <v>0.56441048034934493</v>
      </c>
      <c r="AN27" s="198">
        <v>0.55590717299578063</v>
      </c>
      <c r="AO27" s="198">
        <v>0.56350053361792951</v>
      </c>
      <c r="AP27" s="200">
        <v>0.20191900663186116</v>
      </c>
      <c r="AQ27" s="198">
        <v>0.23206056616194864</v>
      </c>
      <c r="AR27" s="198">
        <v>0.22696467195385725</v>
      </c>
      <c r="AS27" s="198">
        <v>0.20841889117043122</v>
      </c>
      <c r="AT27" s="198">
        <v>0.2437803160694727</v>
      </c>
      <c r="AU27" s="198">
        <v>0.21230729030572248</v>
      </c>
      <c r="AV27" s="198">
        <v>0.18244047619047618</v>
      </c>
      <c r="AW27" s="198">
        <v>0.16967018021081265</v>
      </c>
      <c r="AX27" s="199">
        <v>0.12209302325581395</v>
      </c>
      <c r="AY27" s="198">
        <v>0.16776315789473684</v>
      </c>
      <c r="AZ27" s="198">
        <v>0.12200956937799043</v>
      </c>
      <c r="BA27" s="198">
        <v>9.3198992443324941E-2</v>
      </c>
      <c r="BB27" s="198">
        <v>0.12933025404157045</v>
      </c>
      <c r="BC27" s="198">
        <v>9.8330241187384038E-2</v>
      </c>
      <c r="BD27" s="198">
        <v>9.9156118143459912E-2</v>
      </c>
      <c r="BE27" s="198">
        <v>8.0555555555555561E-2</v>
      </c>
      <c r="BF27" s="199">
        <v>0.19535283993115318</v>
      </c>
      <c r="BG27" s="198">
        <v>0.22895277207392198</v>
      </c>
      <c r="BH27" s="198">
        <v>0.19897084048027444</v>
      </c>
      <c r="BI27" s="198">
        <v>0.19676806083650189</v>
      </c>
      <c r="BJ27" s="198">
        <v>0.24027657735522903</v>
      </c>
      <c r="BK27" s="198">
        <v>0.22382397572078908</v>
      </c>
      <c r="BL27" s="198">
        <v>0.13779527559055119</v>
      </c>
      <c r="BM27" s="198">
        <v>0.12025316455696203</v>
      </c>
      <c r="BN27" s="199">
        <v>0.21882016738109819</v>
      </c>
      <c r="BO27" s="198">
        <v>0.24772618477740546</v>
      </c>
      <c r="BP27" s="198">
        <v>0.2491349480968858</v>
      </c>
      <c r="BQ27" s="198">
        <v>0.23233122362869199</v>
      </c>
      <c r="BR27" s="198">
        <v>0.26736465781409602</v>
      </c>
      <c r="BS27" s="198">
        <v>0.23668508287292817</v>
      </c>
      <c r="BT27" s="198">
        <v>0.24348378893833439</v>
      </c>
      <c r="BU27" s="198">
        <v>0.2179930795847751</v>
      </c>
      <c r="BV27" s="199">
        <v>0.13131313131313133</v>
      </c>
      <c r="BW27" s="198">
        <v>0.16666666666666666</v>
      </c>
      <c r="BX27" s="198">
        <v>0.14509803921568629</v>
      </c>
      <c r="BY27" s="198">
        <v>0.16161616161616163</v>
      </c>
      <c r="BZ27" s="198">
        <v>0.19354838709677419</v>
      </c>
      <c r="CA27" s="198">
        <v>0.1828793774319066</v>
      </c>
      <c r="CB27" s="198">
        <v>0.13178294573643412</v>
      </c>
      <c r="CC27" s="198">
        <v>0.14583333333333334</v>
      </c>
    </row>
    <row r="28" spans="1:81" s="197" customFormat="1">
      <c r="A28" s="168" t="s">
        <v>43</v>
      </c>
      <c r="B28" s="199">
        <v>0.50910983862571579</v>
      </c>
      <c r="C28" s="198">
        <v>0.47183098591549294</v>
      </c>
      <c r="D28" s="198">
        <v>0.45023902651021297</v>
      </c>
      <c r="E28" s="198">
        <v>0.47265625</v>
      </c>
      <c r="F28" s="198">
        <v>0.51476251604621315</v>
      </c>
      <c r="G28" s="198">
        <v>0.52186177715091675</v>
      </c>
      <c r="H28" s="198">
        <v>0.51830357142857142</v>
      </c>
      <c r="I28" s="198">
        <v>0.52005065428450825</v>
      </c>
      <c r="J28" s="199">
        <v>0.61111111111111116</v>
      </c>
      <c r="K28" s="198">
        <v>0.41176470588235292</v>
      </c>
      <c r="L28" s="198">
        <v>0.22222222222222221</v>
      </c>
      <c r="M28" s="198">
        <v>0.42307692307692307</v>
      </c>
      <c r="N28" s="198">
        <v>0.48275862068965519</v>
      </c>
      <c r="O28" s="198">
        <v>0.48</v>
      </c>
      <c r="P28" s="198">
        <v>0.375</v>
      </c>
      <c r="Q28" s="198">
        <v>0.29411764705882354</v>
      </c>
      <c r="R28" s="199">
        <v>0.41379310344827586</v>
      </c>
      <c r="S28" s="198">
        <v>0.28947368421052633</v>
      </c>
      <c r="T28" s="198">
        <v>0.36363636363636365</v>
      </c>
      <c r="U28" s="198">
        <v>0.43859649122807015</v>
      </c>
      <c r="V28" s="198">
        <v>0.35714285714285715</v>
      </c>
      <c r="W28" s="198">
        <v>0.4642857142857143</v>
      </c>
      <c r="X28" s="198">
        <v>0.38333333333333336</v>
      </c>
      <c r="Y28" s="198">
        <v>0.44444444444444442</v>
      </c>
      <c r="Z28" s="199">
        <v>0.38800000000000001</v>
      </c>
      <c r="AA28" s="198">
        <v>0.35924006908462869</v>
      </c>
      <c r="AB28" s="198">
        <v>0.35309973045822102</v>
      </c>
      <c r="AC28" s="198">
        <v>0.35359116022099446</v>
      </c>
      <c r="AD28" s="198">
        <v>0.38025594149908593</v>
      </c>
      <c r="AE28" s="198">
        <v>0.41714285714285715</v>
      </c>
      <c r="AF28" s="198">
        <v>0.37476099426386233</v>
      </c>
      <c r="AG28" s="198">
        <v>0.42486085343228203</v>
      </c>
      <c r="AH28" s="199">
        <v>0.56431852986217457</v>
      </c>
      <c r="AI28" s="198">
        <v>0.52521008403361347</v>
      </c>
      <c r="AJ28" s="198">
        <v>0.50428571428571434</v>
      </c>
      <c r="AK28" s="198">
        <v>0.5425912670007158</v>
      </c>
      <c r="AL28" s="198">
        <v>0.62013958125623125</v>
      </c>
      <c r="AM28" s="198">
        <v>0.64027149321266963</v>
      </c>
      <c r="AN28" s="198">
        <v>0.63706140350877194</v>
      </c>
      <c r="AO28" s="198">
        <v>0.6329509906152242</v>
      </c>
      <c r="AP28" s="200">
        <v>0.12920210611583638</v>
      </c>
      <c r="AQ28" s="198">
        <v>0.1425513698630137</v>
      </c>
      <c r="AR28" s="198">
        <v>0.14279569892473118</v>
      </c>
      <c r="AS28" s="198">
        <v>0.14497272018706159</v>
      </c>
      <c r="AT28" s="198">
        <v>0.1559049849447976</v>
      </c>
      <c r="AU28" s="198">
        <v>0.12948960302457466</v>
      </c>
      <c r="AV28" s="198">
        <v>0.14531548757170173</v>
      </c>
      <c r="AW28" s="198">
        <v>0.17064032697547685</v>
      </c>
      <c r="AX28" s="199">
        <v>0.1388888888888889</v>
      </c>
      <c r="AY28" s="198">
        <v>8.3333333333333329E-2</v>
      </c>
      <c r="AZ28" s="198">
        <v>0.13043478260869565</v>
      </c>
      <c r="BA28" s="198">
        <v>3.125E-2</v>
      </c>
      <c r="BB28" s="198">
        <v>0.2</v>
      </c>
      <c r="BC28" s="198">
        <v>8.3333333333333329E-2</v>
      </c>
      <c r="BD28" s="198">
        <v>6.0606060606060608E-2</v>
      </c>
      <c r="BE28" s="198">
        <v>3.125E-2</v>
      </c>
      <c r="BF28" s="199">
        <v>2.5000000000000001E-2</v>
      </c>
      <c r="BG28" s="198">
        <v>9.7560975609756101E-2</v>
      </c>
      <c r="BH28" s="198">
        <v>0.14285714285714285</v>
      </c>
      <c r="BI28" s="198">
        <v>2.2222222222222223E-2</v>
      </c>
      <c r="BJ28" s="198">
        <v>0.13114754098360656</v>
      </c>
      <c r="BK28" s="198">
        <v>9.5238095238095233E-2</v>
      </c>
      <c r="BL28" s="198">
        <v>0.15258855585831063</v>
      </c>
      <c r="BM28" s="198">
        <v>0.11924119241192412</v>
      </c>
      <c r="BN28" s="199">
        <v>0.10077519379844961</v>
      </c>
      <c r="BO28" s="198">
        <v>0.13865546218487396</v>
      </c>
      <c r="BP28" s="198">
        <v>0.14678899082568808</v>
      </c>
      <c r="BQ28" s="198">
        <v>0.15625</v>
      </c>
      <c r="BR28" s="198">
        <v>0.13402061855670103</v>
      </c>
      <c r="BS28" s="198">
        <v>0.11949685534591195</v>
      </c>
      <c r="BT28" s="198">
        <v>0.14864864864864866</v>
      </c>
      <c r="BU28" s="198">
        <v>0.17269076305220885</v>
      </c>
      <c r="BV28" s="199">
        <v>0.12259306803594351</v>
      </c>
      <c r="BW28" s="198">
        <v>0.1372048500319081</v>
      </c>
      <c r="BX28" s="198">
        <v>0.12538604076590487</v>
      </c>
      <c r="BY28" s="198">
        <v>0.13261851015801354</v>
      </c>
      <c r="BZ28" s="198">
        <v>0.17011701170117011</v>
      </c>
      <c r="CA28" s="198">
        <v>0.1550179211469534</v>
      </c>
      <c r="CB28" s="198">
        <v>0.15806805708013172</v>
      </c>
      <c r="CC28" s="198">
        <v>0.21828571428571428</v>
      </c>
    </row>
    <row r="29" spans="1:81" s="197" customFormat="1">
      <c r="A29" s="168" t="s">
        <v>44</v>
      </c>
      <c r="B29" s="199">
        <v>0.32727990525069089</v>
      </c>
      <c r="C29" s="198">
        <v>0.32850624876016665</v>
      </c>
      <c r="D29" s="198">
        <v>0.37349676225716927</v>
      </c>
      <c r="E29" s="198">
        <v>0.3781198973641241</v>
      </c>
      <c r="F29" s="198">
        <v>0.36551572465361776</v>
      </c>
      <c r="G29" s="198">
        <v>0.3853594196526709</v>
      </c>
      <c r="H29" s="198">
        <v>0.41369686560755692</v>
      </c>
      <c r="I29" s="198">
        <v>0.41532582461786</v>
      </c>
      <c r="J29" s="199">
        <v>0.23076923076923078</v>
      </c>
      <c r="K29" s="198">
        <v>0.22500000000000001</v>
      </c>
      <c r="L29" s="198">
        <v>0.28260869565217389</v>
      </c>
      <c r="M29" s="198">
        <v>0.30357142857142855</v>
      </c>
      <c r="N29" s="198">
        <v>0.21153846153846154</v>
      </c>
      <c r="O29" s="198">
        <v>0.22535211267605634</v>
      </c>
      <c r="P29" s="198">
        <v>0.27631578947368424</v>
      </c>
      <c r="Q29" s="198">
        <v>0.43283582089552236</v>
      </c>
      <c r="R29" s="199">
        <v>0.2072072072072072</v>
      </c>
      <c r="S29" s="198">
        <v>0.28286852589641437</v>
      </c>
      <c r="T29" s="198">
        <v>0.26190476190476192</v>
      </c>
      <c r="U29" s="198">
        <v>0.24719101123595505</v>
      </c>
      <c r="V29" s="198">
        <v>0.29166666666666669</v>
      </c>
      <c r="W29" s="198">
        <v>0.30030959752321984</v>
      </c>
      <c r="X29" s="198">
        <v>0.34313725490196079</v>
      </c>
      <c r="Y29" s="198">
        <v>0.35483870967741937</v>
      </c>
      <c r="Z29" s="199">
        <v>0.33929800412938749</v>
      </c>
      <c r="AA29" s="198">
        <v>0.33013570425830602</v>
      </c>
      <c r="AB29" s="198">
        <v>0.38626251390433813</v>
      </c>
      <c r="AC29" s="198">
        <v>0.39169982944855031</v>
      </c>
      <c r="AD29" s="198">
        <v>0.37423638778220453</v>
      </c>
      <c r="AE29" s="198">
        <v>0.39845002672367719</v>
      </c>
      <c r="AF29" s="198">
        <v>0.42517006802721086</v>
      </c>
      <c r="AG29" s="198">
        <v>0.42686202686202684</v>
      </c>
      <c r="AH29" s="199">
        <v>0.38144329896907214</v>
      </c>
      <c r="AI29" s="198">
        <v>0.32727272727272727</v>
      </c>
      <c r="AJ29" s="198">
        <v>0.41176470588235292</v>
      </c>
      <c r="AK29" s="198">
        <v>0.40869565217391307</v>
      </c>
      <c r="AL29" s="198">
        <v>0.44915254237288138</v>
      </c>
      <c r="AM29" s="198">
        <v>0.45871559633027525</v>
      </c>
      <c r="AN29" s="198">
        <v>0.46218487394957986</v>
      </c>
      <c r="AO29" s="198">
        <v>0.41843971631205673</v>
      </c>
      <c r="AP29" s="200">
        <v>0.17281644091546006</v>
      </c>
      <c r="AQ29" s="198">
        <v>0.19528250137136588</v>
      </c>
      <c r="AR29" s="198">
        <v>0.20838052095130238</v>
      </c>
      <c r="AS29" s="198">
        <v>0.201885745978924</v>
      </c>
      <c r="AT29" s="198">
        <v>0.20326975476839237</v>
      </c>
      <c r="AU29" s="198">
        <v>0.1857194374323837</v>
      </c>
      <c r="AV29" s="198">
        <v>0.17201757350456234</v>
      </c>
      <c r="AW29" s="198">
        <v>0.15561857497341369</v>
      </c>
      <c r="AX29" s="199">
        <v>0.2</v>
      </c>
      <c r="AY29" s="198">
        <v>5.5555555555555552E-2</v>
      </c>
      <c r="AZ29" s="198">
        <v>0.38461538461538464</v>
      </c>
      <c r="BA29" s="198">
        <v>0.17391304347826086</v>
      </c>
      <c r="BB29" s="198">
        <v>0.28125</v>
      </c>
      <c r="BC29" s="198">
        <v>0.16129032258064516</v>
      </c>
      <c r="BD29" s="198">
        <v>0.13333333333333333</v>
      </c>
      <c r="BE29" s="198">
        <v>0.14634146341463414</v>
      </c>
      <c r="BF29" s="199">
        <v>0.11510791366906475</v>
      </c>
      <c r="BG29" s="198">
        <v>0.14285714285714285</v>
      </c>
      <c r="BH29" s="198">
        <v>0.18518518518518517</v>
      </c>
      <c r="BI29" s="198">
        <v>0.13223140495867769</v>
      </c>
      <c r="BJ29" s="198">
        <v>0.19337016574585636</v>
      </c>
      <c r="BK29" s="198">
        <v>0.17525773195876287</v>
      </c>
      <c r="BL29" s="198">
        <v>0.15517241379310345</v>
      </c>
      <c r="BM29" s="198">
        <v>0.13348946135831383</v>
      </c>
      <c r="BN29" s="199">
        <v>0.193342776203966</v>
      </c>
      <c r="BO29" s="198">
        <v>0.21207177814029363</v>
      </c>
      <c r="BP29" s="198">
        <v>0.22232472324723246</v>
      </c>
      <c r="BQ29" s="198">
        <v>0.2179080824088748</v>
      </c>
      <c r="BR29" s="198">
        <v>0.20147750167897918</v>
      </c>
      <c r="BS29" s="198">
        <v>0.18999073215940684</v>
      </c>
      <c r="BT29" s="198">
        <v>0.17524841915085818</v>
      </c>
      <c r="BU29" s="198">
        <v>0.16246786632390744</v>
      </c>
      <c r="BV29" s="199">
        <v>0.1875</v>
      </c>
      <c r="BW29" s="198">
        <v>0.23529411764705882</v>
      </c>
      <c r="BX29" s="198">
        <v>0.35714285714285715</v>
      </c>
      <c r="BY29" s="198">
        <v>0.15789473684210525</v>
      </c>
      <c r="BZ29" s="198">
        <v>0</v>
      </c>
      <c r="CA29" s="198">
        <v>0.18181818181818182</v>
      </c>
      <c r="CB29" s="198">
        <v>0.27777777777777779</v>
      </c>
      <c r="CC29" s="198">
        <v>0.16129032258064516</v>
      </c>
    </row>
    <row r="30" spans="1:81" s="197" customFormat="1">
      <c r="A30" s="168" t="s">
        <v>54</v>
      </c>
      <c r="B30" s="199">
        <v>0.41138835572616761</v>
      </c>
      <c r="C30" s="198">
        <v>0.40678975580702798</v>
      </c>
      <c r="D30" s="198">
        <v>0.44002447980416154</v>
      </c>
      <c r="E30" s="198">
        <v>0.42690058479532161</v>
      </c>
      <c r="F30" s="198">
        <v>0.45401337792642138</v>
      </c>
      <c r="G30" s="198">
        <v>0.46308133127617368</v>
      </c>
      <c r="H30" s="198">
        <v>0.45567957977675638</v>
      </c>
      <c r="I30" s="198">
        <v>0.45959377700950732</v>
      </c>
      <c r="J30" s="199">
        <v>0.26666666666666666</v>
      </c>
      <c r="K30" s="198">
        <v>6.6666666666666666E-2</v>
      </c>
      <c r="L30" s="198">
        <v>0.32258064516129031</v>
      </c>
      <c r="M30" s="198">
        <v>0.15151515151515152</v>
      </c>
      <c r="N30" s="198">
        <v>0.22222222222222221</v>
      </c>
      <c r="O30" s="198">
        <v>0.17391304347826086</v>
      </c>
      <c r="P30" s="198">
        <v>0.35</v>
      </c>
      <c r="Q30" s="198">
        <v>0.3783783783783784</v>
      </c>
      <c r="R30" s="199">
        <v>0.28169014084507044</v>
      </c>
      <c r="S30" s="198">
        <v>0.28767123287671231</v>
      </c>
      <c r="T30" s="198">
        <v>0.32467532467532467</v>
      </c>
      <c r="U30" s="198">
        <v>0.41463414634146339</v>
      </c>
      <c r="V30" s="198">
        <v>0.45833333333333331</v>
      </c>
      <c r="W30" s="198">
        <v>0.33333333333333331</v>
      </c>
      <c r="X30" s="198">
        <v>0.35897435897435898</v>
      </c>
      <c r="Y30" s="198">
        <v>0.30392156862745096</v>
      </c>
      <c r="Z30" s="199">
        <v>0.4243797709923664</v>
      </c>
      <c r="AA30" s="198">
        <v>0.4216759776536313</v>
      </c>
      <c r="AB30" s="198">
        <v>0.45427042122410982</v>
      </c>
      <c r="AC30" s="198">
        <v>0.43903018778226766</v>
      </c>
      <c r="AD30" s="198">
        <v>0.46600799811808985</v>
      </c>
      <c r="AE30" s="198">
        <v>0.47763059235191202</v>
      </c>
      <c r="AF30" s="198">
        <v>0.47088866189989786</v>
      </c>
      <c r="AG30" s="198">
        <v>0.47229156265601596</v>
      </c>
      <c r="AH30" s="199">
        <v>0.40476190476190477</v>
      </c>
      <c r="AI30" s="198">
        <v>0.38461538461538464</v>
      </c>
      <c r="AJ30" s="198">
        <v>0.35416666666666669</v>
      </c>
      <c r="AK30" s="198">
        <v>0.28125</v>
      </c>
      <c r="AL30" s="198">
        <v>0.4576271186440678</v>
      </c>
      <c r="AM30" s="198">
        <v>0.33870967741935482</v>
      </c>
      <c r="AN30" s="198">
        <v>0.43396226415094341</v>
      </c>
      <c r="AO30" s="198">
        <v>0.4838709677419355</v>
      </c>
      <c r="AP30" s="200">
        <v>0.27642913077525449</v>
      </c>
      <c r="AQ30" s="198">
        <v>0.29992630803242448</v>
      </c>
      <c r="AR30" s="198">
        <v>0.24468085106382978</v>
      </c>
      <c r="AS30" s="198">
        <v>0.30824891461649784</v>
      </c>
      <c r="AT30" s="198">
        <v>0.32396449704142011</v>
      </c>
      <c r="AU30" s="198">
        <v>0.31281725888324874</v>
      </c>
      <c r="AV30" s="198">
        <v>0.26479514415781485</v>
      </c>
      <c r="AW30" s="198">
        <v>0.24793388429752067</v>
      </c>
      <c r="AX30" s="199">
        <v>0.16666666666666666</v>
      </c>
      <c r="AY30" s="198">
        <v>0</v>
      </c>
      <c r="AZ30" s="198">
        <v>0.26666666666666666</v>
      </c>
      <c r="BA30" s="198">
        <v>0.2</v>
      </c>
      <c r="BB30" s="198">
        <v>0.2</v>
      </c>
      <c r="BC30" s="198">
        <v>0.43478260869565216</v>
      </c>
      <c r="BD30" s="198">
        <v>0.1875</v>
      </c>
      <c r="BE30" s="198">
        <v>6.25E-2</v>
      </c>
      <c r="BF30" s="199">
        <v>0.24</v>
      </c>
      <c r="BG30" s="198">
        <v>0.22222222222222221</v>
      </c>
      <c r="BH30" s="198">
        <v>0.15384615384615385</v>
      </c>
      <c r="BI30" s="198">
        <v>0.16666666666666666</v>
      </c>
      <c r="BJ30" s="198">
        <v>0.2</v>
      </c>
      <c r="BK30" s="198">
        <v>0.21428571428571427</v>
      </c>
      <c r="BL30" s="198">
        <v>4.1666666666666664E-2</v>
      </c>
      <c r="BM30" s="198">
        <v>0.18604651162790697</v>
      </c>
      <c r="BN30" s="199">
        <v>0.29679420889348501</v>
      </c>
      <c r="BO30" s="198">
        <v>0.32415059687786962</v>
      </c>
      <c r="BP30" s="198">
        <v>0.26341948310139163</v>
      </c>
      <c r="BQ30" s="198">
        <v>0.34231536926147704</v>
      </c>
      <c r="BR30" s="198">
        <v>0.3661257606490872</v>
      </c>
      <c r="BS30" s="198">
        <v>0.33685136323658749</v>
      </c>
      <c r="BT30" s="198">
        <v>0.27589743589743587</v>
      </c>
      <c r="BU30" s="198">
        <v>0.24076029567053855</v>
      </c>
      <c r="BV30" s="199">
        <v>0.5</v>
      </c>
      <c r="BW30" s="198">
        <v>0.25</v>
      </c>
      <c r="BX30" s="198">
        <v>0</v>
      </c>
      <c r="BY30" s="198">
        <v>0.22222222222222221</v>
      </c>
      <c r="BZ30" s="198">
        <v>0.25</v>
      </c>
      <c r="CA30" s="198">
        <v>0.5714285714285714</v>
      </c>
      <c r="CB30" s="198">
        <v>0.33333333333333331</v>
      </c>
      <c r="CC30" s="198">
        <v>0.1</v>
      </c>
    </row>
    <row r="31" spans="1:81" s="197" customFormat="1">
      <c r="A31" s="168" t="s">
        <v>56</v>
      </c>
      <c r="B31" s="199">
        <v>0.43115279048490396</v>
      </c>
      <c r="C31" s="198">
        <v>0.43962641761174109</v>
      </c>
      <c r="D31" s="198">
        <v>0.41906693711967546</v>
      </c>
      <c r="E31" s="198">
        <v>0.43781845631251182</v>
      </c>
      <c r="F31" s="198">
        <v>0.44419725621060435</v>
      </c>
      <c r="G31" s="198">
        <v>0.4622976707461508</v>
      </c>
      <c r="H31" s="198">
        <v>0.45781493001555212</v>
      </c>
      <c r="I31" s="198">
        <v>0.44978809655426572</v>
      </c>
      <c r="J31" s="199">
        <v>0.32653061224489793</v>
      </c>
      <c r="K31" s="198">
        <v>0.35164835164835168</v>
      </c>
      <c r="L31" s="198">
        <v>0.35018050541516244</v>
      </c>
      <c r="M31" s="198">
        <v>0.33633633633633636</v>
      </c>
      <c r="N31" s="198">
        <v>0.35568513119533529</v>
      </c>
      <c r="O31" s="198">
        <v>0.30645161290322581</v>
      </c>
      <c r="P31" s="198">
        <v>0.34951456310679613</v>
      </c>
      <c r="Q31" s="198">
        <v>0.33656174334140437</v>
      </c>
      <c r="R31" s="199">
        <v>0.38141809290953543</v>
      </c>
      <c r="S31" s="198">
        <v>0.37590361445783133</v>
      </c>
      <c r="T31" s="198">
        <v>0.37111111111111111</v>
      </c>
      <c r="U31" s="198">
        <v>0.36298932384341637</v>
      </c>
      <c r="V31" s="198">
        <v>0.40845070422535212</v>
      </c>
      <c r="W31" s="198">
        <v>0.38907284768211919</v>
      </c>
      <c r="X31" s="198">
        <v>0.39425981873111782</v>
      </c>
      <c r="Y31" s="198">
        <v>0.37745740498034075</v>
      </c>
      <c r="Z31" s="199">
        <v>0.44157656086501568</v>
      </c>
      <c r="AA31" s="198">
        <v>0.45156842468114444</v>
      </c>
      <c r="AB31" s="198">
        <v>0.43465247755237779</v>
      </c>
      <c r="AC31" s="198">
        <v>0.45574935400516797</v>
      </c>
      <c r="AD31" s="198">
        <v>0.46568451311534315</v>
      </c>
      <c r="AE31" s="198">
        <v>0.48423969518531346</v>
      </c>
      <c r="AF31" s="198">
        <v>0.46504347826086956</v>
      </c>
      <c r="AG31" s="198">
        <v>0.48631797713889852</v>
      </c>
      <c r="AH31" s="199">
        <v>0.49119373776908021</v>
      </c>
      <c r="AI31" s="198">
        <v>0.47504621072088726</v>
      </c>
      <c r="AJ31" s="198">
        <v>0.45614035087719296</v>
      </c>
      <c r="AK31" s="198">
        <v>0.45300462249614792</v>
      </c>
      <c r="AL31" s="198">
        <v>0.43651925820256776</v>
      </c>
      <c r="AM31" s="198">
        <v>0.50474898236092269</v>
      </c>
      <c r="AN31" s="198">
        <v>0.48795180722891568</v>
      </c>
      <c r="AO31" s="198">
        <v>0.43367935409457903</v>
      </c>
      <c r="AP31" s="200">
        <v>0.2</v>
      </c>
      <c r="AQ31" s="198">
        <v>0.11001642036124797</v>
      </c>
      <c r="AR31" s="198">
        <v>0.13030746705710103</v>
      </c>
      <c r="AS31" s="198">
        <v>0.16738816738816739</v>
      </c>
      <c r="AT31" s="198">
        <v>0.16713091922005571</v>
      </c>
      <c r="AU31" s="198">
        <v>0.15760266370699222</v>
      </c>
      <c r="AV31" s="198">
        <v>0.20974889217134415</v>
      </c>
      <c r="AW31" s="198">
        <v>0.27902240325865579</v>
      </c>
      <c r="AX31" s="199">
        <v>0</v>
      </c>
      <c r="AY31" s="198">
        <v>0.15</v>
      </c>
      <c r="AZ31" s="198">
        <v>3.7037037037037035E-2</v>
      </c>
      <c r="BA31" s="198">
        <v>4.1666666666666664E-2</v>
      </c>
      <c r="BB31" s="198">
        <v>4.7619047619047616E-2</v>
      </c>
      <c r="BC31" s="198">
        <v>5.5555555555555552E-2</v>
      </c>
      <c r="BD31" s="198">
        <v>0</v>
      </c>
      <c r="BE31" s="198">
        <v>0.2857142857142857</v>
      </c>
      <c r="BF31" s="199">
        <v>0</v>
      </c>
      <c r="BG31" s="198">
        <v>0.13461538461538461</v>
      </c>
      <c r="BH31" s="198">
        <v>7.874015748031496E-2</v>
      </c>
      <c r="BI31" s="198">
        <v>9.8039215686274508E-2</v>
      </c>
      <c r="BJ31" s="198">
        <v>0.19047619047619047</v>
      </c>
      <c r="BK31" s="198">
        <v>0.15068493150684931</v>
      </c>
      <c r="BL31" s="198">
        <v>0.22807017543859648</v>
      </c>
      <c r="BM31" s="198">
        <v>0.33076923076923076</v>
      </c>
      <c r="BN31" s="199">
        <v>0.33333333333333331</v>
      </c>
      <c r="BO31" s="198">
        <v>8.1218274111675121E-2</v>
      </c>
      <c r="BP31" s="198">
        <v>0.12009803921568628</v>
      </c>
      <c r="BQ31" s="198">
        <v>0.16916488222698073</v>
      </c>
      <c r="BR31" s="198">
        <v>0.1489841986455982</v>
      </c>
      <c r="BS31" s="198">
        <v>0.15879017013232513</v>
      </c>
      <c r="BT31" s="198">
        <v>0.21091811414392059</v>
      </c>
      <c r="BU31" s="198">
        <v>0.24827586206896551</v>
      </c>
      <c r="BV31" s="199">
        <v>0</v>
      </c>
      <c r="BW31" s="198">
        <v>0.13953488372093023</v>
      </c>
      <c r="BX31" s="198">
        <v>0.11538461538461539</v>
      </c>
      <c r="BY31" s="198">
        <v>0.24390243902439024</v>
      </c>
      <c r="BZ31" s="198">
        <v>0.2857142857142857</v>
      </c>
      <c r="CA31" s="198">
        <v>0.21052631578947367</v>
      </c>
      <c r="CB31" s="198">
        <v>0.28125</v>
      </c>
      <c r="CC31" s="198">
        <v>0.5</v>
      </c>
    </row>
    <row r="32" spans="1:81" s="197" customFormat="1">
      <c r="A32" s="168" t="s">
        <v>59</v>
      </c>
      <c r="B32" s="199">
        <v>0.40859819952232224</v>
      </c>
      <c r="C32" s="198">
        <v>0.39857465670085174</v>
      </c>
      <c r="D32" s="198">
        <v>0.39727166860755281</v>
      </c>
      <c r="E32" s="198">
        <v>0.40674789128397376</v>
      </c>
      <c r="F32" s="198">
        <v>0.4101581217057978</v>
      </c>
      <c r="G32" s="198">
        <v>0.40814757878554958</v>
      </c>
      <c r="H32" s="198">
        <v>0.41782020684168658</v>
      </c>
      <c r="I32" s="198">
        <v>0.42144420131291027</v>
      </c>
      <c r="J32" s="199">
        <v>0.37356321839080459</v>
      </c>
      <c r="K32" s="198">
        <v>0.28717948717948716</v>
      </c>
      <c r="L32" s="198">
        <v>0.3300970873786408</v>
      </c>
      <c r="M32" s="198">
        <v>0.31967213114754101</v>
      </c>
      <c r="N32" s="198">
        <v>0.26984126984126983</v>
      </c>
      <c r="O32" s="198">
        <v>0.27160493827160492</v>
      </c>
      <c r="P32" s="198">
        <v>0.26800000000000002</v>
      </c>
      <c r="Q32" s="198">
        <v>0.29496402877697842</v>
      </c>
      <c r="R32" s="199">
        <v>0.37444345503116649</v>
      </c>
      <c r="S32" s="198">
        <v>0.38413547237076651</v>
      </c>
      <c r="T32" s="198">
        <v>0.35759999999999997</v>
      </c>
      <c r="U32" s="198">
        <v>0.37066974595842955</v>
      </c>
      <c r="V32" s="198">
        <v>0.38217054263565892</v>
      </c>
      <c r="W32" s="198">
        <v>0.37185185185185188</v>
      </c>
      <c r="X32" s="198">
        <v>0.38686131386861317</v>
      </c>
      <c r="Y32" s="198">
        <v>0.39502018842530284</v>
      </c>
      <c r="Z32" s="199">
        <v>0.45895851721094438</v>
      </c>
      <c r="AA32" s="198">
        <v>0.4322230828814872</v>
      </c>
      <c r="AB32" s="198">
        <v>0.44818252126836816</v>
      </c>
      <c r="AC32" s="198">
        <v>0.46186895810955964</v>
      </c>
      <c r="AD32" s="198">
        <v>0.4557282255149982</v>
      </c>
      <c r="AE32" s="198">
        <v>0.45934224792193712</v>
      </c>
      <c r="AF32" s="198">
        <v>0.47054351957430635</v>
      </c>
      <c r="AG32" s="198">
        <v>0.46868171886380189</v>
      </c>
      <c r="AH32" s="199">
        <v>0.39344262295081966</v>
      </c>
      <c r="AI32" s="198">
        <v>0.35294117647058826</v>
      </c>
      <c r="AJ32" s="198">
        <v>0.46153846153846156</v>
      </c>
      <c r="AK32" s="198">
        <v>0.45255474452554745</v>
      </c>
      <c r="AL32" s="198">
        <v>0.45070422535211269</v>
      </c>
      <c r="AM32" s="198">
        <v>0.41358024691358025</v>
      </c>
      <c r="AN32" s="198">
        <v>0.48</v>
      </c>
      <c r="AO32" s="198">
        <v>0.47499999999999998</v>
      </c>
      <c r="AP32" s="200">
        <v>0.10060975609756098</v>
      </c>
      <c r="AQ32" s="198">
        <v>0.13134598012646792</v>
      </c>
      <c r="AR32" s="198">
        <v>0.12603930461073318</v>
      </c>
      <c r="AS32" s="198">
        <v>0.14376996805111822</v>
      </c>
      <c r="AT32" s="198">
        <v>0.11547135769057285</v>
      </c>
      <c r="AU32" s="198">
        <v>0.1309538770893553</v>
      </c>
      <c r="AV32" s="198">
        <v>0.13247388308513003</v>
      </c>
      <c r="AW32" s="198">
        <v>0.13493530499075784</v>
      </c>
      <c r="AX32" s="199">
        <v>0.10344827586206896</v>
      </c>
      <c r="AY32" s="198">
        <v>0.10526315789473684</v>
      </c>
      <c r="AZ32" s="198">
        <v>4.9645390070921988E-2</v>
      </c>
      <c r="BA32" s="198">
        <v>0.10884353741496598</v>
      </c>
      <c r="BB32" s="198">
        <v>0.13461538461538461</v>
      </c>
      <c r="BC32" s="198">
        <v>0.11923076923076924</v>
      </c>
      <c r="BD32" s="198">
        <v>0.17037037037037037</v>
      </c>
      <c r="BE32" s="198">
        <v>0.12745098039215685</v>
      </c>
      <c r="BF32" s="199">
        <v>7.6040172166427542E-2</v>
      </c>
      <c r="BG32" s="198">
        <v>8.5817524841915085E-2</v>
      </c>
      <c r="BH32" s="198">
        <v>9.7302078726227328E-2</v>
      </c>
      <c r="BI32" s="198">
        <v>0.11747211895910781</v>
      </c>
      <c r="BJ32" s="198">
        <v>0.1033003300330033</v>
      </c>
      <c r="BK32" s="198">
        <v>0.12289287656334964</v>
      </c>
      <c r="BL32" s="198">
        <v>0.12302371541501976</v>
      </c>
      <c r="BM32" s="198">
        <v>0.12758786711603273</v>
      </c>
      <c r="BN32" s="199">
        <v>0.14380165289256197</v>
      </c>
      <c r="BO32" s="198">
        <v>0.11883541295306001</v>
      </c>
      <c r="BP32" s="198">
        <v>0.13386348575215373</v>
      </c>
      <c r="BQ32" s="198">
        <v>0.14077669902912621</v>
      </c>
      <c r="BR32" s="198">
        <v>0.1329019412643106</v>
      </c>
      <c r="BS32" s="198">
        <v>0.15649867374005305</v>
      </c>
      <c r="BT32" s="198">
        <v>0.17873100983020554</v>
      </c>
      <c r="BU32" s="198">
        <v>0.18075801749271136</v>
      </c>
      <c r="BV32" s="199">
        <v>8.6206896551724144E-2</v>
      </c>
      <c r="BW32" s="198">
        <v>0.10144927536231885</v>
      </c>
      <c r="BX32" s="198">
        <v>4.2553191489361701E-2</v>
      </c>
      <c r="BY32" s="198">
        <v>0.125</v>
      </c>
      <c r="BZ32" s="198">
        <v>0.20588235294117646</v>
      </c>
      <c r="CA32" s="198">
        <v>0.1875</v>
      </c>
      <c r="CB32" s="198">
        <v>0.26190476190476192</v>
      </c>
      <c r="CC32" s="198">
        <v>0.27272727272727271</v>
      </c>
    </row>
    <row r="33" spans="1:81" s="197" customFormat="1">
      <c r="A33" s="168" t="s">
        <v>63</v>
      </c>
      <c r="B33" s="199">
        <v>0.54086900408690042</v>
      </c>
      <c r="C33" s="198">
        <v>0.53680468423253869</v>
      </c>
      <c r="D33" s="198">
        <v>0.53238176395398384</v>
      </c>
      <c r="E33" s="198">
        <v>0.54185971339295336</v>
      </c>
      <c r="F33" s="198">
        <v>0.53951890034364258</v>
      </c>
      <c r="G33" s="198">
        <v>0.5576963571278164</v>
      </c>
      <c r="H33" s="198">
        <v>0.55496190758879982</v>
      </c>
      <c r="I33" s="198">
        <v>0.58179996356349062</v>
      </c>
      <c r="J33" s="199">
        <v>0.42666666666666669</v>
      </c>
      <c r="K33" s="198">
        <v>0.44785276073619634</v>
      </c>
      <c r="L33" s="198">
        <v>0.37222222222222223</v>
      </c>
      <c r="M33" s="198">
        <v>0.35502958579881655</v>
      </c>
      <c r="N33" s="198">
        <v>0.37704918032786883</v>
      </c>
      <c r="O33" s="198">
        <v>0.43678160919540232</v>
      </c>
      <c r="P33" s="198">
        <v>0.46118721461187212</v>
      </c>
      <c r="Q33" s="198">
        <v>0.4354066985645933</v>
      </c>
      <c r="R33" s="199">
        <v>0.47239263803680981</v>
      </c>
      <c r="S33" s="198">
        <v>0.47368421052631576</v>
      </c>
      <c r="T33" s="198">
        <v>0.44594594594594594</v>
      </c>
      <c r="U33" s="198">
        <v>0.43157894736842106</v>
      </c>
      <c r="V33" s="198">
        <v>0.48768472906403942</v>
      </c>
      <c r="W33" s="198">
        <v>0.48993288590604028</v>
      </c>
      <c r="X33" s="198">
        <v>0.48030018761726079</v>
      </c>
      <c r="Y33" s="198">
        <v>0.55023183925811436</v>
      </c>
      <c r="Z33" s="199">
        <v>0.55039511992236245</v>
      </c>
      <c r="AA33" s="198">
        <v>0.53939799331103677</v>
      </c>
      <c r="AB33" s="198">
        <v>0.54238694509749685</v>
      </c>
      <c r="AC33" s="198">
        <v>0.55359866870059626</v>
      </c>
      <c r="AD33" s="198">
        <v>0.54649519502543809</v>
      </c>
      <c r="AE33" s="198">
        <v>0.56451383960255497</v>
      </c>
      <c r="AF33" s="198">
        <v>0.56519352182267357</v>
      </c>
      <c r="AG33" s="198">
        <v>0.59002525252525251</v>
      </c>
      <c r="AH33" s="199">
        <v>0.53185955786736017</v>
      </c>
      <c r="AI33" s="198">
        <v>0.57205240174672489</v>
      </c>
      <c r="AJ33" s="198">
        <v>0.55978975032851508</v>
      </c>
      <c r="AK33" s="198">
        <v>0.5881481481481482</v>
      </c>
      <c r="AL33" s="198">
        <v>0.56906077348066297</v>
      </c>
      <c r="AM33" s="198">
        <v>0.59975369458128081</v>
      </c>
      <c r="AN33" s="198">
        <v>0.56836158192090391</v>
      </c>
      <c r="AO33" s="198">
        <v>0.61117717003567185</v>
      </c>
      <c r="AP33" s="200">
        <v>0.13672541216600342</v>
      </c>
      <c r="AQ33" s="198">
        <v>0.15439464493597205</v>
      </c>
      <c r="AR33" s="198">
        <v>0.13972146533454435</v>
      </c>
      <c r="AS33" s="198">
        <v>0.13740987243483083</v>
      </c>
      <c r="AT33" s="198">
        <v>0.14538797685130506</v>
      </c>
      <c r="AU33" s="198">
        <v>0.15583390866949404</v>
      </c>
      <c r="AV33" s="198">
        <v>0.15973741794310722</v>
      </c>
      <c r="AW33" s="198">
        <v>0.17314901593252108</v>
      </c>
      <c r="AX33" s="199">
        <v>3.8461538461538464E-2</v>
      </c>
      <c r="AY33" s="198">
        <v>9.7560975609756101E-2</v>
      </c>
      <c r="AZ33" s="198">
        <v>5.4545454545454543E-2</v>
      </c>
      <c r="BA33" s="198">
        <v>5.1020408163265307E-2</v>
      </c>
      <c r="BB33" s="198">
        <v>9.1633466135458169E-2</v>
      </c>
      <c r="BC33" s="198">
        <v>6.589147286821706E-2</v>
      </c>
      <c r="BD33" s="198">
        <v>5.9701492537313432E-2</v>
      </c>
      <c r="BE33" s="198">
        <v>6.0465116279069767E-2</v>
      </c>
      <c r="BF33" s="199">
        <v>8.1206496519721574E-2</v>
      </c>
      <c r="BG33" s="198">
        <v>0.11564625850340136</v>
      </c>
      <c r="BH33" s="198">
        <v>9.1116173120728935E-2</v>
      </c>
      <c r="BI33" s="198">
        <v>0.10693069306930693</v>
      </c>
      <c r="BJ33" s="198">
        <v>0.13215258855585832</v>
      </c>
      <c r="BK33" s="198">
        <v>0.1276073619631902</v>
      </c>
      <c r="BL33" s="198">
        <v>0.1411901983663944</v>
      </c>
      <c r="BM33" s="198">
        <v>0.13399778516057587</v>
      </c>
      <c r="BN33" s="199">
        <v>0.14471514929474263</v>
      </c>
      <c r="BO33" s="198">
        <v>0.161345822978398</v>
      </c>
      <c r="BP33" s="198">
        <v>0.14507560277891296</v>
      </c>
      <c r="BQ33" s="198">
        <v>0.14872685185185186</v>
      </c>
      <c r="BR33" s="198">
        <v>0.15096537949400798</v>
      </c>
      <c r="BS33" s="198">
        <v>0.16596723974549885</v>
      </c>
      <c r="BT33" s="198">
        <v>0.16385911179173049</v>
      </c>
      <c r="BU33" s="198">
        <v>0.18409324648611589</v>
      </c>
      <c r="BV33" s="199">
        <v>0.16551724137931034</v>
      </c>
      <c r="BW33" s="198">
        <v>0.13588850174216027</v>
      </c>
      <c r="BX33" s="198">
        <v>0.13846153846153847</v>
      </c>
      <c r="BY33" s="198">
        <v>9.7315436241610737E-2</v>
      </c>
      <c r="BZ33" s="198">
        <v>0.13418530351437699</v>
      </c>
      <c r="CA33" s="198">
        <v>0.19642857142857142</v>
      </c>
      <c r="CB33" s="198">
        <v>0.22268907563025211</v>
      </c>
      <c r="CC33" s="198">
        <v>0.245</v>
      </c>
    </row>
    <row r="34" spans="1:81" s="197" customFormat="1">
      <c r="A34" s="168" t="s">
        <v>67</v>
      </c>
      <c r="B34" s="199">
        <v>0.4766499421072945</v>
      </c>
      <c r="C34" s="198">
        <v>0.43550624133148402</v>
      </c>
      <c r="D34" s="198">
        <v>0.51482479784366575</v>
      </c>
      <c r="E34" s="198">
        <v>0.47538929658134954</v>
      </c>
      <c r="F34" s="198">
        <v>0.47060881735479354</v>
      </c>
      <c r="G34" s="198">
        <v>0.47776324395029429</v>
      </c>
      <c r="H34" s="198">
        <v>0.47877394636015325</v>
      </c>
      <c r="I34" s="198">
        <v>0.4584114170390659</v>
      </c>
      <c r="J34" s="199">
        <v>0.39436619718309857</v>
      </c>
      <c r="K34" s="198">
        <v>0.25641025641025639</v>
      </c>
      <c r="L34" s="198">
        <v>0.26530612244897961</v>
      </c>
      <c r="M34" s="198">
        <v>0.53488372093023251</v>
      </c>
      <c r="N34" s="198">
        <v>0.31428571428571428</v>
      </c>
      <c r="O34" s="198">
        <v>0.45783132530120479</v>
      </c>
      <c r="P34" s="198">
        <v>0.38144329896907214</v>
      </c>
      <c r="Q34" s="198">
        <v>0.38235294117647056</v>
      </c>
      <c r="R34" s="199">
        <v>0.43157894736842106</v>
      </c>
      <c r="S34" s="198">
        <v>0.35377358490566035</v>
      </c>
      <c r="T34" s="198">
        <v>0.46486486486486489</v>
      </c>
      <c r="U34" s="198">
        <v>0.43612334801762115</v>
      </c>
      <c r="V34" s="198">
        <v>0.34926470588235292</v>
      </c>
      <c r="W34" s="198">
        <v>0.39114391143911437</v>
      </c>
      <c r="X34" s="198">
        <v>0.38364779874213839</v>
      </c>
      <c r="Y34" s="198">
        <v>0.39839572192513367</v>
      </c>
      <c r="Z34" s="199">
        <v>0.488492249882574</v>
      </c>
      <c r="AA34" s="198">
        <v>0.43744971842316976</v>
      </c>
      <c r="AB34" s="198">
        <v>0.52219381826632583</v>
      </c>
      <c r="AC34" s="198">
        <v>0.47909252669039148</v>
      </c>
      <c r="AD34" s="198">
        <v>0.48012505582849485</v>
      </c>
      <c r="AE34" s="198">
        <v>0.48080476288236501</v>
      </c>
      <c r="AF34" s="198">
        <v>0.48298658370600817</v>
      </c>
      <c r="AG34" s="198">
        <v>0.46681294569391113</v>
      </c>
      <c r="AH34" s="199">
        <v>0.51891891891891895</v>
      </c>
      <c r="AI34" s="198">
        <v>0.54385964912280704</v>
      </c>
      <c r="AJ34" s="198">
        <v>0.53299492385786806</v>
      </c>
      <c r="AK34" s="198">
        <v>0.51388888888888884</v>
      </c>
      <c r="AL34" s="198">
        <v>0.52380952380952384</v>
      </c>
      <c r="AM34" s="198">
        <v>0.64655172413793105</v>
      </c>
      <c r="AN34" s="198">
        <v>0.52360515021459231</v>
      </c>
      <c r="AO34" s="198">
        <v>0.59003831417624519</v>
      </c>
      <c r="AP34" s="200">
        <v>0.38397451604998772</v>
      </c>
      <c r="AQ34" s="198">
        <v>0.28487886382623223</v>
      </c>
      <c r="AR34" s="198">
        <v>0.31801692865779929</v>
      </c>
      <c r="AS34" s="198">
        <v>0.34246997228210657</v>
      </c>
      <c r="AT34" s="198">
        <v>0.28185679611650488</v>
      </c>
      <c r="AU34" s="198">
        <v>0.2323747680890538</v>
      </c>
      <c r="AV34" s="198">
        <v>0.23221343873517786</v>
      </c>
      <c r="AW34" s="198">
        <v>0.15883190883190884</v>
      </c>
      <c r="AX34" s="199">
        <v>0.14285714285714285</v>
      </c>
      <c r="AY34" s="198">
        <v>0.13953488372093023</v>
      </c>
      <c r="AZ34" s="198">
        <v>0.17647058823529413</v>
      </c>
      <c r="BA34" s="198">
        <v>0.20588235294117646</v>
      </c>
      <c r="BB34" s="198">
        <v>0.22972972972972974</v>
      </c>
      <c r="BC34" s="198">
        <v>6.5789473684210523E-2</v>
      </c>
      <c r="BD34" s="198">
        <v>0.140625</v>
      </c>
      <c r="BE34" s="198">
        <v>0.11904761904761904</v>
      </c>
      <c r="BF34" s="199">
        <v>0.21491228070175439</v>
      </c>
      <c r="BG34" s="198">
        <v>0.16489361702127658</v>
      </c>
      <c r="BH34" s="198">
        <v>0.19475655430711611</v>
      </c>
      <c r="BI34" s="198">
        <v>0.24381625441696114</v>
      </c>
      <c r="BJ34" s="198">
        <v>0.18613138686131386</v>
      </c>
      <c r="BK34" s="198">
        <v>0.18633540372670807</v>
      </c>
      <c r="BL34" s="198">
        <v>0.15283842794759825</v>
      </c>
      <c r="BM34" s="198">
        <v>0.1037344398340249</v>
      </c>
      <c r="BN34" s="199">
        <v>0.41766109785202865</v>
      </c>
      <c r="BO34" s="198">
        <v>0.30952380952380953</v>
      </c>
      <c r="BP34" s="198">
        <v>0.35881877022653724</v>
      </c>
      <c r="BQ34" s="198">
        <v>0.37085020242914979</v>
      </c>
      <c r="BR34" s="198">
        <v>0.30133657351154314</v>
      </c>
      <c r="BS34" s="198">
        <v>0.24504249291784702</v>
      </c>
      <c r="BT34" s="198">
        <v>0.25991501416430596</v>
      </c>
      <c r="BU34" s="198">
        <v>0.18518518518518517</v>
      </c>
      <c r="BV34" s="199">
        <v>0.21428571428571427</v>
      </c>
      <c r="BW34" s="198">
        <v>0.28925619834710742</v>
      </c>
      <c r="BX34" s="198">
        <v>0.16296296296296298</v>
      </c>
      <c r="BY34" s="198">
        <v>0.23703703703703705</v>
      </c>
      <c r="BZ34" s="198">
        <v>0.20512820512820512</v>
      </c>
      <c r="CA34" s="198">
        <v>0.33750000000000002</v>
      </c>
      <c r="CB34" s="198">
        <v>0.25925925925925924</v>
      </c>
      <c r="CC34" s="198">
        <v>0.11538461538461539</v>
      </c>
    </row>
    <row r="35" spans="1:81" s="197" customFormat="1">
      <c r="A35" s="168" t="s">
        <v>69</v>
      </c>
      <c r="B35" s="199">
        <v>0.6637038182099243</v>
      </c>
      <c r="C35" s="198">
        <v>0.6771530914187821</v>
      </c>
      <c r="D35" s="198">
        <v>0.69403883787445431</v>
      </c>
      <c r="E35" s="198">
        <v>0.68934173874798421</v>
      </c>
      <c r="F35" s="198">
        <v>0.68297299264759403</v>
      </c>
      <c r="G35" s="198">
        <v>0.67943905375734825</v>
      </c>
      <c r="H35" s="198">
        <v>0.68098701651825166</v>
      </c>
      <c r="I35" s="198">
        <v>0.69622046230120405</v>
      </c>
      <c r="J35" s="199">
        <v>0.49691358024691357</v>
      </c>
      <c r="K35" s="198">
        <v>0.55774647887323947</v>
      </c>
      <c r="L35" s="198">
        <v>0.66981132075471694</v>
      </c>
      <c r="M35" s="198">
        <v>0.56992084432717682</v>
      </c>
      <c r="N35" s="198">
        <v>0.52023121387283233</v>
      </c>
      <c r="O35" s="198">
        <v>0.51385390428211586</v>
      </c>
      <c r="P35" s="198">
        <v>0.52338530066815148</v>
      </c>
      <c r="Q35" s="198">
        <v>0.56404494382022474</v>
      </c>
      <c r="R35" s="199">
        <v>0.57499999999999996</v>
      </c>
      <c r="S35" s="198">
        <v>0.59236947791164662</v>
      </c>
      <c r="T35" s="198">
        <v>0.61092150170648463</v>
      </c>
      <c r="U35" s="198">
        <v>0.63715529753265598</v>
      </c>
      <c r="V35" s="198">
        <v>0.60622462787550746</v>
      </c>
      <c r="W35" s="198">
        <v>0.63753213367609252</v>
      </c>
      <c r="X35" s="198">
        <v>0.63276836158192096</v>
      </c>
      <c r="Y35" s="198">
        <v>0.61937377690802353</v>
      </c>
      <c r="Z35" s="199">
        <v>0.65981372103589275</v>
      </c>
      <c r="AA35" s="198">
        <v>0.67714253872729302</v>
      </c>
      <c r="AB35" s="198">
        <v>0.69052839289629464</v>
      </c>
      <c r="AC35" s="198">
        <v>0.68713294180459161</v>
      </c>
      <c r="AD35" s="198">
        <v>0.68504435994930291</v>
      </c>
      <c r="AE35" s="198">
        <v>0.68171748074691418</v>
      </c>
      <c r="AF35" s="198">
        <v>0.68338269839648658</v>
      </c>
      <c r="AG35" s="198">
        <v>0.69555922650859969</v>
      </c>
      <c r="AH35" s="199">
        <v>0.71995649809679174</v>
      </c>
      <c r="AI35" s="198">
        <v>0.73962882096069871</v>
      </c>
      <c r="AJ35" s="198">
        <v>0.77065598397596391</v>
      </c>
      <c r="AK35" s="198">
        <v>0.75794251134644475</v>
      </c>
      <c r="AL35" s="198">
        <v>0.74601542416452438</v>
      </c>
      <c r="AM35" s="198">
        <v>0.75048923679060664</v>
      </c>
      <c r="AN35" s="198">
        <v>0.75447452960073424</v>
      </c>
      <c r="AO35" s="198">
        <v>0.80191050779286077</v>
      </c>
      <c r="AP35" s="200">
        <v>0.29452610695283615</v>
      </c>
      <c r="AQ35" s="198">
        <v>0.27720865073110934</v>
      </c>
      <c r="AR35" s="198">
        <v>0.26378250080914878</v>
      </c>
      <c r="AS35" s="198">
        <v>0.25083311971289413</v>
      </c>
      <c r="AT35" s="198">
        <v>0.28097764304660855</v>
      </c>
      <c r="AU35" s="198">
        <v>0.27631700341359905</v>
      </c>
      <c r="AV35" s="198">
        <v>0.26039757507401662</v>
      </c>
      <c r="AW35" s="198">
        <v>0.26769230769230767</v>
      </c>
      <c r="AX35" s="199">
        <v>0.17872340425531916</v>
      </c>
      <c r="AY35" s="198">
        <v>0.1747787610619469</v>
      </c>
      <c r="AZ35" s="198">
        <v>0.16715542521994134</v>
      </c>
      <c r="BA35" s="198">
        <v>0.13703703703703704</v>
      </c>
      <c r="BB35" s="198">
        <v>0.17539863325740318</v>
      </c>
      <c r="BC35" s="198">
        <v>0.18367346938775511</v>
      </c>
      <c r="BD35" s="198">
        <v>0.15224913494809689</v>
      </c>
      <c r="BE35" s="198">
        <v>0.12777777777777777</v>
      </c>
      <c r="BF35" s="199">
        <v>0.22085048010973937</v>
      </c>
      <c r="BG35" s="198">
        <v>0.18318695106649938</v>
      </c>
      <c r="BH35" s="198">
        <v>0.20319303338171263</v>
      </c>
      <c r="BI35" s="198">
        <v>0.19003115264797507</v>
      </c>
      <c r="BJ35" s="198">
        <v>0.22331047992164543</v>
      </c>
      <c r="BK35" s="198">
        <v>0.23055028462998103</v>
      </c>
      <c r="BL35" s="198">
        <v>0.21674311926605505</v>
      </c>
      <c r="BM35" s="198">
        <v>0.22948539638386647</v>
      </c>
      <c r="BN35" s="199">
        <v>0.3084715714828416</v>
      </c>
      <c r="BO35" s="198">
        <v>0.28248081841432227</v>
      </c>
      <c r="BP35" s="198">
        <v>0.2748139939844863</v>
      </c>
      <c r="BQ35" s="198">
        <v>0.2510460251046025</v>
      </c>
      <c r="BR35" s="198">
        <v>0.29745951982132884</v>
      </c>
      <c r="BS35" s="198">
        <v>0.29483158325378428</v>
      </c>
      <c r="BT35" s="198">
        <v>0.26752155648905596</v>
      </c>
      <c r="BU35" s="198">
        <v>0.28023983315954121</v>
      </c>
      <c r="BV35" s="199">
        <v>0.27158555729984302</v>
      </c>
      <c r="BW35" s="198">
        <v>0.28549382716049382</v>
      </c>
      <c r="BX35" s="198">
        <v>0.24665391969407266</v>
      </c>
      <c r="BY35" s="198">
        <v>0.30263157894736842</v>
      </c>
      <c r="BZ35" s="198">
        <v>0.31719128329297819</v>
      </c>
      <c r="CA35" s="198">
        <v>0.27228915662650605</v>
      </c>
      <c r="CB35" s="198">
        <v>0.3273381294964029</v>
      </c>
      <c r="CC35" s="198">
        <v>0.33879781420765026</v>
      </c>
    </row>
    <row r="36" spans="1:81" s="197" customFormat="1">
      <c r="A36" s="169" t="s">
        <v>71</v>
      </c>
      <c r="B36" s="203">
        <v>0.56909992912827778</v>
      </c>
      <c r="C36" s="202">
        <v>0.52529452529452525</v>
      </c>
      <c r="D36" s="202">
        <v>0.55259365994236309</v>
      </c>
      <c r="E36" s="202">
        <v>0.53008021390374327</v>
      </c>
      <c r="F36" s="202">
        <v>0.53180843459614013</v>
      </c>
      <c r="G36" s="202">
        <v>0.54439403758911209</v>
      </c>
      <c r="H36" s="202">
        <v>0.54089219330855021</v>
      </c>
      <c r="I36" s="202">
        <v>0.54002389486260449</v>
      </c>
      <c r="J36" s="203">
        <v>0.53846153846153844</v>
      </c>
      <c r="K36" s="202">
        <v>0.33333333333333331</v>
      </c>
      <c r="L36" s="202">
        <v>0.25</v>
      </c>
      <c r="M36" s="202">
        <v>0.46666666666666667</v>
      </c>
      <c r="N36" s="202">
        <v>0.33333333333333331</v>
      </c>
      <c r="O36" s="202">
        <v>0.25</v>
      </c>
      <c r="P36" s="202">
        <v>0.5</v>
      </c>
      <c r="Q36" s="202">
        <v>0.26666666666666666</v>
      </c>
      <c r="R36" s="203">
        <v>0.48888888888888887</v>
      </c>
      <c r="S36" s="202">
        <v>0.44444444444444442</v>
      </c>
      <c r="T36" s="202">
        <v>0.53658536585365857</v>
      </c>
      <c r="U36" s="202">
        <v>0.49056603773584906</v>
      </c>
      <c r="V36" s="202">
        <v>0.50980392156862742</v>
      </c>
      <c r="W36" s="202">
        <v>0.45652173913043476</v>
      </c>
      <c r="X36" s="202">
        <v>0.52272727272727271</v>
      </c>
      <c r="Y36" s="202">
        <v>0.37931034482758619</v>
      </c>
      <c r="Z36" s="203">
        <v>0.58121019108280259</v>
      </c>
      <c r="AA36" s="202">
        <v>0.53271028037383172</v>
      </c>
      <c r="AB36" s="202">
        <v>0.56209150326797386</v>
      </c>
      <c r="AC36" s="202">
        <v>0.53072196620583723</v>
      </c>
      <c r="AD36" s="202">
        <v>0.53240360951599675</v>
      </c>
      <c r="AE36" s="202">
        <v>0.55416991426344508</v>
      </c>
      <c r="AF36" s="202">
        <v>0.54646017699115046</v>
      </c>
      <c r="AG36" s="202">
        <v>0.55761024182076813</v>
      </c>
      <c r="AH36" s="203">
        <v>0.47619047619047616</v>
      </c>
      <c r="AI36" s="202">
        <v>0.38461538461538464</v>
      </c>
      <c r="AJ36" s="202">
        <v>0.73684210526315785</v>
      </c>
      <c r="AK36" s="202">
        <v>0.8</v>
      </c>
      <c r="AL36" s="202">
        <v>0.5625</v>
      </c>
      <c r="AM36" s="202">
        <v>0.38235294117647056</v>
      </c>
      <c r="AN36" s="202">
        <v>0.41666666666666669</v>
      </c>
      <c r="AO36" s="202">
        <v>0.47058823529411764</v>
      </c>
      <c r="AP36" s="204">
        <v>0.30964237211407875</v>
      </c>
      <c r="AQ36" s="202">
        <v>0.3214962121212121</v>
      </c>
      <c r="AR36" s="202">
        <v>0.30309833857207003</v>
      </c>
      <c r="AS36" s="202">
        <v>0.30443974630021142</v>
      </c>
      <c r="AT36" s="202">
        <v>0.31489529830106677</v>
      </c>
      <c r="AU36" s="202">
        <v>0.29507616011335458</v>
      </c>
      <c r="AV36" s="202">
        <v>0.29270100037050761</v>
      </c>
      <c r="AW36" s="202">
        <v>0.31548757170172081</v>
      </c>
      <c r="AX36" s="203">
        <v>6.4516129032258063E-2</v>
      </c>
      <c r="AY36" s="202">
        <v>0.16216216216216217</v>
      </c>
      <c r="AZ36" s="202">
        <v>0.11363636363636363</v>
      </c>
      <c r="BA36" s="202">
        <v>7.6923076923076927E-2</v>
      </c>
      <c r="BB36" s="202">
        <v>0.21739130434782608</v>
      </c>
      <c r="BC36" s="202">
        <v>0.13114754098360656</v>
      </c>
      <c r="BD36" s="202">
        <v>0.16981132075471697</v>
      </c>
      <c r="BE36" s="202">
        <v>0.18867924528301888</v>
      </c>
      <c r="BF36" s="203">
        <v>0.16129032258064516</v>
      </c>
      <c r="BG36" s="202">
        <v>0.15254237288135594</v>
      </c>
      <c r="BH36" s="202">
        <v>0.19</v>
      </c>
      <c r="BI36" s="202">
        <v>0.22758620689655173</v>
      </c>
      <c r="BJ36" s="202">
        <v>0.28813559322033899</v>
      </c>
      <c r="BK36" s="202">
        <v>0.1728395061728395</v>
      </c>
      <c r="BL36" s="202">
        <v>0.26436781609195403</v>
      </c>
      <c r="BM36" s="202">
        <v>0.20588235294117646</v>
      </c>
      <c r="BN36" s="203">
        <v>0.32323232323232326</v>
      </c>
      <c r="BO36" s="202">
        <v>0.34304562946673994</v>
      </c>
      <c r="BP36" s="202">
        <v>0.30590062111801242</v>
      </c>
      <c r="BQ36" s="202">
        <v>0.31965552178318135</v>
      </c>
      <c r="BR36" s="202">
        <v>0.32164850781620086</v>
      </c>
      <c r="BS36" s="202">
        <v>0.3113645965356992</v>
      </c>
      <c r="BT36" s="202">
        <v>0.31224764468371469</v>
      </c>
      <c r="BU36" s="202">
        <v>0.33760075865339023</v>
      </c>
      <c r="BV36" s="203">
        <v>0.2</v>
      </c>
      <c r="BW36" s="202">
        <v>0.2</v>
      </c>
      <c r="BX36" s="202">
        <v>0.55555555555555558</v>
      </c>
      <c r="BY36" s="202">
        <v>0.45833333333333331</v>
      </c>
      <c r="BZ36" s="202">
        <v>6.6666666666666666E-2</v>
      </c>
      <c r="CA36" s="202">
        <v>0.23809523809523808</v>
      </c>
      <c r="CB36" s="202">
        <v>0.23076923076923078</v>
      </c>
      <c r="CC36" s="202">
        <v>0.53846153846153844</v>
      </c>
    </row>
    <row r="37" spans="1:81" s="197" customFormat="1">
      <c r="A37" s="168" t="s">
        <v>83</v>
      </c>
      <c r="B37" s="201">
        <v>0.5630803586151012</v>
      </c>
      <c r="C37" s="30">
        <v>0.55501913425637106</v>
      </c>
      <c r="D37" s="30">
        <v>0.5718400627133553</v>
      </c>
      <c r="E37" s="30">
        <v>0.57700273571035154</v>
      </c>
      <c r="F37" s="30">
        <v>0.57338889160362316</v>
      </c>
      <c r="G37" s="30">
        <v>0.58201845003882136</v>
      </c>
      <c r="H37" s="30">
        <v>0.58630755172130045</v>
      </c>
      <c r="I37" s="30">
        <v>0.58973729437760869</v>
      </c>
      <c r="J37" s="201">
        <v>0.36</v>
      </c>
      <c r="K37" s="30">
        <v>0.35</v>
      </c>
      <c r="L37" s="30">
        <v>0.34838626554145463</v>
      </c>
      <c r="M37" s="30">
        <v>0.34424985774799266</v>
      </c>
      <c r="N37" s="30">
        <v>0.3387203364373686</v>
      </c>
      <c r="O37" s="30">
        <v>0.34894585529468136</v>
      </c>
      <c r="P37" s="30">
        <v>0.34674220963172803</v>
      </c>
      <c r="Q37" s="30">
        <v>0.34892776833214501</v>
      </c>
      <c r="R37" s="237">
        <v>0.46</v>
      </c>
      <c r="S37" s="30">
        <v>0.46</v>
      </c>
      <c r="T37" s="30">
        <v>0.47280334728033474</v>
      </c>
      <c r="U37" s="30">
        <v>0.48418263986286425</v>
      </c>
      <c r="V37" s="30">
        <v>0.47877826259420864</v>
      </c>
      <c r="W37" s="30">
        <v>0.49912292538119013</v>
      </c>
      <c r="X37" s="30">
        <v>0.51505445227418323</v>
      </c>
      <c r="Y37" s="30">
        <v>0.5072656817631388</v>
      </c>
      <c r="Z37" s="237">
        <v>0.57999999999999996</v>
      </c>
      <c r="AA37" s="30">
        <v>0.57999999999999996</v>
      </c>
      <c r="AB37" s="30">
        <v>0.59528527807704545</v>
      </c>
      <c r="AC37" s="30">
        <v>0.60054021271577618</v>
      </c>
      <c r="AD37" s="30">
        <v>0.59897525757189274</v>
      </c>
      <c r="AE37" s="30">
        <v>0.60786056386708143</v>
      </c>
      <c r="AF37" s="30">
        <v>0.61367069070062286</v>
      </c>
      <c r="AG37" s="30">
        <v>0.61734050214143776</v>
      </c>
      <c r="AH37" s="237">
        <v>0.63</v>
      </c>
      <c r="AI37" s="30">
        <v>0.62</v>
      </c>
      <c r="AJ37" s="30">
        <v>0.64283983523140298</v>
      </c>
      <c r="AK37" s="30">
        <v>0.64451788032574053</v>
      </c>
      <c r="AL37" s="30">
        <v>0.64958158995815896</v>
      </c>
      <c r="AM37" s="30">
        <v>0.657788267026298</v>
      </c>
      <c r="AN37" s="30">
        <v>0.65692359778806009</v>
      </c>
      <c r="AO37" s="30">
        <v>0.66701256773896</v>
      </c>
      <c r="AP37" s="238">
        <v>0.24692739866411798</v>
      </c>
      <c r="AQ37" s="244">
        <v>0.23868656023558937</v>
      </c>
      <c r="AR37" s="244">
        <v>0.22901845082807085</v>
      </c>
      <c r="AS37" s="30">
        <v>0.22394143113582768</v>
      </c>
      <c r="AT37" s="30">
        <v>0.21388945386196109</v>
      </c>
      <c r="AU37" s="30">
        <v>0.2077472472383918</v>
      </c>
      <c r="AV37" s="30">
        <v>0.18953926522223175</v>
      </c>
      <c r="AW37" s="30">
        <v>0.20084313602803153</v>
      </c>
      <c r="AX37" s="240">
        <v>0.09</v>
      </c>
      <c r="AY37" s="30">
        <v>0.09</v>
      </c>
      <c r="AZ37" s="30">
        <v>8.6399338569656883E-2</v>
      </c>
      <c r="BA37" s="30">
        <v>8.1399193281756266E-2</v>
      </c>
      <c r="BB37" s="30">
        <v>7.5657688202423551E-2</v>
      </c>
      <c r="BC37" s="30">
        <v>7.5506356649103296E-2</v>
      </c>
      <c r="BD37" s="30">
        <v>6.653765154533553E-2</v>
      </c>
      <c r="BE37" s="30">
        <v>6.3011456628477902E-2</v>
      </c>
      <c r="BF37" s="240">
        <v>0.16</v>
      </c>
      <c r="BG37" s="30">
        <v>0.15</v>
      </c>
      <c r="BH37" s="30">
        <v>0.15101033472157951</v>
      </c>
      <c r="BI37" s="30">
        <v>0.15106007067137808</v>
      </c>
      <c r="BJ37" s="30">
        <v>0.15845689871827093</v>
      </c>
      <c r="BK37" s="30">
        <v>0.15971431528827243</v>
      </c>
      <c r="BL37" s="30">
        <v>0.16042110540167942</v>
      </c>
      <c r="BM37" s="30">
        <v>0.16876692969026028</v>
      </c>
      <c r="BN37" s="240">
        <v>0.28000000000000003</v>
      </c>
      <c r="BO37" s="30">
        <v>0.27</v>
      </c>
      <c r="BP37" s="30">
        <v>0.26039498061386251</v>
      </c>
      <c r="BQ37" s="30">
        <v>0.25459396208752633</v>
      </c>
      <c r="BR37" s="30">
        <v>0.24477793166252443</v>
      </c>
      <c r="BS37" s="30">
        <v>0.240115900990262</v>
      </c>
      <c r="BT37" s="30">
        <v>0.22181832909751825</v>
      </c>
      <c r="BU37" s="30">
        <v>0.23636200736916374</v>
      </c>
      <c r="BV37" s="240">
        <v>0.18</v>
      </c>
      <c r="BW37" s="30">
        <v>0.17</v>
      </c>
      <c r="BX37" s="30">
        <v>0.15729606759831005</v>
      </c>
      <c r="BY37" s="30">
        <v>0.16506658408175906</v>
      </c>
      <c r="BZ37" s="30">
        <v>0.1702127659574468</v>
      </c>
      <c r="CA37" s="30">
        <v>0.17972602739726026</v>
      </c>
      <c r="CB37" s="30">
        <v>0.14946764946764945</v>
      </c>
      <c r="CC37" s="30">
        <v>0.1693679092382496</v>
      </c>
    </row>
    <row r="38" spans="1:81" s="197" customFormat="1">
      <c r="A38" s="168" t="s">
        <v>45</v>
      </c>
      <c r="B38" s="199">
        <v>0.59523501787945365</v>
      </c>
      <c r="C38" s="198">
        <v>0.59098989898989895</v>
      </c>
      <c r="D38" s="198">
        <v>0.59779807917545091</v>
      </c>
      <c r="E38" s="198">
        <v>0.62506943893341793</v>
      </c>
      <c r="F38" s="198">
        <v>0.62367187499999999</v>
      </c>
      <c r="G38" s="198">
        <v>0.62825959851880731</v>
      </c>
      <c r="H38" s="198">
        <v>0.61774199821102171</v>
      </c>
      <c r="I38" s="198">
        <v>0.62257211814733937</v>
      </c>
      <c r="J38" s="199">
        <v>0.37383177570093457</v>
      </c>
      <c r="K38" s="198">
        <v>0.36787391012743126</v>
      </c>
      <c r="L38" s="198">
        <v>0.373429648241206</v>
      </c>
      <c r="M38" s="198">
        <v>0.38761546356483068</v>
      </c>
      <c r="N38" s="198">
        <v>0.370978120978121</v>
      </c>
      <c r="O38" s="198">
        <v>0.38202973497091142</v>
      </c>
      <c r="P38" s="198">
        <v>0.37875693025970236</v>
      </c>
      <c r="Q38" s="198">
        <v>0.39053092501368364</v>
      </c>
      <c r="R38" s="199">
        <v>0.45662650602409638</v>
      </c>
      <c r="S38" s="198">
        <v>0.42550911039657019</v>
      </c>
      <c r="T38" s="198">
        <v>0.43765401675702315</v>
      </c>
      <c r="U38" s="198">
        <v>0.45260416666666664</v>
      </c>
      <c r="V38" s="198">
        <v>0.47614457831325302</v>
      </c>
      <c r="W38" s="198">
        <v>0.4923005132991134</v>
      </c>
      <c r="X38" s="198">
        <v>0.50280112044817926</v>
      </c>
      <c r="Y38" s="198">
        <v>0.51482127288578905</v>
      </c>
      <c r="Z38" s="199">
        <v>0.6432208184046766</v>
      </c>
      <c r="AA38" s="198">
        <v>0.64234823058352475</v>
      </c>
      <c r="AB38" s="198">
        <v>0.6523276711693432</v>
      </c>
      <c r="AC38" s="198">
        <v>0.67911634756995587</v>
      </c>
      <c r="AD38" s="198">
        <v>0.67643916913946589</v>
      </c>
      <c r="AE38" s="198">
        <v>0.68064857243567145</v>
      </c>
      <c r="AF38" s="198">
        <v>0.67539721946375375</v>
      </c>
      <c r="AG38" s="198">
        <v>0.67891097666378564</v>
      </c>
      <c r="AH38" s="199">
        <v>0.63911980440097804</v>
      </c>
      <c r="AI38" s="198">
        <v>0.65250965250965254</v>
      </c>
      <c r="AJ38" s="198">
        <v>0.66399622997172481</v>
      </c>
      <c r="AK38" s="198">
        <v>0.67971698113207546</v>
      </c>
      <c r="AL38" s="198">
        <v>0.70793650793650797</v>
      </c>
      <c r="AM38" s="198">
        <v>0.69529750479846453</v>
      </c>
      <c r="AN38" s="198">
        <v>0.69604725124943212</v>
      </c>
      <c r="AO38" s="198">
        <v>0.70444033302497688</v>
      </c>
      <c r="AP38" s="200">
        <v>0.20594808940158615</v>
      </c>
      <c r="AQ38" s="198">
        <v>0.20606442525113983</v>
      </c>
      <c r="AR38" s="198">
        <v>0.19602837944367282</v>
      </c>
      <c r="AS38" s="198">
        <v>0.19359025199178054</v>
      </c>
      <c r="AT38" s="198">
        <v>0.20105031580441415</v>
      </c>
      <c r="AU38" s="198">
        <v>0.20620097123645872</v>
      </c>
      <c r="AV38" s="198">
        <v>0.21521035598705501</v>
      </c>
      <c r="AW38" s="198">
        <v>0.23115717135890046</v>
      </c>
      <c r="AX38" s="199">
        <v>8.5211902614968443E-2</v>
      </c>
      <c r="AY38" s="198">
        <v>9.697551608257321E-2</v>
      </c>
      <c r="AZ38" s="198">
        <v>8.8146601716539083E-2</v>
      </c>
      <c r="BA38" s="198">
        <v>8.7510105092966861E-2</v>
      </c>
      <c r="BB38" s="198">
        <v>9.9056603773584911E-2</v>
      </c>
      <c r="BC38" s="198">
        <v>9.3295991598109571E-2</v>
      </c>
      <c r="BD38" s="198">
        <v>7.5784915193071095E-2</v>
      </c>
      <c r="BE38" s="198">
        <v>8.3333333333333329E-2</v>
      </c>
      <c r="BF38" s="199">
        <v>0.12918287937743192</v>
      </c>
      <c r="BG38" s="198">
        <v>0.12318286151491967</v>
      </c>
      <c r="BH38" s="198">
        <v>0.12059489169091497</v>
      </c>
      <c r="BI38" s="198">
        <v>0.12815773259396179</v>
      </c>
      <c r="BJ38" s="198">
        <v>0.13822017852312685</v>
      </c>
      <c r="BK38" s="198">
        <v>0.1495086569957885</v>
      </c>
      <c r="BL38" s="198">
        <v>0.15634441087613293</v>
      </c>
      <c r="BM38" s="198">
        <v>0.14448924731182797</v>
      </c>
      <c r="BN38" s="199">
        <v>0.24751809720785936</v>
      </c>
      <c r="BO38" s="198">
        <v>0.24646798528549341</v>
      </c>
      <c r="BP38" s="198">
        <v>0.24071869863401915</v>
      </c>
      <c r="BQ38" s="198">
        <v>0.238718820861678</v>
      </c>
      <c r="BR38" s="198">
        <v>0.24703222159412097</v>
      </c>
      <c r="BS38" s="198">
        <v>0.25935378767309258</v>
      </c>
      <c r="BT38" s="198">
        <v>0.2677453027139875</v>
      </c>
      <c r="BU38" s="198">
        <v>0.29727985246657446</v>
      </c>
      <c r="BV38" s="199">
        <v>0.14749536178107606</v>
      </c>
      <c r="BW38" s="198">
        <v>0.12795275590551181</v>
      </c>
      <c r="BX38" s="198">
        <v>0.13715953307392997</v>
      </c>
      <c r="BY38" s="198">
        <v>0.14223385689354276</v>
      </c>
      <c r="BZ38" s="198">
        <v>0.14500442086648982</v>
      </c>
      <c r="CA38" s="198">
        <v>0.16108339272986458</v>
      </c>
      <c r="CB38" s="198">
        <v>0.16576576576576577</v>
      </c>
      <c r="CC38" s="198">
        <v>0.20576923076923076</v>
      </c>
    </row>
    <row r="39" spans="1:81" s="197" customFormat="1">
      <c r="A39" s="168" t="s">
        <v>46</v>
      </c>
      <c r="B39" s="199">
        <v>0.52514667355448141</v>
      </c>
      <c r="C39" s="198">
        <v>0.54031371399252359</v>
      </c>
      <c r="D39" s="198">
        <v>0.53671817512877118</v>
      </c>
      <c r="E39" s="198">
        <v>0.52561691242852848</v>
      </c>
      <c r="F39" s="198">
        <v>0.52808582884802946</v>
      </c>
      <c r="G39" s="198">
        <v>0.54887895484631111</v>
      </c>
      <c r="H39" s="198">
        <v>0.55192425167990222</v>
      </c>
      <c r="I39" s="198">
        <v>0.5641100323624596</v>
      </c>
      <c r="J39" s="199">
        <v>0.35354223433242504</v>
      </c>
      <c r="K39" s="198">
        <v>0.36244841815680878</v>
      </c>
      <c r="L39" s="198">
        <v>0.345075016307893</v>
      </c>
      <c r="M39" s="198">
        <v>0.35384615384615387</v>
      </c>
      <c r="N39" s="198">
        <v>0.30683810637054354</v>
      </c>
      <c r="O39" s="198">
        <v>0.32558139534883723</v>
      </c>
      <c r="P39" s="198">
        <v>0.33315098468271337</v>
      </c>
      <c r="Q39" s="198">
        <v>0.34336734693877552</v>
      </c>
      <c r="R39" s="199">
        <v>0.35702479338842974</v>
      </c>
      <c r="S39" s="198">
        <v>0.43945578231292515</v>
      </c>
      <c r="T39" s="198">
        <v>0.42212518195050946</v>
      </c>
      <c r="U39" s="198">
        <v>0.42420382165605097</v>
      </c>
      <c r="V39" s="198">
        <v>0.41748768472906406</v>
      </c>
      <c r="W39" s="198">
        <v>0.45005611672278339</v>
      </c>
      <c r="X39" s="198">
        <v>0.4609375</v>
      </c>
      <c r="Y39" s="198">
        <v>0.45807033363390443</v>
      </c>
      <c r="Z39" s="199">
        <v>0.53486093956301373</v>
      </c>
      <c r="AA39" s="198">
        <v>0.54805272362752211</v>
      </c>
      <c r="AB39" s="198">
        <v>0.545801036358186</v>
      </c>
      <c r="AC39" s="198">
        <v>0.53797862867319679</v>
      </c>
      <c r="AD39" s="198">
        <v>0.54642918900224802</v>
      </c>
      <c r="AE39" s="198">
        <v>0.56389410047946631</v>
      </c>
      <c r="AF39" s="198">
        <v>0.56923713045275992</v>
      </c>
      <c r="AG39" s="198">
        <v>0.58303170120520265</v>
      </c>
      <c r="AH39" s="199">
        <v>0.61349693251533743</v>
      </c>
      <c r="AI39" s="198">
        <v>0.66162310866574969</v>
      </c>
      <c r="AJ39" s="198">
        <v>0.66233766233766234</v>
      </c>
      <c r="AK39" s="198">
        <v>0.62203626220362618</v>
      </c>
      <c r="AL39" s="198">
        <v>0.5911949685534591</v>
      </c>
      <c r="AM39" s="198">
        <v>0.66413043478260869</v>
      </c>
      <c r="AN39" s="198">
        <v>0.63364055299539168</v>
      </c>
      <c r="AO39" s="198">
        <v>0.67887931034482762</v>
      </c>
      <c r="AP39" s="200">
        <v>0</v>
      </c>
      <c r="AQ39" s="198">
        <v>0.10280751363360938</v>
      </c>
      <c r="AR39" s="198">
        <v>7.9445808488249739E-2</v>
      </c>
      <c r="AS39" s="198">
        <v>8.7271672948680781E-2</v>
      </c>
      <c r="AT39" s="198">
        <v>8.4521702924950551E-2</v>
      </c>
      <c r="AU39" s="198">
        <v>7.973709245005621E-2</v>
      </c>
      <c r="AV39" s="198">
        <v>8.8446275946275951E-2</v>
      </c>
      <c r="AW39" s="198">
        <v>8.2670628331731194E-2</v>
      </c>
      <c r="AX39" s="199">
        <v>0</v>
      </c>
      <c r="AY39" s="198">
        <v>3.8095238095238099E-2</v>
      </c>
      <c r="AZ39" s="198">
        <v>3.2258064516129031E-2</v>
      </c>
      <c r="BA39" s="198">
        <v>2.2955523672883789E-2</v>
      </c>
      <c r="BB39" s="198">
        <v>2.4021352313167259E-2</v>
      </c>
      <c r="BC39" s="198">
        <v>2.180451127819549E-2</v>
      </c>
      <c r="BD39" s="198">
        <v>3.1591737545565005E-2</v>
      </c>
      <c r="BE39" s="198">
        <v>2.3593466424682397E-2</v>
      </c>
      <c r="BF39" s="199">
        <v>0</v>
      </c>
      <c r="BG39" s="198">
        <v>4.065040650406504E-2</v>
      </c>
      <c r="BH39" s="198">
        <v>5.6603773584905662E-2</v>
      </c>
      <c r="BI39" s="198">
        <v>5.3763440860215055E-2</v>
      </c>
      <c r="BJ39" s="198">
        <v>7.4204946996466431E-2</v>
      </c>
      <c r="BK39" s="198">
        <v>5.7065217391304345E-2</v>
      </c>
      <c r="BL39" s="198">
        <v>7.9710144927536225E-2</v>
      </c>
      <c r="BM39" s="198">
        <v>9.0697674418604657E-2</v>
      </c>
      <c r="BN39" s="199">
        <v>0</v>
      </c>
      <c r="BO39" s="198">
        <v>0.11635916359163592</v>
      </c>
      <c r="BP39" s="198">
        <v>8.8131089459698844E-2</v>
      </c>
      <c r="BQ39" s="198">
        <v>9.9905213270142179E-2</v>
      </c>
      <c r="BR39" s="198">
        <v>9.843903810997047E-2</v>
      </c>
      <c r="BS39" s="198">
        <v>9.1136079900124844E-2</v>
      </c>
      <c r="BT39" s="198">
        <v>0.10522972686851577</v>
      </c>
      <c r="BU39" s="198">
        <v>9.6712946481547407E-2</v>
      </c>
      <c r="BV39" s="199">
        <v>0</v>
      </c>
      <c r="BW39" s="198">
        <v>3.4482758620689655E-2</v>
      </c>
      <c r="BX39" s="198">
        <v>3.125E-2</v>
      </c>
      <c r="BY39" s="198">
        <v>2.5000000000000001E-2</v>
      </c>
      <c r="BZ39" s="198">
        <v>2.4691358024691357E-2</v>
      </c>
      <c r="CA39" s="198">
        <v>8.4337349397590355E-2</v>
      </c>
      <c r="CB39" s="198">
        <v>0.11320754716981132</v>
      </c>
      <c r="CC39" s="198">
        <v>0.1</v>
      </c>
    </row>
    <row r="40" spans="1:81" s="197" customFormat="1">
      <c r="A40" s="168" t="s">
        <v>47</v>
      </c>
      <c r="B40" s="199">
        <v>0.65698884055229811</v>
      </c>
      <c r="C40" s="198">
        <v>0.39206742687159152</v>
      </c>
      <c r="D40" s="198">
        <v>0.68480183085405177</v>
      </c>
      <c r="E40" s="198">
        <v>0.69370434035238504</v>
      </c>
      <c r="F40" s="198">
        <v>0.68739186851211076</v>
      </c>
      <c r="G40" s="198">
        <v>0.69603970424389749</v>
      </c>
      <c r="H40" s="198">
        <v>0.68422056859377978</v>
      </c>
      <c r="I40" s="198">
        <v>0.68442239281033512</v>
      </c>
      <c r="J40" s="199">
        <v>0.42333333333333334</v>
      </c>
      <c r="K40" s="198">
        <v>0.36496350364963503</v>
      </c>
      <c r="L40" s="198">
        <v>0.49152542372881358</v>
      </c>
      <c r="M40" s="198">
        <v>0.52066115702479343</v>
      </c>
      <c r="N40" s="198">
        <v>0.51271186440677963</v>
      </c>
      <c r="O40" s="198">
        <v>0.48927038626609443</v>
      </c>
      <c r="P40" s="198">
        <v>0.49158249158249157</v>
      </c>
      <c r="Q40" s="198">
        <v>0.47727272727272729</v>
      </c>
      <c r="R40" s="199">
        <v>0.56465517241379315</v>
      </c>
      <c r="S40" s="198">
        <v>0.29648241206030151</v>
      </c>
      <c r="T40" s="198">
        <v>0.64903846153846156</v>
      </c>
      <c r="U40" s="198">
        <v>0.58421052631578951</v>
      </c>
      <c r="V40" s="198">
        <v>0.61572052401746724</v>
      </c>
      <c r="W40" s="198">
        <v>0.60305343511450382</v>
      </c>
      <c r="X40" s="198">
        <v>0.62244897959183676</v>
      </c>
      <c r="Y40" s="198">
        <v>0.56913183279742763</v>
      </c>
      <c r="Z40" s="199">
        <v>0.67256733275412683</v>
      </c>
      <c r="AA40" s="198">
        <v>0.39839239216574213</v>
      </c>
      <c r="AB40" s="198">
        <v>0.69256355428842953</v>
      </c>
      <c r="AC40" s="198">
        <v>0.70435950665526925</v>
      </c>
      <c r="AD40" s="198">
        <v>0.69797830374753456</v>
      </c>
      <c r="AE40" s="198">
        <v>0.70529609456483955</v>
      </c>
      <c r="AF40" s="198">
        <v>0.69599735362222959</v>
      </c>
      <c r="AG40" s="198">
        <v>0.6952899355698734</v>
      </c>
      <c r="AH40" s="199">
        <v>0.63829787234042556</v>
      </c>
      <c r="AI40" s="198">
        <v>0.28282828282828282</v>
      </c>
      <c r="AJ40" s="198">
        <v>0.70491803278688525</v>
      </c>
      <c r="AK40" s="198">
        <v>0.67006802721088432</v>
      </c>
      <c r="AL40" s="198">
        <v>0.6095890410958904</v>
      </c>
      <c r="AM40" s="198">
        <v>0.71726190476190477</v>
      </c>
      <c r="AN40" s="198">
        <v>0.68333333333333335</v>
      </c>
      <c r="AO40" s="198">
        <v>0.6891025641025641</v>
      </c>
      <c r="AP40" s="200">
        <v>0.34240700218818382</v>
      </c>
      <c r="AQ40" s="198">
        <v>0.33567169414240616</v>
      </c>
      <c r="AR40" s="198">
        <v>0.32475076536619829</v>
      </c>
      <c r="AS40" s="198">
        <v>0.33037606971814398</v>
      </c>
      <c r="AT40" s="198">
        <v>0.31560419377056709</v>
      </c>
      <c r="AU40" s="198">
        <v>0.30019806882891803</v>
      </c>
      <c r="AV40" s="198">
        <v>0.25230650948231675</v>
      </c>
      <c r="AW40" s="198">
        <v>0.26611981442883076</v>
      </c>
      <c r="AX40" s="199">
        <v>0.13806706114398423</v>
      </c>
      <c r="AY40" s="198">
        <v>0.12714776632302405</v>
      </c>
      <c r="AZ40" s="198">
        <v>0.13446676970633695</v>
      </c>
      <c r="BA40" s="198">
        <v>0.12824207492795389</v>
      </c>
      <c r="BB40" s="198">
        <v>0.12315270935960591</v>
      </c>
      <c r="BC40" s="198">
        <v>0.12730184147317855</v>
      </c>
      <c r="BD40" s="198">
        <v>6.7961165048543687E-2</v>
      </c>
      <c r="BE40" s="198">
        <v>7.744565217391304E-2</v>
      </c>
      <c r="BF40" s="199">
        <v>0.1875</v>
      </c>
      <c r="BG40" s="198">
        <v>0.22289156626506024</v>
      </c>
      <c r="BH40" s="198">
        <v>0.21039603960396039</v>
      </c>
      <c r="BI40" s="198">
        <v>0.23310023310023309</v>
      </c>
      <c r="BJ40" s="198">
        <v>0.21767241379310345</v>
      </c>
      <c r="BK40" s="198">
        <v>0.25118483412322273</v>
      </c>
      <c r="BL40" s="198">
        <v>0.16545718432510886</v>
      </c>
      <c r="BM40" s="198">
        <v>0.18206896551724139</v>
      </c>
      <c r="BN40" s="199">
        <v>0.36749080506742948</v>
      </c>
      <c r="BO40" s="198">
        <v>0.35953635405690199</v>
      </c>
      <c r="BP40" s="198">
        <v>0.34563380281690143</v>
      </c>
      <c r="BQ40" s="198">
        <v>0.35117530444633249</v>
      </c>
      <c r="BR40" s="198">
        <v>0.33710365288336736</v>
      </c>
      <c r="BS40" s="198">
        <v>0.33057519280205655</v>
      </c>
      <c r="BT40" s="198">
        <v>0.29051120758394611</v>
      </c>
      <c r="BU40" s="198">
        <v>0.30105413614436305</v>
      </c>
      <c r="BV40" s="199">
        <v>0.22950819672131148</v>
      </c>
      <c r="BW40" s="198">
        <v>0.25547445255474455</v>
      </c>
      <c r="BX40" s="198">
        <v>0.23684210526315788</v>
      </c>
      <c r="BY40" s="198">
        <v>0.25</v>
      </c>
      <c r="BZ40" s="198">
        <v>0.2752808988764045</v>
      </c>
      <c r="CA40" s="198">
        <v>0.30681818181818182</v>
      </c>
      <c r="CB40" s="198">
        <v>0.20496894409937888</v>
      </c>
      <c r="CC40" s="198">
        <v>0.17808219178082191</v>
      </c>
    </row>
    <row r="41" spans="1:81" s="197" customFormat="1">
      <c r="A41" s="168" t="s">
        <v>48</v>
      </c>
      <c r="B41" s="199">
        <v>0.54765751211631664</v>
      </c>
      <c r="C41" s="198">
        <v>0.53640776699029125</v>
      </c>
      <c r="D41" s="198">
        <v>0.55369780608634112</v>
      </c>
      <c r="E41" s="198">
        <v>0.54323974082073434</v>
      </c>
      <c r="F41" s="198">
        <v>0.5277558537227045</v>
      </c>
      <c r="G41" s="198">
        <v>0.5430282744648991</v>
      </c>
      <c r="H41" s="198">
        <v>0.54640522875816988</v>
      </c>
      <c r="I41" s="198">
        <v>0.53484947643979053</v>
      </c>
      <c r="J41" s="199">
        <v>0.3559322033898305</v>
      </c>
      <c r="K41" s="198">
        <v>0.28328611898016998</v>
      </c>
      <c r="L41" s="198">
        <v>0.32981530343007914</v>
      </c>
      <c r="M41" s="198">
        <v>0.38173302107728335</v>
      </c>
      <c r="N41" s="198">
        <v>0.2857142857142857</v>
      </c>
      <c r="O41" s="198">
        <v>0.34517766497461927</v>
      </c>
      <c r="P41" s="198">
        <v>0.34513274336283184</v>
      </c>
      <c r="Q41" s="198">
        <v>0.31712062256809337</v>
      </c>
      <c r="R41" s="199">
        <v>0.45098039215686275</v>
      </c>
      <c r="S41" s="198">
        <v>0.46417445482866043</v>
      </c>
      <c r="T41" s="198">
        <v>0.42433234421364985</v>
      </c>
      <c r="U41" s="198">
        <v>0.43187660668380462</v>
      </c>
      <c r="V41" s="198">
        <v>0.45077720207253885</v>
      </c>
      <c r="W41" s="198">
        <v>0.43276283618581907</v>
      </c>
      <c r="X41" s="198">
        <v>0.44522144522144524</v>
      </c>
      <c r="Y41" s="198">
        <v>0.41619585687382299</v>
      </c>
      <c r="Z41" s="199">
        <v>0.56576878733885339</v>
      </c>
      <c r="AA41" s="198">
        <v>0.56056740483722833</v>
      </c>
      <c r="AB41" s="198">
        <v>0.57740409879138199</v>
      </c>
      <c r="AC41" s="198">
        <v>0.56729664821969306</v>
      </c>
      <c r="AD41" s="198">
        <v>0.55494736842105263</v>
      </c>
      <c r="AE41" s="198">
        <v>0.57319940158153448</v>
      </c>
      <c r="AF41" s="198">
        <v>0.57250450832714539</v>
      </c>
      <c r="AG41" s="198">
        <v>0.56112756613216219</v>
      </c>
      <c r="AH41" s="199">
        <v>0.51546391752577314</v>
      </c>
      <c r="AI41" s="198">
        <v>0.49</v>
      </c>
      <c r="AJ41" s="198">
        <v>0.54354354354354351</v>
      </c>
      <c r="AK41" s="198">
        <v>0.56230031948881787</v>
      </c>
      <c r="AL41" s="198">
        <v>0.55636363636363639</v>
      </c>
      <c r="AM41" s="198">
        <v>0.56707317073170727</v>
      </c>
      <c r="AN41" s="198">
        <v>0.6064516129032258</v>
      </c>
      <c r="AO41" s="198">
        <v>0.58227848101265822</v>
      </c>
      <c r="AP41" s="200">
        <v>0.32358615087826176</v>
      </c>
      <c r="AQ41" s="198">
        <v>0.30675491123017123</v>
      </c>
      <c r="AR41" s="198">
        <v>0.31912010008340286</v>
      </c>
      <c r="AS41" s="198">
        <v>0.3029332782482958</v>
      </c>
      <c r="AT41" s="198">
        <v>0.30738119312436807</v>
      </c>
      <c r="AU41" s="198">
        <v>0.29153924566768602</v>
      </c>
      <c r="AV41" s="198">
        <v>0.26074743527112848</v>
      </c>
      <c r="AW41" s="198">
        <v>0.27413029728020238</v>
      </c>
      <c r="AX41" s="199">
        <v>0.19711042311661506</v>
      </c>
      <c r="AY41" s="198">
        <v>0.16196447230929989</v>
      </c>
      <c r="AZ41" s="198">
        <v>0.2099343955014058</v>
      </c>
      <c r="BA41" s="198">
        <v>0.20484359233097882</v>
      </c>
      <c r="BB41" s="198">
        <v>0.18367346938775511</v>
      </c>
      <c r="BC41" s="198">
        <v>0.16152450090744103</v>
      </c>
      <c r="BD41" s="198">
        <v>0.14975845410628019</v>
      </c>
      <c r="BE41" s="198">
        <v>0.191</v>
      </c>
      <c r="BF41" s="199">
        <v>0.33121019108280253</v>
      </c>
      <c r="BG41" s="198">
        <v>0.2976588628762542</v>
      </c>
      <c r="BH41" s="198">
        <v>0.3084648493543759</v>
      </c>
      <c r="BI41" s="198">
        <v>0.28505392912172572</v>
      </c>
      <c r="BJ41" s="198">
        <v>0.31673306772908366</v>
      </c>
      <c r="BK41" s="198">
        <v>0.27827380952380953</v>
      </c>
      <c r="BL41" s="198">
        <v>0.29218900675024106</v>
      </c>
      <c r="BM41" s="198">
        <v>0.30988423864648262</v>
      </c>
      <c r="BN41" s="199">
        <v>0.3512861736334405</v>
      </c>
      <c r="BO41" s="198">
        <v>0.33616251565326283</v>
      </c>
      <c r="BP41" s="198">
        <v>0.34830496352453155</v>
      </c>
      <c r="BQ41" s="198">
        <v>0.32833211944646756</v>
      </c>
      <c r="BR41" s="198">
        <v>0.33</v>
      </c>
      <c r="BS41" s="198">
        <v>0.31411192214111922</v>
      </c>
      <c r="BT41" s="198">
        <v>0.28413845568657287</v>
      </c>
      <c r="BU41" s="198">
        <v>0.29144050104384134</v>
      </c>
      <c r="BV41" s="199">
        <v>0.2360248447204969</v>
      </c>
      <c r="BW41" s="198">
        <v>0.17088607594936708</v>
      </c>
      <c r="BX41" s="198">
        <v>0.19892473118279569</v>
      </c>
      <c r="BY41" s="198">
        <v>0.23448275862068965</v>
      </c>
      <c r="BZ41" s="198">
        <v>0.25423728813559321</v>
      </c>
      <c r="CA41" s="198">
        <v>0.25675675675675674</v>
      </c>
      <c r="CB41" s="198">
        <v>0.20547945205479451</v>
      </c>
      <c r="CC41" s="198">
        <v>0.23756906077348067</v>
      </c>
    </row>
    <row r="42" spans="1:81" s="197" customFormat="1">
      <c r="A42" s="168" t="s">
        <v>51</v>
      </c>
      <c r="B42" s="199">
        <v>0.59098942407495725</v>
      </c>
      <c r="C42" s="198">
        <v>0.59745168217609157</v>
      </c>
      <c r="D42" s="198">
        <v>0.60382264265759411</v>
      </c>
      <c r="E42" s="198">
        <v>0.60688513916770659</v>
      </c>
      <c r="F42" s="198">
        <v>0.60827315920865432</v>
      </c>
      <c r="G42" s="198">
        <v>0.61463801399825024</v>
      </c>
      <c r="H42" s="198">
        <v>0.61964675844278905</v>
      </c>
      <c r="I42" s="198">
        <v>0.61501291989664086</v>
      </c>
      <c r="J42" s="199">
        <v>0.39405880569869656</v>
      </c>
      <c r="K42" s="198">
        <v>0.37433821239489257</v>
      </c>
      <c r="L42" s="198">
        <v>0.36503928170594835</v>
      </c>
      <c r="M42" s="198">
        <v>0.33314622509121528</v>
      </c>
      <c r="N42" s="198">
        <v>0.34380776340110908</v>
      </c>
      <c r="O42" s="198">
        <v>0.33575622029633773</v>
      </c>
      <c r="P42" s="198">
        <v>0.33412509897070469</v>
      </c>
      <c r="Q42" s="198">
        <v>0.33409961685823752</v>
      </c>
      <c r="R42" s="199">
        <v>0.5357142857142857</v>
      </c>
      <c r="S42" s="198">
        <v>0.55837563451776651</v>
      </c>
      <c r="T42" s="198">
        <v>0.55161290322580647</v>
      </c>
      <c r="U42" s="198">
        <v>0.58153241650294696</v>
      </c>
      <c r="V42" s="198">
        <v>0.60418562329390357</v>
      </c>
      <c r="W42" s="198">
        <v>0.55929203539823014</v>
      </c>
      <c r="X42" s="198">
        <v>0.59230769230769231</v>
      </c>
      <c r="Y42" s="198">
        <v>0.57549857549857553</v>
      </c>
      <c r="Z42" s="199">
        <v>0.61220422509693084</v>
      </c>
      <c r="AA42" s="198">
        <v>0.62040293040293037</v>
      </c>
      <c r="AB42" s="198">
        <v>0.63572301718558999</v>
      </c>
      <c r="AC42" s="198">
        <v>0.63520562040946671</v>
      </c>
      <c r="AD42" s="198">
        <v>0.63636686180592517</v>
      </c>
      <c r="AE42" s="198">
        <v>0.64807441725785431</v>
      </c>
      <c r="AF42" s="198">
        <v>0.65416681575839986</v>
      </c>
      <c r="AG42" s="198">
        <v>0.64951306662930008</v>
      </c>
      <c r="AH42" s="199">
        <v>0.73915699450213801</v>
      </c>
      <c r="AI42" s="198">
        <v>0.7130937098844673</v>
      </c>
      <c r="AJ42" s="198">
        <v>0.72737955346650995</v>
      </c>
      <c r="AK42" s="198">
        <v>0.74554102259215216</v>
      </c>
      <c r="AL42" s="198">
        <v>0.73637374860956617</v>
      </c>
      <c r="AM42" s="198">
        <v>0.7295522388059702</v>
      </c>
      <c r="AN42" s="198">
        <v>0.72846548773531095</v>
      </c>
      <c r="AO42" s="198">
        <v>0.71445856019358744</v>
      </c>
      <c r="AP42" s="200">
        <v>0.15210117393523506</v>
      </c>
      <c r="AQ42" s="198">
        <v>0.15036431883417972</v>
      </c>
      <c r="AR42" s="198">
        <v>0.14698770904694741</v>
      </c>
      <c r="AS42" s="198">
        <v>0.15011937922801433</v>
      </c>
      <c r="AT42" s="198">
        <v>0.14261952285904381</v>
      </c>
      <c r="AU42" s="198">
        <v>0.13142179319371727</v>
      </c>
      <c r="AV42" s="198">
        <v>0.12418986764034687</v>
      </c>
      <c r="AW42" s="198">
        <v>0.12251565477811054</v>
      </c>
      <c r="AX42" s="199">
        <v>6.0207991242474002E-2</v>
      </c>
      <c r="AY42" s="198">
        <v>6.8119891008174394E-2</v>
      </c>
      <c r="AZ42" s="198">
        <v>7.0609318996415774E-2</v>
      </c>
      <c r="BA42" s="198">
        <v>5.7791095890410961E-2</v>
      </c>
      <c r="BB42" s="198">
        <v>6.0435435435435433E-2</v>
      </c>
      <c r="BC42" s="198">
        <v>5.9561128526645767E-2</v>
      </c>
      <c r="BD42" s="198">
        <v>7.790407540892709E-2</v>
      </c>
      <c r="BE42" s="198">
        <v>4.2776432606941084E-2</v>
      </c>
      <c r="BF42" s="199">
        <v>0.12215320910973085</v>
      </c>
      <c r="BG42" s="198">
        <v>0.10609037328094302</v>
      </c>
      <c r="BH42" s="198">
        <v>0.12430426716141002</v>
      </c>
      <c r="BI42" s="198">
        <v>0.11183144246353323</v>
      </c>
      <c r="BJ42" s="198">
        <v>0.13030746705710103</v>
      </c>
      <c r="BK42" s="198">
        <v>0.10121951219512196</v>
      </c>
      <c r="BL42" s="198">
        <v>0.10126582278481013</v>
      </c>
      <c r="BM42" s="198">
        <v>0.10236220472440945</v>
      </c>
      <c r="BN42" s="199">
        <v>0.16785216689887805</v>
      </c>
      <c r="BO42" s="198">
        <v>0.16812790097988653</v>
      </c>
      <c r="BP42" s="198">
        <v>0.16815690798961638</v>
      </c>
      <c r="BQ42" s="198">
        <v>0.1721918471866565</v>
      </c>
      <c r="BR42" s="198">
        <v>0.16109858577577371</v>
      </c>
      <c r="BS42" s="198">
        <v>0.15443510737628385</v>
      </c>
      <c r="BT42" s="198">
        <v>0.14618082897845228</v>
      </c>
      <c r="BU42" s="198">
        <v>0.15345609821190287</v>
      </c>
      <c r="BV42" s="199">
        <v>0.12890625</v>
      </c>
      <c r="BW42" s="198">
        <v>0.14448669201520911</v>
      </c>
      <c r="BX42" s="198">
        <v>0.16376306620209058</v>
      </c>
      <c r="BY42" s="198">
        <v>0.13953488372093023</v>
      </c>
      <c r="BZ42" s="198">
        <v>0.12969283276450511</v>
      </c>
      <c r="CA42" s="198">
        <v>0.10862619808306709</v>
      </c>
      <c r="CB42" s="198">
        <v>0.11846689895470383</v>
      </c>
      <c r="CC42" s="198">
        <v>0.10703363914373089</v>
      </c>
    </row>
    <row r="43" spans="1:81" s="197" customFormat="1">
      <c r="A43" s="168" t="s">
        <v>52</v>
      </c>
      <c r="B43" s="199">
        <v>0.53207317073170735</v>
      </c>
      <c r="C43" s="198">
        <v>0.54410660660660659</v>
      </c>
      <c r="D43" s="198">
        <v>0.55124317768344455</v>
      </c>
      <c r="E43" s="198">
        <v>0.56350072780203786</v>
      </c>
      <c r="F43" s="198">
        <v>0.56512579006072627</v>
      </c>
      <c r="G43" s="198">
        <v>0.57844623688519614</v>
      </c>
      <c r="H43" s="198">
        <v>0.58577107933305639</v>
      </c>
      <c r="I43" s="198">
        <v>0.59028229863289339</v>
      </c>
      <c r="J43" s="199">
        <v>0.3522012578616352</v>
      </c>
      <c r="K43" s="198">
        <v>0.39759036144578314</v>
      </c>
      <c r="L43" s="198">
        <v>0.40929203539823011</v>
      </c>
      <c r="M43" s="198">
        <v>0.37945492662473795</v>
      </c>
      <c r="N43" s="198">
        <v>0.34633027522935778</v>
      </c>
      <c r="O43" s="198">
        <v>0.43917525773195876</v>
      </c>
      <c r="P43" s="198">
        <v>0.4632768361581921</v>
      </c>
      <c r="Q43" s="198">
        <v>0.4259927797833935</v>
      </c>
      <c r="R43" s="199">
        <v>0.49019607843137253</v>
      </c>
      <c r="S43" s="198">
        <v>0.49261083743842365</v>
      </c>
      <c r="T43" s="198">
        <v>0.50234741784037562</v>
      </c>
      <c r="U43" s="198">
        <v>0.51583710407239824</v>
      </c>
      <c r="V43" s="198">
        <v>0.41924398625429554</v>
      </c>
      <c r="W43" s="198">
        <v>0.47709923664122139</v>
      </c>
      <c r="X43" s="198">
        <v>0.49315068493150682</v>
      </c>
      <c r="Y43" s="198">
        <v>0.4943502824858757</v>
      </c>
      <c r="Z43" s="199">
        <v>0.57011992005329781</v>
      </c>
      <c r="AA43" s="198">
        <v>0.56575843838958928</v>
      </c>
      <c r="AB43" s="198">
        <v>0.56527668126031727</v>
      </c>
      <c r="AC43" s="198">
        <v>0.57666549171660209</v>
      </c>
      <c r="AD43" s="198">
        <v>0.58349605843639252</v>
      </c>
      <c r="AE43" s="198">
        <v>0.58926010897619729</v>
      </c>
      <c r="AF43" s="198">
        <v>0.59782299373932835</v>
      </c>
      <c r="AG43" s="198">
        <v>0.60498915401301523</v>
      </c>
      <c r="AH43" s="199">
        <v>0.49212598425196852</v>
      </c>
      <c r="AI43" s="198">
        <v>0.5528031290743155</v>
      </c>
      <c r="AJ43" s="198">
        <v>0.56815578465062999</v>
      </c>
      <c r="AK43" s="198">
        <v>0.5600907029478458</v>
      </c>
      <c r="AL43" s="198">
        <v>0.57294429708222816</v>
      </c>
      <c r="AM43" s="198">
        <v>0.61555555555555552</v>
      </c>
      <c r="AN43" s="198">
        <v>0.6245530393325387</v>
      </c>
      <c r="AO43" s="198">
        <v>0.60859465737514518</v>
      </c>
      <c r="AP43" s="200">
        <v>0.30437817891692431</v>
      </c>
      <c r="AQ43" s="198">
        <v>0.2862558671320255</v>
      </c>
      <c r="AR43" s="198">
        <v>0.26985960007293502</v>
      </c>
      <c r="AS43" s="198">
        <v>0.26305620608899299</v>
      </c>
      <c r="AT43" s="198">
        <v>0.26865581675708256</v>
      </c>
      <c r="AU43" s="198">
        <v>0.26990397805212618</v>
      </c>
      <c r="AV43" s="198">
        <v>0.24305502410652791</v>
      </c>
      <c r="AW43" s="198">
        <v>0.26140184498663677</v>
      </c>
      <c r="AX43" s="199">
        <v>0.10702875399361023</v>
      </c>
      <c r="AY43" s="198">
        <v>7.3701842546063656E-2</v>
      </c>
      <c r="AZ43" s="198">
        <v>7.9795021961932652E-2</v>
      </c>
      <c r="BA43" s="198">
        <v>0.08</v>
      </c>
      <c r="BB43" s="198">
        <v>8.2037996545768571E-2</v>
      </c>
      <c r="BC43" s="198">
        <v>0.10068365444375388</v>
      </c>
      <c r="BD43" s="198">
        <v>7.8900709219858159E-2</v>
      </c>
      <c r="BE43" s="198">
        <v>8.1726354453627179E-2</v>
      </c>
      <c r="BF43" s="199">
        <v>0.16112531969309463</v>
      </c>
      <c r="BG43" s="198">
        <v>0.18429003021148035</v>
      </c>
      <c r="BH43" s="198">
        <v>0.16666666666666666</v>
      </c>
      <c r="BI43" s="198">
        <v>0.14898989898989898</v>
      </c>
      <c r="BJ43" s="198">
        <v>0.18271604938271604</v>
      </c>
      <c r="BK43" s="198">
        <v>0.19196428571428573</v>
      </c>
      <c r="BL43" s="198">
        <v>0.16172106824925817</v>
      </c>
      <c r="BM43" s="198">
        <v>0.19266055045871561</v>
      </c>
      <c r="BN43" s="199">
        <v>0.33484903601309568</v>
      </c>
      <c r="BO43" s="198">
        <v>0.31916299559471367</v>
      </c>
      <c r="BP43" s="198">
        <v>0.3034383082306405</v>
      </c>
      <c r="BQ43" s="198">
        <v>0.29380659181455993</v>
      </c>
      <c r="BR43" s="198">
        <v>0.30502297575661541</v>
      </c>
      <c r="BS43" s="198">
        <v>0.3084580783128088</v>
      </c>
      <c r="BT43" s="198">
        <v>0.28522372528616025</v>
      </c>
      <c r="BU43" s="198">
        <v>0.30638399808360284</v>
      </c>
      <c r="BV43" s="199">
        <v>0.20027063599458728</v>
      </c>
      <c r="BW43" s="198">
        <v>0.19249592169657423</v>
      </c>
      <c r="BX43" s="198">
        <v>0.14203730272596843</v>
      </c>
      <c r="BY43" s="198">
        <v>0.16152897657213316</v>
      </c>
      <c r="BZ43" s="198">
        <v>0.16453900709219857</v>
      </c>
      <c r="CA43" s="198">
        <v>0.20227560050568899</v>
      </c>
      <c r="CB43" s="198">
        <v>0.12643678160919541</v>
      </c>
      <c r="CC43" s="198">
        <v>0.19294990723562153</v>
      </c>
    </row>
    <row r="44" spans="1:81" s="197" customFormat="1">
      <c r="A44" s="168" t="s">
        <v>53</v>
      </c>
      <c r="B44" s="199">
        <v>0.53835841813417828</v>
      </c>
      <c r="C44" s="198">
        <v>0.54445731001279785</v>
      </c>
      <c r="D44" s="198">
        <v>0.54425179725729478</v>
      </c>
      <c r="E44" s="198">
        <v>0.54547562460147236</v>
      </c>
      <c r="F44" s="198">
        <v>0.53616545556176631</v>
      </c>
      <c r="G44" s="198">
        <v>0.55035023816195017</v>
      </c>
      <c r="H44" s="198">
        <v>0.55204806116876026</v>
      </c>
      <c r="I44" s="198">
        <v>0.55937418513689696</v>
      </c>
      <c r="J44" s="199">
        <v>0.3413793103448276</v>
      </c>
      <c r="K44" s="198">
        <v>0.35470779220779219</v>
      </c>
      <c r="L44" s="198">
        <v>0.35307346326836581</v>
      </c>
      <c r="M44" s="198">
        <v>0.31158961367954402</v>
      </c>
      <c r="N44" s="198">
        <v>0.33031674208144796</v>
      </c>
      <c r="O44" s="198">
        <v>0.34132086499123321</v>
      </c>
      <c r="P44" s="198">
        <v>0.33144154370034051</v>
      </c>
      <c r="Q44" s="198">
        <v>0.34994523548740414</v>
      </c>
      <c r="R44" s="199">
        <v>0.41921397379912662</v>
      </c>
      <c r="S44" s="198">
        <v>0.51489361702127656</v>
      </c>
      <c r="T44" s="198">
        <v>0.4642857142857143</v>
      </c>
      <c r="U44" s="198">
        <v>0.49546827794561932</v>
      </c>
      <c r="V44" s="198">
        <v>0.49202127659574468</v>
      </c>
      <c r="W44" s="198">
        <v>0.48110831234256929</v>
      </c>
      <c r="X44" s="198">
        <v>0.55555555555555558</v>
      </c>
      <c r="Y44" s="198">
        <v>0.50248756218905477</v>
      </c>
      <c r="Z44" s="199">
        <v>0.55803217196854937</v>
      </c>
      <c r="AA44" s="198">
        <v>0.56561216401239456</v>
      </c>
      <c r="AB44" s="198">
        <v>0.56954708421745814</v>
      </c>
      <c r="AC44" s="198">
        <v>0.57452211328207659</v>
      </c>
      <c r="AD44" s="198">
        <v>0.56996229576874735</v>
      </c>
      <c r="AE44" s="198">
        <v>0.59220314735336199</v>
      </c>
      <c r="AF44" s="198">
        <v>0.59455877223578657</v>
      </c>
      <c r="AG44" s="198">
        <v>0.59685277850934948</v>
      </c>
      <c r="AH44" s="199">
        <v>0.61470588235294121</v>
      </c>
      <c r="AI44" s="198">
        <v>0.55084745762711862</v>
      </c>
      <c r="AJ44" s="198">
        <v>0.58750000000000002</v>
      </c>
      <c r="AK44" s="198">
        <v>0.63611111111111107</v>
      </c>
      <c r="AL44" s="198">
        <v>0.57567567567567568</v>
      </c>
      <c r="AM44" s="198">
        <v>0.68193384223918574</v>
      </c>
      <c r="AN44" s="198">
        <v>0.56919060052219317</v>
      </c>
      <c r="AO44" s="198">
        <v>0.64959568733153639</v>
      </c>
      <c r="AP44" s="200">
        <v>0.20659000081559417</v>
      </c>
      <c r="AQ44" s="198">
        <v>0.23537092956826899</v>
      </c>
      <c r="AR44" s="198">
        <v>0.21127553482387004</v>
      </c>
      <c r="AS44" s="198">
        <v>0.21372371009229837</v>
      </c>
      <c r="AT44" s="198">
        <v>0.19653093128861759</v>
      </c>
      <c r="AU44" s="198">
        <v>0.19682926829268294</v>
      </c>
      <c r="AV44" s="198">
        <v>0.1866825884226089</v>
      </c>
      <c r="AW44" s="198">
        <v>0.2009661273425678</v>
      </c>
      <c r="AX44" s="199">
        <v>7.277628032345014E-2</v>
      </c>
      <c r="AY44" s="198">
        <v>8.72794800371402E-2</v>
      </c>
      <c r="AZ44" s="198">
        <v>7.163053722902922E-2</v>
      </c>
      <c r="BA44" s="198">
        <v>7.1546052631578941E-2</v>
      </c>
      <c r="BB44" s="198">
        <v>5.3435114503816793E-2</v>
      </c>
      <c r="BC44" s="198">
        <v>5.0809603573422672E-2</v>
      </c>
      <c r="BD44" s="198">
        <v>5.0661798265632128E-2</v>
      </c>
      <c r="BE44" s="198">
        <v>4.6669687358405078E-2</v>
      </c>
      <c r="BF44" s="199">
        <v>0.14678899082568808</v>
      </c>
      <c r="BG44" s="198">
        <v>0.24897959183673468</v>
      </c>
      <c r="BH44" s="198">
        <v>0.14741035856573706</v>
      </c>
      <c r="BI44" s="198">
        <v>0.14705882352941177</v>
      </c>
      <c r="BJ44" s="198">
        <v>0.17085427135678391</v>
      </c>
      <c r="BK44" s="198">
        <v>0.13174946004319654</v>
      </c>
      <c r="BL44" s="198">
        <v>0.11494252873563218</v>
      </c>
      <c r="BM44" s="198">
        <v>0.16206896551724137</v>
      </c>
      <c r="BN44" s="199">
        <v>0.22652639858421</v>
      </c>
      <c r="BO44" s="198">
        <v>0.25342329827346693</v>
      </c>
      <c r="BP44" s="198">
        <v>0.2363522928148071</v>
      </c>
      <c r="BQ44" s="198">
        <v>0.23547770059397966</v>
      </c>
      <c r="BR44" s="198">
        <v>0.21839834958739685</v>
      </c>
      <c r="BS44" s="198">
        <v>0.22259644825474587</v>
      </c>
      <c r="BT44" s="198">
        <v>0.21581524519476722</v>
      </c>
      <c r="BU44" s="198">
        <v>0.23062509368910208</v>
      </c>
      <c r="BV44" s="199">
        <v>0.15172413793103448</v>
      </c>
      <c r="BW44" s="198">
        <v>0.1875</v>
      </c>
      <c r="BX44" s="198">
        <v>0.13714285714285715</v>
      </c>
      <c r="BY44" s="198">
        <v>0.15646258503401361</v>
      </c>
      <c r="BZ44" s="198">
        <v>0.15730337078651685</v>
      </c>
      <c r="CA44" s="198">
        <v>0.15028901734104047</v>
      </c>
      <c r="CB44" s="198">
        <v>0.12745098039215685</v>
      </c>
      <c r="CC44" s="198">
        <v>0.13304721030042918</v>
      </c>
    </row>
    <row r="45" spans="1:81" s="197" customFormat="1">
      <c r="A45" s="168" t="s">
        <v>55</v>
      </c>
      <c r="B45" s="199">
        <v>0.54275092936802971</v>
      </c>
      <c r="C45" s="198">
        <v>0.55628960496157476</v>
      </c>
      <c r="D45" s="198">
        <v>0.55844867753871452</v>
      </c>
      <c r="E45" s="198">
        <v>0.55709194583036348</v>
      </c>
      <c r="F45" s="198">
        <v>0.56995521780431535</v>
      </c>
      <c r="G45" s="198">
        <v>0.56753899021940257</v>
      </c>
      <c r="H45" s="198">
        <v>0.56253107906514177</v>
      </c>
      <c r="I45" s="198">
        <v>0.57065085894023715</v>
      </c>
      <c r="J45" s="199">
        <v>0.3383084577114428</v>
      </c>
      <c r="K45" s="198">
        <v>0.27941176470588236</v>
      </c>
      <c r="L45" s="198">
        <v>0.3439153439153439</v>
      </c>
      <c r="M45" s="198">
        <v>0.31413612565445026</v>
      </c>
      <c r="N45" s="198">
        <v>0.35217391304347828</v>
      </c>
      <c r="O45" s="198">
        <v>0.41101694915254239</v>
      </c>
      <c r="P45" s="198">
        <v>0.32490974729241878</v>
      </c>
      <c r="Q45" s="198">
        <v>0.31906614785992216</v>
      </c>
      <c r="R45" s="199">
        <v>0.39735099337748342</v>
      </c>
      <c r="S45" s="198">
        <v>0.44559585492227977</v>
      </c>
      <c r="T45" s="198">
        <v>0.47222222222222221</v>
      </c>
      <c r="U45" s="198">
        <v>0.48372093023255813</v>
      </c>
      <c r="V45" s="198">
        <v>0.48799999999999999</v>
      </c>
      <c r="W45" s="198">
        <v>0.48534201954397393</v>
      </c>
      <c r="X45" s="198">
        <v>0.47368421052631576</v>
      </c>
      <c r="Y45" s="198">
        <v>0.50139275766016711</v>
      </c>
      <c r="Z45" s="199">
        <v>0.55497876356772058</v>
      </c>
      <c r="AA45" s="198">
        <v>0.56911329281595757</v>
      </c>
      <c r="AB45" s="198">
        <v>0.57318224740321055</v>
      </c>
      <c r="AC45" s="198">
        <v>0.56799868442690349</v>
      </c>
      <c r="AD45" s="198">
        <v>0.58538142355569744</v>
      </c>
      <c r="AE45" s="198">
        <v>0.58253040593903016</v>
      </c>
      <c r="AF45" s="198">
        <v>0.58204381798682392</v>
      </c>
      <c r="AG45" s="198">
        <v>0.58981001727115712</v>
      </c>
      <c r="AH45" s="199">
        <v>0.54471544715447151</v>
      </c>
      <c r="AI45" s="198">
        <v>0.58552631578947367</v>
      </c>
      <c r="AJ45" s="198">
        <v>0.59829059829059827</v>
      </c>
      <c r="AK45" s="198">
        <v>0.51515151515151514</v>
      </c>
      <c r="AL45" s="198">
        <v>0.56441717791411039</v>
      </c>
      <c r="AM45" s="198">
        <v>0.55376344086021501</v>
      </c>
      <c r="AN45" s="198">
        <v>0.4942528735632184</v>
      </c>
      <c r="AO45" s="198">
        <v>0.58282208588957052</v>
      </c>
      <c r="AP45" s="200">
        <v>0.30750556342302243</v>
      </c>
      <c r="AQ45" s="198">
        <v>0.32372654155495978</v>
      </c>
      <c r="AR45" s="198">
        <v>0.27837721191195514</v>
      </c>
      <c r="AS45" s="198">
        <v>0.30864197530864196</v>
      </c>
      <c r="AT45" s="198">
        <v>0.29655014850354122</v>
      </c>
      <c r="AU45" s="198">
        <v>0.2852558051727393</v>
      </c>
      <c r="AV45" s="198">
        <v>0.27395934172313652</v>
      </c>
      <c r="AW45" s="198">
        <v>0.28129713423831071</v>
      </c>
      <c r="AX45" s="199">
        <v>0.14285714285714285</v>
      </c>
      <c r="AY45" s="198">
        <v>0.17391304347826086</v>
      </c>
      <c r="AZ45" s="198">
        <v>0.10119047619047619</v>
      </c>
      <c r="BA45" s="198">
        <v>0.10204081632653061</v>
      </c>
      <c r="BB45" s="198">
        <v>0.10552763819095477</v>
      </c>
      <c r="BC45" s="198">
        <v>0.1326530612244898</v>
      </c>
      <c r="BD45" s="198">
        <v>0.12686567164179105</v>
      </c>
      <c r="BE45" s="198">
        <v>0.11026615969581749</v>
      </c>
      <c r="BF45" s="199">
        <v>0.12834224598930483</v>
      </c>
      <c r="BG45" s="198">
        <v>0.18055555555555555</v>
      </c>
      <c r="BH45" s="198">
        <v>0.16666666666666666</v>
      </c>
      <c r="BI45" s="198">
        <v>0.13278008298755187</v>
      </c>
      <c r="BJ45" s="198">
        <v>0.17647058823529413</v>
      </c>
      <c r="BK45" s="198">
        <v>0.18282548476454294</v>
      </c>
      <c r="BL45" s="198">
        <v>0.2225705329153605</v>
      </c>
      <c r="BM45" s="198">
        <v>0.20699708454810495</v>
      </c>
      <c r="BN45" s="199">
        <v>0.33279145378541569</v>
      </c>
      <c r="BO45" s="198">
        <v>0.34458762886597938</v>
      </c>
      <c r="BP45" s="198">
        <v>0.29682337992376112</v>
      </c>
      <c r="BQ45" s="198">
        <v>0.34079816250358885</v>
      </c>
      <c r="BR45" s="198">
        <v>0.32472939217318902</v>
      </c>
      <c r="BS45" s="198">
        <v>0.30909090909090908</v>
      </c>
      <c r="BT45" s="198">
        <v>0.30620778385332903</v>
      </c>
      <c r="BU45" s="198">
        <v>0.31356783919597991</v>
      </c>
      <c r="BV45" s="199">
        <v>0.17647058823529413</v>
      </c>
      <c r="BW45" s="198">
        <v>0.22413793103448276</v>
      </c>
      <c r="BX45" s="198">
        <v>0.24590163934426229</v>
      </c>
      <c r="BY45" s="198">
        <v>0.17741935483870969</v>
      </c>
      <c r="BZ45" s="198">
        <v>0.21052631578947367</v>
      </c>
      <c r="CA45" s="198">
        <v>0.15068493150684931</v>
      </c>
      <c r="CB45" s="198">
        <v>0.21568627450980393</v>
      </c>
      <c r="CC45" s="198">
        <v>0.12857142857142856</v>
      </c>
    </row>
    <row r="46" spans="1:81" s="197" customFormat="1">
      <c r="A46" s="168" t="s">
        <v>61</v>
      </c>
      <c r="B46" s="199">
        <v>0.46955674622503651</v>
      </c>
      <c r="C46" s="198">
        <v>0.47097242380261251</v>
      </c>
      <c r="D46" s="198">
        <v>0.49048344118766651</v>
      </c>
      <c r="E46" s="198">
        <v>0.48249246987951805</v>
      </c>
      <c r="F46" s="198">
        <v>0.47515705311250717</v>
      </c>
      <c r="G46" s="198">
        <v>0.49006622516556292</v>
      </c>
      <c r="H46" s="198">
        <v>0.50312563016737244</v>
      </c>
      <c r="I46" s="198">
        <v>0.52301558535701342</v>
      </c>
      <c r="J46" s="199">
        <v>0.23529411764705882</v>
      </c>
      <c r="K46" s="198">
        <v>0.34375</v>
      </c>
      <c r="L46" s="198">
        <v>0.41935483870967744</v>
      </c>
      <c r="M46" s="198">
        <v>0.203125</v>
      </c>
      <c r="N46" s="198">
        <v>0.31034482758620691</v>
      </c>
      <c r="O46" s="198">
        <v>0.27868852459016391</v>
      </c>
      <c r="P46" s="198">
        <v>0.40740740740740738</v>
      </c>
      <c r="Q46" s="198">
        <v>0.28235294117647058</v>
      </c>
      <c r="R46" s="199">
        <v>0.38461538461538464</v>
      </c>
      <c r="S46" s="198">
        <v>0.29729729729729731</v>
      </c>
      <c r="T46" s="198">
        <v>0.3392857142857143</v>
      </c>
      <c r="U46" s="198">
        <v>0.42</v>
      </c>
      <c r="V46" s="198">
        <v>0.25217391304347825</v>
      </c>
      <c r="W46" s="198">
        <v>0.27272727272727271</v>
      </c>
      <c r="X46" s="198">
        <v>0.30158730158730157</v>
      </c>
      <c r="Y46" s="198">
        <v>0.35294117647058826</v>
      </c>
      <c r="Z46" s="199">
        <v>0.47513812154696133</v>
      </c>
      <c r="AA46" s="198">
        <v>0.47985347985347987</v>
      </c>
      <c r="AB46" s="198">
        <v>0.49773382777091058</v>
      </c>
      <c r="AC46" s="198">
        <v>0.49535027898326101</v>
      </c>
      <c r="AD46" s="198">
        <v>0.51566152407667132</v>
      </c>
      <c r="AE46" s="198">
        <v>0.50089086859688192</v>
      </c>
      <c r="AF46" s="198">
        <v>0.5141709439857175</v>
      </c>
      <c r="AG46" s="198">
        <v>0.5362992922143579</v>
      </c>
      <c r="AH46" s="199">
        <v>0.45</v>
      </c>
      <c r="AI46" s="198">
        <v>0.3783783783783784</v>
      </c>
      <c r="AJ46" s="198">
        <v>0.45098039215686275</v>
      </c>
      <c r="AK46" s="198">
        <v>0.49206349206349204</v>
      </c>
      <c r="AL46" s="198">
        <v>0.5625</v>
      </c>
      <c r="AM46" s="198">
        <v>0.37735849056603776</v>
      </c>
      <c r="AN46" s="198">
        <v>0.36</v>
      </c>
      <c r="AO46" s="198">
        <v>0.43421052631578949</v>
      </c>
      <c r="AP46" s="200">
        <v>0.3528205128205128</v>
      </c>
      <c r="AQ46" s="198">
        <v>0.37478705281090291</v>
      </c>
      <c r="AR46" s="198">
        <v>0.38926174496644295</v>
      </c>
      <c r="AS46" s="198">
        <v>0.38803263825929285</v>
      </c>
      <c r="AT46" s="198">
        <v>0.47740667976424361</v>
      </c>
      <c r="AU46" s="198">
        <v>0.44031830238726788</v>
      </c>
      <c r="AV46" s="198">
        <v>0.4086115992970123</v>
      </c>
      <c r="AW46" s="198">
        <v>0.36047430830039523</v>
      </c>
      <c r="AX46" s="199">
        <v>0.37037037037037035</v>
      </c>
      <c r="AY46" s="198">
        <v>0.29032258064516131</v>
      </c>
      <c r="AZ46" s="198">
        <v>0.17391304347826086</v>
      </c>
      <c r="BA46" s="198">
        <v>0.18181818181818182</v>
      </c>
      <c r="BB46" s="198">
        <v>0.1</v>
      </c>
      <c r="BC46" s="198">
        <v>0.18333333333333332</v>
      </c>
      <c r="BD46" s="198">
        <v>0.10227272727272728</v>
      </c>
      <c r="BE46" s="198">
        <v>4.9019607843137254E-2</v>
      </c>
      <c r="BF46" s="199">
        <v>0.15789473684210525</v>
      </c>
      <c r="BG46" s="198">
        <v>0.23076923076923078</v>
      </c>
      <c r="BH46" s="198">
        <v>0.3</v>
      </c>
      <c r="BI46" s="198">
        <v>0.16666666666666666</v>
      </c>
      <c r="BJ46" s="198">
        <v>0</v>
      </c>
      <c r="BK46" s="198">
        <v>0.14285714285714285</v>
      </c>
      <c r="BL46" s="198">
        <v>9.5238095238095233E-2</v>
      </c>
      <c r="BM46" s="198">
        <v>0.3125</v>
      </c>
      <c r="BN46" s="199">
        <v>0.36682520808561236</v>
      </c>
      <c r="BO46" s="198">
        <v>0.39539539539539542</v>
      </c>
      <c r="BP46" s="198">
        <v>0.41879468845760981</v>
      </c>
      <c r="BQ46" s="198">
        <v>0.42935982339955847</v>
      </c>
      <c r="BR46" s="198">
        <v>0.52132701421800953</v>
      </c>
      <c r="BS46" s="198">
        <v>0.48272138228941686</v>
      </c>
      <c r="BT46" s="198">
        <v>0.46319365798414497</v>
      </c>
      <c r="BU46" s="198">
        <v>0.42717391304347824</v>
      </c>
      <c r="BV46" s="199">
        <v>0.14285714285714285</v>
      </c>
      <c r="BW46" s="198">
        <v>0.16666666666666666</v>
      </c>
      <c r="BX46" s="198">
        <v>0.33333333333333331</v>
      </c>
      <c r="BY46" s="198">
        <v>0.33333333333333331</v>
      </c>
      <c r="BZ46" s="198">
        <v>0.33333333333333331</v>
      </c>
      <c r="CA46" s="198">
        <v>0.625</v>
      </c>
      <c r="CB46" s="198">
        <v>0</v>
      </c>
      <c r="CC46" s="198">
        <v>0</v>
      </c>
    </row>
    <row r="47" spans="1:81" s="197" customFormat="1">
      <c r="A47" s="168" t="s">
        <v>62</v>
      </c>
      <c r="B47" s="199">
        <v>0.55466428995840755</v>
      </c>
      <c r="C47" s="198">
        <v>0.55518816375711044</v>
      </c>
      <c r="D47" s="198">
        <v>0.55563177390588558</v>
      </c>
      <c r="E47" s="198">
        <v>0.56294022528571819</v>
      </c>
      <c r="F47" s="198">
        <v>0.5566757923554807</v>
      </c>
      <c r="G47" s="198">
        <v>0.56256484222778913</v>
      </c>
      <c r="H47" s="198">
        <v>0.57872976072981408</v>
      </c>
      <c r="I47" s="198">
        <v>0.57845110710880387</v>
      </c>
      <c r="J47" s="199">
        <v>0.32988721804511278</v>
      </c>
      <c r="K47" s="198">
        <v>0.33295679186670429</v>
      </c>
      <c r="L47" s="198">
        <v>0.30723819301848049</v>
      </c>
      <c r="M47" s="198">
        <v>0.3201219512195122</v>
      </c>
      <c r="N47" s="198">
        <v>0.32504309283427729</v>
      </c>
      <c r="O47" s="198">
        <v>0.33607493717157871</v>
      </c>
      <c r="P47" s="198">
        <v>0.3252539242843952</v>
      </c>
      <c r="Q47" s="198">
        <v>0.31904103273397877</v>
      </c>
      <c r="R47" s="199">
        <v>0.46794871794871795</v>
      </c>
      <c r="S47" s="198">
        <v>0.48425787106446777</v>
      </c>
      <c r="T47" s="198">
        <v>0.51699716713881017</v>
      </c>
      <c r="U47" s="198">
        <v>0.50496453900709215</v>
      </c>
      <c r="V47" s="198">
        <v>0.51605231866825207</v>
      </c>
      <c r="W47" s="198">
        <v>0.5438401775804661</v>
      </c>
      <c r="X47" s="198">
        <v>0.55017301038062283</v>
      </c>
      <c r="Y47" s="198">
        <v>0.52804232804232809</v>
      </c>
      <c r="Z47" s="199">
        <v>0.58380304738354127</v>
      </c>
      <c r="AA47" s="198">
        <v>0.58455492909619</v>
      </c>
      <c r="AB47" s="198">
        <v>0.58885797652168015</v>
      </c>
      <c r="AC47" s="198">
        <v>0.59690718122412667</v>
      </c>
      <c r="AD47" s="198">
        <v>0.58787279617729449</v>
      </c>
      <c r="AE47" s="198">
        <v>0.59363105810707939</v>
      </c>
      <c r="AF47" s="198">
        <v>0.61717206132879043</v>
      </c>
      <c r="AG47" s="198">
        <v>0.61750135722041255</v>
      </c>
      <c r="AH47" s="199">
        <v>0.68457142857142861</v>
      </c>
      <c r="AI47" s="198">
        <v>0.65795454545454546</v>
      </c>
      <c r="AJ47" s="198">
        <v>0.65714285714285714</v>
      </c>
      <c r="AK47" s="198">
        <v>0.6566523605150214</v>
      </c>
      <c r="AL47" s="198">
        <v>0.69495166487647686</v>
      </c>
      <c r="AM47" s="198">
        <v>0.67463617463617465</v>
      </c>
      <c r="AN47" s="198">
        <v>0.68350515463917527</v>
      </c>
      <c r="AO47" s="198">
        <v>0.71188222923238698</v>
      </c>
      <c r="AP47" s="200">
        <v>0.14914714344430743</v>
      </c>
      <c r="AQ47" s="198">
        <v>0.15911766211167408</v>
      </c>
      <c r="AR47" s="198">
        <v>0.13009683995922527</v>
      </c>
      <c r="AS47" s="198">
        <v>0.13302195802499089</v>
      </c>
      <c r="AT47" s="198">
        <v>0.13053368328958881</v>
      </c>
      <c r="AU47" s="198">
        <v>0.12453119672690079</v>
      </c>
      <c r="AV47" s="198">
        <v>0.12596114933225414</v>
      </c>
      <c r="AW47" s="198">
        <v>0.12660305111529813</v>
      </c>
      <c r="AX47" s="199">
        <v>3.9532794249775384E-2</v>
      </c>
      <c r="AY47" s="198">
        <v>4.7497879558948262E-2</v>
      </c>
      <c r="AZ47" s="198">
        <v>3.6649214659685861E-2</v>
      </c>
      <c r="BA47" s="198">
        <v>3.812445223488168E-2</v>
      </c>
      <c r="BB47" s="198">
        <v>3.610794374762448E-2</v>
      </c>
      <c r="BC47" s="198">
        <v>3.8596491228070177E-2</v>
      </c>
      <c r="BD47" s="198">
        <v>3.3419857235561325E-2</v>
      </c>
      <c r="BE47" s="198">
        <v>3.7023186237845923E-2</v>
      </c>
      <c r="BF47" s="199">
        <v>7.6586433260393869E-2</v>
      </c>
      <c r="BG47" s="198">
        <v>5.2631578947368418E-2</v>
      </c>
      <c r="BH47" s="198">
        <v>6.5462753950338598E-2</v>
      </c>
      <c r="BI47" s="198">
        <v>5.9496567505720827E-2</v>
      </c>
      <c r="BJ47" s="198">
        <v>9.6280087527352301E-2</v>
      </c>
      <c r="BK47" s="198">
        <v>6.1135371179039298E-2</v>
      </c>
      <c r="BL47" s="198">
        <v>6.2600321027287326E-2</v>
      </c>
      <c r="BM47" s="198">
        <v>8.9866156787762913E-2</v>
      </c>
      <c r="BN47" s="199">
        <v>0.16786889395089852</v>
      </c>
      <c r="BO47" s="198">
        <v>0.18085240925761983</v>
      </c>
      <c r="BP47" s="198">
        <v>0.15246636771300448</v>
      </c>
      <c r="BQ47" s="198">
        <v>0.15461149715729627</v>
      </c>
      <c r="BR47" s="198">
        <v>0.15359375</v>
      </c>
      <c r="BS47" s="198">
        <v>0.14792933680857226</v>
      </c>
      <c r="BT47" s="198">
        <v>0.1505667988038111</v>
      </c>
      <c r="BU47" s="198">
        <v>0.15060189532997525</v>
      </c>
      <c r="BV47" s="199">
        <v>0.15168539325842698</v>
      </c>
      <c r="BW47" s="198">
        <v>0.18131868131868131</v>
      </c>
      <c r="BX47" s="198">
        <v>6.3291139240506333E-2</v>
      </c>
      <c r="BY47" s="198">
        <v>0.12650602409638553</v>
      </c>
      <c r="BZ47" s="198">
        <v>0.16666666666666666</v>
      </c>
      <c r="CA47" s="198">
        <v>0.11170212765957446</v>
      </c>
      <c r="CB47" s="198">
        <v>0.11570247933884298</v>
      </c>
      <c r="CC47" s="198">
        <v>0.15942028985507245</v>
      </c>
    </row>
    <row r="48" spans="1:81" s="197" customFormat="1">
      <c r="A48" s="168" t="s">
        <v>66</v>
      </c>
      <c r="B48" s="199">
        <v>0.46398366870807817</v>
      </c>
      <c r="C48" s="198">
        <v>0.47555312756077567</v>
      </c>
      <c r="D48" s="198">
        <v>0.46487294469357249</v>
      </c>
      <c r="E48" s="198">
        <v>0.48364666494978109</v>
      </c>
      <c r="F48" s="198">
        <v>0.47872084635729745</v>
      </c>
      <c r="G48" s="198">
        <v>0.47180067950169874</v>
      </c>
      <c r="H48" s="198">
        <v>0.51528384279475981</v>
      </c>
      <c r="I48" s="198">
        <v>0.52125435540069687</v>
      </c>
      <c r="J48" s="199">
        <v>0.05</v>
      </c>
      <c r="K48" s="198">
        <v>0.23809523809523808</v>
      </c>
      <c r="L48" s="198">
        <v>0.29166666666666669</v>
      </c>
      <c r="M48" s="198">
        <v>0.31034482758620691</v>
      </c>
      <c r="N48" s="198">
        <v>0.35897435897435898</v>
      </c>
      <c r="O48" s="198">
        <v>0.22580645161290322</v>
      </c>
      <c r="P48" s="198">
        <v>0.29411764705882354</v>
      </c>
      <c r="Q48" s="198">
        <v>0.31707317073170732</v>
      </c>
      <c r="R48" s="199">
        <v>0.40909090909090912</v>
      </c>
      <c r="S48" s="198">
        <v>0.21428571428571427</v>
      </c>
      <c r="T48" s="198">
        <v>0.32432432432432434</v>
      </c>
      <c r="U48" s="198">
        <v>0.26666666666666666</v>
      </c>
      <c r="V48" s="198">
        <v>0.46341463414634149</v>
      </c>
      <c r="W48" s="198">
        <v>0.30612244897959184</v>
      </c>
      <c r="X48" s="198">
        <v>0.35714285714285715</v>
      </c>
      <c r="Y48" s="198">
        <v>0.38181818181818183</v>
      </c>
      <c r="Z48" s="199">
        <v>0.48011545862732519</v>
      </c>
      <c r="AA48" s="198">
        <v>0.48864641698613981</v>
      </c>
      <c r="AB48" s="198">
        <v>0.48200054960153887</v>
      </c>
      <c r="AC48" s="198">
        <v>0.49700085689802914</v>
      </c>
      <c r="AD48" s="198">
        <v>0.49633251833740832</v>
      </c>
      <c r="AE48" s="198">
        <v>0.50469238790406679</v>
      </c>
      <c r="AF48" s="198">
        <v>0.53555678059536937</v>
      </c>
      <c r="AG48" s="198">
        <v>0.54046317980744207</v>
      </c>
      <c r="AH48" s="199">
        <v>0.35</v>
      </c>
      <c r="AI48" s="198">
        <v>0.5</v>
      </c>
      <c r="AJ48" s="198">
        <v>0.2608695652173913</v>
      </c>
      <c r="AK48" s="198">
        <v>0.5641025641025641</v>
      </c>
      <c r="AL48" s="198">
        <v>0.21052631578947367</v>
      </c>
      <c r="AM48" s="198">
        <v>0.38636363636363635</v>
      </c>
      <c r="AN48" s="198">
        <v>0.63888888888888884</v>
      </c>
      <c r="AO48" s="198">
        <v>0.39473684210526316</v>
      </c>
      <c r="AP48" s="200">
        <v>0.71436373566357181</v>
      </c>
      <c r="AQ48" s="198">
        <v>0.56699029126213596</v>
      </c>
      <c r="AR48" s="198">
        <v>0.61361457334611702</v>
      </c>
      <c r="AS48" s="198">
        <v>0.52909535452322742</v>
      </c>
      <c r="AT48" s="198">
        <v>0.50239489089941458</v>
      </c>
      <c r="AU48" s="198">
        <v>0.50625601539942255</v>
      </c>
      <c r="AV48" s="198">
        <v>0.51214470284237723</v>
      </c>
      <c r="AW48" s="198">
        <v>0.55520000000000003</v>
      </c>
      <c r="AX48" s="199">
        <v>0.2857142857142857</v>
      </c>
      <c r="AY48" s="198">
        <v>0.2</v>
      </c>
      <c r="AZ48" s="198">
        <v>0.33333333333333331</v>
      </c>
      <c r="BA48" s="198">
        <v>0.35294117647058826</v>
      </c>
      <c r="BB48" s="198">
        <v>7.1428571428571425E-2</v>
      </c>
      <c r="BC48" s="198">
        <v>0.44827586206896552</v>
      </c>
      <c r="BD48" s="198">
        <v>0.33333333333333331</v>
      </c>
      <c r="BE48" s="198">
        <v>0.31578947368421051</v>
      </c>
      <c r="BF48" s="199">
        <v>0.5</v>
      </c>
      <c r="BG48" s="198">
        <v>0.26666666666666666</v>
      </c>
      <c r="BH48" s="198">
        <v>0.6</v>
      </c>
      <c r="BI48" s="198">
        <v>0.42105263157894735</v>
      </c>
      <c r="BJ48" s="198">
        <v>0.5</v>
      </c>
      <c r="BK48" s="198">
        <v>0.38709677419354838</v>
      </c>
      <c r="BL48" s="198">
        <v>0.29545454545454547</v>
      </c>
      <c r="BM48" s="198">
        <v>0.5</v>
      </c>
      <c r="BN48" s="199">
        <v>0.73976786805131334</v>
      </c>
      <c r="BO48" s="198">
        <v>0.60250135943447525</v>
      </c>
      <c r="BP48" s="198">
        <v>0.64471587891662241</v>
      </c>
      <c r="BQ48" s="198">
        <v>0.56615214994487317</v>
      </c>
      <c r="BR48" s="198">
        <v>0.53236539624924384</v>
      </c>
      <c r="BS48" s="198">
        <v>0.54220234768026832</v>
      </c>
      <c r="BT48" s="198">
        <v>0.55660377358490565</v>
      </c>
      <c r="BU48" s="198">
        <v>0.5876662636033857</v>
      </c>
      <c r="BV48" s="199">
        <v>0.66666666666666663</v>
      </c>
      <c r="BW48" s="198">
        <v>0.2</v>
      </c>
      <c r="BX48" s="198">
        <v>0.33333333333333331</v>
      </c>
      <c r="BY48" s="198">
        <v>0.27272727272727271</v>
      </c>
      <c r="BZ48" s="198">
        <v>0.46666666666666667</v>
      </c>
      <c r="CA48" s="198">
        <v>0.2</v>
      </c>
      <c r="CB48" s="198">
        <v>0.7142857142857143</v>
      </c>
      <c r="CC48" s="198">
        <v>0.375</v>
      </c>
    </row>
    <row r="49" spans="1:81" s="197" customFormat="1">
      <c r="A49" s="169" t="s">
        <v>70</v>
      </c>
      <c r="B49" s="203">
        <v>0.58601020714500152</v>
      </c>
      <c r="C49" s="202">
        <v>0.5924358750654336</v>
      </c>
      <c r="D49" s="202">
        <v>0.59713118242955643</v>
      </c>
      <c r="E49" s="202">
        <v>0.60404721753794266</v>
      </c>
      <c r="F49" s="202">
        <v>0.59339303482587069</v>
      </c>
      <c r="G49" s="202">
        <v>0.59574810758576258</v>
      </c>
      <c r="H49" s="202">
        <v>0.59349155671808285</v>
      </c>
      <c r="I49" s="202">
        <v>0.60669830402987401</v>
      </c>
      <c r="J49" s="203">
        <v>0.30555555555555558</v>
      </c>
      <c r="K49" s="202">
        <v>0.31968503937007875</v>
      </c>
      <c r="L49" s="202">
        <v>0.29402985074626864</v>
      </c>
      <c r="M49" s="202">
        <v>0.32325886990801578</v>
      </c>
      <c r="N49" s="202">
        <v>0.31505102040816324</v>
      </c>
      <c r="O49" s="202">
        <v>0.31402831402831405</v>
      </c>
      <c r="P49" s="202">
        <v>0.32756632064590541</v>
      </c>
      <c r="Q49" s="202">
        <v>0.34058898847631242</v>
      </c>
      <c r="R49" s="203">
        <v>0.41935483870967744</v>
      </c>
      <c r="S49" s="202">
        <v>0.49015317286652077</v>
      </c>
      <c r="T49" s="202">
        <v>0.45506692160611856</v>
      </c>
      <c r="U49" s="202">
        <v>0.47424511545293074</v>
      </c>
      <c r="V49" s="202">
        <v>0.48979591836734693</v>
      </c>
      <c r="W49" s="202">
        <v>0.4809917355371901</v>
      </c>
      <c r="X49" s="202">
        <v>0.49859550561797755</v>
      </c>
      <c r="Y49" s="202">
        <v>0.50836550836550831</v>
      </c>
      <c r="Z49" s="203">
        <v>0.6024136615149781</v>
      </c>
      <c r="AA49" s="202">
        <v>0.6075354738728268</v>
      </c>
      <c r="AB49" s="202">
        <v>0.61366358453504533</v>
      </c>
      <c r="AC49" s="202">
        <v>0.62208683879702154</v>
      </c>
      <c r="AD49" s="202">
        <v>0.61076007326007331</v>
      </c>
      <c r="AE49" s="202">
        <v>0.61489183919784607</v>
      </c>
      <c r="AF49" s="202">
        <v>0.61005696855515179</v>
      </c>
      <c r="AG49" s="202">
        <v>0.62469589166857931</v>
      </c>
      <c r="AH49" s="203">
        <v>0.51655629139072845</v>
      </c>
      <c r="AI49" s="202">
        <v>0.52194543297746143</v>
      </c>
      <c r="AJ49" s="202">
        <v>0.53095238095238095</v>
      </c>
      <c r="AK49" s="202">
        <v>0.52289669861554844</v>
      </c>
      <c r="AL49" s="202">
        <v>0.51237113402061851</v>
      </c>
      <c r="AM49" s="202">
        <v>0.52409046214355948</v>
      </c>
      <c r="AN49" s="202">
        <v>0.54964176049129987</v>
      </c>
      <c r="AO49" s="202">
        <v>0.55463182897862229</v>
      </c>
      <c r="AP49" s="204">
        <v>0.32806361981412285</v>
      </c>
      <c r="AQ49" s="202">
        <v>0.33024118738404451</v>
      </c>
      <c r="AR49" s="202">
        <v>0.33814919735599624</v>
      </c>
      <c r="AS49" s="202">
        <v>0.3125</v>
      </c>
      <c r="AT49" s="202">
        <v>0.29306071871127631</v>
      </c>
      <c r="AU49" s="202">
        <v>0.29487680876026595</v>
      </c>
      <c r="AV49" s="202">
        <v>0.20959595959595959</v>
      </c>
      <c r="AW49" s="202">
        <v>0.20578580221583914</v>
      </c>
      <c r="AX49" s="203">
        <v>0.16615384615384615</v>
      </c>
      <c r="AY49" s="202">
        <v>0.16944444444444445</v>
      </c>
      <c r="AZ49" s="202">
        <v>0.15877437325905291</v>
      </c>
      <c r="BA49" s="202">
        <v>0.11538461538461539</v>
      </c>
      <c r="BB49" s="202">
        <v>0.10683760683760683</v>
      </c>
      <c r="BC49" s="202">
        <v>0.12310606060606061</v>
      </c>
      <c r="BD49" s="202">
        <v>8.1967213114754092E-2</v>
      </c>
      <c r="BE49" s="202">
        <v>8.7349397590361449E-2</v>
      </c>
      <c r="BF49" s="203">
        <v>0.24778761061946902</v>
      </c>
      <c r="BG49" s="202">
        <v>0.21900826446280991</v>
      </c>
      <c r="BH49" s="202">
        <v>0.1906474820143885</v>
      </c>
      <c r="BI49" s="202">
        <v>0.27210884353741499</v>
      </c>
      <c r="BJ49" s="202">
        <v>0.16944444444444445</v>
      </c>
      <c r="BK49" s="202">
        <v>0.2239819004524887</v>
      </c>
      <c r="BL49" s="202">
        <v>0.17843866171003717</v>
      </c>
      <c r="BM49" s="202">
        <v>0.1254125412541254</v>
      </c>
      <c r="BN49" s="203">
        <v>0.33639176357622957</v>
      </c>
      <c r="BO49" s="202">
        <v>0.34457831325301203</v>
      </c>
      <c r="BP49" s="202">
        <v>0.35245634963669886</v>
      </c>
      <c r="BQ49" s="202">
        <v>0.32357948499680783</v>
      </c>
      <c r="BR49" s="202">
        <v>0.31047044129891754</v>
      </c>
      <c r="BS49" s="202">
        <v>0.30878265703168428</v>
      </c>
      <c r="BT49" s="202">
        <v>0.22587015551715625</v>
      </c>
      <c r="BU49" s="202">
        <v>0.22839989558861917</v>
      </c>
      <c r="BV49" s="203">
        <v>0.29629629629629628</v>
      </c>
      <c r="BW49" s="202">
        <v>0.2696629213483146</v>
      </c>
      <c r="BX49" s="202">
        <v>0.24221453287197231</v>
      </c>
      <c r="BY49" s="202">
        <v>0.24695121951219512</v>
      </c>
      <c r="BZ49" s="202">
        <v>0.25382262996941896</v>
      </c>
      <c r="CA49" s="202">
        <v>0.25418994413407819</v>
      </c>
      <c r="CB49" s="202">
        <v>0.16230366492146597</v>
      </c>
      <c r="CC49" s="202">
        <v>0.14361702127659576</v>
      </c>
    </row>
    <row r="50" spans="1:81" s="197" customFormat="1">
      <c r="A50" s="168" t="s">
        <v>84</v>
      </c>
      <c r="B50" s="201">
        <v>0.58734017805607541</v>
      </c>
      <c r="C50" s="30">
        <v>0.59148231316330979</v>
      </c>
      <c r="D50" s="30">
        <v>0.59730088163415107</v>
      </c>
      <c r="E50" s="30">
        <v>0.60724755768729999</v>
      </c>
      <c r="F50" s="30">
        <v>0.60777286261826835</v>
      </c>
      <c r="G50" s="30">
        <v>0.61239748263953087</v>
      </c>
      <c r="H50" s="30">
        <v>0.61853753937566247</v>
      </c>
      <c r="I50" s="30">
        <v>0.62610242078902478</v>
      </c>
      <c r="J50" s="201">
        <v>0.46</v>
      </c>
      <c r="K50" s="30">
        <v>0.46</v>
      </c>
      <c r="L50" s="30">
        <v>0.4565554292798843</v>
      </c>
      <c r="M50" s="30">
        <v>0.45527546249237649</v>
      </c>
      <c r="N50" s="30">
        <v>0.46526903005218645</v>
      </c>
      <c r="O50" s="30">
        <v>0.47243243243243244</v>
      </c>
      <c r="P50" s="30">
        <v>0.46993524514338575</v>
      </c>
      <c r="Q50" s="30">
        <v>0.48292809105018109</v>
      </c>
      <c r="R50" s="237">
        <v>0.46</v>
      </c>
      <c r="S50" s="30">
        <v>0.47</v>
      </c>
      <c r="T50" s="30">
        <v>0.47309324934958236</v>
      </c>
      <c r="U50" s="30">
        <v>0.49109907120743035</v>
      </c>
      <c r="V50" s="30">
        <v>0.49428122897510651</v>
      </c>
      <c r="W50" s="30">
        <v>0.50020916126333403</v>
      </c>
      <c r="X50" s="30">
        <v>0.50835392980721705</v>
      </c>
      <c r="Y50" s="30">
        <v>0.51846195310394394</v>
      </c>
      <c r="Z50" s="237">
        <v>0.61</v>
      </c>
      <c r="AA50" s="30">
        <v>0.61</v>
      </c>
      <c r="AB50" s="30">
        <v>0.62065833496211642</v>
      </c>
      <c r="AC50" s="30">
        <v>0.63362475256857387</v>
      </c>
      <c r="AD50" s="30">
        <v>0.63480962615677583</v>
      </c>
      <c r="AE50" s="30">
        <v>0.63878742029612012</v>
      </c>
      <c r="AF50" s="30">
        <v>0.64582737453521377</v>
      </c>
      <c r="AG50" s="30">
        <v>0.6525715643188027</v>
      </c>
      <c r="AH50" s="237">
        <v>0.62</v>
      </c>
      <c r="AI50" s="30">
        <v>0.63</v>
      </c>
      <c r="AJ50" s="30">
        <v>0.64038694074969771</v>
      </c>
      <c r="AK50" s="30">
        <v>0.64125239005736134</v>
      </c>
      <c r="AL50" s="30">
        <v>0.65431690373800855</v>
      </c>
      <c r="AM50" s="30">
        <v>0.66508481421647814</v>
      </c>
      <c r="AN50" s="30">
        <v>0.66259666259666261</v>
      </c>
      <c r="AO50" s="30">
        <v>0.67239871757505099</v>
      </c>
      <c r="AP50" s="238">
        <v>0.18492434711739486</v>
      </c>
      <c r="AQ50" s="244">
        <v>0.17502293701764804</v>
      </c>
      <c r="AR50" s="244">
        <v>0.17257244468997904</v>
      </c>
      <c r="AS50" s="30">
        <v>0.17567380224260959</v>
      </c>
      <c r="AT50" s="30">
        <v>0.18058466292392653</v>
      </c>
      <c r="AU50" s="30">
        <v>0.17736342408098774</v>
      </c>
      <c r="AV50" s="30">
        <v>0.17732898745233378</v>
      </c>
      <c r="AW50" s="30">
        <v>0.18625576002168479</v>
      </c>
      <c r="AX50" s="240">
        <v>0.09</v>
      </c>
      <c r="AY50" s="30">
        <v>0.09</v>
      </c>
      <c r="AZ50" s="30">
        <v>8.0050584887764786E-2</v>
      </c>
      <c r="BA50" s="30">
        <v>8.5194231216561986E-2</v>
      </c>
      <c r="BB50" s="30">
        <v>8.6890160806759334E-2</v>
      </c>
      <c r="BC50" s="30">
        <v>8.9581549926985249E-2</v>
      </c>
      <c r="BD50" s="30">
        <v>9.3852361737479226E-2</v>
      </c>
      <c r="BE50" s="30">
        <v>9.7651953517287546E-2</v>
      </c>
      <c r="BF50" s="240">
        <v>0.1</v>
      </c>
      <c r="BG50" s="30">
        <v>0.1</v>
      </c>
      <c r="BH50" s="30">
        <v>9.9587383733128185E-2</v>
      </c>
      <c r="BI50" s="30">
        <v>0.11605185695496963</v>
      </c>
      <c r="BJ50" s="30">
        <v>0.11448013064779532</v>
      </c>
      <c r="BK50" s="30">
        <v>0.12131844237991699</v>
      </c>
      <c r="BL50" s="30">
        <v>0.12609677699591695</v>
      </c>
      <c r="BM50" s="30">
        <v>0.13413168512318654</v>
      </c>
      <c r="BN50" s="240">
        <v>0.22</v>
      </c>
      <c r="BO50" s="30">
        <v>0.21</v>
      </c>
      <c r="BP50" s="30">
        <v>0.21083745225791956</v>
      </c>
      <c r="BQ50" s="30">
        <v>0.2114994150788635</v>
      </c>
      <c r="BR50" s="30">
        <v>0.2201758384890915</v>
      </c>
      <c r="BS50" s="30">
        <v>0.21585443155971512</v>
      </c>
      <c r="BT50" s="30">
        <v>0.2137249468920292</v>
      </c>
      <c r="BU50" s="30">
        <v>0.23085655166467892</v>
      </c>
      <c r="BV50" s="240">
        <v>0.17</v>
      </c>
      <c r="BW50" s="30">
        <v>0.15</v>
      </c>
      <c r="BX50" s="30">
        <v>0.15795279064637105</v>
      </c>
      <c r="BY50" s="30">
        <v>0.18294701986754966</v>
      </c>
      <c r="BZ50" s="30">
        <v>0.18833807395367735</v>
      </c>
      <c r="CA50" s="30">
        <v>0.20651961741167285</v>
      </c>
      <c r="CB50" s="30">
        <v>0.18791188100169459</v>
      </c>
      <c r="CC50" s="30">
        <v>0.20282413350449294</v>
      </c>
    </row>
    <row r="51" spans="1:81" s="197" customFormat="1">
      <c r="A51" s="168" t="s">
        <v>42</v>
      </c>
      <c r="B51" s="199">
        <v>0.5533001747546713</v>
      </c>
      <c r="C51" s="198">
        <v>0.56719817767653757</v>
      </c>
      <c r="D51" s="198">
        <v>0.59814378722814798</v>
      </c>
      <c r="E51" s="198">
        <v>0.60949443475928655</v>
      </c>
      <c r="F51" s="198">
        <v>0.60111625697660609</v>
      </c>
      <c r="G51" s="198">
        <v>0.60488914155770324</v>
      </c>
      <c r="H51" s="198">
        <v>0.63376046025104604</v>
      </c>
      <c r="I51" s="198">
        <v>0.64506443137745528</v>
      </c>
      <c r="J51" s="199">
        <v>0.41335740072202165</v>
      </c>
      <c r="K51" s="198">
        <v>0.40344168260038243</v>
      </c>
      <c r="L51" s="198">
        <v>0.42716535433070868</v>
      </c>
      <c r="M51" s="198">
        <v>0.43930635838150289</v>
      </c>
      <c r="N51" s="198">
        <v>0.45727848101265822</v>
      </c>
      <c r="O51" s="198">
        <v>0.47791798107255523</v>
      </c>
      <c r="P51" s="198">
        <v>0.5025817555938038</v>
      </c>
      <c r="Q51" s="198">
        <v>0.52603231597845601</v>
      </c>
      <c r="R51" s="199">
        <v>0.45224719101123595</v>
      </c>
      <c r="S51" s="198">
        <v>0.51069518716577544</v>
      </c>
      <c r="T51" s="198">
        <v>0.52671755725190839</v>
      </c>
      <c r="U51" s="198">
        <v>0.50773195876288657</v>
      </c>
      <c r="V51" s="198">
        <v>0.50183150183150182</v>
      </c>
      <c r="W51" s="198">
        <v>0.51103565365025472</v>
      </c>
      <c r="X51" s="198">
        <v>0.5592233009708738</v>
      </c>
      <c r="Y51" s="198">
        <v>0.5431192660550459</v>
      </c>
      <c r="Z51" s="199">
        <v>0.55827638572513283</v>
      </c>
      <c r="AA51" s="198">
        <v>0.5807415217009313</v>
      </c>
      <c r="AB51" s="198">
        <v>0.60838019227280971</v>
      </c>
      <c r="AC51" s="198">
        <v>0.62574639971900248</v>
      </c>
      <c r="AD51" s="198">
        <v>0.60999501909347498</v>
      </c>
      <c r="AE51" s="198">
        <v>0.6049301561216105</v>
      </c>
      <c r="AF51" s="198">
        <v>0.63649796823051352</v>
      </c>
      <c r="AG51" s="198">
        <v>0.64584083543392146</v>
      </c>
      <c r="AH51" s="199">
        <v>0.62737642585551334</v>
      </c>
      <c r="AI51" s="198">
        <v>0.68441064638783267</v>
      </c>
      <c r="AJ51" s="198">
        <v>0.71527777777777779</v>
      </c>
      <c r="AK51" s="198">
        <v>0.6806451612903226</v>
      </c>
      <c r="AL51" s="198">
        <v>0.70107526881720428</v>
      </c>
      <c r="AM51" s="198">
        <v>0.6964285714285714</v>
      </c>
      <c r="AN51" s="198">
        <v>0.76323987538940807</v>
      </c>
      <c r="AO51" s="198">
        <v>0.76701570680628273</v>
      </c>
      <c r="AP51" s="200">
        <v>0.10327552986512524</v>
      </c>
      <c r="AQ51" s="198">
        <v>0.10311974593685784</v>
      </c>
      <c r="AR51" s="198">
        <v>0.10432569974554708</v>
      </c>
      <c r="AS51" s="198">
        <v>0.10487253952888029</v>
      </c>
      <c r="AT51" s="198">
        <v>0.11343500363108207</v>
      </c>
      <c r="AU51" s="198">
        <v>0.1260307861462342</v>
      </c>
      <c r="AV51" s="198">
        <v>0.11705305077513867</v>
      </c>
      <c r="AW51" s="198">
        <v>0.11950464396284829</v>
      </c>
      <c r="AX51" s="199">
        <v>5.1893408134642355E-2</v>
      </c>
      <c r="AY51" s="198">
        <v>4.8128342245989303E-2</v>
      </c>
      <c r="AZ51" s="198">
        <v>4.363207547169811E-2</v>
      </c>
      <c r="BA51" s="198">
        <v>5.5900621118012424E-2</v>
      </c>
      <c r="BB51" s="198">
        <v>5.4509415262636272E-2</v>
      </c>
      <c r="BC51" s="198">
        <v>6.2969924812030079E-2</v>
      </c>
      <c r="BD51" s="198">
        <v>5.3030303030303032E-2</v>
      </c>
      <c r="BE51" s="198">
        <v>5.07380073800738E-2</v>
      </c>
      <c r="BF51" s="199">
        <v>5.858310626702997E-2</v>
      </c>
      <c r="BG51" s="198">
        <v>6.8965517241379309E-2</v>
      </c>
      <c r="BH51" s="198">
        <v>6.8456375838926178E-2</v>
      </c>
      <c r="BI51" s="198">
        <v>7.4514038876889843E-2</v>
      </c>
      <c r="BJ51" s="198">
        <v>8.3196046128500817E-2</v>
      </c>
      <c r="BK51" s="198">
        <v>8.4786053882725837E-2</v>
      </c>
      <c r="BL51" s="198">
        <v>9.2255892255892258E-2</v>
      </c>
      <c r="BM51" s="198">
        <v>9.6140825998645901E-2</v>
      </c>
      <c r="BN51" s="199">
        <v>0.12237442922374429</v>
      </c>
      <c r="BO51" s="198">
        <v>0.12154861944777912</v>
      </c>
      <c r="BP51" s="198">
        <v>0.12848342622469933</v>
      </c>
      <c r="BQ51" s="198">
        <v>0.12121212121212122</v>
      </c>
      <c r="BR51" s="198">
        <v>0.13410931174089069</v>
      </c>
      <c r="BS51" s="198">
        <v>0.1529786712429517</v>
      </c>
      <c r="BT51" s="198">
        <v>0.14247527399091153</v>
      </c>
      <c r="BU51" s="198">
        <v>0.15686274509803921</v>
      </c>
      <c r="BV51" s="199">
        <v>8.7248322147651006E-2</v>
      </c>
      <c r="BW51" s="198">
        <v>0.12</v>
      </c>
      <c r="BX51" s="198">
        <v>7.4324324324324328E-2</v>
      </c>
      <c r="BY51" s="198">
        <v>0.14473684210526316</v>
      </c>
      <c r="BZ51" s="198">
        <v>0.13793103448275862</v>
      </c>
      <c r="CA51" s="198">
        <v>0.19796954314720813</v>
      </c>
      <c r="CB51" s="198">
        <v>0.19760479041916168</v>
      </c>
      <c r="CC51" s="198">
        <v>9.3567251461988299E-2</v>
      </c>
    </row>
    <row r="52" spans="1:81" s="197" customFormat="1">
      <c r="A52" s="168" t="s">
        <v>49</v>
      </c>
      <c r="B52" s="199">
        <v>0.49938725490196079</v>
      </c>
      <c r="C52" s="198">
        <v>0.50189118417224321</v>
      </c>
      <c r="D52" s="198">
        <v>0.50059206631142683</v>
      </c>
      <c r="E52" s="198">
        <v>0.47827363476218437</v>
      </c>
      <c r="F52" s="198">
        <v>0.50335224342444562</v>
      </c>
      <c r="G52" s="198">
        <v>0.49186890167625719</v>
      </c>
      <c r="H52" s="198">
        <v>0.48252826310380265</v>
      </c>
      <c r="I52" s="198">
        <v>0.5003673769287289</v>
      </c>
      <c r="J52" s="199">
        <v>0.38235294117647056</v>
      </c>
      <c r="K52" s="198">
        <v>0.39393939393939392</v>
      </c>
      <c r="L52" s="198">
        <v>0.4</v>
      </c>
      <c r="M52" s="198">
        <v>0.2857142857142857</v>
      </c>
      <c r="N52" s="198">
        <v>0.51282051282051277</v>
      </c>
      <c r="O52" s="198">
        <v>0.38095238095238093</v>
      </c>
      <c r="P52" s="198">
        <v>0.3125</v>
      </c>
      <c r="Q52" s="198">
        <v>0.32835820895522388</v>
      </c>
      <c r="R52" s="199">
        <v>0.44</v>
      </c>
      <c r="S52" s="198">
        <v>0.39285714285714285</v>
      </c>
      <c r="T52" s="198">
        <v>0.42857142857142855</v>
      </c>
      <c r="U52" s="198">
        <v>0.30434782608695654</v>
      </c>
      <c r="V52" s="198">
        <v>0.36666666666666664</v>
      </c>
      <c r="W52" s="198">
        <v>0.34482758620689657</v>
      </c>
      <c r="X52" s="198">
        <v>0.49019607843137253</v>
      </c>
      <c r="Y52" s="198">
        <v>0.42</v>
      </c>
      <c r="Z52" s="199">
        <v>0.50415144470275652</v>
      </c>
      <c r="AA52" s="198">
        <v>0.50630575207628425</v>
      </c>
      <c r="AB52" s="198">
        <v>0.51555846708155917</v>
      </c>
      <c r="AC52" s="198">
        <v>0.49555189456342669</v>
      </c>
      <c r="AD52" s="198">
        <v>0.51726405787569874</v>
      </c>
      <c r="AE52" s="198">
        <v>0.50249722530521646</v>
      </c>
      <c r="AF52" s="198">
        <v>0.48788513311396947</v>
      </c>
      <c r="AG52" s="198">
        <v>0.50914899796688939</v>
      </c>
      <c r="AH52" s="199">
        <v>0.34615384615384615</v>
      </c>
      <c r="AI52" s="198">
        <v>0.43902439024390244</v>
      </c>
      <c r="AJ52" s="198">
        <v>0.47058823529411764</v>
      </c>
      <c r="AK52" s="198">
        <v>0.46808510638297873</v>
      </c>
      <c r="AL52" s="198">
        <v>0.42553191489361702</v>
      </c>
      <c r="AM52" s="198">
        <v>0.57499999999999996</v>
      </c>
      <c r="AN52" s="198">
        <v>0.42222222222222222</v>
      </c>
      <c r="AO52" s="198">
        <v>0.34782608695652173</v>
      </c>
      <c r="AP52" s="200">
        <v>0.30060553633217996</v>
      </c>
      <c r="AQ52" s="198">
        <v>0.26465364120781526</v>
      </c>
      <c r="AR52" s="198">
        <v>0.25454545454545452</v>
      </c>
      <c r="AS52" s="198">
        <v>0.26696230598669624</v>
      </c>
      <c r="AT52" s="198">
        <v>0.25869205298013243</v>
      </c>
      <c r="AU52" s="198">
        <v>0.26144036009002253</v>
      </c>
      <c r="AV52" s="198">
        <v>0.21071287908625444</v>
      </c>
      <c r="AW52" s="198">
        <v>0.21552769915082895</v>
      </c>
      <c r="AX52" s="199">
        <v>0.15384615384615385</v>
      </c>
      <c r="AY52" s="198">
        <v>0.10256410256410256</v>
      </c>
      <c r="AZ52" s="198">
        <v>5.5555555555555552E-2</v>
      </c>
      <c r="BA52" s="198">
        <v>0.25714285714285712</v>
      </c>
      <c r="BB52" s="198">
        <v>0.17647058823529413</v>
      </c>
      <c r="BC52" s="198">
        <v>0.13432835820895522</v>
      </c>
      <c r="BD52" s="198">
        <v>0.16216216216216217</v>
      </c>
      <c r="BE52" s="198">
        <v>5.2631578947368418E-2</v>
      </c>
      <c r="BF52" s="199">
        <v>0.23076923076923078</v>
      </c>
      <c r="BG52" s="198">
        <v>0.25925925925925924</v>
      </c>
      <c r="BH52" s="198">
        <v>0.16666666666666666</v>
      </c>
      <c r="BI52" s="198">
        <v>0.19354838709677419</v>
      </c>
      <c r="BJ52" s="198">
        <v>0.1951219512195122</v>
      </c>
      <c r="BK52" s="198">
        <v>0.22222222222222221</v>
      </c>
      <c r="BL52" s="198">
        <v>0.1891891891891892</v>
      </c>
      <c r="BM52" s="198">
        <v>0.17647058823529413</v>
      </c>
      <c r="BN52" s="199">
        <v>0.3083083083083083</v>
      </c>
      <c r="BO52" s="198">
        <v>0.27325275880189176</v>
      </c>
      <c r="BP52" s="198">
        <v>0.26095717884130981</v>
      </c>
      <c r="BQ52" s="198">
        <v>0.27044025157232704</v>
      </c>
      <c r="BR52" s="198">
        <v>0.27424913835548992</v>
      </c>
      <c r="BS52" s="198">
        <v>0.26491228070175438</v>
      </c>
      <c r="BT52" s="198">
        <v>0.21431807884005438</v>
      </c>
      <c r="BU52" s="198">
        <v>0.22463099630996311</v>
      </c>
      <c r="BV52" s="199">
        <v>0.47368421052631576</v>
      </c>
      <c r="BW52" s="198">
        <v>0.25</v>
      </c>
      <c r="BX52" s="198">
        <v>0.25</v>
      </c>
      <c r="BY52" s="198">
        <v>0.22580645161290322</v>
      </c>
      <c r="BZ52" s="198">
        <v>0.16</v>
      </c>
      <c r="CA52" s="198">
        <v>0.14814814814814814</v>
      </c>
      <c r="CB52" s="198">
        <v>0.13043478260869565</v>
      </c>
      <c r="CC52" s="198">
        <v>0.15789473684210525</v>
      </c>
    </row>
    <row r="53" spans="1:81" s="197" customFormat="1">
      <c r="A53" s="168" t="s">
        <v>50</v>
      </c>
      <c r="B53" s="199">
        <v>0.52502142245072836</v>
      </c>
      <c r="C53" s="198">
        <v>0.54490809303946341</v>
      </c>
      <c r="D53" s="198">
        <v>0.54897660818713445</v>
      </c>
      <c r="E53" s="198">
        <v>0.56158264199106578</v>
      </c>
      <c r="F53" s="198">
        <v>0.55249702318414229</v>
      </c>
      <c r="G53" s="198">
        <v>0.56866245536940396</v>
      </c>
      <c r="H53" s="198">
        <v>0.58333897272788793</v>
      </c>
      <c r="I53" s="198">
        <v>0.59570935175345374</v>
      </c>
      <c r="J53" s="199">
        <v>0.43227091633466136</v>
      </c>
      <c r="K53" s="198">
        <v>0.44054580896686157</v>
      </c>
      <c r="L53" s="198">
        <v>0.45454545454545453</v>
      </c>
      <c r="M53" s="198">
        <v>0.4042904290429043</v>
      </c>
      <c r="N53" s="198">
        <v>0.41547277936962751</v>
      </c>
      <c r="O53" s="198">
        <v>0.43960149439601492</v>
      </c>
      <c r="P53" s="198">
        <v>0.47412755716004812</v>
      </c>
      <c r="Q53" s="198">
        <v>0.50758459743290552</v>
      </c>
      <c r="R53" s="199">
        <v>0.43896713615023475</v>
      </c>
      <c r="S53" s="198">
        <v>0.38764044943820225</v>
      </c>
      <c r="T53" s="198">
        <v>0.42608695652173911</v>
      </c>
      <c r="U53" s="198">
        <v>0.43625498007968128</v>
      </c>
      <c r="V53" s="198">
        <v>0.43739279588336194</v>
      </c>
      <c r="W53" s="198">
        <v>0.4825174825174825</v>
      </c>
      <c r="X53" s="198">
        <v>0.4756756756756757</v>
      </c>
      <c r="Y53" s="198">
        <v>0.49261083743842365</v>
      </c>
      <c r="Z53" s="199">
        <v>0.54030477031802115</v>
      </c>
      <c r="AA53" s="198">
        <v>0.56192052980132445</v>
      </c>
      <c r="AB53" s="198">
        <v>0.56228408859987811</v>
      </c>
      <c r="AC53" s="198">
        <v>0.5776937231649969</v>
      </c>
      <c r="AD53" s="198">
        <v>0.5687367303609342</v>
      </c>
      <c r="AE53" s="198">
        <v>0.57974118697010268</v>
      </c>
      <c r="AF53" s="198">
        <v>0.59700026783322913</v>
      </c>
      <c r="AG53" s="198">
        <v>0.60422987685168661</v>
      </c>
      <c r="AH53" s="199">
        <v>0.5370967741935484</v>
      </c>
      <c r="AI53" s="198">
        <v>0.55460750853242324</v>
      </c>
      <c r="AJ53" s="198">
        <v>0.55681818181818177</v>
      </c>
      <c r="AK53" s="198">
        <v>0.56859756097560976</v>
      </c>
      <c r="AL53" s="198">
        <v>0.53137516688918562</v>
      </c>
      <c r="AM53" s="198">
        <v>0.58068315665488812</v>
      </c>
      <c r="AN53" s="198">
        <v>0.6245530393325387</v>
      </c>
      <c r="AO53" s="198">
        <v>0.63303769401330379</v>
      </c>
      <c r="AP53" s="200">
        <v>0.17282743913275281</v>
      </c>
      <c r="AQ53" s="198">
        <v>0.15659719406374178</v>
      </c>
      <c r="AR53" s="198">
        <v>0.16611542913841573</v>
      </c>
      <c r="AS53" s="198">
        <v>0.16354238987888606</v>
      </c>
      <c r="AT53" s="198">
        <v>0.16105751528094853</v>
      </c>
      <c r="AU53" s="198">
        <v>0.15083360575351423</v>
      </c>
      <c r="AV53" s="198">
        <v>0.15880046471100784</v>
      </c>
      <c r="AW53" s="198">
        <v>0.16736778846153846</v>
      </c>
      <c r="AX53" s="199">
        <v>0.11082024432809773</v>
      </c>
      <c r="AY53" s="198">
        <v>8.9937666963490648E-2</v>
      </c>
      <c r="AZ53" s="198">
        <v>0.10338983050847457</v>
      </c>
      <c r="BA53" s="198">
        <v>9.2248062015503882E-2</v>
      </c>
      <c r="BB53" s="198">
        <v>8.4840055632823361E-2</v>
      </c>
      <c r="BC53" s="198">
        <v>9.3275488069414311E-2</v>
      </c>
      <c r="BD53" s="198">
        <v>0.10251046025104603</v>
      </c>
      <c r="BE53" s="198">
        <v>0.10422163588390501</v>
      </c>
      <c r="BF53" s="199">
        <v>9.2369477911646583E-2</v>
      </c>
      <c r="BG53" s="198">
        <v>0.10648518815052041</v>
      </c>
      <c r="BH53" s="198">
        <v>8.5020242914979755E-2</v>
      </c>
      <c r="BI53" s="198">
        <v>0.10450819672131148</v>
      </c>
      <c r="BJ53" s="198">
        <v>0.10294117647058823</v>
      </c>
      <c r="BK53" s="198">
        <v>8.3446098331078036E-2</v>
      </c>
      <c r="BL53" s="198">
        <v>0.10187300137048881</v>
      </c>
      <c r="BM53" s="198">
        <v>0.10264598540145986</v>
      </c>
      <c r="BN53" s="199">
        <v>0.19134132199458834</v>
      </c>
      <c r="BO53" s="198">
        <v>0.17362172328670505</v>
      </c>
      <c r="BP53" s="198">
        <v>0.18530582699963807</v>
      </c>
      <c r="BQ53" s="198">
        <v>0.18394609291878472</v>
      </c>
      <c r="BR53" s="198">
        <v>0.18468416829072568</v>
      </c>
      <c r="BS53" s="198">
        <v>0.17523313814790717</v>
      </c>
      <c r="BT53" s="198">
        <v>0.18571428571428572</v>
      </c>
      <c r="BU53" s="198">
        <v>0.19891523713420786</v>
      </c>
      <c r="BV53" s="199">
        <v>0.1483739837398374</v>
      </c>
      <c r="BW53" s="198">
        <v>0.13729508196721313</v>
      </c>
      <c r="BX53" s="198">
        <v>0.18018018018018017</v>
      </c>
      <c r="BY53" s="198">
        <v>0.13529411764705881</v>
      </c>
      <c r="BZ53" s="198">
        <v>0.14611005692599621</v>
      </c>
      <c r="CA53" s="198">
        <v>0.16767676767676767</v>
      </c>
      <c r="CB53" s="198">
        <v>0.13495934959349593</v>
      </c>
      <c r="CC53" s="198">
        <v>0.15432098765432098</v>
      </c>
    </row>
    <row r="54" spans="1:81">
      <c r="A54" s="168" t="s">
        <v>57</v>
      </c>
      <c r="B54" s="199">
        <v>0.65330803889020628</v>
      </c>
      <c r="C54" s="198">
        <v>0.63919726729291204</v>
      </c>
      <c r="D54" s="198">
        <v>0.66948571428571424</v>
      </c>
      <c r="E54" s="198">
        <v>0.65423211169284468</v>
      </c>
      <c r="F54" s="198">
        <v>0.68347937593502883</v>
      </c>
      <c r="G54" s="198">
        <v>0.69516509433962259</v>
      </c>
      <c r="H54" s="198">
        <v>0.70133667502088559</v>
      </c>
      <c r="I54" s="198">
        <v>0.68507281553398058</v>
      </c>
      <c r="J54" s="199">
        <v>0.61904761904761907</v>
      </c>
      <c r="K54" s="198">
        <v>0.52272727272727271</v>
      </c>
      <c r="L54" s="198">
        <v>0.5</v>
      </c>
      <c r="M54" s="198">
        <v>0.52727272727272723</v>
      </c>
      <c r="N54" s="198">
        <v>0.625</v>
      </c>
      <c r="O54" s="198">
        <v>0.6</v>
      </c>
      <c r="P54" s="198">
        <v>0.57446808510638303</v>
      </c>
      <c r="Q54" s="198">
        <v>0.5636363636363636</v>
      </c>
      <c r="R54" s="199">
        <v>0.66666666666666663</v>
      </c>
      <c r="S54" s="198">
        <v>0.59677419354838712</v>
      </c>
      <c r="T54" s="198">
        <v>0.60655737704918034</v>
      </c>
      <c r="U54" s="198">
        <v>0.64473684210526316</v>
      </c>
      <c r="V54" s="198">
        <v>0.44</v>
      </c>
      <c r="W54" s="198">
        <v>0.82608695652173914</v>
      </c>
      <c r="X54" s="198">
        <v>0.70588235294117652</v>
      </c>
      <c r="Y54" s="198">
        <v>0.68316831683168322</v>
      </c>
      <c r="Z54" s="199">
        <v>0.65130727413927003</v>
      </c>
      <c r="AA54" s="198">
        <v>0.6456674473067916</v>
      </c>
      <c r="AB54" s="198">
        <v>0.67324955116696594</v>
      </c>
      <c r="AC54" s="198">
        <v>0.65481223576224823</v>
      </c>
      <c r="AD54" s="198">
        <v>0.6931540342298288</v>
      </c>
      <c r="AE54" s="198">
        <v>0.75115961800818554</v>
      </c>
      <c r="AF54" s="198">
        <v>0.71589546871253895</v>
      </c>
      <c r="AG54" s="198">
        <v>0.69858318098720296</v>
      </c>
      <c r="AH54" s="199">
        <v>0.70769230769230773</v>
      </c>
      <c r="AI54" s="198">
        <v>0.55555555555555558</v>
      </c>
      <c r="AJ54" s="198">
        <v>0.6</v>
      </c>
      <c r="AK54" s="198">
        <v>0.647887323943662</v>
      </c>
      <c r="AL54" s="198">
        <v>0.67567567567567566</v>
      </c>
      <c r="AM54" s="198">
        <v>0.80327868852459017</v>
      </c>
      <c r="AN54" s="198">
        <v>0.6875</v>
      </c>
      <c r="AO54" s="198">
        <v>0.77192982456140347</v>
      </c>
      <c r="AP54" s="200">
        <v>0.27576054955839058</v>
      </c>
      <c r="AQ54" s="198">
        <v>0.22095779990516834</v>
      </c>
      <c r="AR54" s="198">
        <v>0.2483927527761543</v>
      </c>
      <c r="AS54" s="198">
        <v>0.26309859154929577</v>
      </c>
      <c r="AT54" s="198">
        <v>0.26124661246612468</v>
      </c>
      <c r="AU54" s="198">
        <v>0.23967317294598275</v>
      </c>
      <c r="AV54" s="198">
        <v>0.20882481432940148</v>
      </c>
      <c r="AW54" s="198">
        <v>0.21990620114643042</v>
      </c>
      <c r="AX54" s="199">
        <v>0.15789473684210525</v>
      </c>
      <c r="AY54" s="198">
        <v>0.22727272727272727</v>
      </c>
      <c r="AZ54" s="198">
        <v>0.14285714285714285</v>
      </c>
      <c r="BA54" s="198">
        <v>0.23809523809523808</v>
      </c>
      <c r="BB54" s="198">
        <v>0.32142857142857145</v>
      </c>
      <c r="BC54" s="198">
        <v>0.10810810810810811</v>
      </c>
      <c r="BD54" s="198">
        <v>8.5106382978723402E-2</v>
      </c>
      <c r="BE54" s="198">
        <v>3.2258064516129031E-2</v>
      </c>
      <c r="BF54" s="199">
        <v>0.20370370370370369</v>
      </c>
      <c r="BG54" s="198">
        <v>0.23529411764705882</v>
      </c>
      <c r="BH54" s="198">
        <v>0.16216216216216217</v>
      </c>
      <c r="BI54" s="198">
        <v>0.17142857142857143</v>
      </c>
      <c r="BJ54" s="198">
        <v>0.1875</v>
      </c>
      <c r="BK54" s="198">
        <v>0.20754716981132076</v>
      </c>
      <c r="BL54" s="198">
        <v>0.16666666666666666</v>
      </c>
      <c r="BM54" s="198">
        <v>0.16</v>
      </c>
      <c r="BN54" s="199">
        <v>0.27193492155723414</v>
      </c>
      <c r="BO54" s="198">
        <v>0.23533123028391167</v>
      </c>
      <c r="BP54" s="198">
        <v>0.23605150214592274</v>
      </c>
      <c r="BQ54" s="198">
        <v>0.27576791808873719</v>
      </c>
      <c r="BR54" s="198">
        <v>0.29583975346687214</v>
      </c>
      <c r="BS54" s="198">
        <v>0.24535519125683061</v>
      </c>
      <c r="BT54" s="198">
        <v>0.21873308067135896</v>
      </c>
      <c r="BU54" s="198">
        <v>0.22297955209347614</v>
      </c>
      <c r="BV54" s="199">
        <v>0.41666666666666669</v>
      </c>
      <c r="BW54" s="198">
        <v>0.23809523809523808</v>
      </c>
      <c r="BX54" s="198">
        <v>0.17857142857142858</v>
      </c>
      <c r="BY54" s="198">
        <v>0.18181818181818182</v>
      </c>
      <c r="BZ54" s="198">
        <v>0.33333333333333331</v>
      </c>
      <c r="CA54" s="198">
        <v>0.16666666666666666</v>
      </c>
      <c r="CB54" s="198">
        <v>9.0909090909090912E-2</v>
      </c>
      <c r="CC54" s="198">
        <v>0.11764705882352941</v>
      </c>
    </row>
    <row r="55" spans="1:81">
      <c r="A55" s="168" t="s">
        <v>58</v>
      </c>
      <c r="B55" s="199">
        <v>0.6360033241705555</v>
      </c>
      <c r="C55" s="198">
        <v>0.64077854561592607</v>
      </c>
      <c r="D55" s="198">
        <v>0.62628651793134305</v>
      </c>
      <c r="E55" s="198">
        <v>0.66490479526205182</v>
      </c>
      <c r="F55" s="198">
        <v>0.6650215916101172</v>
      </c>
      <c r="G55" s="198">
        <v>0.67004675450847051</v>
      </c>
      <c r="H55" s="198">
        <v>0.67168904262179752</v>
      </c>
      <c r="I55" s="198">
        <v>0.68004824259131635</v>
      </c>
      <c r="J55" s="199">
        <v>0.49938949938949939</v>
      </c>
      <c r="K55" s="198">
        <v>0.51083772700644403</v>
      </c>
      <c r="L55" s="198">
        <v>0.51569230769230767</v>
      </c>
      <c r="M55" s="198">
        <v>0.52951699463327373</v>
      </c>
      <c r="N55" s="198">
        <v>0.53050552004648455</v>
      </c>
      <c r="O55" s="198">
        <v>0.54806687565308254</v>
      </c>
      <c r="P55" s="198">
        <v>0.5227148330596606</v>
      </c>
      <c r="Q55" s="198">
        <v>0.52162014230979747</v>
      </c>
      <c r="R55" s="199">
        <v>0.49586321014892443</v>
      </c>
      <c r="S55" s="198">
        <v>0.52494692144373678</v>
      </c>
      <c r="T55" s="198">
        <v>0.51430030643513791</v>
      </c>
      <c r="U55" s="198">
        <v>0.56755399296835762</v>
      </c>
      <c r="V55" s="198">
        <v>0.55392381826525927</v>
      </c>
      <c r="W55" s="198">
        <v>0.55298155298155294</v>
      </c>
      <c r="X55" s="198">
        <v>0.56104532462229484</v>
      </c>
      <c r="Y55" s="198">
        <v>0.58205607476635512</v>
      </c>
      <c r="Z55" s="199">
        <v>0.67942427216225054</v>
      </c>
      <c r="AA55" s="198">
        <v>0.67450561197220738</v>
      </c>
      <c r="AB55" s="198">
        <v>0.64858670741023683</v>
      </c>
      <c r="AC55" s="198">
        <v>0.69676994067237974</v>
      </c>
      <c r="AD55" s="198">
        <v>0.69951166576234403</v>
      </c>
      <c r="AE55" s="198">
        <v>0.70412026726057908</v>
      </c>
      <c r="AF55" s="198">
        <v>0.71129083750133026</v>
      </c>
      <c r="AG55" s="198">
        <v>0.72013093289689034</v>
      </c>
      <c r="AH55" s="199">
        <v>0.68197196713388109</v>
      </c>
      <c r="AI55" s="198">
        <v>0.70552458185504308</v>
      </c>
      <c r="AJ55" s="198">
        <v>0.71668219944082012</v>
      </c>
      <c r="AK55" s="198">
        <v>0.73778801843317976</v>
      </c>
      <c r="AL55" s="198">
        <v>0.74114560559685172</v>
      </c>
      <c r="AM55" s="198">
        <v>0.76085106382978729</v>
      </c>
      <c r="AN55" s="198">
        <v>0.74787878787878792</v>
      </c>
      <c r="AO55" s="198">
        <v>0.76703111858704798</v>
      </c>
      <c r="AP55" s="200">
        <v>0.14087495226375865</v>
      </c>
      <c r="AQ55" s="198">
        <v>0.14774258760107817</v>
      </c>
      <c r="AR55" s="198">
        <v>0.1555334379665429</v>
      </c>
      <c r="AS55" s="198">
        <v>0.17148532332818361</v>
      </c>
      <c r="AT55" s="198">
        <v>0.18234257884010915</v>
      </c>
      <c r="AU55" s="198">
        <v>0.17132572318069789</v>
      </c>
      <c r="AV55" s="198">
        <v>0.16283500571573734</v>
      </c>
      <c r="AW55" s="198">
        <v>0.17294968986905582</v>
      </c>
      <c r="AX55" s="199">
        <v>6.4168377823408618E-2</v>
      </c>
      <c r="AY55" s="198">
        <v>6.6823899371069181E-2</v>
      </c>
      <c r="AZ55" s="198">
        <v>6.1423918101442529E-2</v>
      </c>
      <c r="BA55" s="198">
        <v>6.5654309959803481E-2</v>
      </c>
      <c r="BB55" s="198">
        <v>7.2079711681153277E-2</v>
      </c>
      <c r="BC55" s="198">
        <v>6.4072742651723413E-2</v>
      </c>
      <c r="BD55" s="198">
        <v>6.5401240368351807E-2</v>
      </c>
      <c r="BE55" s="198">
        <v>7.1059944422389831E-2</v>
      </c>
      <c r="BF55" s="199">
        <v>7.8713389121338906E-2</v>
      </c>
      <c r="BG55" s="198">
        <v>8.041293126867699E-2</v>
      </c>
      <c r="BH55" s="198">
        <v>9.1311076718991815E-2</v>
      </c>
      <c r="BI55" s="198">
        <v>0.10871882327861863</v>
      </c>
      <c r="BJ55" s="198">
        <v>0.11431938715380083</v>
      </c>
      <c r="BK55" s="198">
        <v>0.12011285771866183</v>
      </c>
      <c r="BL55" s="198">
        <v>0.10640243902439024</v>
      </c>
      <c r="BM55" s="198">
        <v>0.11624790619765495</v>
      </c>
      <c r="BN55" s="199">
        <v>0.18597785977859779</v>
      </c>
      <c r="BO55" s="198">
        <v>0.1972020233955106</v>
      </c>
      <c r="BP55" s="198">
        <v>0.21316425120772947</v>
      </c>
      <c r="BQ55" s="198">
        <v>0.23273981279470757</v>
      </c>
      <c r="BR55" s="198">
        <v>0.24746743849493488</v>
      </c>
      <c r="BS55" s="198">
        <v>0.23820084551944001</v>
      </c>
      <c r="BT55" s="198">
        <v>0.22021469609918354</v>
      </c>
      <c r="BU55" s="198">
        <v>0.24178901165430605</v>
      </c>
      <c r="BV55" s="199">
        <v>0.14438502673796791</v>
      </c>
      <c r="BW55" s="198">
        <v>0.12462462462462462</v>
      </c>
      <c r="BX55" s="198">
        <v>0.14511494252873564</v>
      </c>
      <c r="BY55" s="198">
        <v>0.18017366136034732</v>
      </c>
      <c r="BZ55" s="198">
        <v>0.18248772504091654</v>
      </c>
      <c r="CA55" s="198">
        <v>0.2075306479859895</v>
      </c>
      <c r="CB55" s="198">
        <v>0.16440677966101694</v>
      </c>
      <c r="CC55" s="198">
        <v>0.18594687232219365</v>
      </c>
    </row>
    <row r="56" spans="1:81">
      <c r="A56" s="168" t="s">
        <v>60</v>
      </c>
      <c r="B56" s="199">
        <v>0.55716709357639471</v>
      </c>
      <c r="C56" s="198">
        <v>0.56227415879330345</v>
      </c>
      <c r="D56" s="198">
        <v>0.57334091052598346</v>
      </c>
      <c r="E56" s="198">
        <v>0.57697606613053087</v>
      </c>
      <c r="F56" s="198">
        <v>0.58271983037870312</v>
      </c>
      <c r="G56" s="198">
        <v>0.59145440072776889</v>
      </c>
      <c r="H56" s="198">
        <v>0.59090909090909094</v>
      </c>
      <c r="I56" s="198">
        <v>0.59851587850417576</v>
      </c>
      <c r="J56" s="199">
        <v>0.44437380801017162</v>
      </c>
      <c r="K56" s="198">
        <v>0.4387550200803213</v>
      </c>
      <c r="L56" s="198">
        <v>0.43037974683544306</v>
      </c>
      <c r="M56" s="198">
        <v>0.43785668991756499</v>
      </c>
      <c r="N56" s="198">
        <v>0.45444319460067489</v>
      </c>
      <c r="O56" s="198">
        <v>0.47428731134712132</v>
      </c>
      <c r="P56" s="198">
        <v>0.46827794561933533</v>
      </c>
      <c r="Q56" s="198">
        <v>0.46827639352684303</v>
      </c>
      <c r="R56" s="199">
        <v>0.41985902543671466</v>
      </c>
      <c r="S56" s="198">
        <v>0.41049485220856857</v>
      </c>
      <c r="T56" s="198">
        <v>0.42658189524674539</v>
      </c>
      <c r="U56" s="198">
        <v>0.43391521197007482</v>
      </c>
      <c r="V56" s="198">
        <v>0.45981173062997827</v>
      </c>
      <c r="W56" s="198">
        <v>0.46722846441947563</v>
      </c>
      <c r="X56" s="198">
        <v>0.46412411118293473</v>
      </c>
      <c r="Y56" s="198">
        <v>0.46980911569925982</v>
      </c>
      <c r="Z56" s="199">
        <v>0.59043869516310465</v>
      </c>
      <c r="AA56" s="198">
        <v>0.59505494505494505</v>
      </c>
      <c r="AB56" s="198">
        <v>0.61163015463917525</v>
      </c>
      <c r="AC56" s="198">
        <v>0.62039563437926326</v>
      </c>
      <c r="AD56" s="198">
        <v>0.62312377637589733</v>
      </c>
      <c r="AE56" s="198">
        <v>0.63250026930949044</v>
      </c>
      <c r="AF56" s="198">
        <v>0.63306494900697796</v>
      </c>
      <c r="AG56" s="198">
        <v>0.64158622488912076</v>
      </c>
      <c r="AH56" s="199">
        <v>0.59868421052631582</v>
      </c>
      <c r="AI56" s="198">
        <v>0.58721782468484318</v>
      </c>
      <c r="AJ56" s="198">
        <v>0.60465761020238429</v>
      </c>
      <c r="AK56" s="198">
        <v>0.58790918690601901</v>
      </c>
      <c r="AL56" s="198">
        <v>0.61423027166882271</v>
      </c>
      <c r="AM56" s="198">
        <v>0.62267225325884545</v>
      </c>
      <c r="AN56" s="198">
        <v>0.61633493479752921</v>
      </c>
      <c r="AO56" s="198">
        <v>0.62115674048591696</v>
      </c>
      <c r="AP56" s="200">
        <v>0.20547600050392642</v>
      </c>
      <c r="AQ56" s="198">
        <v>0.19913771023648938</v>
      </c>
      <c r="AR56" s="198">
        <v>0.19644351891549786</v>
      </c>
      <c r="AS56" s="198">
        <v>0.19793692559966442</v>
      </c>
      <c r="AT56" s="198">
        <v>0.20200782221581384</v>
      </c>
      <c r="AU56" s="198">
        <v>0.20231393598219546</v>
      </c>
      <c r="AV56" s="198">
        <v>0.20602095512623278</v>
      </c>
      <c r="AW56" s="198">
        <v>0.21272365805168986</v>
      </c>
      <c r="AX56" s="199">
        <v>0.10784719349055302</v>
      </c>
      <c r="AY56" s="198">
        <v>0.10243204577968526</v>
      </c>
      <c r="AZ56" s="198">
        <v>9.3218085106382978E-2</v>
      </c>
      <c r="BA56" s="198">
        <v>0.10454878943506971</v>
      </c>
      <c r="BB56" s="198">
        <v>0.10415709692237024</v>
      </c>
      <c r="BC56" s="198">
        <v>0.10845327386985606</v>
      </c>
      <c r="BD56" s="198">
        <v>0.11675468074891983</v>
      </c>
      <c r="BE56" s="198">
        <v>0.12121497971889444</v>
      </c>
      <c r="BF56" s="199">
        <v>0.12097687206857513</v>
      </c>
      <c r="BG56" s="198">
        <v>0.11168662997733894</v>
      </c>
      <c r="BH56" s="198">
        <v>0.11044028861728758</v>
      </c>
      <c r="BI56" s="198">
        <v>0.13244947869738705</v>
      </c>
      <c r="BJ56" s="198">
        <v>0.12287992811411884</v>
      </c>
      <c r="BK56" s="198">
        <v>0.13671184443134943</v>
      </c>
      <c r="BL56" s="198">
        <v>0.15049683830171634</v>
      </c>
      <c r="BM56" s="198">
        <v>0.15507799535346831</v>
      </c>
      <c r="BN56" s="199">
        <v>0.24781350914962325</v>
      </c>
      <c r="BO56" s="198">
        <v>0.24478764478764478</v>
      </c>
      <c r="BP56" s="198">
        <v>0.2460048426150121</v>
      </c>
      <c r="BQ56" s="198">
        <v>0.23870001302592159</v>
      </c>
      <c r="BR56" s="198">
        <v>0.25016572492818584</v>
      </c>
      <c r="BS56" s="198">
        <v>0.24765426816222991</v>
      </c>
      <c r="BT56" s="198">
        <v>0.25072747975708504</v>
      </c>
      <c r="BU56" s="198">
        <v>0.26599986483746707</v>
      </c>
      <c r="BV56" s="199">
        <v>0.18825466520307355</v>
      </c>
      <c r="BW56" s="198">
        <v>0.17884828349944629</v>
      </c>
      <c r="BX56" s="198">
        <v>0.1783596837944664</v>
      </c>
      <c r="BY56" s="198">
        <v>0.2088830255057168</v>
      </c>
      <c r="BZ56" s="198">
        <v>0.20245156188216687</v>
      </c>
      <c r="CA56" s="198">
        <v>0.22018678160919541</v>
      </c>
      <c r="CB56" s="198">
        <v>0.2228221742260619</v>
      </c>
      <c r="CC56" s="198">
        <v>0.23503401360544218</v>
      </c>
    </row>
    <row r="57" spans="1:81">
      <c r="A57" s="168" t="s">
        <v>64</v>
      </c>
      <c r="B57" s="199">
        <v>0.62125797930882676</v>
      </c>
      <c r="C57" s="198">
        <v>0.61924094397443619</v>
      </c>
      <c r="D57" s="198">
        <v>0.62417803450321052</v>
      </c>
      <c r="E57" s="198">
        <v>0.62979084828538057</v>
      </c>
      <c r="F57" s="198">
        <v>0.63018821198613173</v>
      </c>
      <c r="G57" s="198">
        <v>0.62765933292464182</v>
      </c>
      <c r="H57" s="198">
        <v>0.63434348251114658</v>
      </c>
      <c r="I57" s="198">
        <v>0.64656074809835073</v>
      </c>
      <c r="J57" s="199">
        <v>0.45296372751400765</v>
      </c>
      <c r="K57" s="198">
        <v>0.45685425685425685</v>
      </c>
      <c r="L57" s="198">
        <v>0.45929131728428457</v>
      </c>
      <c r="M57" s="198">
        <v>0.44526546250684179</v>
      </c>
      <c r="N57" s="198">
        <v>0.45482352941176468</v>
      </c>
      <c r="O57" s="198">
        <v>0.44616026711185308</v>
      </c>
      <c r="P57" s="198">
        <v>0.4469749252357948</v>
      </c>
      <c r="Q57" s="198">
        <v>0.472412109375</v>
      </c>
      <c r="R57" s="199">
        <v>0.53367217280813217</v>
      </c>
      <c r="S57" s="198">
        <v>0.5544332210998878</v>
      </c>
      <c r="T57" s="198">
        <v>0.54565456545654567</v>
      </c>
      <c r="U57" s="198">
        <v>0.56190476190476191</v>
      </c>
      <c r="V57" s="198">
        <v>0.54698581560283688</v>
      </c>
      <c r="W57" s="198">
        <v>0.50117279124315872</v>
      </c>
      <c r="X57" s="198">
        <v>0.55429005315110103</v>
      </c>
      <c r="Y57" s="198">
        <v>0.58744710860366711</v>
      </c>
      <c r="Z57" s="199">
        <v>0.64213569007907501</v>
      </c>
      <c r="AA57" s="198">
        <v>0.63945773524720895</v>
      </c>
      <c r="AB57" s="198">
        <v>0.64681176021382203</v>
      </c>
      <c r="AC57" s="198">
        <v>0.65698135660452206</v>
      </c>
      <c r="AD57" s="198">
        <v>0.66010576712457369</v>
      </c>
      <c r="AE57" s="198">
        <v>0.65768873941783601</v>
      </c>
      <c r="AF57" s="198">
        <v>0.66419647231749146</v>
      </c>
      <c r="AG57" s="198">
        <v>0.67318870977407563</v>
      </c>
      <c r="AH57" s="199">
        <v>0.64886164623467601</v>
      </c>
      <c r="AI57" s="198">
        <v>0.65928189457601227</v>
      </c>
      <c r="AJ57" s="198">
        <v>0.65769805680119586</v>
      </c>
      <c r="AK57" s="198">
        <v>0.67135761589403975</v>
      </c>
      <c r="AL57" s="198">
        <v>0.68279198341395997</v>
      </c>
      <c r="AM57" s="198">
        <v>0.6748109365910413</v>
      </c>
      <c r="AN57" s="198">
        <v>0.67283163265306123</v>
      </c>
      <c r="AO57" s="198">
        <v>0.69689877121123467</v>
      </c>
      <c r="AP57" s="200">
        <v>0.20158814187400742</v>
      </c>
      <c r="AQ57" s="198">
        <v>0.17256770613426625</v>
      </c>
      <c r="AR57" s="198">
        <v>0.1477608413092284</v>
      </c>
      <c r="AS57" s="198">
        <v>0.13949066605208574</v>
      </c>
      <c r="AT57" s="198">
        <v>0.14543463524013139</v>
      </c>
      <c r="AU57" s="198">
        <v>0.14043913677182754</v>
      </c>
      <c r="AV57" s="198">
        <v>0.14330982316262905</v>
      </c>
      <c r="AW57" s="198">
        <v>0.15493614788034288</v>
      </c>
      <c r="AX57" s="199">
        <v>8.306854289605084E-2</v>
      </c>
      <c r="AY57" s="198">
        <v>7.158962795941376E-2</v>
      </c>
      <c r="AZ57" s="198">
        <v>7.3021181716833888E-2</v>
      </c>
      <c r="BA57" s="198">
        <v>5.8046248230297311E-2</v>
      </c>
      <c r="BB57" s="198">
        <v>6.3414634146341464E-2</v>
      </c>
      <c r="BC57" s="198">
        <v>7.3914743840438016E-2</v>
      </c>
      <c r="BD57" s="198">
        <v>7.4872598980791849E-2</v>
      </c>
      <c r="BE57" s="198">
        <v>7.1013289036544844E-2</v>
      </c>
      <c r="BF57" s="199">
        <v>0.10361067503924647</v>
      </c>
      <c r="BG57" s="198">
        <v>0.11477987421383648</v>
      </c>
      <c r="BH57" s="198">
        <v>0.11082474226804123</v>
      </c>
      <c r="BI57" s="198">
        <v>7.5123152709359611E-2</v>
      </c>
      <c r="BJ57" s="198">
        <v>0.1065651760228354</v>
      </c>
      <c r="BK57" s="198">
        <v>0.10694769711163153</v>
      </c>
      <c r="BL57" s="198">
        <v>0.10277569392348088</v>
      </c>
      <c r="BM57" s="198">
        <v>0.13155770782889428</v>
      </c>
      <c r="BN57" s="199">
        <v>0.22911445279866333</v>
      </c>
      <c r="BO57" s="198">
        <v>0.19575921219822109</v>
      </c>
      <c r="BP57" s="198">
        <v>0.16939271255060728</v>
      </c>
      <c r="BQ57" s="198">
        <v>0.16249591102387961</v>
      </c>
      <c r="BR57" s="198">
        <v>0.16267387944358577</v>
      </c>
      <c r="BS57" s="198">
        <v>0.16267062734281065</v>
      </c>
      <c r="BT57" s="198">
        <v>0.16415628106124322</v>
      </c>
      <c r="BU57" s="198">
        <v>0.18112966511543024</v>
      </c>
      <c r="BV57" s="199">
        <v>0.18604651162790697</v>
      </c>
      <c r="BW57" s="198">
        <v>0.17804878048780487</v>
      </c>
      <c r="BX57" s="198">
        <v>0.11374407582938388</v>
      </c>
      <c r="BY57" s="198">
        <v>0.12713936430317849</v>
      </c>
      <c r="BZ57" s="198">
        <v>0.1970074812967581</v>
      </c>
      <c r="CA57" s="198">
        <v>0.17866004962779156</v>
      </c>
      <c r="CB57" s="198">
        <v>0.12582781456953643</v>
      </c>
      <c r="CC57" s="198">
        <v>0.15827338129496402</v>
      </c>
    </row>
    <row r="58" spans="1:81">
      <c r="A58" s="168" t="s">
        <v>65</v>
      </c>
      <c r="B58" s="199">
        <v>0.53645484949832778</v>
      </c>
      <c r="C58" s="198">
        <v>0.54443053817271592</v>
      </c>
      <c r="D58" s="198">
        <v>0.5554621848739496</v>
      </c>
      <c r="E58" s="198">
        <v>0.57832009080590241</v>
      </c>
      <c r="F58" s="198">
        <v>0.57147076196101598</v>
      </c>
      <c r="G58" s="198">
        <v>0.5727367870225013</v>
      </c>
      <c r="H58" s="198">
        <v>0.57955100048804298</v>
      </c>
      <c r="I58" s="198">
        <v>0.54382612849295442</v>
      </c>
      <c r="J58" s="199">
        <v>0.43650793650793651</v>
      </c>
      <c r="K58" s="198">
        <v>0.42142857142857143</v>
      </c>
      <c r="L58" s="198">
        <v>0.35606060606060608</v>
      </c>
      <c r="M58" s="198">
        <v>0.46774193548387094</v>
      </c>
      <c r="N58" s="198">
        <v>0.46153846153846156</v>
      </c>
      <c r="O58" s="198">
        <v>0.41624365482233505</v>
      </c>
      <c r="P58" s="198">
        <v>0.37572254335260113</v>
      </c>
      <c r="Q58" s="198">
        <v>0.44230769230769229</v>
      </c>
      <c r="R58" s="199">
        <v>0.35199999999999998</v>
      </c>
      <c r="S58" s="198">
        <v>0.38513513513513514</v>
      </c>
      <c r="T58" s="198">
        <v>0.44516129032258067</v>
      </c>
      <c r="U58" s="198">
        <v>0.46250000000000002</v>
      </c>
      <c r="V58" s="198">
        <v>0.41279069767441862</v>
      </c>
      <c r="W58" s="198">
        <v>0.4622222222222222</v>
      </c>
      <c r="X58" s="198">
        <v>0.4749034749034749</v>
      </c>
      <c r="Y58" s="198">
        <v>0.43962848297213625</v>
      </c>
      <c r="Z58" s="199">
        <v>0.56223893065998332</v>
      </c>
      <c r="AA58" s="198">
        <v>0.57131752817722503</v>
      </c>
      <c r="AB58" s="198">
        <v>0.57972582972582976</v>
      </c>
      <c r="AC58" s="198">
        <v>0.58432392273402678</v>
      </c>
      <c r="AD58" s="198">
        <v>0.58510638297872342</v>
      </c>
      <c r="AE58" s="198">
        <v>0.59575923392612862</v>
      </c>
      <c r="AF58" s="198">
        <v>0.58007480448826931</v>
      </c>
      <c r="AG58" s="198">
        <v>0.57029008606949316</v>
      </c>
      <c r="AH58" s="199">
        <v>0.40229885057471265</v>
      </c>
      <c r="AI58" s="198">
        <v>0.36585365853658536</v>
      </c>
      <c r="AJ58" s="198">
        <v>0.43678160919540232</v>
      </c>
      <c r="AK58" s="198">
        <v>0.6029411764705882</v>
      </c>
      <c r="AL58" s="198">
        <v>0.60810810810810811</v>
      </c>
      <c r="AM58" s="198">
        <v>0.56976744186046513</v>
      </c>
      <c r="AN58" s="198">
        <v>0.45652173913043476</v>
      </c>
      <c r="AO58" s="198">
        <v>0.49473684210526314</v>
      </c>
      <c r="AP58" s="200">
        <v>9.6054888507718691E-2</v>
      </c>
      <c r="AQ58" s="198">
        <v>0.10282021151586368</v>
      </c>
      <c r="AR58" s="198">
        <v>8.8978766430738113E-2</v>
      </c>
      <c r="AS58" s="198">
        <v>9.2724046140195207E-2</v>
      </c>
      <c r="AT58" s="198">
        <v>0.10601193207893529</v>
      </c>
      <c r="AU58" s="198">
        <v>0.11770334928229666</v>
      </c>
      <c r="AV58" s="198">
        <v>0.1259186673199412</v>
      </c>
      <c r="AW58" s="198">
        <v>0.1181273816004355</v>
      </c>
      <c r="AX58" s="199">
        <v>0.12612612612612611</v>
      </c>
      <c r="AY58" s="198">
        <v>5.4545454545454543E-2</v>
      </c>
      <c r="AZ58" s="198">
        <v>4.6728971962616821E-2</v>
      </c>
      <c r="BA58" s="198">
        <v>4.7619047619047616E-2</v>
      </c>
      <c r="BB58" s="198">
        <v>6.569343065693431E-2</v>
      </c>
      <c r="BC58" s="198">
        <v>4.6052631578947366E-2</v>
      </c>
      <c r="BD58" s="198">
        <v>1.8633540372670808E-2</v>
      </c>
      <c r="BE58" s="198">
        <v>6.4102564102564097E-2</v>
      </c>
      <c r="BF58" s="199">
        <v>6.9444444444444448E-2</v>
      </c>
      <c r="BG58" s="198">
        <v>7.792207792207792E-2</v>
      </c>
      <c r="BH58" s="198">
        <v>5.7803468208092484E-2</v>
      </c>
      <c r="BI58" s="198">
        <v>8.0168776371308023E-2</v>
      </c>
      <c r="BJ58" s="198">
        <v>6.4638783269961975E-2</v>
      </c>
      <c r="BK58" s="198">
        <v>8.6419753086419748E-2</v>
      </c>
      <c r="BL58" s="198">
        <v>8.9347079037800689E-2</v>
      </c>
      <c r="BM58" s="198">
        <v>6.6666666666666666E-2</v>
      </c>
      <c r="BN58" s="199">
        <v>0.10242376856919469</v>
      </c>
      <c r="BO58" s="198">
        <v>0.11295418641390205</v>
      </c>
      <c r="BP58" s="198">
        <v>9.9865951742627343E-2</v>
      </c>
      <c r="BQ58" s="198">
        <v>0.10156782549420586</v>
      </c>
      <c r="BR58" s="198">
        <v>0.12002743484224966</v>
      </c>
      <c r="BS58" s="198">
        <v>0.12948207171314741</v>
      </c>
      <c r="BT58" s="198">
        <v>0.15007215007215008</v>
      </c>
      <c r="BU58" s="198">
        <v>0.13955408753096615</v>
      </c>
      <c r="BV58" s="199">
        <v>5.8823529411764705E-2</v>
      </c>
      <c r="BW58" s="198">
        <v>5.128205128205128E-2</v>
      </c>
      <c r="BX58" s="198">
        <v>4.0816326530612242E-2</v>
      </c>
      <c r="BY58" s="198">
        <v>0.12244897959183673</v>
      </c>
      <c r="BZ58" s="198">
        <v>0.125</v>
      </c>
      <c r="CA58" s="198">
        <v>0.11904761904761904</v>
      </c>
      <c r="CB58" s="198">
        <v>0.10294117647058823</v>
      </c>
      <c r="CC58" s="198">
        <v>0.11764705882352941</v>
      </c>
    </row>
    <row r="59" spans="1:81">
      <c r="A59" s="169" t="s">
        <v>68</v>
      </c>
      <c r="B59" s="203">
        <v>0.60743193524650474</v>
      </c>
      <c r="C59" s="202">
        <v>0.58943533697632056</v>
      </c>
      <c r="D59" s="202">
        <v>0.60149608976538593</v>
      </c>
      <c r="E59" s="202">
        <v>0.6315254237288136</v>
      </c>
      <c r="F59" s="202">
        <v>0.61838278068644559</v>
      </c>
      <c r="G59" s="202">
        <v>0.62167125803489443</v>
      </c>
      <c r="H59" s="202">
        <v>0.65640429857682259</v>
      </c>
      <c r="I59" s="202">
        <v>0.65201256066228952</v>
      </c>
      <c r="J59" s="203">
        <v>0.47826086956521741</v>
      </c>
      <c r="K59" s="202">
        <v>0.6</v>
      </c>
      <c r="L59" s="202">
        <v>0.55882352941176472</v>
      </c>
      <c r="M59" s="202">
        <v>0.6071428571428571</v>
      </c>
      <c r="N59" s="202">
        <v>0.51851851851851849</v>
      </c>
      <c r="O59" s="202">
        <v>0.7142857142857143</v>
      </c>
      <c r="P59" s="202">
        <v>0.65306122448979587</v>
      </c>
      <c r="Q59" s="202">
        <v>0.44736842105263158</v>
      </c>
      <c r="R59" s="203">
        <v>0.55555555555555558</v>
      </c>
      <c r="S59" s="202">
        <v>0.54285714285714282</v>
      </c>
      <c r="T59" s="202">
        <v>0.58139534883720934</v>
      </c>
      <c r="U59" s="202">
        <v>0.58620689655172409</v>
      </c>
      <c r="V59" s="202">
        <v>0.56451612903225812</v>
      </c>
      <c r="W59" s="202">
        <v>0.75471698113207553</v>
      </c>
      <c r="X59" s="202">
        <v>0.62068965517241381</v>
      </c>
      <c r="Y59" s="202">
        <v>0.56164383561643838</v>
      </c>
      <c r="Z59" s="203">
        <v>0.62995410930329576</v>
      </c>
      <c r="AA59" s="202">
        <v>0.60472697636511819</v>
      </c>
      <c r="AB59" s="202">
        <v>0.6064107342527022</v>
      </c>
      <c r="AC59" s="202">
        <v>0.63730569948186533</v>
      </c>
      <c r="AD59" s="202">
        <v>0.62090880203368293</v>
      </c>
      <c r="AE59" s="202">
        <v>0.62246593552675311</v>
      </c>
      <c r="AF59" s="202">
        <v>0.66147983486821216</v>
      </c>
      <c r="AG59" s="202">
        <v>0.66290373157729698</v>
      </c>
      <c r="AH59" s="203">
        <v>0.62857142857142856</v>
      </c>
      <c r="AI59" s="202">
        <v>0.77419354838709675</v>
      </c>
      <c r="AJ59" s="202">
        <v>0.68085106382978722</v>
      </c>
      <c r="AK59" s="202">
        <v>0.68</v>
      </c>
      <c r="AL59" s="202">
        <v>0.62295081967213117</v>
      </c>
      <c r="AM59" s="202">
        <v>0.69090909090909092</v>
      </c>
      <c r="AN59" s="202">
        <v>0.71698113207547165</v>
      </c>
      <c r="AO59" s="202">
        <v>0.63013698630136983</v>
      </c>
      <c r="AP59" s="204">
        <v>0.2131782945736434</v>
      </c>
      <c r="AQ59" s="202">
        <v>0.15476190476190477</v>
      </c>
      <c r="AR59" s="202">
        <v>0.11976047904191617</v>
      </c>
      <c r="AS59" s="202">
        <v>0.15625</v>
      </c>
      <c r="AT59" s="202">
        <v>0.12334801762114538</v>
      </c>
      <c r="AU59" s="202">
        <v>0.14089347079037801</v>
      </c>
      <c r="AV59" s="202">
        <v>0.1111111111111111</v>
      </c>
      <c r="AW59" s="202">
        <v>0.17375886524822695</v>
      </c>
      <c r="AX59" s="203">
        <v>0</v>
      </c>
      <c r="AY59" s="202">
        <v>0</v>
      </c>
      <c r="AZ59" s="202">
        <v>0</v>
      </c>
      <c r="BA59" s="202">
        <v>0.25</v>
      </c>
      <c r="BB59" s="202">
        <v>0</v>
      </c>
      <c r="BC59" s="202">
        <v>0.25</v>
      </c>
      <c r="BD59" s="202">
        <v>0</v>
      </c>
      <c r="BE59" s="202">
        <v>0</v>
      </c>
      <c r="BF59" s="203">
        <v>0</v>
      </c>
      <c r="BG59" s="202">
        <v>0.22222222222222221</v>
      </c>
      <c r="BH59" s="202">
        <v>0</v>
      </c>
      <c r="BI59" s="202">
        <v>0</v>
      </c>
      <c r="BJ59" s="202">
        <v>0.14285714285714285</v>
      </c>
      <c r="BK59" s="202">
        <v>0</v>
      </c>
      <c r="BL59" s="202">
        <v>0.1111111111111111</v>
      </c>
      <c r="BM59" s="202">
        <v>0.22222222222222221</v>
      </c>
      <c r="BN59" s="203">
        <v>0.23502304147465439</v>
      </c>
      <c r="BO59" s="202">
        <v>0.1691542288557214</v>
      </c>
      <c r="BP59" s="202">
        <v>0.11851851851851852</v>
      </c>
      <c r="BQ59" s="202">
        <v>0.14723926380368099</v>
      </c>
      <c r="BR59" s="202">
        <v>0.14207650273224043</v>
      </c>
      <c r="BS59" s="202">
        <v>0.1541501976284585</v>
      </c>
      <c r="BT59" s="202">
        <v>0.11578947368421053</v>
      </c>
      <c r="BU59" s="202">
        <v>0.17543859649122806</v>
      </c>
      <c r="BV59" s="203">
        <v>0</v>
      </c>
      <c r="BW59" s="202">
        <v>0</v>
      </c>
      <c r="BX59" s="202">
        <v>0.33333333333333331</v>
      </c>
      <c r="BY59" s="202">
        <v>0</v>
      </c>
      <c r="BZ59" s="202">
        <v>0</v>
      </c>
      <c r="CA59" s="202">
        <v>0</v>
      </c>
      <c r="CB59" s="202">
        <v>0</v>
      </c>
      <c r="CC59" s="202">
        <v>0.5</v>
      </c>
    </row>
    <row r="60" spans="1:81">
      <c r="A60" s="169" t="s">
        <v>72</v>
      </c>
      <c r="B60" s="195">
        <v>0.17156862745098039</v>
      </c>
      <c r="C60" s="194">
        <v>7.9365079365079361E-2</v>
      </c>
      <c r="D60" s="194">
        <v>0.11707317073170732</v>
      </c>
      <c r="E60" s="194">
        <v>7.7235772357723581E-2</v>
      </c>
      <c r="F60" s="194">
        <v>7.9872204472843447E-2</v>
      </c>
      <c r="G60" s="194">
        <v>0.15849056603773584</v>
      </c>
      <c r="H60" s="194">
        <v>0.16393442622950818</v>
      </c>
      <c r="I60" s="194">
        <v>0.15023474178403756</v>
      </c>
      <c r="J60" s="195">
        <v>0.14438502673796791</v>
      </c>
      <c r="K60" s="194">
        <v>7.7380952380952384E-2</v>
      </c>
      <c r="L60" s="194">
        <v>0.10285714285714286</v>
      </c>
      <c r="M60" s="194">
        <v>7.0754716981132074E-2</v>
      </c>
      <c r="N60" s="194">
        <v>8.3333333333333329E-2</v>
      </c>
      <c r="O60" s="194">
        <v>0.13698630136986301</v>
      </c>
      <c r="P60" s="194">
        <v>0.15306122448979592</v>
      </c>
      <c r="Q60" s="194">
        <v>0.14450867052023122</v>
      </c>
      <c r="R60" s="195">
        <v>0.25</v>
      </c>
      <c r="S60" s="221">
        <v>0</v>
      </c>
      <c r="T60" s="221">
        <v>7.1428571428571425E-2</v>
      </c>
      <c r="U60" s="194">
        <v>8.3333333333333329E-2</v>
      </c>
      <c r="V60" s="194">
        <v>0</v>
      </c>
      <c r="W60" s="194">
        <v>0.14285714285714285</v>
      </c>
      <c r="X60" s="194">
        <v>0.41176470588235292</v>
      </c>
      <c r="Y60" s="194">
        <v>0.2608695652173913</v>
      </c>
      <c r="Z60" s="195">
        <v>0.625</v>
      </c>
      <c r="AA60" s="194">
        <v>0.2</v>
      </c>
      <c r="AB60" s="194">
        <v>0.4</v>
      </c>
      <c r="AC60" s="194">
        <v>0.2</v>
      </c>
      <c r="AD60" s="194">
        <v>0.2</v>
      </c>
      <c r="AE60" s="194">
        <v>0.2</v>
      </c>
      <c r="AF60" s="194">
        <v>8.3333333333333329E-2</v>
      </c>
      <c r="AG60" s="194">
        <v>0.125</v>
      </c>
      <c r="AH60" s="195">
        <v>1</v>
      </c>
      <c r="AI60" s="194" t="s">
        <v>17</v>
      </c>
      <c r="AJ60" s="194">
        <v>0.33333333333333331</v>
      </c>
      <c r="AK60" s="194">
        <v>0.2</v>
      </c>
      <c r="AL60" s="194" t="s">
        <v>17</v>
      </c>
      <c r="AM60" s="194">
        <v>0.8571428571428571</v>
      </c>
      <c r="AN60" s="194">
        <v>0.33333333333333331</v>
      </c>
      <c r="AO60" s="194">
        <v>0</v>
      </c>
      <c r="AP60" s="196" t="s">
        <v>17</v>
      </c>
      <c r="AQ60" s="194" t="s">
        <v>17</v>
      </c>
      <c r="AR60" s="194" t="s">
        <v>17</v>
      </c>
      <c r="AS60" s="194" t="s">
        <v>17</v>
      </c>
      <c r="AT60" s="194" t="s">
        <v>17</v>
      </c>
      <c r="AU60" s="194" t="s">
        <v>17</v>
      </c>
      <c r="AV60" s="194" t="s">
        <v>17</v>
      </c>
      <c r="AW60" s="194" t="s">
        <v>17</v>
      </c>
      <c r="AX60" s="195" t="s">
        <v>17</v>
      </c>
      <c r="AY60" s="194" t="s">
        <v>17</v>
      </c>
      <c r="AZ60" s="194" t="s">
        <v>17</v>
      </c>
      <c r="BA60" s="194" t="s">
        <v>17</v>
      </c>
      <c r="BB60" s="194" t="s">
        <v>17</v>
      </c>
      <c r="BC60" s="194" t="s">
        <v>17</v>
      </c>
      <c r="BD60" s="194" t="s">
        <v>17</v>
      </c>
      <c r="BE60" s="194" t="s">
        <v>17</v>
      </c>
      <c r="BF60" s="195" t="s">
        <v>17</v>
      </c>
      <c r="BG60" s="194" t="s">
        <v>17</v>
      </c>
      <c r="BH60" s="194" t="s">
        <v>17</v>
      </c>
      <c r="BI60" s="194" t="s">
        <v>17</v>
      </c>
      <c r="BJ60" s="194" t="s">
        <v>17</v>
      </c>
      <c r="BK60" s="194" t="s">
        <v>17</v>
      </c>
      <c r="BL60" s="194" t="s">
        <v>17</v>
      </c>
      <c r="BM60" s="194" t="s">
        <v>17</v>
      </c>
      <c r="BN60" s="195" t="s">
        <v>17</v>
      </c>
      <c r="BO60" s="194" t="s">
        <v>17</v>
      </c>
      <c r="BP60" s="194" t="s">
        <v>17</v>
      </c>
      <c r="BQ60" s="194" t="s">
        <v>17</v>
      </c>
      <c r="BR60" s="194" t="s">
        <v>17</v>
      </c>
      <c r="BS60" s="194" t="s">
        <v>17</v>
      </c>
      <c r="BT60" s="194" t="s">
        <v>17</v>
      </c>
      <c r="BU60" s="194" t="s">
        <v>17</v>
      </c>
      <c r="BV60" s="195" t="s">
        <v>17</v>
      </c>
      <c r="BW60" s="194" t="s">
        <v>17</v>
      </c>
      <c r="BX60" s="194" t="s">
        <v>17</v>
      </c>
      <c r="BY60" s="194" t="s">
        <v>17</v>
      </c>
      <c r="BZ60" s="194" t="s">
        <v>17</v>
      </c>
      <c r="CA60" s="194" t="s">
        <v>17</v>
      </c>
      <c r="CB60" s="194" t="s">
        <v>17</v>
      </c>
      <c r="CC60" s="194" t="s">
        <v>17</v>
      </c>
    </row>
    <row r="62" spans="1:81" ht="90.75" customHeight="1">
      <c r="B62" s="130"/>
      <c r="C62" s="207"/>
      <c r="D62" s="207" t="s">
        <v>97</v>
      </c>
      <c r="E62" s="321" t="s">
        <v>118</v>
      </c>
      <c r="F62" s="321" t="s">
        <v>126</v>
      </c>
      <c r="G62" s="321" t="s">
        <v>127</v>
      </c>
      <c r="H62" s="321" t="s">
        <v>137</v>
      </c>
      <c r="I62" s="321"/>
      <c r="J62" s="130" t="s">
        <v>99</v>
      </c>
      <c r="K62" s="207" t="s">
        <v>98</v>
      </c>
      <c r="L62" s="207" t="s">
        <v>97</v>
      </c>
      <c r="M62" s="321" t="s">
        <v>118</v>
      </c>
      <c r="N62" s="321" t="s">
        <v>126</v>
      </c>
      <c r="O62" s="321" t="s">
        <v>127</v>
      </c>
      <c r="P62" s="321" t="s">
        <v>137</v>
      </c>
      <c r="Q62" s="321"/>
      <c r="U62" s="207"/>
      <c r="V62" s="207"/>
      <c r="W62" s="207"/>
      <c r="X62" s="207"/>
      <c r="Y62" s="207"/>
      <c r="AC62" s="207"/>
      <c r="AD62" s="207"/>
      <c r="AE62" s="207"/>
      <c r="AF62" s="207"/>
      <c r="AG62" s="207"/>
      <c r="AK62" s="207"/>
      <c r="AL62" s="207"/>
      <c r="AM62" s="207"/>
      <c r="AN62" s="207"/>
      <c r="AO62" s="207"/>
      <c r="AS62" s="207"/>
      <c r="AT62" s="207"/>
      <c r="AU62" s="207"/>
      <c r="AV62" s="207"/>
      <c r="AW62" s="207"/>
      <c r="BA62" s="207"/>
      <c r="BB62" s="207"/>
      <c r="BC62" s="207"/>
      <c r="BD62" s="207"/>
      <c r="BE62" s="207"/>
      <c r="BI62" s="207"/>
      <c r="BJ62" s="207"/>
      <c r="BK62" s="207"/>
      <c r="BL62" s="207"/>
      <c r="BM62" s="207"/>
      <c r="BQ62" s="207"/>
      <c r="BR62" s="207"/>
      <c r="BS62" s="207"/>
      <c r="BT62" s="207"/>
      <c r="BU62" s="207"/>
      <c r="BY62" s="207"/>
      <c r="BZ62" s="207"/>
      <c r="CA62" s="207"/>
      <c r="CB62" s="207"/>
      <c r="CC62" s="207"/>
    </row>
  </sheetData>
  <phoneticPr fontId="3" type="noConversion"/>
  <pageMargins left="0.75" right="0.75" top="1" bottom="1" header="0.5" footer="0.5"/>
  <pageSetup scale="97" orientation="portrait" r:id="rId1"/>
  <headerFooter alignWithMargins="0">
    <oddFooter>&amp;L&amp;Z&amp;F&amp;R&amp;P</oddFooter>
  </headerFooter>
  <colBreaks count="1" manualBreakCount="1">
    <brk id="49" max="74"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00FF"/>
  </sheetPr>
  <dimension ref="A1:JB30"/>
  <sheetViews>
    <sheetView showGridLines="0" showZeros="0" zoomScaleNormal="100" workbookViewId="0">
      <pane xSplit="1" ySplit="5" topLeftCell="HJ6" activePane="bottomRight" state="frozen"/>
      <selection activeCell="N35" sqref="N35"/>
      <selection pane="topRight" activeCell="N35" sqref="N35"/>
      <selection pane="bottomLeft" activeCell="N35" sqref="N35"/>
      <selection pane="bottomRight" activeCell="IO34" sqref="IO34"/>
    </sheetView>
  </sheetViews>
  <sheetFormatPr defaultRowHeight="12.75"/>
  <cols>
    <col min="1" max="1" width="19.140625" style="133" customWidth="1"/>
    <col min="2" max="3" width="6.7109375" style="65" bestFit="1" customWidth="1"/>
    <col min="4" max="5" width="5.42578125" style="65" bestFit="1" customWidth="1"/>
    <col min="6" max="6" width="5.42578125" style="65" customWidth="1"/>
    <col min="7" max="11" width="5.42578125" style="65" bestFit="1" customWidth="1"/>
    <col min="12" max="20" width="5.42578125" style="65" customWidth="1"/>
    <col min="21" max="24" width="5.42578125" style="65" bestFit="1" customWidth="1"/>
    <col min="25" max="25" width="5.42578125" style="65" customWidth="1"/>
    <col min="26" max="30" width="5.42578125" style="65" bestFit="1" customWidth="1"/>
    <col min="31" max="39" width="5.42578125" style="65" customWidth="1"/>
    <col min="40" max="43" width="5.42578125" style="65" bestFit="1" customWidth="1"/>
    <col min="44" max="44" width="5.42578125" style="65" customWidth="1"/>
    <col min="45" max="49" width="5.42578125" style="65" bestFit="1" customWidth="1"/>
    <col min="50" max="58" width="5.42578125" style="65" customWidth="1"/>
    <col min="59" max="62" width="5.42578125" style="65" bestFit="1" customWidth="1"/>
    <col min="63" max="63" width="5.42578125" style="65" customWidth="1"/>
    <col min="64" max="68" width="5.42578125" style="65" bestFit="1" customWidth="1"/>
    <col min="69" max="77" width="5.42578125" style="65" customWidth="1"/>
    <col min="78" max="81" width="5.42578125" style="65" bestFit="1" customWidth="1"/>
    <col min="82" max="82" width="5.42578125" style="65" customWidth="1"/>
    <col min="83" max="87" width="5.42578125" style="65" bestFit="1" customWidth="1"/>
    <col min="88" max="96" width="5.42578125" style="65" customWidth="1"/>
    <col min="97" max="97" width="5.28515625" style="65" customWidth="1"/>
    <col min="98" max="100" width="5.42578125" style="65" bestFit="1" customWidth="1"/>
    <col min="101" max="101" width="5.42578125" style="65" customWidth="1"/>
    <col min="102" max="106" width="5.42578125" style="65" bestFit="1" customWidth="1"/>
    <col min="107" max="115" width="5.42578125" style="65" customWidth="1"/>
    <col min="116" max="119" width="5.42578125" style="65" bestFit="1" customWidth="1"/>
    <col min="120" max="120" width="5.42578125" style="65" customWidth="1"/>
    <col min="121" max="125" width="5.42578125" style="65" bestFit="1" customWidth="1"/>
    <col min="126" max="134" width="5.42578125" style="65" customWidth="1"/>
    <col min="135" max="137" width="5.42578125" style="65" bestFit="1" customWidth="1"/>
    <col min="138" max="138" width="5.42578125" style="65" customWidth="1"/>
    <col min="139" max="141" width="5.42578125" style="65" bestFit="1" customWidth="1"/>
    <col min="142" max="150" width="5.42578125" style="65" customWidth="1"/>
    <col min="151" max="152" width="5" style="65" bestFit="1" customWidth="1"/>
    <col min="153" max="153" width="5.42578125" style="65" bestFit="1" customWidth="1"/>
    <col min="154" max="154" width="5" style="65" bestFit="1" customWidth="1"/>
    <col min="155" max="157" width="5.42578125" style="65" bestFit="1" customWidth="1"/>
    <col min="158" max="166" width="5.42578125" style="65" customWidth="1"/>
    <col min="167" max="168" width="5" style="65" bestFit="1" customWidth="1"/>
    <col min="169" max="169" width="5.42578125" style="65" bestFit="1" customWidth="1"/>
    <col min="170" max="170" width="5" style="65" bestFit="1" customWidth="1"/>
    <col min="171" max="173" width="5.42578125" style="65" bestFit="1" customWidth="1"/>
    <col min="174" max="182" width="5.42578125" style="65" customWidth="1"/>
    <col min="183" max="184" width="5" style="65" bestFit="1" customWidth="1"/>
    <col min="185" max="185" width="5.42578125" style="65" bestFit="1" customWidth="1"/>
    <col min="186" max="186" width="5" style="65" bestFit="1" customWidth="1"/>
    <col min="187" max="189" width="5.42578125" style="65" bestFit="1" customWidth="1"/>
    <col min="190" max="199" width="5.42578125" style="65" customWidth="1"/>
    <col min="200" max="200" width="5.85546875" style="65" customWidth="1"/>
    <col min="201" max="202" width="6.28515625" style="65" customWidth="1"/>
    <col min="203" max="205" width="5.42578125" style="65" bestFit="1" customWidth="1"/>
    <col min="206" max="214" width="5.42578125" style="65" customWidth="1"/>
    <col min="215" max="216" width="5" style="65" bestFit="1" customWidth="1"/>
    <col min="217" max="217" width="5.42578125" style="65" bestFit="1" customWidth="1"/>
    <col min="218" max="218" width="5" style="65" bestFit="1" customWidth="1"/>
    <col min="219" max="221" width="5.42578125" style="65" bestFit="1" customWidth="1"/>
    <col min="222" max="230" width="5.42578125" style="65" customWidth="1"/>
    <col min="231" max="241" width="5.5703125" style="65" customWidth="1"/>
    <col min="242" max="246" width="5.42578125" style="65" customWidth="1"/>
    <col min="247" max="249" width="5.5703125" style="65" customWidth="1"/>
    <col min="250" max="250" width="6.28515625" style="65" customWidth="1"/>
    <col min="251" max="255" width="5.42578125" style="65" bestFit="1" customWidth="1"/>
    <col min="256" max="262" width="5.42578125" style="65" customWidth="1"/>
    <col min="263" max="16384" width="9.140625" style="66"/>
  </cols>
  <sheetData>
    <row r="1" spans="1:262">
      <c r="B1" s="98" t="s">
        <v>19</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7" t="s">
        <v>29</v>
      </c>
      <c r="EF1" s="98"/>
      <c r="EG1" s="98"/>
      <c r="EH1" s="98"/>
      <c r="EI1" s="98"/>
      <c r="EJ1" s="98"/>
      <c r="EK1" s="98"/>
      <c r="EL1" s="98"/>
      <c r="EM1" s="98"/>
      <c r="EN1" s="98"/>
      <c r="EO1" s="98"/>
      <c r="EP1" s="98"/>
      <c r="EQ1" s="98"/>
      <c r="ER1" s="98"/>
      <c r="ES1" s="98"/>
      <c r="ET1" s="98"/>
      <c r="EU1" s="98"/>
      <c r="EV1" s="98"/>
      <c r="EW1" s="98"/>
      <c r="EX1" s="98"/>
      <c r="EY1" s="98"/>
      <c r="EZ1" s="98"/>
      <c r="FA1" s="98"/>
      <c r="FB1" s="98"/>
      <c r="FC1" s="98"/>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7" t="s">
        <v>22</v>
      </c>
      <c r="HH1" s="98"/>
      <c r="HI1" s="98"/>
      <c r="HJ1" s="98"/>
      <c r="HK1" s="98"/>
      <c r="HL1" s="98"/>
      <c r="HM1" s="98"/>
      <c r="HN1" s="98"/>
      <c r="HO1" s="98"/>
      <c r="HP1" s="98"/>
      <c r="HQ1" s="98"/>
      <c r="HR1" s="98"/>
      <c r="HS1" s="98"/>
      <c r="HT1" s="98"/>
      <c r="HU1" s="98"/>
      <c r="HV1" s="98"/>
      <c r="HW1" s="98"/>
      <c r="HX1" s="98"/>
      <c r="HY1" s="98"/>
      <c r="HZ1" s="98"/>
      <c r="IA1" s="98"/>
      <c r="IB1" s="98"/>
      <c r="IC1" s="98"/>
      <c r="ID1" s="98"/>
      <c r="IE1" s="98"/>
      <c r="IF1" s="98"/>
      <c r="IG1" s="98"/>
      <c r="IH1" s="98"/>
      <c r="II1" s="98"/>
      <c r="IJ1" s="98"/>
      <c r="IK1" s="98"/>
      <c r="IL1" s="98"/>
      <c r="IM1" s="98"/>
      <c r="IN1" s="98"/>
      <c r="IO1" s="98"/>
      <c r="IP1" s="98"/>
      <c r="IQ1" s="98"/>
      <c r="IR1" s="98"/>
      <c r="IS1" s="98"/>
      <c r="IT1" s="98"/>
      <c r="IU1" s="98"/>
      <c r="IV1" s="98"/>
      <c r="IW1" s="98"/>
      <c r="IX1" s="98"/>
      <c r="IY1" s="98"/>
      <c r="IZ1" s="98"/>
      <c r="JA1" s="66"/>
      <c r="JB1" s="66"/>
    </row>
    <row r="2" spans="1:262" ht="28.5" customHeight="1">
      <c r="B2" s="98" t="s">
        <v>77</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7"/>
      <c r="EF2" s="98"/>
      <c r="EG2" s="98"/>
      <c r="EH2" s="98"/>
      <c r="EI2" s="98"/>
      <c r="EJ2" s="98"/>
      <c r="EK2" s="98"/>
      <c r="EL2" s="98"/>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7"/>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8"/>
      <c r="IJ2" s="98"/>
      <c r="IK2" s="98"/>
      <c r="IL2" s="98"/>
      <c r="IM2" s="98"/>
      <c r="IN2" s="98"/>
      <c r="IO2" s="98"/>
      <c r="IP2" s="98"/>
      <c r="IQ2" s="98"/>
      <c r="IR2" s="98"/>
      <c r="IS2" s="98"/>
      <c r="IT2" s="98"/>
      <c r="IU2" s="98"/>
      <c r="IV2" s="98"/>
      <c r="IW2" s="98"/>
      <c r="IX2" s="98"/>
      <c r="IY2" s="98"/>
      <c r="IZ2" s="98"/>
      <c r="JA2" s="66"/>
      <c r="JB2" s="66"/>
    </row>
    <row r="3" spans="1:262" s="64" customFormat="1" ht="13.5" customHeight="1">
      <c r="A3" s="54"/>
      <c r="B3" s="141">
        <v>1</v>
      </c>
      <c r="C3" s="55"/>
      <c r="D3" s="55"/>
      <c r="E3" s="55"/>
      <c r="F3" s="55"/>
      <c r="G3" s="55"/>
      <c r="H3" s="55"/>
      <c r="I3" s="55"/>
      <c r="J3" s="55"/>
      <c r="K3" s="55"/>
      <c r="L3" s="55"/>
      <c r="M3" s="55"/>
      <c r="N3" s="55"/>
      <c r="O3" s="55"/>
      <c r="P3" s="55"/>
      <c r="Q3" s="55"/>
      <c r="R3" s="55"/>
      <c r="S3" s="55"/>
      <c r="T3" s="55"/>
      <c r="U3" s="141">
        <v>2</v>
      </c>
      <c r="V3" s="55"/>
      <c r="W3" s="55"/>
      <c r="X3" s="55"/>
      <c r="Y3" s="55"/>
      <c r="Z3" s="55"/>
      <c r="AA3" s="55"/>
      <c r="AB3" s="55"/>
      <c r="AC3" s="55"/>
      <c r="AD3" s="55"/>
      <c r="AE3" s="55"/>
      <c r="AF3" s="55"/>
      <c r="AG3" s="55"/>
      <c r="AH3" s="55"/>
      <c r="AI3" s="55"/>
      <c r="AJ3" s="55"/>
      <c r="AK3" s="55"/>
      <c r="AL3" s="55"/>
      <c r="AM3" s="55"/>
      <c r="AN3" s="141">
        <v>3</v>
      </c>
      <c r="AO3" s="55"/>
      <c r="AP3" s="55"/>
      <c r="AQ3" s="55"/>
      <c r="AR3" s="55"/>
      <c r="AS3" s="55"/>
      <c r="AT3" s="55"/>
      <c r="AU3" s="55"/>
      <c r="AV3" s="55"/>
      <c r="AW3" s="55"/>
      <c r="AX3" s="55"/>
      <c r="AY3" s="55"/>
      <c r="AZ3" s="55"/>
      <c r="BA3" s="55"/>
      <c r="BB3" s="55"/>
      <c r="BC3" s="55"/>
      <c r="BD3" s="55"/>
      <c r="BE3" s="55"/>
      <c r="BF3" s="55"/>
      <c r="BG3" s="141">
        <v>4</v>
      </c>
      <c r="BH3" s="55"/>
      <c r="BI3" s="55"/>
      <c r="BJ3" s="55"/>
      <c r="BK3" s="55"/>
      <c r="BL3" s="55"/>
      <c r="BM3" s="55"/>
      <c r="BN3" s="55"/>
      <c r="BO3" s="55"/>
      <c r="BP3" s="55"/>
      <c r="BQ3" s="55"/>
      <c r="BR3" s="55"/>
      <c r="BS3" s="55"/>
      <c r="BT3" s="55"/>
      <c r="BU3" s="55"/>
      <c r="BV3" s="55"/>
      <c r="BW3" s="55"/>
      <c r="BX3" s="55"/>
      <c r="BY3" s="55"/>
      <c r="BZ3" s="141">
        <v>5</v>
      </c>
      <c r="CA3" s="55"/>
      <c r="CB3" s="55"/>
      <c r="CC3" s="55"/>
      <c r="CD3" s="55"/>
      <c r="CE3" s="55"/>
      <c r="CF3" s="55"/>
      <c r="CG3" s="55"/>
      <c r="CH3" s="55"/>
      <c r="CI3" s="55"/>
      <c r="CJ3" s="55"/>
      <c r="CK3" s="55"/>
      <c r="CL3" s="55"/>
      <c r="CM3" s="55"/>
      <c r="CN3" s="55"/>
      <c r="CO3" s="55"/>
      <c r="CP3" s="55"/>
      <c r="CQ3" s="55"/>
      <c r="CR3" s="55"/>
      <c r="CS3" s="141">
        <v>6</v>
      </c>
      <c r="CT3" s="55"/>
      <c r="CU3" s="55"/>
      <c r="CV3" s="55"/>
      <c r="CW3" s="55"/>
      <c r="CX3" s="55"/>
      <c r="CY3" s="55"/>
      <c r="CZ3" s="55"/>
      <c r="DA3" s="55"/>
      <c r="DB3" s="55"/>
      <c r="DC3" s="55"/>
      <c r="DD3" s="55"/>
      <c r="DE3" s="55"/>
      <c r="DF3" s="55"/>
      <c r="DG3" s="55"/>
      <c r="DH3" s="55"/>
      <c r="DI3" s="55"/>
      <c r="DJ3" s="55"/>
      <c r="DK3" s="55"/>
      <c r="DL3" s="141" t="s">
        <v>20</v>
      </c>
      <c r="DM3" s="55"/>
      <c r="DN3" s="55"/>
      <c r="DO3" s="55"/>
      <c r="DP3" s="55"/>
      <c r="DQ3" s="55"/>
      <c r="DR3" s="55"/>
      <c r="DS3" s="55"/>
      <c r="DT3" s="55"/>
      <c r="DU3" s="55"/>
      <c r="DV3" s="55"/>
      <c r="DW3" s="55"/>
      <c r="DX3" s="55"/>
      <c r="DY3" s="55"/>
      <c r="DZ3" s="55"/>
      <c r="EA3" s="55"/>
      <c r="EB3" s="55"/>
      <c r="EC3" s="55"/>
      <c r="ED3" s="55"/>
      <c r="EE3" s="81">
        <v>7</v>
      </c>
      <c r="EF3" s="55"/>
      <c r="EG3" s="55"/>
      <c r="EH3" s="55"/>
      <c r="EI3" s="55"/>
      <c r="EJ3" s="55"/>
      <c r="EK3" s="140"/>
      <c r="EL3" s="55"/>
      <c r="EM3" s="55"/>
      <c r="EN3" s="55"/>
      <c r="EO3" s="55"/>
      <c r="EP3" s="55"/>
      <c r="EQ3" s="55"/>
      <c r="ER3" s="55"/>
      <c r="ES3" s="55"/>
      <c r="ET3" s="55"/>
      <c r="EU3" s="63">
        <v>8</v>
      </c>
      <c r="EV3" s="55"/>
      <c r="EW3" s="55"/>
      <c r="EX3" s="55"/>
      <c r="EY3" s="55"/>
      <c r="EZ3" s="55"/>
      <c r="FA3" s="55"/>
      <c r="FB3" s="55"/>
      <c r="FC3" s="55"/>
      <c r="FD3" s="55"/>
      <c r="FE3" s="55"/>
      <c r="FF3" s="55"/>
      <c r="FG3" s="55"/>
      <c r="FH3" s="55"/>
      <c r="FI3" s="55"/>
      <c r="FJ3" s="55"/>
      <c r="FK3" s="63">
        <v>9</v>
      </c>
      <c r="FL3" s="55"/>
      <c r="FM3" s="55"/>
      <c r="FN3" s="55"/>
      <c r="FO3" s="55"/>
      <c r="FP3" s="55"/>
      <c r="FQ3" s="55"/>
      <c r="FR3" s="55"/>
      <c r="FS3" s="55"/>
      <c r="FT3" s="55"/>
      <c r="FU3" s="55"/>
      <c r="FV3" s="55"/>
      <c r="FW3" s="55"/>
      <c r="FX3" s="55"/>
      <c r="FY3" s="55"/>
      <c r="FZ3" s="55"/>
      <c r="GA3" s="63">
        <v>10</v>
      </c>
      <c r="GB3" s="55"/>
      <c r="GC3" s="55"/>
      <c r="GD3" s="55"/>
      <c r="GE3" s="55"/>
      <c r="GF3" s="55"/>
      <c r="GG3" s="55"/>
      <c r="GH3" s="55"/>
      <c r="GI3" s="55"/>
      <c r="GJ3" s="55"/>
      <c r="GK3" s="55"/>
      <c r="GL3" s="55"/>
      <c r="GM3" s="55"/>
      <c r="GN3" s="55"/>
      <c r="GO3" s="55"/>
      <c r="GP3" s="55"/>
      <c r="GQ3" s="63" t="s">
        <v>20</v>
      </c>
      <c r="GR3" s="55"/>
      <c r="GS3" s="55"/>
      <c r="GT3" s="55"/>
      <c r="GU3" s="55"/>
      <c r="GV3" s="55"/>
      <c r="GW3" s="55"/>
      <c r="GX3" s="55"/>
      <c r="GY3" s="55"/>
      <c r="GZ3" s="55"/>
      <c r="HA3" s="55"/>
      <c r="HB3" s="55"/>
      <c r="HC3" s="55"/>
      <c r="HD3" s="55"/>
      <c r="HE3" s="55"/>
      <c r="HF3" s="55"/>
      <c r="HG3" s="81">
        <v>12</v>
      </c>
      <c r="HH3" s="55"/>
      <c r="HI3" s="55"/>
      <c r="HJ3" s="55"/>
      <c r="HK3" s="55"/>
      <c r="HL3" s="55"/>
      <c r="HM3" s="55"/>
      <c r="HN3" s="55"/>
      <c r="HO3" s="55"/>
      <c r="HP3" s="55"/>
      <c r="HQ3" s="55"/>
      <c r="HR3" s="55"/>
      <c r="HS3" s="55"/>
      <c r="HT3" s="55"/>
      <c r="HU3" s="55"/>
      <c r="HV3" s="55"/>
      <c r="HW3" s="63">
        <v>13</v>
      </c>
      <c r="HX3" s="55"/>
      <c r="HY3" s="55"/>
      <c r="HZ3" s="55"/>
      <c r="IA3" s="55"/>
      <c r="IB3" s="55"/>
      <c r="IC3" s="55"/>
      <c r="ID3" s="55"/>
      <c r="IE3" s="55"/>
      <c r="IF3" s="55"/>
      <c r="IG3" s="55"/>
      <c r="IH3" s="55"/>
      <c r="II3" s="55"/>
      <c r="IJ3" s="55"/>
      <c r="IK3" s="55"/>
      <c r="IL3" s="55"/>
      <c r="IM3" s="63" t="s">
        <v>20</v>
      </c>
      <c r="IN3" s="55"/>
      <c r="IO3" s="55"/>
      <c r="IP3" s="55"/>
      <c r="IQ3" s="55"/>
      <c r="IR3" s="55"/>
      <c r="IS3" s="55"/>
      <c r="IT3" s="55"/>
      <c r="IU3" s="55"/>
      <c r="IV3" s="55"/>
      <c r="IW3" s="55"/>
      <c r="IX3" s="55"/>
      <c r="IY3" s="55"/>
      <c r="IZ3" s="55"/>
      <c r="JA3" s="362"/>
      <c r="JB3" s="362"/>
    </row>
    <row r="4" spans="1:262" s="64" customFormat="1" ht="13.5" customHeight="1">
      <c r="A4" s="269" t="s">
        <v>103</v>
      </c>
      <c r="B4" s="105">
        <v>1996</v>
      </c>
      <c r="C4" s="106">
        <v>1997</v>
      </c>
      <c r="D4" s="106">
        <v>1998</v>
      </c>
      <c r="E4" s="106">
        <v>1999</v>
      </c>
      <c r="F4" s="106">
        <v>2000</v>
      </c>
      <c r="G4" s="106">
        <v>2001</v>
      </c>
      <c r="H4" s="106">
        <v>2002</v>
      </c>
      <c r="I4" s="106">
        <v>2003</v>
      </c>
      <c r="J4" s="106">
        <v>2004</v>
      </c>
      <c r="K4" s="106">
        <v>2005</v>
      </c>
      <c r="L4" s="106">
        <v>2006</v>
      </c>
      <c r="M4" s="106">
        <v>2007</v>
      </c>
      <c r="N4" s="106">
        <v>2008</v>
      </c>
      <c r="O4" s="106">
        <v>2009</v>
      </c>
      <c r="P4" s="106">
        <v>2010</v>
      </c>
      <c r="Q4" s="106">
        <v>2011</v>
      </c>
      <c r="R4" s="106">
        <v>2012</v>
      </c>
      <c r="S4" s="106">
        <v>2013</v>
      </c>
      <c r="T4" s="364">
        <v>2014</v>
      </c>
      <c r="U4" s="105">
        <v>1996</v>
      </c>
      <c r="V4" s="106">
        <v>1997</v>
      </c>
      <c r="W4" s="106">
        <v>1998</v>
      </c>
      <c r="X4" s="106">
        <v>1999</v>
      </c>
      <c r="Y4" s="106">
        <v>2000</v>
      </c>
      <c r="Z4" s="106">
        <v>2001</v>
      </c>
      <c r="AA4" s="106">
        <v>2002</v>
      </c>
      <c r="AB4" s="106">
        <v>2003</v>
      </c>
      <c r="AC4" s="106">
        <v>2004</v>
      </c>
      <c r="AD4" s="106">
        <v>2005</v>
      </c>
      <c r="AE4" s="106">
        <v>2006</v>
      </c>
      <c r="AF4" s="106">
        <v>2007</v>
      </c>
      <c r="AG4" s="106">
        <v>2008</v>
      </c>
      <c r="AH4" s="106">
        <v>2009</v>
      </c>
      <c r="AI4" s="106">
        <v>2010</v>
      </c>
      <c r="AJ4" s="106">
        <v>2011</v>
      </c>
      <c r="AK4" s="284">
        <v>2012</v>
      </c>
      <c r="AL4" s="106">
        <v>2013</v>
      </c>
      <c r="AM4" s="364">
        <v>2014</v>
      </c>
      <c r="AN4" s="105">
        <v>1996</v>
      </c>
      <c r="AO4" s="106">
        <v>1997</v>
      </c>
      <c r="AP4" s="106">
        <v>1998</v>
      </c>
      <c r="AQ4" s="106">
        <v>1999</v>
      </c>
      <c r="AR4" s="106">
        <v>2000</v>
      </c>
      <c r="AS4" s="106">
        <v>2001</v>
      </c>
      <c r="AT4" s="106">
        <v>2002</v>
      </c>
      <c r="AU4" s="106">
        <v>2003</v>
      </c>
      <c r="AV4" s="106">
        <v>2004</v>
      </c>
      <c r="AW4" s="106">
        <v>2005</v>
      </c>
      <c r="AX4" s="106">
        <v>2006</v>
      </c>
      <c r="AY4" s="106">
        <v>2007</v>
      </c>
      <c r="AZ4" s="106">
        <v>2008</v>
      </c>
      <c r="BA4" s="106">
        <v>2009</v>
      </c>
      <c r="BB4" s="106">
        <v>2010</v>
      </c>
      <c r="BC4" s="106">
        <v>2011</v>
      </c>
      <c r="BD4" s="106">
        <v>2012</v>
      </c>
      <c r="BE4" s="106">
        <v>2013</v>
      </c>
      <c r="BF4" s="364">
        <v>2014</v>
      </c>
      <c r="BG4" s="105">
        <v>1996</v>
      </c>
      <c r="BH4" s="106">
        <v>1997</v>
      </c>
      <c r="BI4" s="106">
        <v>1998</v>
      </c>
      <c r="BJ4" s="106">
        <v>1999</v>
      </c>
      <c r="BK4" s="106">
        <v>2000</v>
      </c>
      <c r="BL4" s="106">
        <v>2001</v>
      </c>
      <c r="BM4" s="106">
        <v>2002</v>
      </c>
      <c r="BN4" s="106">
        <v>2003</v>
      </c>
      <c r="BO4" s="106">
        <v>2004</v>
      </c>
      <c r="BP4" s="106">
        <v>2005</v>
      </c>
      <c r="BQ4" s="106">
        <v>2006</v>
      </c>
      <c r="BR4" s="106">
        <v>2007</v>
      </c>
      <c r="BS4" s="106">
        <v>2008</v>
      </c>
      <c r="BT4" s="106">
        <v>2009</v>
      </c>
      <c r="BU4" s="284">
        <v>2010</v>
      </c>
      <c r="BV4" s="106">
        <v>2011</v>
      </c>
      <c r="BW4" s="106">
        <v>2012</v>
      </c>
      <c r="BX4" s="106">
        <v>2013</v>
      </c>
      <c r="BY4" s="364">
        <v>2014</v>
      </c>
      <c r="BZ4" s="105">
        <v>1996</v>
      </c>
      <c r="CA4" s="106">
        <v>1997</v>
      </c>
      <c r="CB4" s="106">
        <v>1998</v>
      </c>
      <c r="CC4" s="106">
        <v>1999</v>
      </c>
      <c r="CD4" s="106">
        <v>2000</v>
      </c>
      <c r="CE4" s="106">
        <v>2001</v>
      </c>
      <c r="CF4" s="106">
        <v>2002</v>
      </c>
      <c r="CG4" s="106">
        <v>2003</v>
      </c>
      <c r="CH4" s="106">
        <v>2004</v>
      </c>
      <c r="CI4" s="106">
        <v>2005</v>
      </c>
      <c r="CJ4" s="106">
        <v>2006</v>
      </c>
      <c r="CK4" s="106">
        <v>2007</v>
      </c>
      <c r="CL4" s="106">
        <v>2008</v>
      </c>
      <c r="CM4" s="106">
        <v>2009</v>
      </c>
      <c r="CN4" s="284">
        <v>2010</v>
      </c>
      <c r="CO4" s="106">
        <v>2011</v>
      </c>
      <c r="CP4" s="106">
        <v>2012</v>
      </c>
      <c r="CQ4" s="106">
        <v>2013</v>
      </c>
      <c r="CR4" s="364">
        <v>2014</v>
      </c>
      <c r="CS4" s="105">
        <v>1996</v>
      </c>
      <c r="CT4" s="106">
        <v>1997</v>
      </c>
      <c r="CU4" s="106">
        <v>1998</v>
      </c>
      <c r="CV4" s="106">
        <v>1999</v>
      </c>
      <c r="CW4" s="106">
        <v>2000</v>
      </c>
      <c r="CX4" s="106">
        <v>2001</v>
      </c>
      <c r="CY4" s="106">
        <v>2002</v>
      </c>
      <c r="CZ4" s="106">
        <v>2003</v>
      </c>
      <c r="DA4" s="106">
        <v>2004</v>
      </c>
      <c r="DB4" s="106">
        <v>2005</v>
      </c>
      <c r="DC4" s="106">
        <v>2006</v>
      </c>
      <c r="DD4" s="106">
        <v>2007</v>
      </c>
      <c r="DE4" s="106">
        <v>2008</v>
      </c>
      <c r="DF4" s="106">
        <v>2009</v>
      </c>
      <c r="DG4" s="284">
        <v>2010</v>
      </c>
      <c r="DH4" s="106">
        <v>2011</v>
      </c>
      <c r="DI4" s="106">
        <v>2012</v>
      </c>
      <c r="DJ4" s="106">
        <v>2013</v>
      </c>
      <c r="DK4" s="364">
        <v>2014</v>
      </c>
      <c r="DL4" s="105">
        <v>1996</v>
      </c>
      <c r="DM4" s="106">
        <v>1997</v>
      </c>
      <c r="DN4" s="106">
        <v>1998</v>
      </c>
      <c r="DO4" s="106">
        <v>1999</v>
      </c>
      <c r="DP4" s="106">
        <v>2000</v>
      </c>
      <c r="DQ4" s="106">
        <v>2001</v>
      </c>
      <c r="DR4" s="106">
        <v>2002</v>
      </c>
      <c r="DS4" s="106">
        <v>2003</v>
      </c>
      <c r="DT4" s="106">
        <v>2004</v>
      </c>
      <c r="DU4" s="106">
        <v>2005</v>
      </c>
      <c r="DV4" s="106">
        <v>2006</v>
      </c>
      <c r="DW4" s="106">
        <v>2007</v>
      </c>
      <c r="DX4" s="106">
        <v>2008</v>
      </c>
      <c r="DY4" s="106">
        <v>2009</v>
      </c>
      <c r="DZ4" s="106">
        <v>2010</v>
      </c>
      <c r="EA4" s="106">
        <v>2011</v>
      </c>
      <c r="EB4" s="102">
        <v>2012</v>
      </c>
      <c r="EC4" s="106">
        <v>2013</v>
      </c>
      <c r="ED4" s="365">
        <v>2014</v>
      </c>
      <c r="EE4" s="104">
        <v>1996</v>
      </c>
      <c r="EF4" s="106">
        <v>2000</v>
      </c>
      <c r="EG4" s="106">
        <v>2001</v>
      </c>
      <c r="EH4" s="106">
        <v>2002</v>
      </c>
      <c r="EI4" s="106">
        <v>2003</v>
      </c>
      <c r="EJ4" s="106">
        <v>2004</v>
      </c>
      <c r="EK4" s="106">
        <v>2005</v>
      </c>
      <c r="EL4" s="106">
        <v>2006</v>
      </c>
      <c r="EM4" s="106">
        <v>2007</v>
      </c>
      <c r="EN4" s="106">
        <v>2008</v>
      </c>
      <c r="EO4" s="106">
        <v>2009</v>
      </c>
      <c r="EP4" s="106">
        <v>2010</v>
      </c>
      <c r="EQ4" s="106">
        <v>2011</v>
      </c>
      <c r="ER4" s="106">
        <v>2012</v>
      </c>
      <c r="ES4" s="364">
        <v>2013</v>
      </c>
      <c r="ET4" s="364">
        <v>2014</v>
      </c>
      <c r="EU4" s="105">
        <v>1999</v>
      </c>
      <c r="EV4" s="106">
        <v>2000</v>
      </c>
      <c r="EW4" s="106">
        <v>2001</v>
      </c>
      <c r="EX4" s="106">
        <v>2002</v>
      </c>
      <c r="EY4" s="106">
        <v>2003</v>
      </c>
      <c r="EZ4" s="106">
        <v>2004</v>
      </c>
      <c r="FA4" s="106">
        <v>2005</v>
      </c>
      <c r="FB4" s="106">
        <v>2006</v>
      </c>
      <c r="FC4" s="106">
        <v>2007</v>
      </c>
      <c r="FD4" s="106">
        <v>2008</v>
      </c>
      <c r="FE4" s="106">
        <v>2009</v>
      </c>
      <c r="FF4" s="106">
        <v>2010</v>
      </c>
      <c r="FG4" s="106">
        <v>2011</v>
      </c>
      <c r="FH4" s="106">
        <v>2012</v>
      </c>
      <c r="FI4" s="364">
        <v>2013</v>
      </c>
      <c r="FJ4" s="364">
        <v>2014</v>
      </c>
      <c r="FK4" s="105">
        <v>1999</v>
      </c>
      <c r="FL4" s="106">
        <v>2000</v>
      </c>
      <c r="FM4" s="106">
        <v>2001</v>
      </c>
      <c r="FN4" s="106">
        <v>2002</v>
      </c>
      <c r="FO4" s="106">
        <v>2003</v>
      </c>
      <c r="FP4" s="106">
        <v>2004</v>
      </c>
      <c r="FQ4" s="106">
        <v>2005</v>
      </c>
      <c r="FR4" s="106">
        <v>2006</v>
      </c>
      <c r="FS4" s="106">
        <v>2007</v>
      </c>
      <c r="FT4" s="106">
        <v>2008</v>
      </c>
      <c r="FU4" s="106">
        <v>2009</v>
      </c>
      <c r="FV4" s="284">
        <v>2010</v>
      </c>
      <c r="FW4" s="106">
        <v>2011</v>
      </c>
      <c r="FX4" s="106">
        <v>2012</v>
      </c>
      <c r="FY4" s="364">
        <v>2013</v>
      </c>
      <c r="FZ4" s="364">
        <v>2014</v>
      </c>
      <c r="GA4" s="105">
        <v>1999</v>
      </c>
      <c r="GB4" s="106">
        <v>2000</v>
      </c>
      <c r="GC4" s="106">
        <v>2001</v>
      </c>
      <c r="GD4" s="106">
        <v>2002</v>
      </c>
      <c r="GE4" s="106">
        <v>2003</v>
      </c>
      <c r="GF4" s="106">
        <v>2004</v>
      </c>
      <c r="GG4" s="106">
        <v>2005</v>
      </c>
      <c r="GH4" s="106">
        <v>2006</v>
      </c>
      <c r="GI4" s="106">
        <v>2007</v>
      </c>
      <c r="GJ4" s="106">
        <v>2008</v>
      </c>
      <c r="GK4" s="102">
        <v>2009</v>
      </c>
      <c r="GL4" s="102">
        <v>2010</v>
      </c>
      <c r="GM4" s="106">
        <v>2011</v>
      </c>
      <c r="GN4" s="106">
        <v>2012</v>
      </c>
      <c r="GO4" s="106">
        <v>2013</v>
      </c>
      <c r="GP4" s="364">
        <v>2014</v>
      </c>
      <c r="GQ4" s="105">
        <v>1999</v>
      </c>
      <c r="GR4" s="106">
        <v>2000</v>
      </c>
      <c r="GS4" s="106">
        <v>2001</v>
      </c>
      <c r="GT4" s="106">
        <v>2002</v>
      </c>
      <c r="GU4" s="106">
        <v>2003</v>
      </c>
      <c r="GV4" s="106">
        <v>2004</v>
      </c>
      <c r="GW4" s="106">
        <v>2005</v>
      </c>
      <c r="GX4" s="106">
        <v>2006</v>
      </c>
      <c r="GY4" s="106">
        <v>2007</v>
      </c>
      <c r="GZ4" s="106">
        <v>2008</v>
      </c>
      <c r="HA4" s="102">
        <v>2009</v>
      </c>
      <c r="HB4" s="102">
        <v>2010</v>
      </c>
      <c r="HC4" s="106">
        <v>2011</v>
      </c>
      <c r="HD4" s="106">
        <v>2012</v>
      </c>
      <c r="HE4" s="364">
        <v>2013</v>
      </c>
      <c r="HF4" s="364">
        <v>2014</v>
      </c>
      <c r="HG4" s="107">
        <v>1999</v>
      </c>
      <c r="HH4" s="106">
        <v>2000</v>
      </c>
      <c r="HI4" s="106">
        <v>2001</v>
      </c>
      <c r="HJ4" s="106">
        <v>2002</v>
      </c>
      <c r="HK4" s="106">
        <v>2003</v>
      </c>
      <c r="HL4" s="106">
        <v>2004</v>
      </c>
      <c r="HM4" s="106">
        <v>2005</v>
      </c>
      <c r="HN4" s="106">
        <v>2006</v>
      </c>
      <c r="HO4" s="106">
        <v>2007</v>
      </c>
      <c r="HP4" s="106">
        <v>2008</v>
      </c>
      <c r="HQ4" s="106">
        <v>2009</v>
      </c>
      <c r="HR4" s="106">
        <v>2010</v>
      </c>
      <c r="HS4" s="106">
        <v>2011</v>
      </c>
      <c r="HT4" s="106">
        <v>2012</v>
      </c>
      <c r="HU4" s="364">
        <v>2013</v>
      </c>
      <c r="HV4" s="364">
        <v>2014</v>
      </c>
      <c r="HW4" s="105">
        <v>1999</v>
      </c>
      <c r="HX4" s="106">
        <v>2000</v>
      </c>
      <c r="HY4" s="106">
        <v>2001</v>
      </c>
      <c r="HZ4" s="106">
        <v>2002</v>
      </c>
      <c r="IA4" s="106">
        <v>2003</v>
      </c>
      <c r="IB4" s="106">
        <v>2004</v>
      </c>
      <c r="IC4" s="106">
        <v>2005</v>
      </c>
      <c r="ID4" s="106">
        <v>2006</v>
      </c>
      <c r="IE4" s="106">
        <v>2007</v>
      </c>
      <c r="IF4" s="106">
        <v>2008</v>
      </c>
      <c r="IG4" s="102">
        <v>2009</v>
      </c>
      <c r="IH4" s="102">
        <v>2010</v>
      </c>
      <c r="II4" s="106">
        <v>2011</v>
      </c>
      <c r="IJ4" s="106">
        <v>2012</v>
      </c>
      <c r="IK4" s="364">
        <v>2013</v>
      </c>
      <c r="IL4" s="364">
        <v>2014</v>
      </c>
      <c r="IM4" s="105">
        <v>1999</v>
      </c>
      <c r="IN4" s="106">
        <v>2000</v>
      </c>
      <c r="IO4" s="106">
        <v>2001</v>
      </c>
      <c r="IP4" s="106">
        <v>2002</v>
      </c>
      <c r="IQ4" s="106">
        <v>2003</v>
      </c>
      <c r="IR4" s="106">
        <v>2004</v>
      </c>
      <c r="IS4" s="106">
        <v>2005</v>
      </c>
      <c r="IT4" s="106">
        <v>2006</v>
      </c>
      <c r="IU4" s="106">
        <v>2007</v>
      </c>
      <c r="IV4" s="106">
        <v>2008</v>
      </c>
      <c r="IW4" s="106">
        <v>2009</v>
      </c>
      <c r="IX4" s="106">
        <v>2010</v>
      </c>
      <c r="IY4" s="106">
        <v>2011</v>
      </c>
      <c r="IZ4" s="106">
        <v>2012</v>
      </c>
      <c r="JA4" s="364">
        <v>2013</v>
      </c>
      <c r="JB4" s="378">
        <v>2014</v>
      </c>
    </row>
    <row r="5" spans="1:262" s="61" customFormat="1" ht="15.75" customHeight="1">
      <c r="A5" s="281" t="s">
        <v>102</v>
      </c>
      <c r="B5" s="103">
        <v>1995</v>
      </c>
      <c r="C5" s="102">
        <v>1996</v>
      </c>
      <c r="D5" s="102">
        <v>1997</v>
      </c>
      <c r="E5" s="102">
        <v>1998</v>
      </c>
      <c r="F5" s="102">
        <v>1999</v>
      </c>
      <c r="G5" s="102">
        <v>2000</v>
      </c>
      <c r="H5" s="102">
        <v>2001</v>
      </c>
      <c r="I5" s="102">
        <v>2002</v>
      </c>
      <c r="J5" s="102">
        <v>2003</v>
      </c>
      <c r="K5" s="102">
        <v>2004</v>
      </c>
      <c r="L5" s="102">
        <v>2005</v>
      </c>
      <c r="M5" s="102">
        <v>2006</v>
      </c>
      <c r="N5" s="102">
        <v>2007</v>
      </c>
      <c r="O5" s="102">
        <v>2008</v>
      </c>
      <c r="P5" s="102">
        <v>2009</v>
      </c>
      <c r="Q5" s="102">
        <v>2010</v>
      </c>
      <c r="R5" s="102">
        <v>2011</v>
      </c>
      <c r="S5" s="102">
        <v>2012</v>
      </c>
      <c r="T5" s="102">
        <v>2013</v>
      </c>
      <c r="U5" s="103">
        <v>1995</v>
      </c>
      <c r="V5" s="102">
        <v>1996</v>
      </c>
      <c r="W5" s="102">
        <v>1997</v>
      </c>
      <c r="X5" s="102">
        <v>1998</v>
      </c>
      <c r="Y5" s="102">
        <v>1999</v>
      </c>
      <c r="Z5" s="102">
        <v>2000</v>
      </c>
      <c r="AA5" s="102">
        <v>2001</v>
      </c>
      <c r="AB5" s="102">
        <v>2002</v>
      </c>
      <c r="AC5" s="102">
        <v>2003</v>
      </c>
      <c r="AD5" s="102">
        <v>2004</v>
      </c>
      <c r="AE5" s="102">
        <v>2005</v>
      </c>
      <c r="AF5" s="102">
        <v>2006</v>
      </c>
      <c r="AG5" s="102">
        <v>2007</v>
      </c>
      <c r="AH5" s="102">
        <v>2008</v>
      </c>
      <c r="AI5" s="102">
        <v>2009</v>
      </c>
      <c r="AJ5" s="102">
        <v>2010</v>
      </c>
      <c r="AK5" s="102">
        <v>2011</v>
      </c>
      <c r="AL5" s="102">
        <v>2012</v>
      </c>
      <c r="AM5" s="102">
        <v>2013</v>
      </c>
      <c r="AN5" s="103">
        <v>1995</v>
      </c>
      <c r="AO5" s="102">
        <v>1996</v>
      </c>
      <c r="AP5" s="102">
        <v>1997</v>
      </c>
      <c r="AQ5" s="102">
        <v>1998</v>
      </c>
      <c r="AR5" s="102">
        <v>1999</v>
      </c>
      <c r="AS5" s="102">
        <v>2000</v>
      </c>
      <c r="AT5" s="102">
        <v>2001</v>
      </c>
      <c r="AU5" s="102">
        <v>2002</v>
      </c>
      <c r="AV5" s="102">
        <v>2003</v>
      </c>
      <c r="AW5" s="102">
        <v>2004</v>
      </c>
      <c r="AX5" s="102">
        <v>2005</v>
      </c>
      <c r="AY5" s="102">
        <v>2006</v>
      </c>
      <c r="AZ5" s="102">
        <v>2007</v>
      </c>
      <c r="BA5" s="102">
        <v>2008</v>
      </c>
      <c r="BB5" s="102">
        <v>2009</v>
      </c>
      <c r="BC5" s="102">
        <v>2010</v>
      </c>
      <c r="BD5" s="102">
        <v>2011</v>
      </c>
      <c r="BE5" s="102">
        <v>2012</v>
      </c>
      <c r="BF5" s="102">
        <v>2013</v>
      </c>
      <c r="BG5" s="103">
        <v>1995</v>
      </c>
      <c r="BH5" s="102">
        <v>1996</v>
      </c>
      <c r="BI5" s="102">
        <v>1997</v>
      </c>
      <c r="BJ5" s="102">
        <v>1998</v>
      </c>
      <c r="BK5" s="102">
        <v>1999</v>
      </c>
      <c r="BL5" s="102">
        <v>2000</v>
      </c>
      <c r="BM5" s="102">
        <v>2001</v>
      </c>
      <c r="BN5" s="102">
        <v>2002</v>
      </c>
      <c r="BO5" s="102">
        <v>2003</v>
      </c>
      <c r="BP5" s="102">
        <v>2004</v>
      </c>
      <c r="BQ5" s="102">
        <v>2005</v>
      </c>
      <c r="BR5" s="102">
        <v>2006</v>
      </c>
      <c r="BS5" s="102">
        <v>2007</v>
      </c>
      <c r="BT5" s="102">
        <v>2008</v>
      </c>
      <c r="BU5" s="102">
        <v>2009</v>
      </c>
      <c r="BV5" s="102">
        <v>2010</v>
      </c>
      <c r="BW5" s="102">
        <v>2011</v>
      </c>
      <c r="BX5" s="102">
        <v>2012</v>
      </c>
      <c r="BY5" s="102">
        <v>2013</v>
      </c>
      <c r="BZ5" s="103">
        <v>1995</v>
      </c>
      <c r="CA5" s="102">
        <v>1996</v>
      </c>
      <c r="CB5" s="102">
        <v>1997</v>
      </c>
      <c r="CC5" s="102">
        <v>1998</v>
      </c>
      <c r="CD5" s="102">
        <v>1999</v>
      </c>
      <c r="CE5" s="102">
        <v>2000</v>
      </c>
      <c r="CF5" s="102">
        <v>2001</v>
      </c>
      <c r="CG5" s="102">
        <v>2002</v>
      </c>
      <c r="CH5" s="102">
        <v>2003</v>
      </c>
      <c r="CI5" s="102">
        <v>2004</v>
      </c>
      <c r="CJ5" s="102">
        <v>2005</v>
      </c>
      <c r="CK5" s="102">
        <v>2006</v>
      </c>
      <c r="CL5" s="102">
        <v>2007</v>
      </c>
      <c r="CM5" s="102">
        <v>2008</v>
      </c>
      <c r="CN5" s="102">
        <v>2009</v>
      </c>
      <c r="CO5" s="102">
        <v>2010</v>
      </c>
      <c r="CP5" s="102">
        <v>2011</v>
      </c>
      <c r="CQ5" s="102">
        <v>2012</v>
      </c>
      <c r="CR5" s="102">
        <v>2013</v>
      </c>
      <c r="CS5" s="103">
        <v>1995</v>
      </c>
      <c r="CT5" s="102">
        <v>1996</v>
      </c>
      <c r="CU5" s="102">
        <v>1997</v>
      </c>
      <c r="CV5" s="102">
        <v>1998</v>
      </c>
      <c r="CW5" s="102">
        <v>1999</v>
      </c>
      <c r="CX5" s="102">
        <v>2000</v>
      </c>
      <c r="CY5" s="102">
        <v>2001</v>
      </c>
      <c r="CZ5" s="102">
        <v>2002</v>
      </c>
      <c r="DA5" s="102">
        <v>2003</v>
      </c>
      <c r="DB5" s="102">
        <v>2004</v>
      </c>
      <c r="DC5" s="102">
        <v>2005</v>
      </c>
      <c r="DD5" s="102">
        <v>2006</v>
      </c>
      <c r="DE5" s="102">
        <v>2007</v>
      </c>
      <c r="DF5" s="102">
        <v>2008</v>
      </c>
      <c r="DG5" s="102">
        <v>2009</v>
      </c>
      <c r="DH5" s="102">
        <v>2010</v>
      </c>
      <c r="DI5" s="102">
        <v>2011</v>
      </c>
      <c r="DJ5" s="102">
        <v>2012</v>
      </c>
      <c r="DK5" s="102">
        <v>2013</v>
      </c>
      <c r="DL5" s="103">
        <v>1995</v>
      </c>
      <c r="DM5" s="102">
        <v>1996</v>
      </c>
      <c r="DN5" s="102">
        <v>1997</v>
      </c>
      <c r="DO5" s="102">
        <v>1998</v>
      </c>
      <c r="DP5" s="102">
        <v>1999</v>
      </c>
      <c r="DQ5" s="102">
        <v>2000</v>
      </c>
      <c r="DR5" s="102">
        <v>2001</v>
      </c>
      <c r="DS5" s="102">
        <v>2002</v>
      </c>
      <c r="DT5" s="102">
        <v>2003</v>
      </c>
      <c r="DU5" s="102">
        <v>2004</v>
      </c>
      <c r="DV5" s="102">
        <v>2005</v>
      </c>
      <c r="DW5" s="102">
        <v>2006</v>
      </c>
      <c r="DX5" s="102">
        <v>2007</v>
      </c>
      <c r="DY5" s="102">
        <v>2008</v>
      </c>
      <c r="DZ5" s="102">
        <v>2009</v>
      </c>
      <c r="EA5" s="102">
        <v>2010</v>
      </c>
      <c r="EB5" s="102">
        <v>2011</v>
      </c>
      <c r="EC5" s="102">
        <v>2012</v>
      </c>
      <c r="ED5" s="102">
        <v>2013</v>
      </c>
      <c r="EE5" s="104">
        <v>1998</v>
      </c>
      <c r="EF5" s="102">
        <v>1999</v>
      </c>
      <c r="EG5" s="102">
        <v>2000</v>
      </c>
      <c r="EH5" s="102">
        <v>2001</v>
      </c>
      <c r="EI5" s="102">
        <v>2002</v>
      </c>
      <c r="EJ5" s="102">
        <v>2003</v>
      </c>
      <c r="EK5" s="106">
        <v>2004</v>
      </c>
      <c r="EL5" s="102">
        <v>2005</v>
      </c>
      <c r="EM5" s="102">
        <v>2006</v>
      </c>
      <c r="EN5" s="102">
        <v>2007</v>
      </c>
      <c r="EO5" s="102">
        <v>2008</v>
      </c>
      <c r="EP5" s="102">
        <v>2009</v>
      </c>
      <c r="EQ5" s="102">
        <v>2010</v>
      </c>
      <c r="ER5" s="102">
        <v>2011</v>
      </c>
      <c r="ES5" s="102">
        <v>2012</v>
      </c>
      <c r="ET5" s="102">
        <v>2013</v>
      </c>
      <c r="EU5" s="105">
        <v>1998</v>
      </c>
      <c r="EV5" s="106">
        <v>1999</v>
      </c>
      <c r="EW5" s="106">
        <v>2000</v>
      </c>
      <c r="EX5" s="106">
        <v>2001</v>
      </c>
      <c r="EY5" s="106">
        <v>2002</v>
      </c>
      <c r="EZ5" s="106">
        <v>2003</v>
      </c>
      <c r="FA5" s="106">
        <v>2004</v>
      </c>
      <c r="FB5" s="106">
        <v>2005</v>
      </c>
      <c r="FC5" s="102">
        <v>2006</v>
      </c>
      <c r="FD5" s="102">
        <v>2007</v>
      </c>
      <c r="FE5" s="102">
        <v>2008</v>
      </c>
      <c r="FF5" s="102">
        <v>2009</v>
      </c>
      <c r="FG5" s="102">
        <v>2010</v>
      </c>
      <c r="FH5" s="102">
        <v>2011</v>
      </c>
      <c r="FI5" s="102">
        <v>2012</v>
      </c>
      <c r="FJ5" s="102">
        <v>2013</v>
      </c>
      <c r="FK5" s="105">
        <v>1998</v>
      </c>
      <c r="FL5" s="106">
        <v>1999</v>
      </c>
      <c r="FM5" s="106">
        <v>2000</v>
      </c>
      <c r="FN5" s="106">
        <v>2001</v>
      </c>
      <c r="FO5" s="106">
        <v>2002</v>
      </c>
      <c r="FP5" s="106">
        <v>2003</v>
      </c>
      <c r="FQ5" s="106">
        <v>2004</v>
      </c>
      <c r="FR5" s="106">
        <v>2005</v>
      </c>
      <c r="FS5" s="102">
        <v>2006</v>
      </c>
      <c r="FT5" s="102">
        <v>2007</v>
      </c>
      <c r="FU5" s="102">
        <v>2008</v>
      </c>
      <c r="FV5" s="102">
        <v>2009</v>
      </c>
      <c r="FW5" s="102">
        <v>2010</v>
      </c>
      <c r="FX5" s="102">
        <v>2011</v>
      </c>
      <c r="FY5" s="102">
        <v>2012</v>
      </c>
      <c r="FZ5" s="102">
        <v>2013</v>
      </c>
      <c r="GA5" s="105">
        <v>1998</v>
      </c>
      <c r="GB5" s="106">
        <v>1999</v>
      </c>
      <c r="GC5" s="106">
        <v>2000</v>
      </c>
      <c r="GD5" s="106">
        <v>2001</v>
      </c>
      <c r="GE5" s="106">
        <v>2002</v>
      </c>
      <c r="GF5" s="106">
        <v>2003</v>
      </c>
      <c r="GG5" s="106">
        <v>2004</v>
      </c>
      <c r="GH5" s="106">
        <v>2005</v>
      </c>
      <c r="GI5" s="102">
        <v>2006</v>
      </c>
      <c r="GJ5" s="102">
        <v>2007</v>
      </c>
      <c r="GK5" s="102">
        <v>2008</v>
      </c>
      <c r="GL5" s="102">
        <v>2009</v>
      </c>
      <c r="GM5" s="102">
        <v>2010</v>
      </c>
      <c r="GN5" s="102">
        <v>2011</v>
      </c>
      <c r="GO5" s="102">
        <v>2012</v>
      </c>
      <c r="GP5" s="102">
        <v>2013</v>
      </c>
      <c r="GQ5" s="105">
        <v>1998</v>
      </c>
      <c r="GR5" s="106">
        <v>1999</v>
      </c>
      <c r="GS5" s="106">
        <v>2000</v>
      </c>
      <c r="GT5" s="106">
        <v>2001</v>
      </c>
      <c r="GU5" s="106">
        <v>2002</v>
      </c>
      <c r="GV5" s="106">
        <v>2003</v>
      </c>
      <c r="GW5" s="106">
        <v>2004</v>
      </c>
      <c r="GX5" s="106">
        <v>2005</v>
      </c>
      <c r="GY5" s="102">
        <v>2006</v>
      </c>
      <c r="GZ5" s="102">
        <v>2007</v>
      </c>
      <c r="HA5" s="102">
        <v>2008</v>
      </c>
      <c r="HB5" s="102">
        <v>2009</v>
      </c>
      <c r="HC5" s="102">
        <v>2010</v>
      </c>
      <c r="HD5" s="102">
        <v>2011</v>
      </c>
      <c r="HE5" s="102">
        <v>2012</v>
      </c>
      <c r="HF5" s="102">
        <v>2013</v>
      </c>
      <c r="HG5" s="107">
        <v>1998</v>
      </c>
      <c r="HH5" s="106">
        <v>1999</v>
      </c>
      <c r="HI5" s="106">
        <v>2000</v>
      </c>
      <c r="HJ5" s="106">
        <v>2001</v>
      </c>
      <c r="HK5" s="106">
        <v>2002</v>
      </c>
      <c r="HL5" s="106">
        <v>2003</v>
      </c>
      <c r="HM5" s="106">
        <v>2004</v>
      </c>
      <c r="HN5" s="106">
        <v>2005</v>
      </c>
      <c r="HO5" s="102">
        <v>2006</v>
      </c>
      <c r="HP5" s="102">
        <v>2007</v>
      </c>
      <c r="HQ5" s="102">
        <v>2008</v>
      </c>
      <c r="HR5" s="102">
        <v>2009</v>
      </c>
      <c r="HS5" s="102">
        <v>2010</v>
      </c>
      <c r="HT5" s="102">
        <v>2011</v>
      </c>
      <c r="HU5" s="102">
        <v>2012</v>
      </c>
      <c r="HV5" s="102">
        <v>2013</v>
      </c>
      <c r="HW5" s="105">
        <v>1998</v>
      </c>
      <c r="HX5" s="106">
        <v>1999</v>
      </c>
      <c r="HY5" s="106">
        <v>2000</v>
      </c>
      <c r="HZ5" s="106">
        <v>2001</v>
      </c>
      <c r="IA5" s="106">
        <v>2002</v>
      </c>
      <c r="IB5" s="106">
        <v>2003</v>
      </c>
      <c r="IC5" s="106">
        <v>2004</v>
      </c>
      <c r="ID5" s="106">
        <v>2005</v>
      </c>
      <c r="IE5" s="102">
        <v>2006</v>
      </c>
      <c r="IF5" s="102">
        <v>2007</v>
      </c>
      <c r="IG5" s="102">
        <v>2008</v>
      </c>
      <c r="IH5" s="102">
        <v>2009</v>
      </c>
      <c r="II5" s="102">
        <v>2010</v>
      </c>
      <c r="IJ5" s="102">
        <v>2011</v>
      </c>
      <c r="IK5" s="102">
        <v>2012</v>
      </c>
      <c r="IL5" s="102">
        <v>2013</v>
      </c>
      <c r="IM5" s="105">
        <v>1998</v>
      </c>
      <c r="IN5" s="106">
        <v>1999</v>
      </c>
      <c r="IO5" s="106">
        <v>2000</v>
      </c>
      <c r="IP5" s="106">
        <v>2001</v>
      </c>
      <c r="IQ5" s="106">
        <v>2002</v>
      </c>
      <c r="IR5" s="106">
        <v>2003</v>
      </c>
      <c r="IS5" s="106">
        <v>2004</v>
      </c>
      <c r="IT5" s="106">
        <v>2005</v>
      </c>
      <c r="IU5" s="106">
        <v>2006</v>
      </c>
      <c r="IV5" s="102">
        <v>2007</v>
      </c>
      <c r="IW5" s="102">
        <v>2008</v>
      </c>
      <c r="IX5" s="102">
        <v>2009</v>
      </c>
      <c r="IY5" s="102">
        <v>2010</v>
      </c>
      <c r="IZ5" s="102">
        <v>2011</v>
      </c>
      <c r="JA5" s="102">
        <v>2012</v>
      </c>
      <c r="JB5" s="377">
        <v>2013</v>
      </c>
    </row>
    <row r="6" spans="1:262" s="41" customFormat="1">
      <c r="A6" s="134" t="s">
        <v>0</v>
      </c>
      <c r="B6" s="48">
        <v>82.706211527700063</v>
      </c>
      <c r="C6" s="49">
        <v>83.163927573537507</v>
      </c>
      <c r="D6" s="49">
        <v>82.783814162607712</v>
      </c>
      <c r="E6" s="49">
        <v>89.707290793726813</v>
      </c>
      <c r="F6" s="49">
        <v>89.370327523016059</v>
      </c>
      <c r="G6" s="49">
        <v>91.109260713643636</v>
      </c>
      <c r="H6" s="49">
        <v>90.621765488688439</v>
      </c>
      <c r="I6" s="49">
        <v>90.79275430961296</v>
      </c>
      <c r="J6" s="49">
        <v>90.571531938549498</v>
      </c>
      <c r="K6" s="49">
        <v>90.861659803168834</v>
      </c>
      <c r="L6" s="49">
        <v>91.031733732803005</v>
      </c>
      <c r="M6" s="49">
        <v>91.342042197265158</v>
      </c>
      <c r="N6" s="49">
        <v>91.249706538326095</v>
      </c>
      <c r="O6" s="49">
        <v>90.665661586939393</v>
      </c>
      <c r="P6" s="49">
        <v>90.157431898734174</v>
      </c>
      <c r="Q6" s="49">
        <v>90.208483018867923</v>
      </c>
      <c r="R6" s="49">
        <v>90.25576339216795</v>
      </c>
      <c r="S6" s="367">
        <v>89.390333466381207</v>
      </c>
      <c r="T6" s="49">
        <v>89.972098452748199</v>
      </c>
      <c r="U6" s="48">
        <v>79.895403801669516</v>
      </c>
      <c r="V6" s="49">
        <v>78.934206057612158</v>
      </c>
      <c r="W6" s="49">
        <v>79.785888650333817</v>
      </c>
      <c r="X6" s="49">
        <v>81.630998702983135</v>
      </c>
      <c r="Y6" s="49">
        <v>82.312695109261185</v>
      </c>
      <c r="Z6" s="49">
        <v>83.590138674884429</v>
      </c>
      <c r="AA6" s="49">
        <v>83.588742711194641</v>
      </c>
      <c r="AB6" s="49">
        <v>84.499446577019995</v>
      </c>
      <c r="AC6" s="49">
        <v>84.390341426572178</v>
      </c>
      <c r="AD6" s="49">
        <v>85.725322668605713</v>
      </c>
      <c r="AE6" s="49">
        <v>84.006387819390966</v>
      </c>
      <c r="AF6" s="49">
        <v>84.006387819390966</v>
      </c>
      <c r="AG6" s="49">
        <v>85</v>
      </c>
      <c r="AH6" s="49">
        <v>85</v>
      </c>
      <c r="AI6" s="49">
        <v>84.927723524940063</v>
      </c>
      <c r="AJ6" s="49">
        <v>85.239304878048785</v>
      </c>
      <c r="AK6" s="367">
        <v>84.835641261426943</v>
      </c>
      <c r="AL6" s="367">
        <v>86.014326170248211</v>
      </c>
      <c r="AM6" s="49">
        <v>85.731598697643605</v>
      </c>
      <c r="AN6" s="48">
        <v>77.878401421468183</v>
      </c>
      <c r="AO6" s="49">
        <v>76.498864296656279</v>
      </c>
      <c r="AP6" s="49">
        <v>75.200020614040753</v>
      </c>
      <c r="AQ6" s="49">
        <v>79.435069792208111</v>
      </c>
      <c r="AR6" s="49">
        <v>78.418613139834548</v>
      </c>
      <c r="AS6" s="49">
        <v>81.598912521254192</v>
      </c>
      <c r="AT6" s="49">
        <v>80.979552444068531</v>
      </c>
      <c r="AU6" s="49">
        <v>83.306705670567055</v>
      </c>
      <c r="AV6" s="49">
        <v>82.01895090186747</v>
      </c>
      <c r="AW6" s="49">
        <v>81.754382216905057</v>
      </c>
      <c r="AX6" s="49">
        <v>82.182900821385587</v>
      </c>
      <c r="AY6" s="49">
        <v>81.175323353229246</v>
      </c>
      <c r="AZ6" s="49">
        <v>82.052843574046179</v>
      </c>
      <c r="BA6" s="49">
        <v>82.947861941938598</v>
      </c>
      <c r="BB6" s="49">
        <v>82.702108674735399</v>
      </c>
      <c r="BC6" s="49">
        <v>81.942065601038593</v>
      </c>
      <c r="BD6" s="49">
        <v>81.74277684300057</v>
      </c>
      <c r="BE6" s="49">
        <v>81.916772212452273</v>
      </c>
      <c r="BF6" s="49">
        <v>82.378427350427359</v>
      </c>
      <c r="BG6" s="48">
        <v>67.584899155318041</v>
      </c>
      <c r="BH6" s="49">
        <v>67.854150875653261</v>
      </c>
      <c r="BI6" s="49">
        <v>68.302158849681589</v>
      </c>
      <c r="BJ6" s="49">
        <v>74.841504233116751</v>
      </c>
      <c r="BK6" s="49">
        <v>75.890128361858189</v>
      </c>
      <c r="BL6" s="49">
        <v>77.277720814413357</v>
      </c>
      <c r="BM6" s="49">
        <v>77.866164259298017</v>
      </c>
      <c r="BN6" s="49">
        <v>76.991969331438582</v>
      </c>
      <c r="BO6" s="49">
        <v>77.433148254515288</v>
      </c>
      <c r="BP6" s="49">
        <v>76.389686642414958</v>
      </c>
      <c r="BQ6" s="49">
        <v>77.549296689731349</v>
      </c>
      <c r="BR6" s="49">
        <v>77.034213519412262</v>
      </c>
      <c r="BS6" s="49">
        <v>76.70715886307346</v>
      </c>
      <c r="BT6" s="49">
        <v>77.785047284839109</v>
      </c>
      <c r="BU6" s="49">
        <v>77.044503503261652</v>
      </c>
      <c r="BV6" s="49">
        <v>78.740953069897813</v>
      </c>
      <c r="BW6" s="367">
        <v>76.730754857997013</v>
      </c>
      <c r="BX6" s="367">
        <v>76.747065965196271</v>
      </c>
      <c r="BY6" s="49">
        <v>78.231796502384739</v>
      </c>
      <c r="BZ6" s="48">
        <v>69.847746650426316</v>
      </c>
      <c r="CA6" s="49">
        <v>72.38782749393242</v>
      </c>
      <c r="CB6" s="49">
        <v>70.913642052565706</v>
      </c>
      <c r="CC6" s="49">
        <v>76.969659897235132</v>
      </c>
      <c r="CD6" s="49">
        <v>75.720545577979394</v>
      </c>
      <c r="CE6" s="49">
        <v>77.607057311444748</v>
      </c>
      <c r="CF6" s="49">
        <v>76.705107084019758</v>
      </c>
      <c r="CG6" s="49">
        <v>77.191654956220958</v>
      </c>
      <c r="CH6" s="49">
        <v>76.526775734173356</v>
      </c>
      <c r="CI6" s="49">
        <v>76.204253591188277</v>
      </c>
      <c r="CJ6" s="49">
        <v>75.58173640985531</v>
      </c>
      <c r="CK6" s="49">
        <v>76.761884904086742</v>
      </c>
      <c r="CL6" s="49">
        <v>76.914725621792343</v>
      </c>
      <c r="CM6" s="49">
        <v>75.906546605013389</v>
      </c>
      <c r="CN6" s="49">
        <v>74.930253906250002</v>
      </c>
      <c r="CO6" s="49">
        <v>75.176969325836438</v>
      </c>
      <c r="CP6" s="49">
        <v>73.947071872227156</v>
      </c>
      <c r="CQ6" s="49">
        <v>74.915952556608602</v>
      </c>
      <c r="CR6" s="49">
        <v>75.769618577788478</v>
      </c>
      <c r="CS6" s="48">
        <v>76.743002544529261</v>
      </c>
      <c r="CT6" s="49">
        <v>76.701500535905694</v>
      </c>
      <c r="CU6" s="49">
        <v>75.354330708661422</v>
      </c>
      <c r="CV6" s="49">
        <v>74.240322784012108</v>
      </c>
      <c r="CW6" s="49">
        <v>72.469181920059768</v>
      </c>
      <c r="CX6" s="49">
        <v>74.961156926018887</v>
      </c>
      <c r="CY6" s="49">
        <v>75.354957866789789</v>
      </c>
      <c r="CZ6" s="49">
        <v>75.45535317636606</v>
      </c>
      <c r="DA6" s="49">
        <v>74.700750659362953</v>
      </c>
      <c r="DB6" s="49">
        <v>74.584184417858182</v>
      </c>
      <c r="DC6" s="49">
        <v>74.431213089360057</v>
      </c>
      <c r="DD6" s="49">
        <v>75.477118817976617</v>
      </c>
      <c r="DE6" s="49">
        <v>75.022292678093734</v>
      </c>
      <c r="DF6" s="49">
        <v>76.571663751414746</v>
      </c>
      <c r="DG6" s="49">
        <v>75.885060890582878</v>
      </c>
      <c r="DH6" s="49">
        <v>75.684461484223519</v>
      </c>
      <c r="DI6" s="49">
        <v>75.95383017613824</v>
      </c>
      <c r="DJ6" s="367">
        <v>76.958998309758925</v>
      </c>
      <c r="DK6" s="49">
        <v>75.150486563699673</v>
      </c>
      <c r="DL6" s="48">
        <v>78.082926589576431</v>
      </c>
      <c r="DM6" s="49">
        <v>78.128495793941497</v>
      </c>
      <c r="DN6" s="49">
        <v>77.717164385860173</v>
      </c>
      <c r="DO6" s="49">
        <v>82.869128463665604</v>
      </c>
      <c r="DP6" s="49">
        <v>82.543569394338633</v>
      </c>
      <c r="DQ6" s="49">
        <v>84.607838874152776</v>
      </c>
      <c r="DR6" s="49">
        <v>84.215863689859276</v>
      </c>
      <c r="DS6" s="49">
        <v>85.012408266862451</v>
      </c>
      <c r="DT6" s="49">
        <v>84.418879244319626</v>
      </c>
      <c r="DU6" s="49">
        <v>84.520715267523713</v>
      </c>
      <c r="DV6" s="49">
        <v>84.551095074052654</v>
      </c>
      <c r="DW6" s="49">
        <v>84.782555901620427</v>
      </c>
      <c r="DX6" s="49">
        <v>85.036449635801318</v>
      </c>
      <c r="DY6" s="49">
        <v>85.521744885502926</v>
      </c>
      <c r="DZ6" s="49">
        <v>84.904143469663666</v>
      </c>
      <c r="EA6" s="49">
        <v>85.034284553556574</v>
      </c>
      <c r="EB6" s="49">
        <v>84.710495583336566</v>
      </c>
      <c r="EC6" s="49">
        <v>84.717465693510462</v>
      </c>
      <c r="ED6" s="49">
        <v>85.365170431592617</v>
      </c>
      <c r="EE6" s="108">
        <v>59.646017699115049</v>
      </c>
      <c r="EF6" s="59">
        <v>63.859180035650624</v>
      </c>
      <c r="EG6" s="59">
        <v>68.499276601341577</v>
      </c>
      <c r="EH6" s="59">
        <v>68.079178885630498</v>
      </c>
      <c r="EI6" s="59">
        <v>70.136552543043734</v>
      </c>
      <c r="EJ6" s="59">
        <v>70.402850095916691</v>
      </c>
      <c r="EK6" s="59">
        <v>69.096823574435518</v>
      </c>
      <c r="EL6" s="59">
        <v>67.298988926336065</v>
      </c>
      <c r="EM6" s="49">
        <v>68.427735063835783</v>
      </c>
      <c r="EN6" s="49">
        <v>69.290877124438367</v>
      </c>
      <c r="EO6" s="49">
        <v>71.246034160545875</v>
      </c>
      <c r="EP6" s="49">
        <v>69.286631212176786</v>
      </c>
      <c r="EQ6" s="49">
        <v>66.225853850840409</v>
      </c>
      <c r="ER6" s="367">
        <v>69.051849081303487</v>
      </c>
      <c r="ES6" s="49">
        <v>70.039421813403422</v>
      </c>
      <c r="ET6" s="49">
        <v>69.237471682142939</v>
      </c>
      <c r="EU6" s="48">
        <v>62.490351511290264</v>
      </c>
      <c r="EV6" s="49">
        <v>62.197080552482241</v>
      </c>
      <c r="EW6" s="49">
        <v>64.562554387843889</v>
      </c>
      <c r="EX6" s="49">
        <v>62.750187055742607</v>
      </c>
      <c r="EY6" s="49">
        <v>62.231614354673141</v>
      </c>
      <c r="EZ6" s="49">
        <v>68.615951886589812</v>
      </c>
      <c r="FA6" s="49">
        <v>65.123397451911075</v>
      </c>
      <c r="FB6" s="49">
        <v>66.163110719651826</v>
      </c>
      <c r="FC6" s="49">
        <v>64.76871913735765</v>
      </c>
      <c r="FD6" s="49">
        <v>67.43149526387009</v>
      </c>
      <c r="FE6" s="49">
        <v>68.406907463906904</v>
      </c>
      <c r="FF6" s="49">
        <v>66.486490071495837</v>
      </c>
      <c r="FG6" s="49">
        <v>66.417112299465245</v>
      </c>
      <c r="FH6" s="49">
        <v>63.68059227921735</v>
      </c>
      <c r="FI6" s="49">
        <v>65.148032258808513</v>
      </c>
      <c r="FJ6" s="41">
        <v>64.793263170918422</v>
      </c>
      <c r="FK6" s="48">
        <v>47.558846793770286</v>
      </c>
      <c r="FL6" s="49">
        <v>47.862181752664476</v>
      </c>
      <c r="FM6" s="49">
        <v>60.808050465605291</v>
      </c>
      <c r="FN6" s="49">
        <v>58.071311650416334</v>
      </c>
      <c r="FO6" s="49">
        <v>57.286618432433173</v>
      </c>
      <c r="FP6" s="49">
        <v>62.89625599170877</v>
      </c>
      <c r="FQ6" s="49">
        <v>61.240183857899645</v>
      </c>
      <c r="FR6" s="49">
        <v>62.573144555986609</v>
      </c>
      <c r="FS6" s="49">
        <v>54.146491869175961</v>
      </c>
      <c r="FT6" s="49">
        <v>62.769517748395245</v>
      </c>
      <c r="FU6" s="49">
        <v>64.340027047026112</v>
      </c>
      <c r="FV6" s="49">
        <v>61.159925939403017</v>
      </c>
      <c r="FW6" s="49">
        <v>60.758987572328159</v>
      </c>
      <c r="FX6" s="49">
        <v>59.251433041082457</v>
      </c>
      <c r="FY6" s="49">
        <v>60.743811973924124</v>
      </c>
      <c r="FZ6" s="49">
        <v>62.700255398189</v>
      </c>
      <c r="GA6" s="48">
        <v>54.728231786560663</v>
      </c>
      <c r="GB6" s="49">
        <v>53.83900353225507</v>
      </c>
      <c r="GC6" s="49">
        <v>61.398061511349809</v>
      </c>
      <c r="GD6" s="49">
        <v>60.012368105747299</v>
      </c>
      <c r="GE6" s="49">
        <v>58.336658082768118</v>
      </c>
      <c r="GF6" s="49">
        <v>60.173488066866994</v>
      </c>
      <c r="GG6" s="49">
        <v>56.47116890513027</v>
      </c>
      <c r="GH6" s="49">
        <v>59.925994383819713</v>
      </c>
      <c r="GI6" s="49">
        <v>55.032119914346893</v>
      </c>
      <c r="GJ6" s="49">
        <v>60.157399705675346</v>
      </c>
      <c r="GK6" s="49">
        <v>59.075092602985741</v>
      </c>
      <c r="GL6" s="49">
        <v>56.491274899069097</v>
      </c>
      <c r="GM6" s="49">
        <v>55.465657945430983</v>
      </c>
      <c r="GN6" s="49">
        <v>56.760380271390261</v>
      </c>
      <c r="GO6" s="49">
        <v>57.454025337147527</v>
      </c>
      <c r="GP6" s="49">
        <v>57.488537952114115</v>
      </c>
      <c r="GQ6" s="48">
        <v>55.350450237877055</v>
      </c>
      <c r="GR6" s="49">
        <v>55.424091848350955</v>
      </c>
      <c r="GS6" s="49">
        <v>62.851816039511085</v>
      </c>
      <c r="GT6" s="49">
        <v>60.823199847201884</v>
      </c>
      <c r="GU6" s="49">
        <v>60.313140210409635</v>
      </c>
      <c r="GV6" s="49">
        <v>65.514490898682382</v>
      </c>
      <c r="GW6" s="49">
        <v>62.700366644687755</v>
      </c>
      <c r="GX6" s="49">
        <v>64.101746400548478</v>
      </c>
      <c r="GY6" s="49">
        <v>59.941099066357538</v>
      </c>
      <c r="GZ6" s="49">
        <v>64.995116996757673</v>
      </c>
      <c r="HA6" s="49">
        <v>66.474383855930085</v>
      </c>
      <c r="HB6" s="49">
        <v>64.094993879602328</v>
      </c>
      <c r="HC6" s="49">
        <v>63.665924128071282</v>
      </c>
      <c r="HD6" s="49">
        <v>62.307875507816135</v>
      </c>
      <c r="HE6" s="49">
        <v>63.863978817092615</v>
      </c>
      <c r="HF6" s="49">
        <v>64.217392911261413</v>
      </c>
      <c r="HG6" s="108">
        <v>46.666666666666664</v>
      </c>
      <c r="HH6" s="49">
        <v>59.003543433909591</v>
      </c>
      <c r="HI6" s="49">
        <v>61.360406091370564</v>
      </c>
      <c r="HJ6" s="49">
        <v>61.573865174623222</v>
      </c>
      <c r="HK6" s="49">
        <v>57.492698270051676</v>
      </c>
      <c r="HL6" s="49">
        <v>55.752116344692858</v>
      </c>
      <c r="HM6" s="49">
        <v>51.336101352070692</v>
      </c>
      <c r="HN6" s="49">
        <v>51.110109320410231</v>
      </c>
      <c r="HO6" s="49">
        <v>55.74630945872061</v>
      </c>
      <c r="HP6" s="49">
        <v>55.043754207135301</v>
      </c>
      <c r="HQ6" s="49">
        <v>54.011186242591201</v>
      </c>
      <c r="HR6" s="49">
        <v>55.962007444487227</v>
      </c>
      <c r="HS6" s="49">
        <v>53.350019252984211</v>
      </c>
      <c r="HT6" s="49">
        <v>51.256633623710826</v>
      </c>
      <c r="HU6" s="49">
        <v>53.817321489872953</v>
      </c>
      <c r="HV6" s="49">
        <v>54.078373097158</v>
      </c>
      <c r="HW6" s="48">
        <v>40.64039408866995</v>
      </c>
      <c r="HX6" s="49">
        <v>40.062111801242231</v>
      </c>
      <c r="HY6" s="49">
        <v>55.8139534883721</v>
      </c>
      <c r="HZ6" s="49">
        <v>56.994328922495278</v>
      </c>
      <c r="IA6" s="49">
        <v>60.593654042988746</v>
      </c>
      <c r="IB6" s="49">
        <v>56.016597510373444</v>
      </c>
      <c r="IC6" s="49">
        <v>52.405322415557819</v>
      </c>
      <c r="ID6" s="49">
        <v>55.674518201284798</v>
      </c>
      <c r="IE6" s="49">
        <v>59.4559585492228</v>
      </c>
      <c r="IF6" s="49">
        <v>62.234636871508378</v>
      </c>
      <c r="IG6" s="49">
        <v>57.913669064748206</v>
      </c>
      <c r="IH6" s="49">
        <v>61.596009975062351</v>
      </c>
      <c r="II6" s="49">
        <v>53.869047619047628</v>
      </c>
      <c r="IJ6" s="49">
        <v>50</v>
      </c>
      <c r="IK6" s="49">
        <v>57.004830917874401</v>
      </c>
      <c r="IL6" s="49">
        <v>60.952380952380956</v>
      </c>
      <c r="IM6" s="48">
        <v>43.857634902411021</v>
      </c>
      <c r="IN6" s="49">
        <v>57.223465317637903</v>
      </c>
      <c r="IO6" s="49">
        <v>60.915032679738559</v>
      </c>
      <c r="IP6" s="49">
        <v>61.174726089463711</v>
      </c>
      <c r="IQ6" s="49">
        <v>57.799372406113982</v>
      </c>
      <c r="IR6" s="49">
        <v>55.777166437414024</v>
      </c>
      <c r="IS6" s="49">
        <v>51.43683702989393</v>
      </c>
      <c r="IT6" s="49">
        <v>51.544814928112572</v>
      </c>
      <c r="IU6" s="49">
        <v>55.908736349453974</v>
      </c>
      <c r="IV6" s="49">
        <v>55.613600141668144</v>
      </c>
      <c r="IW6" s="49">
        <v>54.099698131679858</v>
      </c>
      <c r="IX6" s="49">
        <v>56.103359819808546</v>
      </c>
      <c r="IY6" s="49">
        <v>53.360974996858907</v>
      </c>
      <c r="IZ6" s="49">
        <v>51.222601071602533</v>
      </c>
      <c r="JA6" s="49">
        <v>53.846153846153854</v>
      </c>
      <c r="JB6" s="49">
        <v>53.54811715481172</v>
      </c>
    </row>
    <row r="7" spans="1:262" s="41" customFormat="1">
      <c r="A7" s="134"/>
      <c r="B7" s="48"/>
      <c r="C7" s="49"/>
      <c r="D7" s="49"/>
      <c r="E7" s="49"/>
      <c r="F7" s="49"/>
      <c r="G7" s="49"/>
      <c r="H7" s="49"/>
      <c r="I7" s="49"/>
      <c r="J7" s="49"/>
      <c r="K7" s="49"/>
      <c r="L7" s="49"/>
      <c r="M7" s="49"/>
      <c r="N7" s="49"/>
      <c r="O7" s="49"/>
      <c r="P7" s="49"/>
      <c r="Q7" s="49"/>
      <c r="R7" s="49"/>
      <c r="S7" s="49"/>
      <c r="T7" s="49"/>
      <c r="U7" s="48"/>
      <c r="V7" s="49"/>
      <c r="W7" s="49"/>
      <c r="X7" s="49"/>
      <c r="Y7" s="49"/>
      <c r="Z7" s="49"/>
      <c r="AA7" s="49"/>
      <c r="AB7" s="49"/>
      <c r="AC7" s="49"/>
      <c r="AD7" s="49"/>
      <c r="AE7" s="49"/>
      <c r="AF7" s="49"/>
      <c r="AG7" s="49"/>
      <c r="AH7" s="49"/>
      <c r="AI7" s="49"/>
      <c r="AJ7" s="49"/>
      <c r="AK7" s="49"/>
      <c r="AL7" s="49"/>
      <c r="AM7" s="49"/>
      <c r="AN7" s="48"/>
      <c r="AO7" s="49"/>
      <c r="AP7" s="49"/>
      <c r="AQ7" s="49"/>
      <c r="AR7" s="49"/>
      <c r="AS7" s="49"/>
      <c r="AT7" s="49"/>
      <c r="AU7" s="49"/>
      <c r="AV7" s="49"/>
      <c r="AW7" s="49"/>
      <c r="AX7" s="49"/>
      <c r="AY7" s="49"/>
      <c r="AZ7" s="49"/>
      <c r="BA7" s="49"/>
      <c r="BB7" s="49"/>
      <c r="BC7" s="49"/>
      <c r="BD7" s="49"/>
      <c r="BE7" s="49"/>
      <c r="BF7" s="49"/>
      <c r="BG7" s="48"/>
      <c r="BH7" s="49"/>
      <c r="BI7" s="49"/>
      <c r="BJ7" s="49"/>
      <c r="BK7" s="49"/>
      <c r="BL7" s="49"/>
      <c r="BM7" s="49"/>
      <c r="BN7" s="49"/>
      <c r="BO7" s="49"/>
      <c r="BP7" s="49"/>
      <c r="BQ7" s="49"/>
      <c r="BR7" s="49"/>
      <c r="BS7" s="49"/>
      <c r="BT7" s="49"/>
      <c r="BU7" s="49"/>
      <c r="BV7" s="49"/>
      <c r="BW7" s="49"/>
      <c r="BX7" s="49"/>
      <c r="BY7" s="49"/>
      <c r="BZ7" s="48"/>
      <c r="CA7" s="49"/>
      <c r="CB7" s="49"/>
      <c r="CC7" s="49"/>
      <c r="CD7" s="49"/>
      <c r="CE7" s="49"/>
      <c r="CF7" s="49"/>
      <c r="CG7" s="49"/>
      <c r="CH7" s="49"/>
      <c r="CI7" s="49"/>
      <c r="CJ7" s="49"/>
      <c r="CK7" s="49"/>
      <c r="CL7" s="49"/>
      <c r="CM7" s="49"/>
      <c r="CN7" s="49"/>
      <c r="CO7" s="49"/>
      <c r="CP7" s="49"/>
      <c r="CQ7" s="49"/>
      <c r="CR7" s="49"/>
      <c r="CS7" s="48"/>
      <c r="CT7" s="49"/>
      <c r="CU7" s="49"/>
      <c r="CV7" s="49"/>
      <c r="CW7" s="49"/>
      <c r="CX7" s="49"/>
      <c r="CY7" s="49"/>
      <c r="CZ7" s="49"/>
      <c r="DA7" s="49"/>
      <c r="DB7" s="49"/>
      <c r="DC7" s="49"/>
      <c r="DD7" s="49"/>
      <c r="DE7" s="49"/>
      <c r="DF7" s="49"/>
      <c r="DG7" s="49"/>
      <c r="DH7" s="49"/>
      <c r="DI7" s="49"/>
      <c r="DJ7" s="49"/>
      <c r="DK7" s="49"/>
      <c r="DL7" s="48"/>
      <c r="DM7" s="49"/>
      <c r="DN7" s="49"/>
      <c r="DO7" s="49"/>
      <c r="DP7" s="49"/>
      <c r="DQ7" s="49"/>
      <c r="DR7" s="49"/>
      <c r="DS7" s="49"/>
      <c r="DT7" s="49"/>
      <c r="DU7" s="49"/>
      <c r="DV7" s="49"/>
      <c r="DW7" s="49"/>
      <c r="DX7" s="49"/>
      <c r="DY7" s="49"/>
      <c r="DZ7" s="49"/>
      <c r="EA7" s="49"/>
      <c r="EB7" s="49"/>
      <c r="EC7" s="49"/>
      <c r="ED7" s="49"/>
      <c r="EE7" s="108"/>
      <c r="EF7" s="59"/>
      <c r="EG7" s="59"/>
      <c r="EH7" s="59"/>
      <c r="EI7" s="59"/>
      <c r="EJ7" s="59"/>
      <c r="EK7" s="59"/>
      <c r="EL7" s="59"/>
      <c r="EM7" s="49"/>
      <c r="EN7" s="49"/>
      <c r="EO7" s="49"/>
      <c r="EP7" s="49"/>
      <c r="EQ7" s="49"/>
      <c r="ER7" s="49"/>
      <c r="ES7" s="49"/>
      <c r="ET7" s="49"/>
      <c r="EU7" s="48"/>
      <c r="EV7" s="49"/>
      <c r="EW7" s="49"/>
      <c r="EX7" s="49"/>
      <c r="EY7" s="49"/>
      <c r="EZ7" s="49"/>
      <c r="FA7" s="49"/>
      <c r="FB7" s="49"/>
      <c r="FC7" s="49"/>
      <c r="FD7" s="49"/>
      <c r="FE7" s="49"/>
      <c r="FF7" s="49"/>
      <c r="FG7" s="49"/>
      <c r="FH7" s="49"/>
      <c r="FI7" s="49"/>
      <c r="FK7" s="48"/>
      <c r="FL7" s="49"/>
      <c r="FM7" s="49"/>
      <c r="FN7" s="49"/>
      <c r="FO7" s="49"/>
      <c r="FP7" s="49"/>
      <c r="FQ7" s="49"/>
      <c r="FR7" s="49"/>
      <c r="FS7" s="49"/>
      <c r="FT7" s="49"/>
      <c r="FU7" s="49"/>
      <c r="FV7" s="49"/>
      <c r="FW7" s="49"/>
      <c r="FX7" s="49"/>
      <c r="FY7" s="49"/>
      <c r="FZ7" s="49"/>
      <c r="GA7" s="48"/>
      <c r="GB7" s="49"/>
      <c r="GC7" s="49"/>
      <c r="GD7" s="49"/>
      <c r="GE7" s="49"/>
      <c r="GF7" s="49"/>
      <c r="GG7" s="49"/>
      <c r="GH7" s="49"/>
      <c r="GI7" s="49"/>
      <c r="GJ7" s="49"/>
      <c r="GK7" s="49"/>
      <c r="GL7" s="49"/>
      <c r="GM7" s="49"/>
      <c r="GN7" s="49"/>
      <c r="GO7" s="49"/>
      <c r="GP7" s="49"/>
      <c r="GQ7" s="48"/>
      <c r="GR7" s="49"/>
      <c r="GS7" s="49"/>
      <c r="GT7" s="49"/>
      <c r="GU7" s="49"/>
      <c r="GV7" s="49"/>
      <c r="GW7" s="49"/>
      <c r="GX7" s="49"/>
      <c r="GY7" s="49"/>
      <c r="GZ7" s="49"/>
      <c r="HA7" s="49"/>
      <c r="HB7" s="49"/>
      <c r="HC7" s="49"/>
      <c r="HD7" s="49"/>
      <c r="HE7" s="49"/>
      <c r="HF7" s="49"/>
      <c r="HG7" s="108"/>
      <c r="HH7" s="49"/>
      <c r="HI7" s="49"/>
      <c r="HJ7" s="49"/>
      <c r="HK7" s="49"/>
      <c r="HL7" s="49"/>
      <c r="HM7" s="49"/>
      <c r="HN7" s="49"/>
      <c r="HO7" s="49"/>
      <c r="HP7" s="49"/>
      <c r="HQ7" s="49"/>
      <c r="HR7" s="49"/>
      <c r="HS7" s="49"/>
      <c r="HT7" s="49"/>
      <c r="HU7" s="49"/>
      <c r="HV7" s="49"/>
      <c r="HW7" s="48"/>
      <c r="HX7" s="49"/>
      <c r="HY7" s="49"/>
      <c r="HZ7" s="49"/>
      <c r="IA7" s="49"/>
      <c r="IB7" s="49"/>
      <c r="IC7" s="49"/>
      <c r="ID7" s="49"/>
      <c r="IE7" s="49"/>
      <c r="IF7" s="49"/>
      <c r="IG7" s="49"/>
      <c r="IH7" s="49"/>
      <c r="II7" s="49"/>
      <c r="IJ7" s="49"/>
      <c r="IK7" s="49"/>
      <c r="IL7" s="49"/>
      <c r="IM7" s="48"/>
      <c r="IN7" s="49"/>
      <c r="IO7" s="49"/>
      <c r="IP7" s="49"/>
      <c r="IQ7" s="49"/>
      <c r="IR7" s="49"/>
      <c r="IS7" s="49"/>
      <c r="IT7" s="49"/>
      <c r="IU7" s="49"/>
      <c r="IV7" s="49"/>
      <c r="IW7" s="49"/>
      <c r="IX7" s="49"/>
      <c r="IY7" s="49"/>
      <c r="IZ7" s="49"/>
      <c r="JA7" s="49"/>
      <c r="JB7" s="49"/>
    </row>
    <row r="8" spans="1:262" s="41" customFormat="1">
      <c r="A8" s="134" t="s">
        <v>1</v>
      </c>
      <c r="B8" s="48" t="s">
        <v>18</v>
      </c>
      <c r="C8" s="49" t="s">
        <v>18</v>
      </c>
      <c r="D8" s="49" t="s">
        <v>18</v>
      </c>
      <c r="E8" s="49">
        <v>87.320574162679421</v>
      </c>
      <c r="F8" s="49">
        <v>87.724063009234115</v>
      </c>
      <c r="G8" s="49">
        <v>92.836201402166978</v>
      </c>
      <c r="H8" s="49">
        <v>89.241549876339661</v>
      </c>
      <c r="I8" s="49">
        <v>89.082862060486846</v>
      </c>
      <c r="J8" s="49">
        <v>88.809096349491327</v>
      </c>
      <c r="K8" s="49">
        <v>90.120681495504016</v>
      </c>
      <c r="L8" s="49">
        <v>89.415397721222448</v>
      </c>
      <c r="M8" s="49">
        <v>90.324537458295424</v>
      </c>
      <c r="N8" s="49">
        <v>90.044798407167733</v>
      </c>
      <c r="O8" s="49">
        <v>89.585971748660512</v>
      </c>
      <c r="P8" s="49">
        <v>89.801160688802199</v>
      </c>
      <c r="Q8" s="49">
        <v>90.630816959669076</v>
      </c>
      <c r="R8" s="49">
        <v>90.133711507293356</v>
      </c>
      <c r="S8" s="49">
        <v>90.485570767260896</v>
      </c>
      <c r="T8" s="49">
        <v>90.260766495456338</v>
      </c>
      <c r="U8" s="48" t="s">
        <v>18</v>
      </c>
      <c r="V8" s="49" t="s">
        <v>18</v>
      </c>
      <c r="W8" s="49" t="s">
        <v>18</v>
      </c>
      <c r="X8" s="49">
        <v>84.82905982905983</v>
      </c>
      <c r="Y8" s="49">
        <v>88.416988416988417</v>
      </c>
      <c r="Z8" s="49">
        <v>88.966725043782844</v>
      </c>
      <c r="AA8" s="49">
        <v>85.077186963979415</v>
      </c>
      <c r="AB8" s="49">
        <v>85.641025641025635</v>
      </c>
      <c r="AC8" s="49">
        <v>86.563307493540051</v>
      </c>
      <c r="AD8" s="49">
        <v>89.739663093415004</v>
      </c>
      <c r="AE8" s="49">
        <v>89.331210191082803</v>
      </c>
      <c r="AF8" s="49">
        <v>86.58385093167702</v>
      </c>
      <c r="AG8" s="49">
        <v>90.777338603425562</v>
      </c>
      <c r="AH8" s="49">
        <v>88</v>
      </c>
      <c r="AI8" s="49">
        <v>87.984496124030997</v>
      </c>
      <c r="AJ8" s="49">
        <v>87.5</v>
      </c>
      <c r="AK8" s="49">
        <v>87.668161434977577</v>
      </c>
      <c r="AL8" s="49">
        <v>87.527545174085503</v>
      </c>
      <c r="AM8" s="49">
        <v>87.637130801687775</v>
      </c>
      <c r="AN8" s="48" t="s">
        <v>18</v>
      </c>
      <c r="AO8" s="49" t="s">
        <v>18</v>
      </c>
      <c r="AP8" s="49" t="s">
        <v>18</v>
      </c>
      <c r="AQ8" s="49">
        <v>36.701030927835049</v>
      </c>
      <c r="AR8" s="49">
        <v>35.981540646077384</v>
      </c>
      <c r="AS8" s="49">
        <v>67.51410939395538</v>
      </c>
      <c r="AT8" s="49">
        <v>61.418125895915232</v>
      </c>
      <c r="AU8" s="49">
        <v>85.17612524461839</v>
      </c>
      <c r="AV8" s="49">
        <v>80.582524271844662</v>
      </c>
      <c r="AW8" s="49">
        <v>80.336464933362478</v>
      </c>
      <c r="AX8" s="49">
        <v>88.576627577840668</v>
      </c>
      <c r="AY8" s="49">
        <v>79.568321973385267</v>
      </c>
      <c r="AZ8" s="49">
        <v>86.873547958845009</v>
      </c>
      <c r="BA8" s="49">
        <v>86</v>
      </c>
      <c r="BB8" s="49">
        <v>87.621573828470375</v>
      </c>
      <c r="BC8" s="49">
        <v>86.28519527702089</v>
      </c>
      <c r="BD8" s="49">
        <v>83.22147651006712</v>
      </c>
      <c r="BE8" s="49">
        <v>83.693843594009991</v>
      </c>
      <c r="BF8" s="49">
        <v>82.414053645636571</v>
      </c>
      <c r="BG8" s="48" t="s">
        <v>18</v>
      </c>
      <c r="BH8" s="49" t="s">
        <v>18</v>
      </c>
      <c r="BI8" s="49" t="s">
        <v>18</v>
      </c>
      <c r="BJ8" s="49">
        <v>67.518587360594807</v>
      </c>
      <c r="BK8" s="49">
        <v>76.544943820224717</v>
      </c>
      <c r="BL8" s="49">
        <v>80.930034129692828</v>
      </c>
      <c r="BM8" s="49">
        <v>71.537581075925218</v>
      </c>
      <c r="BN8" s="49">
        <v>71.360759493670884</v>
      </c>
      <c r="BO8" s="49">
        <v>72.406639004149369</v>
      </c>
      <c r="BP8" s="49">
        <v>72.620016273393006</v>
      </c>
      <c r="BQ8" s="49">
        <v>71.834319526627226</v>
      </c>
      <c r="BR8" s="49">
        <v>69.653392330383468</v>
      </c>
      <c r="BS8" s="49">
        <v>67.880317231434745</v>
      </c>
      <c r="BT8" s="49">
        <v>73</v>
      </c>
      <c r="BU8" s="49">
        <v>74.524982406755811</v>
      </c>
      <c r="BV8" s="49">
        <v>72.019556224144424</v>
      </c>
      <c r="BW8" s="49">
        <v>73.28794553464158</v>
      </c>
      <c r="BX8" s="49">
        <v>75.172867961804414</v>
      </c>
      <c r="BY8" s="49">
        <v>72.287581699346404</v>
      </c>
      <c r="BZ8" s="48" t="s">
        <v>18</v>
      </c>
      <c r="CA8" s="49" t="s">
        <v>18</v>
      </c>
      <c r="CB8" s="49" t="s">
        <v>18</v>
      </c>
      <c r="CC8" s="49">
        <v>92.408066429418753</v>
      </c>
      <c r="CD8" s="49">
        <v>84.650630011454751</v>
      </c>
      <c r="CE8" s="49">
        <v>86.509635974304061</v>
      </c>
      <c r="CF8" s="49">
        <v>79.804878048780495</v>
      </c>
      <c r="CG8" s="49">
        <v>81.595881595881593</v>
      </c>
      <c r="CH8" s="49">
        <v>85.273159144893114</v>
      </c>
      <c r="CI8" s="49">
        <v>82.352941176470594</v>
      </c>
      <c r="CJ8" s="49">
        <v>79.951980792316917</v>
      </c>
      <c r="CK8" s="49">
        <v>80.097680097680097</v>
      </c>
      <c r="CL8" s="49">
        <v>85.175552665799742</v>
      </c>
      <c r="CM8" s="49">
        <v>88.549618320610691</v>
      </c>
      <c r="CN8" s="49">
        <v>81.776416539050544</v>
      </c>
      <c r="CO8" s="49">
        <v>80.979020979020987</v>
      </c>
      <c r="CP8" s="49">
        <v>82.078853046594972</v>
      </c>
      <c r="CQ8" s="49">
        <v>78.807947019867555</v>
      </c>
      <c r="CR8" s="49">
        <v>82.326621923937367</v>
      </c>
      <c r="CS8" s="48" t="s">
        <v>18</v>
      </c>
      <c r="CT8" s="49" t="s">
        <v>18</v>
      </c>
      <c r="CU8" s="49" t="s">
        <v>18</v>
      </c>
      <c r="CV8" s="49" t="s">
        <v>18</v>
      </c>
      <c r="CW8" s="49" t="s">
        <v>18</v>
      </c>
      <c r="CX8" s="49" t="s">
        <v>18</v>
      </c>
      <c r="CY8" s="49" t="s">
        <v>18</v>
      </c>
      <c r="CZ8" s="49" t="s">
        <v>18</v>
      </c>
      <c r="DA8" s="49" t="s">
        <v>18</v>
      </c>
      <c r="DB8" s="49" t="s">
        <v>18</v>
      </c>
      <c r="DC8" s="49" t="s">
        <v>18</v>
      </c>
      <c r="DD8" s="49" t="s">
        <v>18</v>
      </c>
      <c r="DE8" s="49" t="s">
        <v>18</v>
      </c>
      <c r="DF8" s="49" t="s">
        <v>18</v>
      </c>
      <c r="DG8" s="49" t="s">
        <v>18</v>
      </c>
      <c r="DH8" s="49" t="s">
        <v>18</v>
      </c>
      <c r="DI8" s="49" t="s">
        <v>18</v>
      </c>
      <c r="DJ8" s="49" t="s">
        <v>18</v>
      </c>
      <c r="DK8" s="49" t="s">
        <v>18</v>
      </c>
      <c r="DL8" s="48" t="s">
        <v>18</v>
      </c>
      <c r="DM8" s="49" t="s">
        <v>18</v>
      </c>
      <c r="DN8" s="49" t="s">
        <v>18</v>
      </c>
      <c r="DO8" s="49">
        <v>72.185620166141504</v>
      </c>
      <c r="DP8" s="49">
        <v>73.264063557043471</v>
      </c>
      <c r="DQ8" s="49">
        <v>84.570519835560972</v>
      </c>
      <c r="DR8" s="49">
        <v>78.410950841962659</v>
      </c>
      <c r="DS8" s="49">
        <v>84.824975173783514</v>
      </c>
      <c r="DT8" s="49">
        <v>84.030645837074275</v>
      </c>
      <c r="DU8" s="49">
        <v>84.563003315963996</v>
      </c>
      <c r="DV8" s="49">
        <v>86.32520591283479</v>
      </c>
      <c r="DW8" s="49">
        <v>83.765756044926192</v>
      </c>
      <c r="DX8" s="49">
        <v>85.932361458793508</v>
      </c>
      <c r="DY8" s="49">
        <v>86.109622411693053</v>
      </c>
      <c r="DZ8" s="49">
        <v>86.748226082701251</v>
      </c>
      <c r="EA8" s="49">
        <v>86.421609039328828</v>
      </c>
      <c r="EB8" s="49">
        <v>85.722468852928529</v>
      </c>
      <c r="EC8" s="49">
        <v>85.868466978965742</v>
      </c>
      <c r="ED8" s="49">
        <v>85.208352497470329</v>
      </c>
      <c r="EE8" s="108" t="s">
        <v>17</v>
      </c>
      <c r="EF8" s="59" t="s">
        <v>17</v>
      </c>
      <c r="EG8" s="59" t="s">
        <v>17</v>
      </c>
      <c r="EH8" s="59" t="s">
        <v>17</v>
      </c>
      <c r="EI8" s="59" t="s">
        <v>17</v>
      </c>
      <c r="EJ8" s="59" t="s">
        <v>17</v>
      </c>
      <c r="EK8" s="59" t="s">
        <v>17</v>
      </c>
      <c r="EL8" s="59" t="s">
        <v>17</v>
      </c>
      <c r="EM8" s="59" t="s">
        <v>17</v>
      </c>
      <c r="EN8" s="59" t="s">
        <v>17</v>
      </c>
      <c r="EO8" s="59" t="s">
        <v>17</v>
      </c>
      <c r="EP8" s="59" t="s">
        <v>17</v>
      </c>
      <c r="EQ8" s="59" t="s">
        <v>17</v>
      </c>
      <c r="ER8" s="59" t="s">
        <v>17</v>
      </c>
      <c r="ES8" s="59" t="s">
        <v>17</v>
      </c>
      <c r="ET8" s="59" t="s">
        <v>17</v>
      </c>
      <c r="EU8" s="48">
        <v>53.398058252427184</v>
      </c>
      <c r="EV8" s="49">
        <v>78.019586507072901</v>
      </c>
      <c r="EW8" s="156">
        <f>(EX8-EV8)/2+EV8</f>
        <v>85.431811602160309</v>
      </c>
      <c r="EX8" s="49">
        <v>92.844036697247702</v>
      </c>
      <c r="EY8" s="49">
        <v>94.776589049716804</v>
      </c>
      <c r="EZ8" s="49">
        <v>89.421487603305792</v>
      </c>
      <c r="FA8" s="49">
        <v>90.350373348650194</v>
      </c>
      <c r="FB8" s="49">
        <v>84.207424867413081</v>
      </c>
      <c r="FC8" s="49">
        <v>81.923890063424949</v>
      </c>
      <c r="FD8" s="49">
        <v>87.772116720704034</v>
      </c>
      <c r="FE8" s="49">
        <v>81.415929203539818</v>
      </c>
      <c r="FF8" s="49">
        <v>78.507229386479096</v>
      </c>
      <c r="FG8" s="49">
        <v>73.166635566336993</v>
      </c>
      <c r="FH8" s="49">
        <v>74.454508027995061</v>
      </c>
      <c r="FI8" s="49">
        <v>83.299270072992712</v>
      </c>
      <c r="FJ8" s="41">
        <v>84.741303712364811</v>
      </c>
      <c r="FK8" s="48">
        <v>58.78103244450282</v>
      </c>
      <c r="FL8" s="49">
        <v>66.057858952139711</v>
      </c>
      <c r="FM8" s="49">
        <v>79.58296164139162</v>
      </c>
      <c r="FN8" s="49">
        <v>73.288908967698205</v>
      </c>
      <c r="FO8" s="49">
        <v>74.503386004514681</v>
      </c>
      <c r="FP8" s="49">
        <v>70.739436619718305</v>
      </c>
      <c r="FQ8" s="49">
        <v>69.024508614413975</v>
      </c>
      <c r="FR8" s="49">
        <v>69.665775401069524</v>
      </c>
      <c r="FS8" s="49">
        <v>72.148021075848533</v>
      </c>
      <c r="FT8" s="49">
        <v>70.825242718446603</v>
      </c>
      <c r="FU8" s="49">
        <v>72.094820922442679</v>
      </c>
      <c r="FV8" s="49">
        <v>68.251821019771072</v>
      </c>
      <c r="FW8" s="49">
        <v>64.545752705805185</v>
      </c>
      <c r="FX8" s="49">
        <v>63.850367090082742</v>
      </c>
      <c r="FY8" s="49">
        <v>69.497932663910206</v>
      </c>
      <c r="FZ8" s="49">
        <v>71.240228678100564</v>
      </c>
      <c r="GA8" s="48">
        <v>61.789969520642842</v>
      </c>
      <c r="GB8" s="49">
        <v>55.258177885915117</v>
      </c>
      <c r="GC8" s="49">
        <v>77.366911061523751</v>
      </c>
      <c r="GD8" s="49">
        <v>70.369230769230768</v>
      </c>
      <c r="GE8" s="49">
        <v>70.668356034209694</v>
      </c>
      <c r="GF8" s="49">
        <v>71.131571131571135</v>
      </c>
      <c r="GG8" s="49">
        <v>62.407467009977474</v>
      </c>
      <c r="GH8" s="49">
        <v>68.145695364238406</v>
      </c>
      <c r="GI8" s="49">
        <v>72.632639355271991</v>
      </c>
      <c r="GJ8" s="49">
        <v>71.212553495007128</v>
      </c>
      <c r="GK8" s="49">
        <v>72.673085740486016</v>
      </c>
      <c r="GL8" s="49">
        <v>65.257048092868985</v>
      </c>
      <c r="GM8" s="49">
        <v>66.721785861926406</v>
      </c>
      <c r="GN8" s="49">
        <v>66.496815286624198</v>
      </c>
      <c r="GO8" s="49">
        <v>65.99788806758184</v>
      </c>
      <c r="GP8" s="49">
        <v>68.528275377590447</v>
      </c>
      <c r="GQ8" s="48">
        <v>59.166329421286925</v>
      </c>
      <c r="GR8" s="49">
        <v>63.668619523062965</v>
      </c>
      <c r="GS8" s="49">
        <v>81.355164868331684</v>
      </c>
      <c r="GT8" s="49">
        <v>74.925394861343619</v>
      </c>
      <c r="GU8" s="49">
        <v>75.981184771424381</v>
      </c>
      <c r="GV8" s="49">
        <v>73.310465625456132</v>
      </c>
      <c r="GW8" s="49">
        <v>70.290297937356769</v>
      </c>
      <c r="GX8" s="49">
        <v>71.312617856850039</v>
      </c>
      <c r="GY8" s="49">
        <v>73.678152098841224</v>
      </c>
      <c r="GZ8" s="49">
        <v>73.554372842347533</v>
      </c>
      <c r="HA8" s="49">
        <v>75.144072447859486</v>
      </c>
      <c r="HB8" s="49">
        <v>70.892648774795788</v>
      </c>
      <c r="HC8" s="49">
        <v>67.586410635155104</v>
      </c>
      <c r="HD8" s="49">
        <v>67.506648094212991</v>
      </c>
      <c r="HE8" s="49">
        <v>72.031769737288698</v>
      </c>
      <c r="HF8" s="49">
        <v>73.832468495181615</v>
      </c>
      <c r="HG8" s="108">
        <v>46.666666666666664</v>
      </c>
      <c r="HH8" s="49">
        <v>50.96153846153846</v>
      </c>
      <c r="HI8" s="49">
        <v>57.794676806083643</v>
      </c>
      <c r="HJ8" s="49">
        <v>66.390041493775925</v>
      </c>
      <c r="HK8" s="49">
        <v>64.013840830449823</v>
      </c>
      <c r="HL8" s="49">
        <v>69.056603773584897</v>
      </c>
      <c r="HM8" s="49">
        <v>60.833333333333329</v>
      </c>
      <c r="HN8" s="49">
        <v>54.181818181818187</v>
      </c>
      <c r="HO8" s="49">
        <v>73.05936073059361</v>
      </c>
      <c r="HP8" s="49">
        <v>81.040892193308551</v>
      </c>
      <c r="HQ8" s="49">
        <v>86.192468619246853</v>
      </c>
      <c r="HR8" s="49">
        <v>76.50130548302873</v>
      </c>
      <c r="HS8" s="49">
        <v>79.496402877697847</v>
      </c>
      <c r="HT8" s="49">
        <v>66.107382550335572</v>
      </c>
      <c r="HU8" s="49">
        <v>70.124481327800822</v>
      </c>
      <c r="HV8" s="49">
        <v>68.159203980099505</v>
      </c>
      <c r="HW8" s="48">
        <v>40.64039408866995</v>
      </c>
      <c r="HX8" s="49">
        <v>22.736418511066397</v>
      </c>
      <c r="HY8" s="49">
        <v>61.86770428015565</v>
      </c>
      <c r="HZ8" s="49">
        <v>62.295081967213122</v>
      </c>
      <c r="IA8" s="49">
        <v>54.885057471264375</v>
      </c>
      <c r="IB8" s="49">
        <v>52.786885245901637</v>
      </c>
      <c r="IC8" s="49">
        <v>49.137931034482762</v>
      </c>
      <c r="ID8" s="49">
        <v>52.868852459016395</v>
      </c>
      <c r="IE8" s="49">
        <v>53.153153153153156</v>
      </c>
      <c r="IF8" s="49">
        <v>63.052208835341361</v>
      </c>
      <c r="IG8" s="49">
        <v>57.913669064748206</v>
      </c>
      <c r="IH8" s="49">
        <v>61.596009975062351</v>
      </c>
      <c r="II8" s="49">
        <v>53.869047619047628</v>
      </c>
      <c r="IJ8" s="49">
        <v>50</v>
      </c>
      <c r="IK8" s="49">
        <v>57.004830917874401</v>
      </c>
      <c r="IL8" s="49">
        <v>60.952380952380956</v>
      </c>
      <c r="IM8" s="48">
        <v>43.857634902411021</v>
      </c>
      <c r="IN8" s="49">
        <v>37.168141592920357</v>
      </c>
      <c r="IO8" s="49">
        <v>59.807692307692307</v>
      </c>
      <c r="IP8" s="49">
        <v>64.102564102564102</v>
      </c>
      <c r="IQ8" s="49">
        <v>59.026687598116162</v>
      </c>
      <c r="IR8" s="49">
        <v>60.350877192982452</v>
      </c>
      <c r="IS8" s="49">
        <v>55.084745762711862</v>
      </c>
      <c r="IT8" s="49">
        <v>53.564547206165699</v>
      </c>
      <c r="IU8" s="49">
        <v>63.038548752834473</v>
      </c>
      <c r="IV8" s="49">
        <v>72.393822393822404</v>
      </c>
      <c r="IW8" s="49">
        <v>70.986460348162481</v>
      </c>
      <c r="IX8" s="49">
        <v>68.877551020408163</v>
      </c>
      <c r="IY8" s="49">
        <v>65.472312703583071</v>
      </c>
      <c r="IZ8" s="49">
        <v>58.333333333333329</v>
      </c>
      <c r="JA8" s="49">
        <v>64.0625</v>
      </c>
      <c r="JB8" s="49">
        <v>64.476885644768871</v>
      </c>
    </row>
    <row r="9" spans="1:262" s="41" customFormat="1">
      <c r="A9" s="134" t="s">
        <v>2</v>
      </c>
      <c r="B9" s="48">
        <v>79.670818505338076</v>
      </c>
      <c r="C9" s="49">
        <v>80.137931034482762</v>
      </c>
      <c r="D9" s="49">
        <v>82.899099952629086</v>
      </c>
      <c r="E9" s="49">
        <v>84.790565270435138</v>
      </c>
      <c r="F9" s="49">
        <v>86.954545454545453</v>
      </c>
      <c r="G9" s="49">
        <v>88.330258302583019</v>
      </c>
      <c r="H9" s="49">
        <v>88.340192043895755</v>
      </c>
      <c r="I9" s="49">
        <v>87.343532684283744</v>
      </c>
      <c r="J9" s="49">
        <v>87.307861220904712</v>
      </c>
      <c r="K9" s="49">
        <v>87.082129591415594</v>
      </c>
      <c r="L9" s="49">
        <v>88.133683815245959</v>
      </c>
      <c r="M9" s="49">
        <v>86.757153338224498</v>
      </c>
      <c r="N9" s="49">
        <v>86.418895449808957</v>
      </c>
      <c r="O9" s="49">
        <v>86.169855656260495</v>
      </c>
      <c r="P9" s="49">
        <v>85.041551246537395</v>
      </c>
      <c r="Q9" s="49">
        <v>89.734748010610076</v>
      </c>
      <c r="R9" s="49">
        <v>89.397371998187594</v>
      </c>
      <c r="S9" s="49">
        <v>89.736263736263723</v>
      </c>
      <c r="T9" s="49">
        <v>87</v>
      </c>
      <c r="U9" s="48" t="s">
        <v>17</v>
      </c>
      <c r="V9" s="49" t="s">
        <v>17</v>
      </c>
      <c r="W9" s="49" t="s">
        <v>17</v>
      </c>
      <c r="X9" s="49" t="s">
        <v>17</v>
      </c>
      <c r="Y9" s="49" t="s">
        <v>17</v>
      </c>
      <c r="Z9" s="49" t="s">
        <v>17</v>
      </c>
      <c r="AA9" s="49" t="s">
        <v>17</v>
      </c>
      <c r="AB9" s="49" t="s">
        <v>17</v>
      </c>
      <c r="AC9" s="49" t="s">
        <v>17</v>
      </c>
      <c r="AD9" s="49" t="s">
        <v>17</v>
      </c>
      <c r="AE9" s="49" t="s">
        <v>17</v>
      </c>
      <c r="AF9" s="49" t="s">
        <v>17</v>
      </c>
      <c r="AG9" s="49" t="s">
        <v>17</v>
      </c>
      <c r="AH9" s="49" t="s">
        <v>17</v>
      </c>
      <c r="AI9" s="49" t="s">
        <v>17</v>
      </c>
      <c r="AJ9" s="354" t="s">
        <v>17</v>
      </c>
      <c r="AK9" s="366">
        <v>76.349024110218139</v>
      </c>
      <c r="AL9" s="366">
        <v>77.51552795031057</v>
      </c>
      <c r="AM9" s="354">
        <v>79.36</v>
      </c>
      <c r="AN9" s="48">
        <v>76.893628657369419</v>
      </c>
      <c r="AO9" s="49">
        <v>78.080082135523611</v>
      </c>
      <c r="AP9" s="49">
        <v>76.226323457989324</v>
      </c>
      <c r="AQ9" s="49">
        <v>77.256944444444457</v>
      </c>
      <c r="AR9" s="49">
        <v>76.639733840304174</v>
      </c>
      <c r="AS9" s="49">
        <v>79.708353929807217</v>
      </c>
      <c r="AT9" s="49">
        <v>78.840361445783145</v>
      </c>
      <c r="AU9" s="49">
        <v>78.943470747963474</v>
      </c>
      <c r="AV9" s="49">
        <v>78.052005288673428</v>
      </c>
      <c r="AW9" s="49">
        <v>77.664854644292134</v>
      </c>
      <c r="AX9" s="49">
        <v>79.43092962641181</v>
      </c>
      <c r="AY9" s="49">
        <v>78.927708196000879</v>
      </c>
      <c r="AZ9" s="49">
        <v>78.057977845863775</v>
      </c>
      <c r="BA9" s="49">
        <v>74</v>
      </c>
      <c r="BB9" s="49">
        <v>75.627151992129853</v>
      </c>
      <c r="BC9" s="49">
        <v>77.08754208754209</v>
      </c>
      <c r="BD9" s="49">
        <v>80.880897393599469</v>
      </c>
      <c r="BE9" s="367">
        <v>85.744680851063833</v>
      </c>
      <c r="BF9" s="49">
        <v>81.971720345640222</v>
      </c>
      <c r="BG9" s="48" t="s">
        <v>17</v>
      </c>
      <c r="BH9" s="49" t="s">
        <v>17</v>
      </c>
      <c r="BI9" s="49" t="s">
        <v>17</v>
      </c>
      <c r="BJ9" s="49" t="s">
        <v>17</v>
      </c>
      <c r="BK9" s="49" t="s">
        <v>17</v>
      </c>
      <c r="BL9" s="49" t="s">
        <v>17</v>
      </c>
      <c r="BM9" s="49" t="s">
        <v>17</v>
      </c>
      <c r="BN9" s="49" t="s">
        <v>17</v>
      </c>
      <c r="BO9" s="49" t="s">
        <v>17</v>
      </c>
      <c r="BP9" s="49" t="s">
        <v>17</v>
      </c>
      <c r="BQ9" s="49" t="s">
        <v>17</v>
      </c>
      <c r="BR9" s="49">
        <v>77.115486961149543</v>
      </c>
      <c r="BS9" s="49">
        <v>72.112917023096657</v>
      </c>
      <c r="BT9" s="49">
        <v>70.26447462473196</v>
      </c>
      <c r="BU9" s="49">
        <v>71.0077000334784</v>
      </c>
      <c r="BV9" s="49">
        <v>68.399168399168403</v>
      </c>
      <c r="BW9" s="49">
        <v>70.753424657534254</v>
      </c>
      <c r="BX9" s="49">
        <v>70.375829034635231</v>
      </c>
      <c r="BY9" s="49">
        <v>70.18450184501846</v>
      </c>
      <c r="BZ9" s="48">
        <v>71.483305966064592</v>
      </c>
      <c r="CA9" s="49">
        <v>74.971558589306042</v>
      </c>
      <c r="CB9" s="49">
        <v>71.104972375690608</v>
      </c>
      <c r="CC9" s="49">
        <v>74.472465259907366</v>
      </c>
      <c r="CD9" s="49">
        <v>72.940635066728021</v>
      </c>
      <c r="CE9" s="49">
        <v>75.114631096290111</v>
      </c>
      <c r="CF9" s="49">
        <v>75.474814203137896</v>
      </c>
      <c r="CG9" s="49">
        <v>73.72201098436841</v>
      </c>
      <c r="CH9" s="49">
        <v>73.02215189873418</v>
      </c>
      <c r="CI9" s="49">
        <v>74.762282091917584</v>
      </c>
      <c r="CJ9" s="49">
        <v>75.564681724845997</v>
      </c>
      <c r="CK9" s="49">
        <v>63.92572944297082</v>
      </c>
      <c r="CL9" s="49">
        <v>57.454228421970356</v>
      </c>
      <c r="CM9" s="49">
        <v>53.003003003003002</v>
      </c>
      <c r="CN9" s="49">
        <v>45.087483176312247</v>
      </c>
      <c r="CO9" s="49">
        <v>47.467438494934882</v>
      </c>
      <c r="CP9" s="49">
        <v>52.503382949932337</v>
      </c>
      <c r="CQ9" s="368">
        <v>50.550964187327821</v>
      </c>
      <c r="CR9" s="49">
        <v>55.179282868525895</v>
      </c>
      <c r="CS9" s="48">
        <v>62.571976967370446</v>
      </c>
      <c r="CT9" s="49">
        <v>66.147859922178995</v>
      </c>
      <c r="CU9" s="49">
        <v>68.909952606635073</v>
      </c>
      <c r="CV9" s="49">
        <v>65.534804753820026</v>
      </c>
      <c r="CW9" s="49">
        <v>65.955631399317411</v>
      </c>
      <c r="CX9" s="49">
        <v>61.909090909090907</v>
      </c>
      <c r="CY9" s="49">
        <v>64.922813036020585</v>
      </c>
      <c r="CZ9" s="49">
        <v>67.897271268057793</v>
      </c>
      <c r="DA9" s="49">
        <v>60.056657223796037</v>
      </c>
      <c r="DB9" s="49">
        <v>59.375</v>
      </c>
      <c r="DC9" s="49">
        <v>59.147869674185458</v>
      </c>
      <c r="DD9" s="49">
        <v>66.510381781647681</v>
      </c>
      <c r="DE9" s="49">
        <v>66.179159049360152</v>
      </c>
      <c r="DF9" s="49">
        <v>69.080338266384771</v>
      </c>
      <c r="DG9" s="49">
        <v>61.815629386991112</v>
      </c>
      <c r="DH9" s="49">
        <v>62.636320531057365</v>
      </c>
      <c r="DI9" s="49">
        <v>64.386422976501308</v>
      </c>
      <c r="DJ9" s="368">
        <v>65.484234234234236</v>
      </c>
      <c r="DK9" s="49">
        <v>69.045884923525122</v>
      </c>
      <c r="DL9" s="48">
        <v>74.777752450421701</v>
      </c>
      <c r="DM9" s="49">
        <v>76.583493282149703</v>
      </c>
      <c r="DN9" s="49">
        <v>75.907191554871346</v>
      </c>
      <c r="DO9" s="49">
        <v>77.184769038701617</v>
      </c>
      <c r="DP9" s="49">
        <v>76.85840254280734</v>
      </c>
      <c r="DQ9" s="49">
        <v>78.482446206115512</v>
      </c>
      <c r="DR9" s="49">
        <v>78.471154831437644</v>
      </c>
      <c r="DS9" s="49">
        <v>78.128500152733935</v>
      </c>
      <c r="DT9" s="49">
        <v>76.466759646675968</v>
      </c>
      <c r="DU9" s="49">
        <v>77.015585914950933</v>
      </c>
      <c r="DV9" s="49">
        <v>78.465914304064597</v>
      </c>
      <c r="DW9" s="49">
        <v>77.436332767402376</v>
      </c>
      <c r="DX9" s="49">
        <v>75.367406923579367</v>
      </c>
      <c r="DY9" s="49">
        <v>74.078710586026133</v>
      </c>
      <c r="DZ9" s="49">
        <v>72.599641213633888</v>
      </c>
      <c r="EA9" s="49">
        <v>75.954991758044869</v>
      </c>
      <c r="EB9" s="49">
        <v>78.841672378341329</v>
      </c>
      <c r="EC9" s="49">
        <v>79.237952423147703</v>
      </c>
      <c r="ED9" s="49">
        <v>79.919981882690408</v>
      </c>
      <c r="EE9" s="108">
        <v>58.565737051792823</v>
      </c>
      <c r="EF9" s="59">
        <v>61.33190118152524</v>
      </c>
      <c r="EG9" s="59">
        <v>61.111111111111107</v>
      </c>
      <c r="EH9" s="59">
        <v>62.355658198614314</v>
      </c>
      <c r="EI9" s="59">
        <v>62.88461538461538</v>
      </c>
      <c r="EJ9" s="59">
        <v>66.191709844559583</v>
      </c>
      <c r="EK9" s="59">
        <v>67.226890756302524</v>
      </c>
      <c r="EL9" s="59">
        <v>67.616580310880835</v>
      </c>
      <c r="EM9" s="59" t="s">
        <v>17</v>
      </c>
      <c r="EN9" s="59" t="s">
        <v>17</v>
      </c>
      <c r="EO9" s="59" t="s">
        <v>17</v>
      </c>
      <c r="EP9" s="59" t="s">
        <v>17</v>
      </c>
      <c r="EQ9" s="59" t="s">
        <v>17</v>
      </c>
      <c r="ER9" s="59" t="s">
        <v>17</v>
      </c>
      <c r="ES9" s="59" t="s">
        <v>17</v>
      </c>
      <c r="ET9" s="59" t="s">
        <v>17</v>
      </c>
      <c r="EU9" s="48" t="s">
        <v>17</v>
      </c>
      <c r="EV9" s="49" t="s">
        <v>17</v>
      </c>
      <c r="EW9" s="49">
        <v>54.242928452579037</v>
      </c>
      <c r="EX9" s="49">
        <v>55.709876543209873</v>
      </c>
      <c r="EY9" s="49">
        <v>57.430340557275542</v>
      </c>
      <c r="EZ9" s="49">
        <v>54.738330975954746</v>
      </c>
      <c r="FA9" s="49">
        <v>56.611039794608473</v>
      </c>
      <c r="FB9" s="49">
        <v>56.338028169014088</v>
      </c>
      <c r="FC9" s="49">
        <v>53.48557692307692</v>
      </c>
      <c r="FD9" s="49">
        <v>57.062780269058294</v>
      </c>
      <c r="FE9" s="49">
        <v>60.472972972972975</v>
      </c>
      <c r="FF9" s="49">
        <v>60.858050847457633</v>
      </c>
      <c r="FG9" s="49">
        <v>60.753275109170303</v>
      </c>
      <c r="FH9" s="49">
        <v>59.024134312696745</v>
      </c>
      <c r="FI9" s="49">
        <v>54.68451242829827</v>
      </c>
      <c r="FJ9" s="41">
        <v>59.750623441396513</v>
      </c>
      <c r="FK9" s="48">
        <v>56.703146374829004</v>
      </c>
      <c r="FL9" s="49">
        <v>56.673654786862336</v>
      </c>
      <c r="FM9" s="49">
        <v>62.85377358490566</v>
      </c>
      <c r="FN9" s="49">
        <v>63.39491916859123</v>
      </c>
      <c r="FO9" s="49">
        <v>64.637985309548796</v>
      </c>
      <c r="FP9" s="49">
        <v>60.465116279069761</v>
      </c>
      <c r="FQ9" s="49">
        <v>60.016625103906904</v>
      </c>
      <c r="FR9" s="49">
        <v>57.513768686073959</v>
      </c>
      <c r="FS9" s="49">
        <v>58.037094281298295</v>
      </c>
      <c r="FT9" s="49">
        <v>58.016877637130804</v>
      </c>
      <c r="FU9" s="49">
        <v>60.500446827524584</v>
      </c>
      <c r="FV9" s="49">
        <v>57.590197413206262</v>
      </c>
      <c r="FW9" s="49">
        <v>57.628458498023718</v>
      </c>
      <c r="FX9" s="49">
        <v>52.533904354032828</v>
      </c>
      <c r="FY9" s="49">
        <v>52.773375594294777</v>
      </c>
      <c r="FZ9" s="49">
        <v>57.695542472666105</v>
      </c>
      <c r="GA9" s="48">
        <v>51.977750309023484</v>
      </c>
      <c r="GB9" s="49">
        <v>52.880886426592795</v>
      </c>
      <c r="GC9" s="49">
        <v>53.658536585365852</v>
      </c>
      <c r="GD9" s="49">
        <v>54.447933019361592</v>
      </c>
      <c r="GE9" s="49">
        <v>52.798643082141986</v>
      </c>
      <c r="GF9" s="49">
        <v>49.34609995329285</v>
      </c>
      <c r="GG9" s="49">
        <v>51.385822909001718</v>
      </c>
      <c r="GH9" s="49">
        <v>49.565661727133367</v>
      </c>
      <c r="GI9" s="49">
        <v>51.377633711507293</v>
      </c>
      <c r="GJ9" s="49">
        <v>51.993583868011001</v>
      </c>
      <c r="GK9" s="49">
        <v>54.682023034551825</v>
      </c>
      <c r="GL9" s="49">
        <v>50.983935742971894</v>
      </c>
      <c r="GM9" s="49">
        <v>51.897706515120767</v>
      </c>
      <c r="GN9" s="49">
        <v>50.334373606776637</v>
      </c>
      <c r="GO9" s="49">
        <v>53.179594689028647</v>
      </c>
      <c r="GP9" s="49">
        <v>51.41933994922686</v>
      </c>
      <c r="GQ9" s="48">
        <v>54.155200880572373</v>
      </c>
      <c r="GR9" s="49">
        <v>55.107166778298726</v>
      </c>
      <c r="GS9" s="49">
        <v>56.190301249081557</v>
      </c>
      <c r="GT9" s="49">
        <v>56.933247339567885</v>
      </c>
      <c r="GU9" s="49">
        <v>56.458764410286733</v>
      </c>
      <c r="GV9" s="49">
        <v>53.597906672481464</v>
      </c>
      <c r="GW9" s="49">
        <v>55.397562391178177</v>
      </c>
      <c r="GX9" s="49">
        <v>53.992231333621056</v>
      </c>
      <c r="GY9" s="49">
        <v>53.157172271791353</v>
      </c>
      <c r="GZ9" s="49">
        <v>53.953279424977538</v>
      </c>
      <c r="HA9" s="49">
        <v>56.96951311997573</v>
      </c>
      <c r="HB9" s="49">
        <v>54.384071008756145</v>
      </c>
      <c r="HC9" s="49">
        <v>54.823030907278167</v>
      </c>
      <c r="HD9" s="49">
        <v>52.855126395483126</v>
      </c>
      <c r="HE9" s="49">
        <v>53.524257878906759</v>
      </c>
      <c r="HF9" s="49">
        <v>54.629998671449442</v>
      </c>
      <c r="HG9" s="108" t="s">
        <v>18</v>
      </c>
      <c r="HH9" s="49" t="s">
        <v>18</v>
      </c>
      <c r="HI9" s="49" t="s">
        <v>18</v>
      </c>
      <c r="HJ9" s="49" t="s">
        <v>18</v>
      </c>
      <c r="HK9" s="49" t="s">
        <v>18</v>
      </c>
      <c r="HL9" s="49" t="s">
        <v>18</v>
      </c>
      <c r="HM9" s="49" t="s">
        <v>18</v>
      </c>
      <c r="HN9" s="49" t="s">
        <v>18</v>
      </c>
      <c r="HO9" s="49" t="s">
        <v>18</v>
      </c>
      <c r="HP9" s="49" t="s">
        <v>18</v>
      </c>
      <c r="HQ9" s="49" t="s">
        <v>18</v>
      </c>
      <c r="HR9" s="49" t="s">
        <v>18</v>
      </c>
      <c r="HS9" s="49" t="s">
        <v>18</v>
      </c>
      <c r="HT9" s="49" t="s">
        <v>18</v>
      </c>
      <c r="HU9" s="49" t="s">
        <v>18</v>
      </c>
      <c r="HV9" s="49" t="s">
        <v>18</v>
      </c>
      <c r="HW9" s="48" t="s">
        <v>18</v>
      </c>
      <c r="HX9" s="49" t="s">
        <v>18</v>
      </c>
      <c r="HY9" s="49" t="s">
        <v>18</v>
      </c>
      <c r="HZ9" s="49" t="s">
        <v>18</v>
      </c>
      <c r="IA9" s="49" t="s">
        <v>18</v>
      </c>
      <c r="IB9" s="49" t="s">
        <v>18</v>
      </c>
      <c r="IC9" s="49" t="s">
        <v>18</v>
      </c>
      <c r="ID9" s="49" t="s">
        <v>18</v>
      </c>
      <c r="IE9" s="49" t="s">
        <v>18</v>
      </c>
      <c r="IF9" s="49" t="s">
        <v>18</v>
      </c>
      <c r="IG9" s="49" t="s">
        <v>18</v>
      </c>
      <c r="IH9" s="49" t="s">
        <v>18</v>
      </c>
      <c r="II9" s="49" t="s">
        <v>18</v>
      </c>
      <c r="IJ9" s="49" t="s">
        <v>18</v>
      </c>
      <c r="IK9" s="49" t="s">
        <v>18</v>
      </c>
      <c r="IL9" s="49" t="s">
        <v>18</v>
      </c>
      <c r="IM9" s="48" t="s">
        <v>18</v>
      </c>
      <c r="IN9" s="49" t="s">
        <v>18</v>
      </c>
      <c r="IO9" s="49" t="s">
        <v>18</v>
      </c>
      <c r="IP9" s="49" t="s">
        <v>18</v>
      </c>
      <c r="IQ9" s="49" t="s">
        <v>18</v>
      </c>
      <c r="IR9" s="49" t="s">
        <v>18</v>
      </c>
      <c r="IS9" s="49" t="s">
        <v>18</v>
      </c>
      <c r="IT9" s="49" t="s">
        <v>18</v>
      </c>
      <c r="IU9" s="49" t="s">
        <v>18</v>
      </c>
      <c r="IV9" s="49" t="s">
        <v>18</v>
      </c>
      <c r="IW9" s="49" t="s">
        <v>18</v>
      </c>
      <c r="IX9" s="49" t="s">
        <v>18</v>
      </c>
      <c r="IY9" s="49" t="s">
        <v>18</v>
      </c>
      <c r="IZ9" s="49" t="s">
        <v>18</v>
      </c>
      <c r="JA9" s="49" t="s">
        <v>18</v>
      </c>
      <c r="JB9" s="49" t="s">
        <v>18</v>
      </c>
    </row>
    <row r="10" spans="1:262" s="41" customFormat="1">
      <c r="A10" s="134" t="s">
        <v>3</v>
      </c>
      <c r="B10" s="48">
        <v>84.74952441344324</v>
      </c>
      <c r="C10" s="49">
        <v>85.19756838905775</v>
      </c>
      <c r="D10" s="49">
        <v>87.039949669707454</v>
      </c>
      <c r="E10" s="49">
        <v>79.040533606977931</v>
      </c>
      <c r="F10" s="49">
        <v>80.801033591731269</v>
      </c>
      <c r="G10" s="49">
        <v>87.5</v>
      </c>
      <c r="H10" s="49">
        <v>88.594401429422277</v>
      </c>
      <c r="I10" s="49">
        <v>82.354525862068968</v>
      </c>
      <c r="J10" s="49">
        <v>80.442804428044283</v>
      </c>
      <c r="K10" s="49">
        <v>81.241708676041384</v>
      </c>
      <c r="L10" s="49">
        <v>87.692738996355473</v>
      </c>
      <c r="M10" s="49">
        <v>91.169049621530689</v>
      </c>
      <c r="N10" s="49">
        <v>92.438070404172095</v>
      </c>
      <c r="O10" s="313">
        <v>88.865710560625814</v>
      </c>
      <c r="P10" s="313">
        <v>83.214624881291542</v>
      </c>
      <c r="Q10" s="49">
        <v>83.705297122882499</v>
      </c>
      <c r="R10" s="313">
        <v>91.984635083226635</v>
      </c>
      <c r="S10" s="313">
        <v>91.907514450867055</v>
      </c>
      <c r="T10" s="313">
        <v>91.486557722720079</v>
      </c>
      <c r="U10" s="48" t="s">
        <v>17</v>
      </c>
      <c r="V10" s="49" t="s">
        <v>17</v>
      </c>
      <c r="W10" s="49" t="s">
        <v>17</v>
      </c>
      <c r="X10" s="49" t="s">
        <v>17</v>
      </c>
      <c r="Y10" s="49" t="s">
        <v>17</v>
      </c>
      <c r="Z10" s="49" t="s">
        <v>17</v>
      </c>
      <c r="AA10" s="49" t="s">
        <v>17</v>
      </c>
      <c r="AB10" s="49" t="s">
        <v>17</v>
      </c>
      <c r="AC10" s="49" t="s">
        <v>17</v>
      </c>
      <c r="AD10" s="49" t="s">
        <v>17</v>
      </c>
      <c r="AE10" s="49" t="s">
        <v>17</v>
      </c>
      <c r="AF10" s="49" t="s">
        <v>17</v>
      </c>
      <c r="AG10" s="49" t="s">
        <v>17</v>
      </c>
      <c r="AH10" s="49" t="s">
        <v>17</v>
      </c>
      <c r="AI10" s="49" t="s">
        <v>17</v>
      </c>
      <c r="AJ10" s="49" t="s">
        <v>17</v>
      </c>
      <c r="AK10" s="49" t="s">
        <v>17</v>
      </c>
      <c r="AL10" s="49" t="s">
        <v>17</v>
      </c>
      <c r="AM10" s="49" t="s">
        <v>17</v>
      </c>
      <c r="AN10" s="48" t="s">
        <v>17</v>
      </c>
      <c r="AO10" s="49" t="s">
        <v>17</v>
      </c>
      <c r="AP10" s="49" t="s">
        <v>17</v>
      </c>
      <c r="AQ10" s="49" t="s">
        <v>17</v>
      </c>
      <c r="AR10" s="49" t="s">
        <v>17</v>
      </c>
      <c r="AS10" s="49" t="s">
        <v>17</v>
      </c>
      <c r="AT10" s="49" t="s">
        <v>17</v>
      </c>
      <c r="AU10" s="49" t="s">
        <v>17</v>
      </c>
      <c r="AV10" s="49" t="s">
        <v>17</v>
      </c>
      <c r="AW10" s="49" t="s">
        <v>17</v>
      </c>
      <c r="AX10" s="49" t="s">
        <v>17</v>
      </c>
      <c r="AY10" s="49" t="s">
        <v>17</v>
      </c>
      <c r="AZ10" s="49" t="s">
        <v>17</v>
      </c>
      <c r="BA10" s="49" t="s">
        <v>17</v>
      </c>
      <c r="BB10" s="49" t="s">
        <v>17</v>
      </c>
      <c r="BC10" s="49">
        <v>70.462232243517477</v>
      </c>
      <c r="BD10" s="49">
        <v>60.075329566854997</v>
      </c>
      <c r="BE10" s="49">
        <v>65.225933202357567</v>
      </c>
      <c r="BF10" s="49">
        <v>68.908489525909587</v>
      </c>
      <c r="BG10" s="48" t="s">
        <v>18</v>
      </c>
      <c r="BH10" s="49">
        <v>66.360294117647058</v>
      </c>
      <c r="BI10" s="49">
        <v>67.503924646781783</v>
      </c>
      <c r="BJ10" s="49">
        <v>67.993079584775089</v>
      </c>
      <c r="BK10" s="49">
        <v>64.715189873417728</v>
      </c>
      <c r="BL10" s="49">
        <v>68.128654970760238</v>
      </c>
      <c r="BM10" s="49">
        <v>65.306122448979593</v>
      </c>
      <c r="BN10" s="49">
        <v>67.936925098554539</v>
      </c>
      <c r="BO10" s="49">
        <v>67.169179229480733</v>
      </c>
      <c r="BP10" s="49">
        <v>67.103347889374092</v>
      </c>
      <c r="BQ10" s="49">
        <v>83.618581907090459</v>
      </c>
      <c r="BR10" s="49">
        <v>64.547677261613686</v>
      </c>
      <c r="BS10" s="49">
        <v>72.340425531914903</v>
      </c>
      <c r="BT10" s="313">
        <v>65.603328710124828</v>
      </c>
      <c r="BU10" s="313">
        <v>66.576454668470902</v>
      </c>
      <c r="BV10" s="355" t="s">
        <v>17</v>
      </c>
      <c r="BW10" s="355" t="s">
        <v>17</v>
      </c>
      <c r="BX10" s="355" t="s">
        <v>17</v>
      </c>
      <c r="BY10" s="355" t="s">
        <v>17</v>
      </c>
      <c r="BZ10" s="48" t="s">
        <v>17</v>
      </c>
      <c r="CA10" s="49" t="s">
        <v>17</v>
      </c>
      <c r="CB10" s="49" t="s">
        <v>17</v>
      </c>
      <c r="CC10" s="49" t="s">
        <v>17</v>
      </c>
      <c r="CD10" s="49" t="s">
        <v>17</v>
      </c>
      <c r="CE10" s="49" t="s">
        <v>17</v>
      </c>
      <c r="CF10" s="49" t="s">
        <v>17</v>
      </c>
      <c r="CG10" s="49" t="s">
        <v>17</v>
      </c>
      <c r="CH10" s="49" t="s">
        <v>17</v>
      </c>
      <c r="CI10" s="49" t="s">
        <v>17</v>
      </c>
      <c r="CJ10" s="49" t="s">
        <v>17</v>
      </c>
      <c r="CK10" s="49" t="s">
        <v>17</v>
      </c>
      <c r="CL10" s="49" t="s">
        <v>17</v>
      </c>
      <c r="CM10" s="49" t="s">
        <v>17</v>
      </c>
      <c r="CN10" s="49" t="s">
        <v>17</v>
      </c>
      <c r="CO10" s="354" t="s">
        <v>17</v>
      </c>
      <c r="CP10" s="354" t="s">
        <v>17</v>
      </c>
      <c r="CQ10" s="354" t="s">
        <v>17</v>
      </c>
      <c r="CR10" s="354" t="s">
        <v>17</v>
      </c>
      <c r="CS10" s="48" t="s">
        <v>17</v>
      </c>
      <c r="CT10" s="49" t="s">
        <v>17</v>
      </c>
      <c r="CU10" s="49" t="s">
        <v>17</v>
      </c>
      <c r="CV10" s="49" t="s">
        <v>17</v>
      </c>
      <c r="CW10" s="49" t="s">
        <v>17</v>
      </c>
      <c r="CX10" s="49" t="s">
        <v>17</v>
      </c>
      <c r="CY10" s="49" t="s">
        <v>17</v>
      </c>
      <c r="CZ10" s="49" t="s">
        <v>17</v>
      </c>
      <c r="DA10" s="49" t="s">
        <v>17</v>
      </c>
      <c r="DB10" s="49" t="s">
        <v>17</v>
      </c>
      <c r="DC10" s="49" t="s">
        <v>17</v>
      </c>
      <c r="DD10" s="49" t="s">
        <v>17</v>
      </c>
      <c r="DE10" s="49" t="s">
        <v>17</v>
      </c>
      <c r="DF10" s="49" t="s">
        <v>17</v>
      </c>
      <c r="DG10" s="49" t="s">
        <v>17</v>
      </c>
      <c r="DH10" s="354" t="s">
        <v>17</v>
      </c>
      <c r="DI10" s="354" t="s">
        <v>17</v>
      </c>
      <c r="DJ10" s="354" t="s">
        <v>17</v>
      </c>
      <c r="DK10" s="354" t="s">
        <v>17</v>
      </c>
      <c r="DL10" s="48">
        <v>71.912832929782084</v>
      </c>
      <c r="DM10" s="49">
        <v>82.524778299426188</v>
      </c>
      <c r="DN10" s="49">
        <v>83.778825995807125</v>
      </c>
      <c r="DO10" s="49">
        <v>77.613941018766752</v>
      </c>
      <c r="DP10" s="49">
        <v>78.542869835628608</v>
      </c>
      <c r="DQ10" s="49">
        <v>84.024134312696759</v>
      </c>
      <c r="DR10" s="49">
        <v>84.643916913946597</v>
      </c>
      <c r="DS10" s="49">
        <v>79.901632014308063</v>
      </c>
      <c r="DT10" s="49">
        <v>78.638123434297427</v>
      </c>
      <c r="DU10" s="49">
        <v>79.061938958707358</v>
      </c>
      <c r="DV10" s="49">
        <v>86.93272519954391</v>
      </c>
      <c r="DW10" s="49">
        <v>86.202964652223486</v>
      </c>
      <c r="DX10" s="49">
        <v>88.972809667673715</v>
      </c>
      <c r="DY10" s="313">
        <v>85.184372256365236</v>
      </c>
      <c r="DZ10" s="313">
        <v>80.731165421127045</v>
      </c>
      <c r="EA10" s="313">
        <v>81.155015197568389</v>
      </c>
      <c r="EB10" s="313">
        <v>85.16206965975438</v>
      </c>
      <c r="EC10" s="313">
        <v>86.276948590381437</v>
      </c>
      <c r="ED10" s="313">
        <v>87.130397787704737</v>
      </c>
      <c r="EE10" s="108" t="s">
        <v>17</v>
      </c>
      <c r="EF10" s="59" t="s">
        <v>17</v>
      </c>
      <c r="EG10" s="59" t="s">
        <v>17</v>
      </c>
      <c r="EH10" s="59" t="s">
        <v>17</v>
      </c>
      <c r="EI10" s="59" t="s">
        <v>17</v>
      </c>
      <c r="EJ10" s="59" t="s">
        <v>17</v>
      </c>
      <c r="EK10" s="59" t="s">
        <v>17</v>
      </c>
      <c r="EL10" s="59" t="s">
        <v>17</v>
      </c>
      <c r="EM10" s="59" t="s">
        <v>17</v>
      </c>
      <c r="EN10" s="59" t="s">
        <v>17</v>
      </c>
      <c r="EO10" s="59" t="s">
        <v>17</v>
      </c>
      <c r="EP10" s="59" t="s">
        <v>17</v>
      </c>
      <c r="EQ10" s="59" t="s">
        <v>17</v>
      </c>
      <c r="ER10" s="59" t="s">
        <v>17</v>
      </c>
      <c r="ES10" s="59" t="s">
        <v>17</v>
      </c>
      <c r="ET10" s="59" t="s">
        <v>17</v>
      </c>
      <c r="EU10" s="48" t="s">
        <v>17</v>
      </c>
      <c r="EV10" s="49" t="s">
        <v>17</v>
      </c>
      <c r="EW10" s="49" t="s">
        <v>17</v>
      </c>
      <c r="EX10" s="49" t="s">
        <v>17</v>
      </c>
      <c r="EY10" s="49" t="s">
        <v>17</v>
      </c>
      <c r="EZ10" s="49" t="s">
        <v>17</v>
      </c>
      <c r="FA10" s="49" t="s">
        <v>17</v>
      </c>
      <c r="FB10" s="49" t="s">
        <v>17</v>
      </c>
      <c r="FC10" s="49" t="s">
        <v>17</v>
      </c>
      <c r="FD10" s="49" t="s">
        <v>17</v>
      </c>
      <c r="FE10" s="49">
        <v>61.658031088082907</v>
      </c>
      <c r="FF10" s="49">
        <v>58.340847610459875</v>
      </c>
      <c r="FG10" s="49">
        <v>60.851505711318801</v>
      </c>
      <c r="FH10" s="49">
        <v>72.156505914467701</v>
      </c>
      <c r="FI10" s="49">
        <v>82.876712328767127</v>
      </c>
      <c r="FJ10" s="41">
        <v>56.558237145855195</v>
      </c>
      <c r="FK10" s="48" t="s">
        <v>18</v>
      </c>
      <c r="FL10" s="49" t="s">
        <v>18</v>
      </c>
      <c r="FM10" s="49" t="s">
        <v>18</v>
      </c>
      <c r="FN10" s="49" t="s">
        <v>18</v>
      </c>
      <c r="FO10" s="49" t="s">
        <v>18</v>
      </c>
      <c r="FP10" s="49" t="s">
        <v>18</v>
      </c>
      <c r="FQ10" s="49" t="s">
        <v>18</v>
      </c>
      <c r="FR10" s="49" t="s">
        <v>18</v>
      </c>
      <c r="FS10" s="49" t="s">
        <v>18</v>
      </c>
      <c r="FT10" s="49">
        <v>60.7887323943662</v>
      </c>
      <c r="FU10" s="313">
        <v>64.875094625283879</v>
      </c>
      <c r="FV10" s="313">
        <v>63.939393939393938</v>
      </c>
      <c r="FW10" s="313">
        <v>59.844357976653697</v>
      </c>
      <c r="FX10" s="313">
        <v>64.006024096385531</v>
      </c>
      <c r="FY10" s="313">
        <v>66.370250606305575</v>
      </c>
      <c r="FZ10" s="49">
        <v>58.532695374800639</v>
      </c>
      <c r="GA10" s="48" t="s">
        <v>17</v>
      </c>
      <c r="GB10" s="49" t="s">
        <v>17</v>
      </c>
      <c r="GC10" s="49" t="s">
        <v>17</v>
      </c>
      <c r="GD10" s="49" t="s">
        <v>17</v>
      </c>
      <c r="GE10" s="49" t="s">
        <v>17</v>
      </c>
      <c r="GF10" s="49" t="s">
        <v>17</v>
      </c>
      <c r="GG10" s="49" t="s">
        <v>17</v>
      </c>
      <c r="GH10" s="49" t="s">
        <v>17</v>
      </c>
      <c r="GI10" s="49" t="s">
        <v>17</v>
      </c>
      <c r="GJ10" s="49" t="s">
        <v>17</v>
      </c>
      <c r="GK10" s="49" t="s">
        <v>17</v>
      </c>
      <c r="GL10" s="49" t="s">
        <v>17</v>
      </c>
      <c r="GM10" s="49" t="s">
        <v>17</v>
      </c>
      <c r="GN10" s="49" t="s">
        <v>17</v>
      </c>
      <c r="GO10" s="49" t="s">
        <v>17</v>
      </c>
      <c r="GP10" s="49" t="s">
        <v>17</v>
      </c>
      <c r="GQ10" s="48" t="s">
        <v>18</v>
      </c>
      <c r="GR10" s="49" t="s">
        <v>18</v>
      </c>
      <c r="GS10" s="49" t="s">
        <v>18</v>
      </c>
      <c r="GT10" s="49" t="s">
        <v>18</v>
      </c>
      <c r="GU10" s="49" t="s">
        <v>18</v>
      </c>
      <c r="GV10" s="49" t="s">
        <v>18</v>
      </c>
      <c r="GW10" s="49" t="s">
        <v>18</v>
      </c>
      <c r="GX10" s="49" t="s">
        <v>18</v>
      </c>
      <c r="GY10" s="49" t="s">
        <v>18</v>
      </c>
      <c r="GZ10" s="49">
        <v>60.143702451394759</v>
      </c>
      <c r="HA10" s="49">
        <v>63.372327551432036</v>
      </c>
      <c r="HB10" s="313">
        <v>61.383285302593663</v>
      </c>
      <c r="HC10" s="313">
        <v>60.275800711743777</v>
      </c>
      <c r="HD10" s="313">
        <v>67.696744952616399</v>
      </c>
      <c r="HE10" s="313">
        <v>73.213440605773783</v>
      </c>
      <c r="HF10" s="313">
        <v>57.680108744902583</v>
      </c>
      <c r="HG10" s="108" t="s">
        <v>17</v>
      </c>
      <c r="HH10" s="49" t="s">
        <v>17</v>
      </c>
      <c r="HI10" s="49" t="s">
        <v>17</v>
      </c>
      <c r="HJ10" s="49" t="s">
        <v>17</v>
      </c>
      <c r="HK10" s="49" t="s">
        <v>17</v>
      </c>
      <c r="HL10" s="49" t="s">
        <v>17</v>
      </c>
      <c r="HM10" s="49" t="s">
        <v>17</v>
      </c>
      <c r="HN10" s="49" t="s">
        <v>17</v>
      </c>
      <c r="HO10" s="49" t="s">
        <v>17</v>
      </c>
      <c r="HP10" s="49" t="s">
        <v>17</v>
      </c>
      <c r="HQ10" s="49" t="s">
        <v>17</v>
      </c>
      <c r="HR10" s="49" t="s">
        <v>17</v>
      </c>
      <c r="HS10" s="49" t="s">
        <v>17</v>
      </c>
      <c r="HT10" s="49" t="s">
        <v>17</v>
      </c>
      <c r="HU10" s="49" t="s">
        <v>17</v>
      </c>
      <c r="HV10" s="49" t="s">
        <v>17</v>
      </c>
      <c r="HW10" s="48" t="s">
        <v>17</v>
      </c>
      <c r="HX10" s="49" t="s">
        <v>17</v>
      </c>
      <c r="HY10" s="49" t="s">
        <v>17</v>
      </c>
      <c r="HZ10" s="49" t="s">
        <v>17</v>
      </c>
      <c r="IA10" s="49" t="s">
        <v>17</v>
      </c>
      <c r="IB10" s="49" t="s">
        <v>17</v>
      </c>
      <c r="IC10" s="49" t="s">
        <v>17</v>
      </c>
      <c r="ID10" s="49" t="s">
        <v>17</v>
      </c>
      <c r="IE10" s="49" t="s">
        <v>17</v>
      </c>
      <c r="IF10" s="49" t="s">
        <v>17</v>
      </c>
      <c r="IG10" s="49" t="s">
        <v>17</v>
      </c>
      <c r="IH10" s="49" t="s">
        <v>17</v>
      </c>
      <c r="II10" s="49" t="s">
        <v>17</v>
      </c>
      <c r="IJ10" s="49" t="s">
        <v>17</v>
      </c>
      <c r="IK10" s="49" t="s">
        <v>17</v>
      </c>
      <c r="IL10" s="49" t="s">
        <v>17</v>
      </c>
      <c r="IM10" s="48" t="s">
        <v>17</v>
      </c>
      <c r="IN10" s="49" t="s">
        <v>17</v>
      </c>
      <c r="IO10" s="49" t="s">
        <v>17</v>
      </c>
      <c r="IP10" s="49" t="s">
        <v>17</v>
      </c>
      <c r="IQ10" s="49" t="s">
        <v>17</v>
      </c>
      <c r="IR10" s="49" t="s">
        <v>17</v>
      </c>
      <c r="IS10" s="49" t="s">
        <v>17</v>
      </c>
      <c r="IT10" s="49" t="s">
        <v>17</v>
      </c>
      <c r="IU10" s="49" t="s">
        <v>17</v>
      </c>
      <c r="IV10" s="49" t="s">
        <v>17</v>
      </c>
      <c r="IW10" s="49" t="s">
        <v>17</v>
      </c>
      <c r="IX10" s="49" t="s">
        <v>17</v>
      </c>
      <c r="IY10" s="49" t="s">
        <v>17</v>
      </c>
      <c r="IZ10" s="49" t="s">
        <v>17</v>
      </c>
      <c r="JA10" s="49" t="s">
        <v>17</v>
      </c>
      <c r="JB10" s="49" t="s">
        <v>17</v>
      </c>
    </row>
    <row r="11" spans="1:262" s="41" customFormat="1">
      <c r="A11" s="134" t="s">
        <v>4</v>
      </c>
      <c r="B11" s="48">
        <v>88.23426266877081</v>
      </c>
      <c r="C11" s="49">
        <v>88.912024986985941</v>
      </c>
      <c r="D11" s="49">
        <v>89.733690513709419</v>
      </c>
      <c r="E11" s="49">
        <v>89.707549308546817</v>
      </c>
      <c r="F11" s="49">
        <v>89.890156020429586</v>
      </c>
      <c r="G11" s="49">
        <v>89.598632565206373</v>
      </c>
      <c r="H11" s="49">
        <v>90.173080580739224</v>
      </c>
      <c r="I11" s="49">
        <v>90.142406910236957</v>
      </c>
      <c r="J11" s="49">
        <v>89.245240253853126</v>
      </c>
      <c r="K11" s="49">
        <v>91.082766115655218</v>
      </c>
      <c r="L11" s="49">
        <v>90.781064419433292</v>
      </c>
      <c r="M11" s="49">
        <v>88.969042267817017</v>
      </c>
      <c r="N11" s="49">
        <v>89.952098540145997</v>
      </c>
      <c r="O11" s="49">
        <v>91.053535071260328</v>
      </c>
      <c r="P11" s="49">
        <v>88.676538998294305</v>
      </c>
      <c r="Q11" s="313">
        <v>88.389692852923801</v>
      </c>
      <c r="R11" s="367">
        <v>87.143709399443196</v>
      </c>
      <c r="S11" s="367">
        <v>85.078956911614412</v>
      </c>
      <c r="T11" s="49">
        <v>87.112588010791598</v>
      </c>
      <c r="U11" s="48">
        <v>79.483642096964914</v>
      </c>
      <c r="V11" s="49">
        <v>79.395503133063031</v>
      </c>
      <c r="W11" s="49">
        <v>78.870188301949668</v>
      </c>
      <c r="X11" s="49">
        <v>79.13482532751091</v>
      </c>
      <c r="Y11" s="49">
        <v>81.363191385217817</v>
      </c>
      <c r="Z11" s="49">
        <v>82.362134405001129</v>
      </c>
      <c r="AA11" s="49">
        <v>82.252050708426552</v>
      </c>
      <c r="AB11" s="49">
        <v>83.628144654088061</v>
      </c>
      <c r="AC11" s="49">
        <v>82.399851632047486</v>
      </c>
      <c r="AD11" s="49">
        <v>83.682228256109312</v>
      </c>
      <c r="AE11" s="49">
        <v>81.492463553249308</v>
      </c>
      <c r="AF11" s="49">
        <v>77.312072892938488</v>
      </c>
      <c r="AG11" s="49">
        <v>77.253218884120173</v>
      </c>
      <c r="AH11" s="49">
        <v>80.77352175529937</v>
      </c>
      <c r="AI11" s="49">
        <v>79.877551020408163</v>
      </c>
      <c r="AJ11" s="49">
        <v>78.671726755218216</v>
      </c>
      <c r="AK11" s="49">
        <v>76.389756402248594</v>
      </c>
      <c r="AL11" s="49">
        <v>70.312017299969114</v>
      </c>
      <c r="AM11" s="49" t="s">
        <v>17</v>
      </c>
      <c r="AN11" s="48">
        <v>83.339191564147626</v>
      </c>
      <c r="AO11" s="49">
        <v>82.611444830856769</v>
      </c>
      <c r="AP11" s="49">
        <v>83.176535694521306</v>
      </c>
      <c r="AQ11" s="49">
        <v>82.675490427794855</v>
      </c>
      <c r="AR11" s="49">
        <v>82.957162597881165</v>
      </c>
      <c r="AS11" s="49">
        <v>84.06581023213883</v>
      </c>
      <c r="AT11" s="49">
        <v>80.279950596953483</v>
      </c>
      <c r="AU11" s="49">
        <v>81.279378704271409</v>
      </c>
      <c r="AV11" s="49">
        <v>80.916319575918209</v>
      </c>
      <c r="AW11" s="49">
        <v>77.915726109857033</v>
      </c>
      <c r="AX11" s="49">
        <v>80.096375445212658</v>
      </c>
      <c r="AY11" s="49">
        <v>79.97491638795988</v>
      </c>
      <c r="AZ11" s="49">
        <v>79.975072704611549</v>
      </c>
      <c r="BA11" s="49">
        <v>81.248690551016139</v>
      </c>
      <c r="BB11" s="49">
        <v>80.072793448589636</v>
      </c>
      <c r="BC11" s="49">
        <v>79.089026915113863</v>
      </c>
      <c r="BD11" s="49">
        <v>77.847461056038853</v>
      </c>
      <c r="BE11" s="49">
        <v>74.541377904606605</v>
      </c>
      <c r="BF11" s="49">
        <v>79.28468554968795</v>
      </c>
      <c r="BG11" s="48" t="s">
        <v>17</v>
      </c>
      <c r="BH11" s="49" t="s">
        <v>17</v>
      </c>
      <c r="BI11" s="49" t="s">
        <v>17</v>
      </c>
      <c r="BJ11" s="49" t="s">
        <v>17</v>
      </c>
      <c r="BK11" s="49" t="s">
        <v>17</v>
      </c>
      <c r="BL11" s="49" t="s">
        <v>17</v>
      </c>
      <c r="BM11" s="49" t="s">
        <v>17</v>
      </c>
      <c r="BN11" s="49" t="s">
        <v>17</v>
      </c>
      <c r="BO11" s="49" t="s">
        <v>17</v>
      </c>
      <c r="BP11" s="49" t="s">
        <v>17</v>
      </c>
      <c r="BQ11" s="49" t="s">
        <v>17</v>
      </c>
      <c r="BR11" s="49">
        <v>79.452054794520549</v>
      </c>
      <c r="BS11" s="49">
        <v>77.205447010065114</v>
      </c>
      <c r="BT11" s="49">
        <v>80.643340857787805</v>
      </c>
      <c r="BU11" s="49">
        <v>74.22312786551197</v>
      </c>
      <c r="BV11" s="49">
        <v>75.113739763421293</v>
      </c>
      <c r="BW11" s="49">
        <v>75.939849624060145</v>
      </c>
      <c r="BX11" s="49">
        <v>74.601449275362313</v>
      </c>
      <c r="BY11" s="49">
        <v>78.12734082397003</v>
      </c>
      <c r="BZ11" s="48" t="s">
        <v>18</v>
      </c>
      <c r="CA11" s="49" t="s">
        <v>18</v>
      </c>
      <c r="CB11" s="49">
        <v>76.744186046511615</v>
      </c>
      <c r="CC11" s="49">
        <v>57.070707070707073</v>
      </c>
      <c r="CD11" s="49">
        <v>71.755725190839698</v>
      </c>
      <c r="CE11" s="49">
        <v>67.938931297709914</v>
      </c>
      <c r="CF11" s="49">
        <v>67.893660531697336</v>
      </c>
      <c r="CG11" s="49">
        <v>74.108322324966977</v>
      </c>
      <c r="CH11" s="49">
        <v>81.818181818181813</v>
      </c>
      <c r="CI11" s="49">
        <v>76.36165577342048</v>
      </c>
      <c r="CJ11" s="49">
        <v>77.870216306156408</v>
      </c>
      <c r="CK11" s="49" t="s">
        <v>17</v>
      </c>
      <c r="CL11" s="49" t="s">
        <v>17</v>
      </c>
      <c r="CM11" s="49" t="s">
        <v>17</v>
      </c>
      <c r="CN11" s="49" t="s">
        <v>17</v>
      </c>
      <c r="CO11" s="49" t="s">
        <v>17</v>
      </c>
      <c r="CP11" s="49" t="s">
        <v>17</v>
      </c>
      <c r="CQ11" s="49" t="s">
        <v>17</v>
      </c>
      <c r="CR11" s="49" t="s">
        <v>17</v>
      </c>
      <c r="CS11" s="48" t="s">
        <v>17</v>
      </c>
      <c r="CT11" s="49" t="s">
        <v>17</v>
      </c>
      <c r="CU11" s="49" t="s">
        <v>17</v>
      </c>
      <c r="CV11" s="49" t="s">
        <v>17</v>
      </c>
      <c r="CW11" s="49" t="s">
        <v>17</v>
      </c>
      <c r="CX11" s="49" t="s">
        <v>17</v>
      </c>
      <c r="CY11" s="49">
        <v>86.092715231788077</v>
      </c>
      <c r="CZ11" s="49">
        <v>87.421383647798748</v>
      </c>
      <c r="DA11" s="49">
        <v>79.629629629629633</v>
      </c>
      <c r="DB11" s="49">
        <v>86.910994764397898</v>
      </c>
      <c r="DC11" s="49">
        <v>86.425339366515843</v>
      </c>
      <c r="DD11" s="49">
        <v>89.714285714285722</v>
      </c>
      <c r="DE11" s="49">
        <v>84.158415841584159</v>
      </c>
      <c r="DF11" s="49">
        <v>88.738738738738732</v>
      </c>
      <c r="DG11" s="49">
        <v>82.568807339449549</v>
      </c>
      <c r="DH11" s="49">
        <v>86.338797814207652</v>
      </c>
      <c r="DI11" s="49">
        <v>82.35294117647058</v>
      </c>
      <c r="DJ11" s="49">
        <v>81.165919282511211</v>
      </c>
      <c r="DK11" s="49">
        <v>79.729729729729726</v>
      </c>
      <c r="DL11" s="48">
        <v>85.216041397153958</v>
      </c>
      <c r="DM11" s="49">
        <v>85.354213273676351</v>
      </c>
      <c r="DN11" s="49">
        <v>85.697093956141913</v>
      </c>
      <c r="DO11" s="49">
        <v>85.158063225290121</v>
      </c>
      <c r="DP11" s="49">
        <v>86.028298053123507</v>
      </c>
      <c r="DQ11" s="49">
        <v>86.28988642509465</v>
      </c>
      <c r="DR11" s="49">
        <v>85.804683932415671</v>
      </c>
      <c r="DS11" s="49">
        <v>86.451885624565961</v>
      </c>
      <c r="DT11" s="49">
        <v>85.634705305085717</v>
      </c>
      <c r="DU11" s="49">
        <v>86.304317055909422</v>
      </c>
      <c r="DV11" s="49">
        <v>85.77655616636126</v>
      </c>
      <c r="DW11" s="49">
        <v>86.695765076383324</v>
      </c>
      <c r="DX11" s="49">
        <v>87.048802428876641</v>
      </c>
      <c r="DY11" s="49">
        <v>88.346616432401092</v>
      </c>
      <c r="DZ11" s="49">
        <v>85.933411279995539</v>
      </c>
      <c r="EA11" s="49">
        <v>85.51187335092348</v>
      </c>
      <c r="EB11" s="49">
        <v>85.153115100316796</v>
      </c>
      <c r="EC11" s="49">
        <v>82.946993877871378</v>
      </c>
      <c r="ED11" s="49">
        <v>85.557513617430317</v>
      </c>
      <c r="EE11" s="108" t="s">
        <v>17</v>
      </c>
      <c r="EF11" s="59" t="s">
        <v>17</v>
      </c>
      <c r="EG11" s="59">
        <v>69.701064009457866</v>
      </c>
      <c r="EH11" s="59">
        <v>70.176848874598079</v>
      </c>
      <c r="EI11" s="59">
        <v>72.617550917777223</v>
      </c>
      <c r="EJ11" s="59">
        <v>71.99648583351636</v>
      </c>
      <c r="EK11" s="59">
        <v>70.253687315634224</v>
      </c>
      <c r="EL11" s="59">
        <v>68.357857563272518</v>
      </c>
      <c r="EM11" s="49">
        <v>70.806126083343216</v>
      </c>
      <c r="EN11" s="49">
        <v>70.969289827255281</v>
      </c>
      <c r="EO11" s="49">
        <v>72.68920890693397</v>
      </c>
      <c r="EP11" s="49">
        <v>71.213306220345174</v>
      </c>
      <c r="EQ11" s="49">
        <v>68.936527952921395</v>
      </c>
      <c r="ER11" s="367">
        <v>71.493367565254601</v>
      </c>
      <c r="ES11" s="49">
        <v>72.256088126991983</v>
      </c>
      <c r="ET11" s="49">
        <v>71.575797872340431</v>
      </c>
      <c r="EU11" s="48">
        <v>69.459846181362906</v>
      </c>
      <c r="EV11" s="49">
        <v>65.323645970937918</v>
      </c>
      <c r="EW11" s="49">
        <v>72.842409987334904</v>
      </c>
      <c r="EX11" s="49">
        <v>70.131808007958213</v>
      </c>
      <c r="EY11" s="49">
        <v>72.26569608735214</v>
      </c>
      <c r="EZ11" s="49">
        <v>72.418164531172195</v>
      </c>
      <c r="FA11" s="49">
        <v>70.16062602965404</v>
      </c>
      <c r="FB11" s="49">
        <v>70.934556271690639</v>
      </c>
      <c r="FC11" s="49">
        <v>75.942074120211771</v>
      </c>
      <c r="FD11" s="49">
        <v>73.897991362171794</v>
      </c>
      <c r="FE11" s="49">
        <v>77.65410642310394</v>
      </c>
      <c r="FF11" s="49">
        <v>73.507176874146609</v>
      </c>
      <c r="FG11" s="49">
        <v>72.8054497015479</v>
      </c>
      <c r="FH11" s="49">
        <v>70.653367059609607</v>
      </c>
      <c r="FI11" s="49">
        <v>71.416960173394727</v>
      </c>
      <c r="FJ11" s="41">
        <v>71.827870500703796</v>
      </c>
      <c r="FK11" s="48">
        <v>70.486257928118391</v>
      </c>
      <c r="FL11" s="49">
        <v>67.049148976859826</v>
      </c>
      <c r="FM11" s="49">
        <v>73.086067522586788</v>
      </c>
      <c r="FN11" s="49">
        <v>71.843378794544662</v>
      </c>
      <c r="FO11" s="49">
        <v>72.345679012345684</v>
      </c>
      <c r="FP11" s="49">
        <v>66.442679698635715</v>
      </c>
      <c r="FQ11" s="49">
        <v>69.464428457234206</v>
      </c>
      <c r="FR11" s="49">
        <v>69.978817639129588</v>
      </c>
      <c r="FS11" s="49">
        <v>73.840251133589121</v>
      </c>
      <c r="FT11" s="49">
        <v>71.793383633197905</v>
      </c>
      <c r="FU11" s="49">
        <v>76.475376475376478</v>
      </c>
      <c r="FV11" s="49">
        <v>67.54261363636364</v>
      </c>
      <c r="FW11" s="49">
        <v>72.056686046511629</v>
      </c>
      <c r="FX11" s="49">
        <v>67.69308430085816</v>
      </c>
      <c r="FY11" s="49">
        <v>70.651204281891168</v>
      </c>
      <c r="FZ11" s="49">
        <v>74.624226348364274</v>
      </c>
      <c r="GA11" s="48">
        <v>75.535168195718654</v>
      </c>
      <c r="GB11" s="49">
        <v>75.457317073170742</v>
      </c>
      <c r="GC11" s="49">
        <v>74.223602484472053</v>
      </c>
      <c r="GD11" s="49">
        <v>66.323024054982824</v>
      </c>
      <c r="GE11" s="49">
        <v>69.372693726937271</v>
      </c>
      <c r="GF11" s="49">
        <v>71.825396825396822</v>
      </c>
      <c r="GG11" s="49">
        <v>67.634854771784234</v>
      </c>
      <c r="GH11" s="49">
        <v>68.235294117647058</v>
      </c>
      <c r="GI11" s="49">
        <v>74.385964912280699</v>
      </c>
      <c r="GJ11" s="49">
        <v>68.243243243243242</v>
      </c>
      <c r="GK11" s="49">
        <v>70.270270270270274</v>
      </c>
      <c r="GL11" s="49">
        <v>68.181818181818187</v>
      </c>
      <c r="GM11" s="49">
        <v>68.768768768768766</v>
      </c>
      <c r="GN11" s="49">
        <v>69.230769230769226</v>
      </c>
      <c r="GO11" s="49">
        <v>73.397435897435898</v>
      </c>
      <c r="GP11" s="49">
        <v>68.81028938906752</v>
      </c>
      <c r="GQ11" s="48">
        <v>69.778002018163463</v>
      </c>
      <c r="GR11" s="49">
        <v>65.844099770832628</v>
      </c>
      <c r="GS11" s="49">
        <v>72.208657047724756</v>
      </c>
      <c r="GT11" s="49">
        <v>70.362323684738286</v>
      </c>
      <c r="GU11" s="49">
        <v>72.334102712060016</v>
      </c>
      <c r="GV11" s="49">
        <v>71.501265265705797</v>
      </c>
      <c r="GW11" s="49">
        <v>70.073684210526309</v>
      </c>
      <c r="GX11" s="49">
        <v>70.21259863160931</v>
      </c>
      <c r="GY11" s="49">
        <v>74.389220795729003</v>
      </c>
      <c r="GZ11" s="49">
        <v>73.007809877593047</v>
      </c>
      <c r="HA11" s="49">
        <v>75.833791359788947</v>
      </c>
      <c r="HB11" s="49">
        <v>72.317637608537666</v>
      </c>
      <c r="HC11" s="49">
        <v>71.317365269461078</v>
      </c>
      <c r="HD11" s="49">
        <v>70.301275059239487</v>
      </c>
      <c r="HE11" s="49">
        <v>71.970977449808316</v>
      </c>
      <c r="HF11" s="49">
        <v>71.704180064308687</v>
      </c>
      <c r="HG11" s="108" t="s">
        <v>18</v>
      </c>
      <c r="HH11" s="49" t="s">
        <v>18</v>
      </c>
      <c r="HI11" s="49" t="s">
        <v>18</v>
      </c>
      <c r="HJ11" s="49" t="s">
        <v>18</v>
      </c>
      <c r="HK11" s="49" t="s">
        <v>18</v>
      </c>
      <c r="HL11" s="49" t="s">
        <v>18</v>
      </c>
      <c r="HM11" s="49" t="s">
        <v>18</v>
      </c>
      <c r="HN11" s="49" t="s">
        <v>18</v>
      </c>
      <c r="HO11" s="49" t="s">
        <v>18</v>
      </c>
      <c r="HP11" s="49" t="s">
        <v>18</v>
      </c>
      <c r="HQ11" s="49" t="s">
        <v>18</v>
      </c>
      <c r="HR11" s="49" t="s">
        <v>18</v>
      </c>
      <c r="HS11" s="49" t="s">
        <v>18</v>
      </c>
      <c r="HT11" s="49" t="s">
        <v>18</v>
      </c>
      <c r="HU11" s="49" t="s">
        <v>18</v>
      </c>
      <c r="HV11" s="49" t="s">
        <v>18</v>
      </c>
      <c r="HW11" s="48" t="s">
        <v>18</v>
      </c>
      <c r="HX11" s="49" t="s">
        <v>18</v>
      </c>
      <c r="HY11" s="49" t="s">
        <v>18</v>
      </c>
      <c r="HZ11" s="49" t="s">
        <v>18</v>
      </c>
      <c r="IA11" s="49" t="s">
        <v>18</v>
      </c>
      <c r="IB11" s="49" t="s">
        <v>18</v>
      </c>
      <c r="IC11" s="49" t="s">
        <v>18</v>
      </c>
      <c r="ID11" s="49" t="s">
        <v>18</v>
      </c>
      <c r="IE11" s="49" t="s">
        <v>18</v>
      </c>
      <c r="IF11" s="49" t="s">
        <v>18</v>
      </c>
      <c r="IG11" s="49" t="s">
        <v>18</v>
      </c>
      <c r="IH11" s="49" t="s">
        <v>18</v>
      </c>
      <c r="II11" s="49" t="s">
        <v>18</v>
      </c>
      <c r="IJ11" s="49" t="s">
        <v>18</v>
      </c>
      <c r="IK11" s="49" t="s">
        <v>18</v>
      </c>
      <c r="IL11" s="49" t="s">
        <v>18</v>
      </c>
      <c r="IM11" s="48" t="s">
        <v>18</v>
      </c>
      <c r="IN11" s="49" t="s">
        <v>18</v>
      </c>
      <c r="IO11" s="49" t="s">
        <v>18</v>
      </c>
      <c r="IP11" s="49" t="s">
        <v>18</v>
      </c>
      <c r="IQ11" s="49" t="s">
        <v>18</v>
      </c>
      <c r="IR11" s="49" t="s">
        <v>18</v>
      </c>
      <c r="IS11" s="49" t="s">
        <v>18</v>
      </c>
      <c r="IT11" s="49" t="s">
        <v>18</v>
      </c>
      <c r="IU11" s="49" t="s">
        <v>18</v>
      </c>
      <c r="IV11" s="49" t="s">
        <v>18</v>
      </c>
      <c r="IW11" s="49" t="s">
        <v>18</v>
      </c>
      <c r="IX11" s="49" t="s">
        <v>18</v>
      </c>
      <c r="IY11" s="49" t="s">
        <v>18</v>
      </c>
      <c r="IZ11" s="49" t="s">
        <v>18</v>
      </c>
      <c r="JA11" s="354" t="s">
        <v>18</v>
      </c>
      <c r="JB11" s="354" t="s">
        <v>18</v>
      </c>
    </row>
    <row r="12" spans="1:262" s="41" customFormat="1">
      <c r="A12" s="134"/>
      <c r="B12" s="48"/>
      <c r="C12" s="49"/>
      <c r="D12" s="49"/>
      <c r="E12" s="49"/>
      <c r="F12" s="49"/>
      <c r="G12" s="49"/>
      <c r="H12" s="49"/>
      <c r="I12" s="49"/>
      <c r="J12" s="49"/>
      <c r="K12" s="49"/>
      <c r="L12" s="49"/>
      <c r="M12" s="49"/>
      <c r="N12" s="49"/>
      <c r="O12" s="49"/>
      <c r="P12" s="49"/>
      <c r="Q12" s="313"/>
      <c r="R12" s="49"/>
      <c r="S12" s="49"/>
      <c r="T12" s="49"/>
      <c r="U12" s="48"/>
      <c r="V12" s="49"/>
      <c r="W12" s="49"/>
      <c r="X12" s="49"/>
      <c r="Y12" s="49"/>
      <c r="Z12" s="49"/>
      <c r="AA12" s="49"/>
      <c r="AB12" s="49"/>
      <c r="AC12" s="49"/>
      <c r="AD12" s="49"/>
      <c r="AE12" s="49"/>
      <c r="AF12" s="49"/>
      <c r="AG12" s="49"/>
      <c r="AH12" s="49"/>
      <c r="AI12" s="49"/>
      <c r="AJ12" s="49"/>
      <c r="AK12" s="49"/>
      <c r="AL12" s="49"/>
      <c r="AM12" s="49"/>
      <c r="AN12" s="48"/>
      <c r="AO12" s="49"/>
      <c r="AP12" s="49"/>
      <c r="AQ12" s="49"/>
      <c r="AR12" s="49"/>
      <c r="AS12" s="49"/>
      <c r="AT12" s="49"/>
      <c r="AU12" s="49"/>
      <c r="AV12" s="49"/>
      <c r="AW12" s="49"/>
      <c r="AX12" s="49"/>
      <c r="AY12" s="49"/>
      <c r="AZ12" s="49"/>
      <c r="BA12" s="49"/>
      <c r="BB12" s="49"/>
      <c r="BC12" s="49"/>
      <c r="BD12" s="49"/>
      <c r="BE12" s="49"/>
      <c r="BF12" s="49"/>
      <c r="BG12" s="48"/>
      <c r="BH12" s="49"/>
      <c r="BI12" s="49"/>
      <c r="BJ12" s="49"/>
      <c r="BK12" s="49"/>
      <c r="BL12" s="49"/>
      <c r="BM12" s="49"/>
      <c r="BN12" s="49"/>
      <c r="BO12" s="49"/>
      <c r="BP12" s="49"/>
      <c r="BQ12" s="49"/>
      <c r="BR12" s="49"/>
      <c r="BS12" s="49"/>
      <c r="BT12" s="49"/>
      <c r="BU12" s="49"/>
      <c r="BV12" s="49"/>
      <c r="BW12" s="49"/>
      <c r="BX12" s="49"/>
      <c r="BY12" s="49"/>
      <c r="BZ12" s="48"/>
      <c r="CA12" s="49"/>
      <c r="CB12" s="49"/>
      <c r="CC12" s="49"/>
      <c r="CD12" s="49"/>
      <c r="CE12" s="49"/>
      <c r="CF12" s="49"/>
      <c r="CG12" s="49"/>
      <c r="CH12" s="49"/>
      <c r="CI12" s="49"/>
      <c r="CJ12" s="49"/>
      <c r="CK12" s="49"/>
      <c r="CL12" s="49"/>
      <c r="CM12" s="49"/>
      <c r="CN12" s="49"/>
      <c r="CO12" s="49"/>
      <c r="CP12" s="49"/>
      <c r="CQ12" s="49"/>
      <c r="CR12" s="49"/>
      <c r="CS12" s="48"/>
      <c r="CT12" s="49"/>
      <c r="CU12" s="49"/>
      <c r="CV12" s="49"/>
      <c r="CW12" s="49"/>
      <c r="CX12" s="49"/>
      <c r="CY12" s="49"/>
      <c r="CZ12" s="49"/>
      <c r="DA12" s="49"/>
      <c r="DB12" s="49"/>
      <c r="DC12" s="49"/>
      <c r="DD12" s="49"/>
      <c r="DE12" s="49"/>
      <c r="DF12" s="49"/>
      <c r="DG12" s="49"/>
      <c r="DH12" s="49"/>
      <c r="DI12" s="49"/>
      <c r="DJ12" s="49"/>
      <c r="DK12" s="49"/>
      <c r="DL12" s="48"/>
      <c r="DM12" s="49"/>
      <c r="DN12" s="49"/>
      <c r="DO12" s="49"/>
      <c r="DP12" s="49"/>
      <c r="DQ12" s="49"/>
      <c r="DR12" s="49"/>
      <c r="DS12" s="49"/>
      <c r="DT12" s="49"/>
      <c r="DU12" s="49"/>
      <c r="DV12" s="49"/>
      <c r="DW12" s="49"/>
      <c r="DX12" s="49"/>
      <c r="DY12" s="49"/>
      <c r="DZ12" s="49"/>
      <c r="EA12" s="49"/>
      <c r="EB12" s="49"/>
      <c r="EC12" s="49"/>
      <c r="ED12" s="49"/>
      <c r="EE12" s="108"/>
      <c r="EF12" s="59"/>
      <c r="EG12" s="59"/>
      <c r="EH12" s="59"/>
      <c r="EI12" s="59"/>
      <c r="EJ12" s="59"/>
      <c r="EK12" s="59"/>
      <c r="EL12" s="59"/>
      <c r="EM12" s="49"/>
      <c r="EN12" s="49"/>
      <c r="EO12" s="49"/>
      <c r="EP12" s="49"/>
      <c r="EQ12" s="49"/>
      <c r="ER12" s="49"/>
      <c r="ES12" s="49"/>
      <c r="ET12" s="49"/>
      <c r="EU12" s="48"/>
      <c r="EV12" s="49"/>
      <c r="EW12" s="49"/>
      <c r="EX12" s="49"/>
      <c r="EY12" s="49"/>
      <c r="EZ12" s="49"/>
      <c r="FA12" s="49"/>
      <c r="FB12" s="49"/>
      <c r="FC12" s="49"/>
      <c r="FD12" s="49"/>
      <c r="FE12" s="49"/>
      <c r="FF12" s="49"/>
      <c r="FG12" s="49"/>
      <c r="FH12" s="49"/>
      <c r="FI12" s="49"/>
      <c r="FK12" s="48"/>
      <c r="FL12" s="49"/>
      <c r="FM12" s="49"/>
      <c r="FN12" s="49"/>
      <c r="FO12" s="49"/>
      <c r="FP12" s="49"/>
      <c r="FQ12" s="49"/>
      <c r="FR12" s="49"/>
      <c r="FS12" s="49"/>
      <c r="FT12" s="49"/>
      <c r="FU12" s="49"/>
      <c r="FV12" s="49"/>
      <c r="FW12" s="49"/>
      <c r="FX12" s="49"/>
      <c r="FY12" s="49"/>
      <c r="FZ12" s="49"/>
      <c r="GA12" s="48"/>
      <c r="GB12" s="49"/>
      <c r="GC12" s="49"/>
      <c r="GD12" s="49"/>
      <c r="GE12" s="49"/>
      <c r="GF12" s="49"/>
      <c r="GG12" s="49"/>
      <c r="GH12" s="49"/>
      <c r="GI12" s="49"/>
      <c r="GJ12" s="49"/>
      <c r="GK12" s="49"/>
      <c r="GL12" s="49"/>
      <c r="GM12" s="49"/>
      <c r="GN12" s="49"/>
      <c r="GO12" s="49"/>
      <c r="GP12" s="49"/>
      <c r="GQ12" s="48"/>
      <c r="GR12" s="49"/>
      <c r="GS12" s="49"/>
      <c r="GT12" s="49"/>
      <c r="GU12" s="49"/>
      <c r="GV12" s="49"/>
      <c r="GW12" s="49"/>
      <c r="GX12" s="49"/>
      <c r="GY12" s="49"/>
      <c r="GZ12" s="49"/>
      <c r="HA12" s="49"/>
      <c r="HB12" s="49"/>
      <c r="HC12" s="49"/>
      <c r="HD12" s="49"/>
      <c r="HE12" s="49"/>
      <c r="HF12" s="49"/>
      <c r="HG12" s="108"/>
      <c r="HH12" s="49"/>
      <c r="HI12" s="49"/>
      <c r="HJ12" s="49"/>
      <c r="HK12" s="49"/>
      <c r="HL12" s="49"/>
      <c r="HM12" s="49"/>
      <c r="HN12" s="49"/>
      <c r="HO12" s="49"/>
      <c r="HP12" s="49"/>
      <c r="HQ12" s="49"/>
      <c r="HR12" s="49"/>
      <c r="HS12" s="49"/>
      <c r="HT12" s="49"/>
      <c r="HU12" s="49"/>
      <c r="HV12" s="49"/>
      <c r="HW12" s="48"/>
      <c r="HX12" s="49"/>
      <c r="HY12" s="49"/>
      <c r="HZ12" s="49"/>
      <c r="IA12" s="49"/>
      <c r="IB12" s="49"/>
      <c r="IC12" s="49"/>
      <c r="ID12" s="49"/>
      <c r="IE12" s="49"/>
      <c r="IF12" s="49"/>
      <c r="IG12" s="49"/>
      <c r="IH12" s="49"/>
      <c r="II12" s="49"/>
      <c r="IJ12" s="49"/>
      <c r="IK12" s="49"/>
      <c r="IL12" s="49"/>
      <c r="IM12" s="48"/>
      <c r="IN12" s="49"/>
      <c r="IO12" s="49"/>
      <c r="IP12" s="49"/>
      <c r="IQ12" s="49"/>
      <c r="IR12" s="49"/>
      <c r="IS12" s="49"/>
      <c r="IT12" s="49"/>
      <c r="IU12" s="49"/>
      <c r="IV12" s="49"/>
      <c r="IW12" s="49"/>
      <c r="IX12" s="49"/>
      <c r="IY12" s="49"/>
      <c r="IZ12" s="49"/>
      <c r="JA12" s="49"/>
      <c r="JB12" s="49"/>
    </row>
    <row r="13" spans="1:262" s="41" customFormat="1">
      <c r="A13" s="134" t="s">
        <v>5</v>
      </c>
      <c r="B13" s="48">
        <v>91.701402046229632</v>
      </c>
      <c r="C13" s="49">
        <v>91.631558789735735</v>
      </c>
      <c r="D13" s="49">
        <v>87.985301166320482</v>
      </c>
      <c r="E13" s="49">
        <v>89.700374531835209</v>
      </c>
      <c r="F13" s="49">
        <v>89.360663738408974</v>
      </c>
      <c r="G13" s="49">
        <v>91.081684747925962</v>
      </c>
      <c r="H13" s="49">
        <v>92.19105382865807</v>
      </c>
      <c r="I13" s="49">
        <v>92.066311426879807</v>
      </c>
      <c r="J13" s="49">
        <v>93.262711864406782</v>
      </c>
      <c r="K13" s="49">
        <v>91.789722386296503</v>
      </c>
      <c r="L13" s="49">
        <v>91.68333809659903</v>
      </c>
      <c r="M13" s="49">
        <v>92.620232172470978</v>
      </c>
      <c r="N13" s="49">
        <v>92.53544620517097</v>
      </c>
      <c r="O13" s="49">
        <v>93</v>
      </c>
      <c r="P13" s="49">
        <v>93.865755943780371</v>
      </c>
      <c r="Q13" s="49">
        <v>93.523936170212764</v>
      </c>
      <c r="R13" s="49">
        <v>93.495240419819382</v>
      </c>
      <c r="S13" s="49">
        <v>92.263894046292862</v>
      </c>
      <c r="T13" s="49">
        <v>91.882475902914877</v>
      </c>
      <c r="U13" s="48">
        <v>91.80191427382438</v>
      </c>
      <c r="V13" s="49">
        <v>92.030004688232523</v>
      </c>
      <c r="W13" s="49">
        <v>90.136054421768719</v>
      </c>
      <c r="X13" s="49">
        <v>90.636254501800721</v>
      </c>
      <c r="Y13" s="49">
        <v>92.571919278660374</v>
      </c>
      <c r="Z13" s="49">
        <v>92.95586268390548</v>
      </c>
      <c r="AA13" s="49">
        <v>93.36322869955157</v>
      </c>
      <c r="AB13" s="49">
        <v>91.765221200175219</v>
      </c>
      <c r="AC13" s="49">
        <v>93.895870736086167</v>
      </c>
      <c r="AD13" s="49">
        <v>93.509521958802949</v>
      </c>
      <c r="AE13" s="49">
        <v>92.98817774154098</v>
      </c>
      <c r="AF13" s="49">
        <v>94.076163610719306</v>
      </c>
      <c r="AG13" s="49">
        <v>94.374762447738505</v>
      </c>
      <c r="AH13" s="49">
        <v>94</v>
      </c>
      <c r="AI13" s="49">
        <v>95.071482317531974</v>
      </c>
      <c r="AJ13" s="49">
        <v>95.644149132521221</v>
      </c>
      <c r="AK13" s="49">
        <v>95.457930007446009</v>
      </c>
      <c r="AL13" s="49">
        <v>95.496383957922419</v>
      </c>
      <c r="AM13" s="49">
        <v>95.992509363295881</v>
      </c>
      <c r="AN13" s="48">
        <v>83.587619877942458</v>
      </c>
      <c r="AO13" s="49">
        <v>84.124203821656053</v>
      </c>
      <c r="AP13" s="49">
        <v>79.195253105877981</v>
      </c>
      <c r="AQ13" s="49">
        <v>78.859289617486354</v>
      </c>
      <c r="AR13" s="49">
        <v>80.539913878767805</v>
      </c>
      <c r="AS13" s="49">
        <v>74.7452064259803</v>
      </c>
      <c r="AT13" s="49">
        <v>83.827398701982105</v>
      </c>
      <c r="AU13" s="49">
        <v>83.442679558011051</v>
      </c>
      <c r="AV13" s="49">
        <v>84.092005790574234</v>
      </c>
      <c r="AW13" s="49">
        <v>83.603207042917788</v>
      </c>
      <c r="AX13" s="49">
        <v>83.501838235294116</v>
      </c>
      <c r="AY13" s="49">
        <v>84.098335148591872</v>
      </c>
      <c r="AZ13" s="49">
        <v>84.576023391812868</v>
      </c>
      <c r="BA13" s="49">
        <v>85</v>
      </c>
      <c r="BB13" s="49">
        <v>83.576735844222398</v>
      </c>
      <c r="BC13" s="49">
        <v>83.626539331490321</v>
      </c>
      <c r="BD13" s="49">
        <v>82.521788556271318</v>
      </c>
      <c r="BE13" s="49">
        <v>83.242121154934893</v>
      </c>
      <c r="BF13" s="49">
        <v>84.347166950919075</v>
      </c>
      <c r="BG13" s="48">
        <v>80.134983127109109</v>
      </c>
      <c r="BH13" s="49">
        <v>77.349465391108609</v>
      </c>
      <c r="BI13" s="49">
        <v>74.699117411072478</v>
      </c>
      <c r="BJ13" s="49">
        <v>76.35726795096322</v>
      </c>
      <c r="BK13" s="49">
        <v>78.288633461047255</v>
      </c>
      <c r="BL13" s="49">
        <v>77.694610778443121</v>
      </c>
      <c r="BM13" s="49">
        <v>79.485874268261654</v>
      </c>
      <c r="BN13" s="49">
        <v>81.162156492552967</v>
      </c>
      <c r="BO13" s="49">
        <v>81.940549635445876</v>
      </c>
      <c r="BP13" s="49">
        <v>81.00365704997968</v>
      </c>
      <c r="BQ13" s="49">
        <v>80.710752885143805</v>
      </c>
      <c r="BR13" s="49">
        <v>82.420129117695751</v>
      </c>
      <c r="BS13" s="49">
        <v>82.731473558103701</v>
      </c>
      <c r="BT13" s="49">
        <v>82</v>
      </c>
      <c r="BU13" s="49">
        <v>75.820808405078068</v>
      </c>
      <c r="BV13" s="49">
        <v>81.380222687686029</v>
      </c>
      <c r="BW13" s="367">
        <v>79.497456451364258</v>
      </c>
      <c r="BX13" s="49">
        <v>80.936513504033684</v>
      </c>
      <c r="BY13" s="49">
        <v>82.921122994652407</v>
      </c>
      <c r="BZ13" s="48">
        <v>74.856486796785305</v>
      </c>
      <c r="CA13" s="49">
        <v>79.209039548022602</v>
      </c>
      <c r="CB13" s="49">
        <v>70.885122410546145</v>
      </c>
      <c r="CC13" s="49">
        <v>74.700342465753423</v>
      </c>
      <c r="CD13" s="49">
        <v>73.926380368098165</v>
      </c>
      <c r="CE13" s="49">
        <v>77.850877192982452</v>
      </c>
      <c r="CF13" s="49">
        <v>77.324171382376718</v>
      </c>
      <c r="CG13" s="49">
        <v>79.034157832744413</v>
      </c>
      <c r="CH13" s="49">
        <v>78.584133760227672</v>
      </c>
      <c r="CI13" s="49">
        <v>77.345701034605781</v>
      </c>
      <c r="CJ13" s="49">
        <v>76.808228268082289</v>
      </c>
      <c r="CK13" s="49">
        <v>76.822835867204475</v>
      </c>
      <c r="CL13" s="49">
        <v>79.400061218243039</v>
      </c>
      <c r="CM13" s="49">
        <v>78.356713426853702</v>
      </c>
      <c r="CN13" s="49">
        <v>75.843454790823216</v>
      </c>
      <c r="CO13" s="49">
        <v>72.973977695167278</v>
      </c>
      <c r="CP13" s="367">
        <v>71.690194582220528</v>
      </c>
      <c r="CQ13" s="367">
        <v>74.483775811209426</v>
      </c>
      <c r="CR13" s="49">
        <v>73.270588235294113</v>
      </c>
      <c r="CS13" s="48">
        <v>68.965517241379303</v>
      </c>
      <c r="CT13" s="49">
        <v>67.647058823529406</v>
      </c>
      <c r="CU13" s="49">
        <v>57.6</v>
      </c>
      <c r="CV13" s="49">
        <v>69.696969696969703</v>
      </c>
      <c r="CW13" s="49">
        <v>68.674698795180717</v>
      </c>
      <c r="CX13" s="49">
        <v>70.454545454545453</v>
      </c>
      <c r="CY13" s="49">
        <v>70.860927152317885</v>
      </c>
      <c r="CZ13" s="49">
        <v>68.085106382978722</v>
      </c>
      <c r="DA13" s="49">
        <v>67.146974063400563</v>
      </c>
      <c r="DB13" s="49">
        <v>65.837479270315086</v>
      </c>
      <c r="DC13" s="49">
        <v>63.993710691823907</v>
      </c>
      <c r="DD13" s="49">
        <v>68.214285714285708</v>
      </c>
      <c r="DE13" s="49">
        <v>64.774951076320946</v>
      </c>
      <c r="DF13" s="49">
        <v>77.755102040816325</v>
      </c>
      <c r="DG13" s="49">
        <v>74.228028503562939</v>
      </c>
      <c r="DH13" s="49">
        <v>73.511060692002275</v>
      </c>
      <c r="DI13" s="49">
        <v>78.501755754974653</v>
      </c>
      <c r="DJ13" s="49">
        <v>70.638965111720893</v>
      </c>
      <c r="DK13" s="49">
        <v>73.977086743044183</v>
      </c>
      <c r="DL13" s="48">
        <v>84.287257019438442</v>
      </c>
      <c r="DM13" s="49">
        <v>84.930548615968831</v>
      </c>
      <c r="DN13" s="49">
        <v>80.972860744475753</v>
      </c>
      <c r="DO13" s="49">
        <v>82.496527088708078</v>
      </c>
      <c r="DP13" s="49">
        <v>83.239929108588399</v>
      </c>
      <c r="DQ13" s="49">
        <v>82.492310649750095</v>
      </c>
      <c r="DR13" s="49">
        <v>85.681315058169645</v>
      </c>
      <c r="DS13" s="49">
        <v>85.67233247307999</v>
      </c>
      <c r="DT13" s="49">
        <v>86.334886817576574</v>
      </c>
      <c r="DU13" s="49">
        <v>85.262544728301577</v>
      </c>
      <c r="DV13" s="49">
        <v>84.805484693877546</v>
      </c>
      <c r="DW13" s="49">
        <v>85.90206283478328</v>
      </c>
      <c r="DX13" s="49">
        <v>86.296888077303507</v>
      </c>
      <c r="DY13" s="49">
        <v>86.290093670167465</v>
      </c>
      <c r="DZ13" s="49">
        <v>84.022767886690048</v>
      </c>
      <c r="EA13" s="49">
        <v>84.89167796663618</v>
      </c>
      <c r="EB13" s="49">
        <v>84.525931071978732</v>
      </c>
      <c r="EC13" s="49">
        <v>84.585089689548013</v>
      </c>
      <c r="ED13" s="49">
        <v>85.537853525997292</v>
      </c>
      <c r="EE13" s="108" t="s">
        <v>18</v>
      </c>
      <c r="EF13" s="59" t="s">
        <v>18</v>
      </c>
      <c r="EG13" s="59" t="s">
        <v>18</v>
      </c>
      <c r="EH13" s="59" t="s">
        <v>18</v>
      </c>
      <c r="EI13" s="59" t="s">
        <v>18</v>
      </c>
      <c r="EJ13" s="59" t="s">
        <v>18</v>
      </c>
      <c r="EK13" s="59" t="s">
        <v>18</v>
      </c>
      <c r="EL13" s="59" t="s">
        <v>18</v>
      </c>
      <c r="EM13" s="59" t="s">
        <v>18</v>
      </c>
      <c r="EN13" s="59" t="s">
        <v>18</v>
      </c>
      <c r="EO13" s="59">
        <v>68.770764119601338</v>
      </c>
      <c r="EP13" s="49">
        <v>65.452568632780654</v>
      </c>
      <c r="EQ13" s="49">
        <v>59.781718963165083</v>
      </c>
      <c r="ER13" s="49">
        <v>59.429735234215883</v>
      </c>
      <c r="ES13" s="49">
        <v>61.7988883274381</v>
      </c>
      <c r="ET13" s="49">
        <v>53.812893081761004</v>
      </c>
      <c r="EU13" s="48">
        <v>71.608598962194208</v>
      </c>
      <c r="EV13" s="49">
        <v>73.337856173677068</v>
      </c>
      <c r="EW13" s="49">
        <v>69.158878504672899</v>
      </c>
      <c r="EX13" s="49">
        <v>73.791208791208788</v>
      </c>
      <c r="EY13" s="49">
        <v>74.966945791097402</v>
      </c>
      <c r="EZ13" s="49">
        <v>73.030583873957383</v>
      </c>
      <c r="FA13" s="49">
        <v>68.629671574178943</v>
      </c>
      <c r="FB13" s="49">
        <v>70.558958652373661</v>
      </c>
      <c r="FC13" s="49">
        <v>69.153069153069154</v>
      </c>
      <c r="FD13" s="49">
        <v>68.386088315748339</v>
      </c>
      <c r="FE13" s="49">
        <v>66.876033057851231</v>
      </c>
      <c r="FF13" s="49">
        <v>62.212943632567843</v>
      </c>
      <c r="FG13" s="49">
        <v>64.225260416666671</v>
      </c>
      <c r="FH13" s="49">
        <v>54.170376966458889</v>
      </c>
      <c r="FI13" s="49">
        <v>62.978723404255319</v>
      </c>
      <c r="FJ13" s="41">
        <v>65.869667135489919</v>
      </c>
      <c r="FK13" s="48">
        <v>69.053208137715188</v>
      </c>
      <c r="FL13" s="49">
        <v>66.564534661049407</v>
      </c>
      <c r="FM13" s="49">
        <v>66.891163793103459</v>
      </c>
      <c r="FN13" s="49">
        <v>66.054405952104162</v>
      </c>
      <c r="FO13" s="49">
        <v>69.47947718413208</v>
      </c>
      <c r="FP13" s="49">
        <v>69.075900946245213</v>
      </c>
      <c r="FQ13" s="49">
        <v>68.325624421831634</v>
      </c>
      <c r="FR13" s="49">
        <v>64.500419815281276</v>
      </c>
      <c r="FS13" s="49">
        <v>65.548694920011229</v>
      </c>
      <c r="FT13" s="49">
        <v>63.870719507502891</v>
      </c>
      <c r="FU13" s="49">
        <v>63.320647002854422</v>
      </c>
      <c r="FV13" s="49">
        <v>59.756633924644483</v>
      </c>
      <c r="FW13" s="49">
        <v>58.786400803328078</v>
      </c>
      <c r="FX13" s="49">
        <v>57.291666666666664</v>
      </c>
      <c r="FY13" s="49">
        <v>60.978147762747142</v>
      </c>
      <c r="FZ13" s="49">
        <v>64.343100189035923</v>
      </c>
      <c r="GA13" s="48">
        <v>68.484288354898339</v>
      </c>
      <c r="GB13" s="49">
        <v>66.185567010309285</v>
      </c>
      <c r="GC13" s="49">
        <v>63.872644574398961</v>
      </c>
      <c r="GD13" s="49">
        <v>67.243589743589752</v>
      </c>
      <c r="GE13" s="49">
        <v>67.125</v>
      </c>
      <c r="GF13" s="49">
        <v>66.816901408450704</v>
      </c>
      <c r="GG13" s="49">
        <v>66.02052451539339</v>
      </c>
      <c r="GH13" s="49">
        <v>61.142857142857146</v>
      </c>
      <c r="GI13" s="49">
        <v>63.606340819022449</v>
      </c>
      <c r="GJ13" s="49">
        <v>64.225352112676063</v>
      </c>
      <c r="GK13" s="49">
        <v>61.735941320293399</v>
      </c>
      <c r="GL13" s="49">
        <v>61.089108910891092</v>
      </c>
      <c r="GM13" s="49">
        <v>56.525735294117652</v>
      </c>
      <c r="GN13" s="49" t="s">
        <v>17</v>
      </c>
      <c r="GO13" s="49" t="s">
        <v>17</v>
      </c>
      <c r="GP13" s="49" t="s">
        <v>17</v>
      </c>
      <c r="GQ13" s="48">
        <v>69.418355577525119</v>
      </c>
      <c r="GR13" s="49">
        <v>67.931866952789704</v>
      </c>
      <c r="GS13" s="49">
        <v>66.706178693139719</v>
      </c>
      <c r="GT13" s="49">
        <v>68.129149850279916</v>
      </c>
      <c r="GU13" s="49">
        <v>70.534629404617249</v>
      </c>
      <c r="GV13" s="49">
        <v>69.584269662921344</v>
      </c>
      <c r="GW13" s="49">
        <v>67.995513866231647</v>
      </c>
      <c r="GX13" s="49">
        <v>65.322958657541946</v>
      </c>
      <c r="GY13" s="49">
        <v>66.113786338505449</v>
      </c>
      <c r="GZ13" s="49">
        <v>64.875113345973134</v>
      </c>
      <c r="HA13" s="49">
        <v>65.364041604754831</v>
      </c>
      <c r="HB13" s="49">
        <v>61.811209042588985</v>
      </c>
      <c r="HC13" s="49">
        <v>59.995944849959457</v>
      </c>
      <c r="HD13" s="49">
        <v>56.833217270194979</v>
      </c>
      <c r="HE13" s="49">
        <v>61.670680972191818</v>
      </c>
      <c r="HF13" s="49">
        <v>61.701650016836908</v>
      </c>
      <c r="HG13" s="108" t="s">
        <v>18</v>
      </c>
      <c r="HH13" s="49">
        <v>59.479131127032872</v>
      </c>
      <c r="HI13" s="49">
        <v>61.426754292982835</v>
      </c>
      <c r="HJ13" s="49">
        <v>61.32049004021323</v>
      </c>
      <c r="HK13" s="49">
        <v>57.085403359356519</v>
      </c>
      <c r="HL13" s="49">
        <v>55.257708237459738</v>
      </c>
      <c r="HM13" s="49">
        <v>52.303492207939939</v>
      </c>
      <c r="HN13" s="49">
        <v>50.790653764455982</v>
      </c>
      <c r="HO13" s="49">
        <v>54.869416646326584</v>
      </c>
      <c r="HP13" s="49">
        <v>53.752948745442843</v>
      </c>
      <c r="HQ13" s="49">
        <v>52.505944759465891</v>
      </c>
      <c r="HR13" s="49">
        <v>54.782298358315494</v>
      </c>
      <c r="HS13" s="49">
        <v>52.299596309111877</v>
      </c>
      <c r="HT13" s="49">
        <v>51.123039977397937</v>
      </c>
      <c r="HU13" s="49">
        <v>53.521303258145359</v>
      </c>
      <c r="HV13" s="49">
        <v>52.32138832544512</v>
      </c>
      <c r="HW13" s="48" t="s">
        <v>18</v>
      </c>
      <c r="HX13" s="49">
        <v>58.422174840085283</v>
      </c>
      <c r="HY13" s="49">
        <v>63.983903420523134</v>
      </c>
      <c r="HZ13" s="49">
        <v>51.602564102564109</v>
      </c>
      <c r="IA13" s="49">
        <v>61.349693251533736</v>
      </c>
      <c r="IB13" s="49">
        <v>55.072463768115945</v>
      </c>
      <c r="IC13" s="49">
        <v>52.5</v>
      </c>
      <c r="ID13" s="49">
        <v>59.322033898305087</v>
      </c>
      <c r="IE13" s="49">
        <v>67.379679144385022</v>
      </c>
      <c r="IF13" s="49">
        <v>63.363363363363355</v>
      </c>
      <c r="IG13" s="49" t="s">
        <v>17</v>
      </c>
      <c r="IH13" s="49" t="s">
        <v>17</v>
      </c>
      <c r="II13" s="49" t="s">
        <v>17</v>
      </c>
      <c r="IJ13" s="49" t="s">
        <v>17</v>
      </c>
      <c r="IK13" s="49" t="s">
        <v>17</v>
      </c>
      <c r="IL13" s="49" t="s">
        <v>17</v>
      </c>
      <c r="IM13" s="48" t="s">
        <v>18</v>
      </c>
      <c r="IN13" s="49">
        <v>59.425610019434252</v>
      </c>
      <c r="IO13" s="49">
        <v>61.554727620582014</v>
      </c>
      <c r="IP13" s="49">
        <v>60.784660245648134</v>
      </c>
      <c r="IQ13" s="49">
        <v>57.318573185731857</v>
      </c>
      <c r="IR13" s="49">
        <v>55.249286184933005</v>
      </c>
      <c r="IS13" s="49">
        <v>52.313666271168159</v>
      </c>
      <c r="IT13" s="49">
        <v>51.187127264543712</v>
      </c>
      <c r="IU13" s="49">
        <v>55.376827896512935</v>
      </c>
      <c r="IV13" s="49">
        <v>53.945379421545901</v>
      </c>
      <c r="IW13" s="49">
        <v>52.505944759465891</v>
      </c>
      <c r="IX13" s="49">
        <v>54.782298358315494</v>
      </c>
      <c r="IY13" s="49">
        <v>52.299596309111877</v>
      </c>
      <c r="IZ13" s="49">
        <v>51.123039977397937</v>
      </c>
      <c r="JA13" s="49">
        <v>53.521303258145359</v>
      </c>
      <c r="JB13" s="49">
        <v>52.32138832544512</v>
      </c>
    </row>
    <row r="14" spans="1:262" s="41" customFormat="1">
      <c r="A14" s="134" t="s">
        <v>6</v>
      </c>
      <c r="B14" s="48">
        <v>85.593220338983059</v>
      </c>
      <c r="C14" s="49">
        <v>88.457142857142856</v>
      </c>
      <c r="D14" s="49">
        <v>93.157492354740057</v>
      </c>
      <c r="E14" s="49">
        <v>89.40513903555086</v>
      </c>
      <c r="F14" s="49">
        <v>90.603773584905667</v>
      </c>
      <c r="G14" s="49">
        <v>88.209006531454094</v>
      </c>
      <c r="H14" s="49">
        <v>90.0164744645799</v>
      </c>
      <c r="I14" s="49">
        <v>88.682340076544548</v>
      </c>
      <c r="J14" s="49">
        <v>89.773980154355002</v>
      </c>
      <c r="K14" s="49">
        <v>89.863997947138827</v>
      </c>
      <c r="L14" s="49">
        <v>87.987271280827358</v>
      </c>
      <c r="M14" s="49">
        <v>87.263681592039802</v>
      </c>
      <c r="N14" s="49">
        <v>88.185790581000163</v>
      </c>
      <c r="O14" s="49">
        <v>87</v>
      </c>
      <c r="P14" s="49">
        <v>88.601847502739943</v>
      </c>
      <c r="Q14" s="49">
        <v>87.689536105689825</v>
      </c>
      <c r="R14" s="49">
        <v>87.057539373148302</v>
      </c>
      <c r="S14" s="49">
        <v>86.942313157146927</v>
      </c>
      <c r="T14" s="49">
        <v>87.318489835430796</v>
      </c>
      <c r="U14" s="48">
        <v>77.921348314606732</v>
      </c>
      <c r="V14" s="49">
        <v>63.590604026845639</v>
      </c>
      <c r="W14" s="49">
        <v>81.236897274633122</v>
      </c>
      <c r="X14" s="49">
        <v>81.652306132792702</v>
      </c>
      <c r="Y14" s="49">
        <v>82.334664891256111</v>
      </c>
      <c r="Z14" s="49">
        <v>83.068542896050829</v>
      </c>
      <c r="AA14" s="49">
        <v>84.239888423988845</v>
      </c>
      <c r="AB14" s="49">
        <v>86.095505617977537</v>
      </c>
      <c r="AC14" s="49">
        <v>83.991962491627604</v>
      </c>
      <c r="AD14" s="49">
        <v>85.934744268077608</v>
      </c>
      <c r="AE14" s="49">
        <v>85.10733452593918</v>
      </c>
      <c r="AF14" s="49" t="s">
        <v>17</v>
      </c>
      <c r="AG14" s="49" t="s">
        <v>17</v>
      </c>
      <c r="AH14" s="49" t="s">
        <v>17</v>
      </c>
      <c r="AI14" s="49" t="s">
        <v>17</v>
      </c>
      <c r="AJ14" s="49" t="s">
        <v>17</v>
      </c>
      <c r="AK14" s="49" t="s">
        <v>17</v>
      </c>
      <c r="AL14" s="49" t="s">
        <v>17</v>
      </c>
      <c r="AM14" s="49" t="s">
        <v>17</v>
      </c>
      <c r="AN14" s="48">
        <v>79.57776820336062</v>
      </c>
      <c r="AO14" s="49">
        <v>80.34669067987393</v>
      </c>
      <c r="AP14" s="49">
        <v>80.997876857749461</v>
      </c>
      <c r="AQ14" s="49">
        <v>80.473496752566518</v>
      </c>
      <c r="AR14" s="49">
        <v>81.825848619017506</v>
      </c>
      <c r="AS14" s="49">
        <v>82.33283486434523</v>
      </c>
      <c r="AT14" s="49">
        <v>82.833505687693886</v>
      </c>
      <c r="AU14" s="49">
        <v>81.321732691595699</v>
      </c>
      <c r="AV14" s="49">
        <v>80.261852806982745</v>
      </c>
      <c r="AW14" s="49">
        <v>82.016179215930293</v>
      </c>
      <c r="AX14" s="49">
        <v>81.612903225806448</v>
      </c>
      <c r="AY14" s="49">
        <v>82.371417353749507</v>
      </c>
      <c r="AZ14" s="49">
        <v>82.137223974763415</v>
      </c>
      <c r="BA14" s="49">
        <v>82.67948519150255</v>
      </c>
      <c r="BB14" s="49">
        <v>80.502152080344317</v>
      </c>
      <c r="BC14" s="49">
        <v>80.986639260020553</v>
      </c>
      <c r="BD14" s="367">
        <v>79.13653298268683</v>
      </c>
      <c r="BE14" s="367">
        <v>79.357847922768201</v>
      </c>
      <c r="BF14" s="49">
        <v>80.051813471502598</v>
      </c>
      <c r="BG14" s="48">
        <v>80.853994490358119</v>
      </c>
      <c r="BH14" s="49">
        <v>79.63772642098688</v>
      </c>
      <c r="BI14" s="49">
        <v>77.250409165302784</v>
      </c>
      <c r="BJ14" s="49">
        <v>76.884167931208907</v>
      </c>
      <c r="BK14" s="49">
        <v>78.378378378378386</v>
      </c>
      <c r="BL14" s="49">
        <v>80.822622107969153</v>
      </c>
      <c r="BM14" s="49">
        <v>80.94435075885329</v>
      </c>
      <c r="BN14" s="49">
        <v>78.59300820025895</v>
      </c>
      <c r="BO14" s="49">
        <v>76.947920872022607</v>
      </c>
      <c r="BP14" s="49">
        <v>78.460837887067399</v>
      </c>
      <c r="BQ14" s="49">
        <v>80.716723549488052</v>
      </c>
      <c r="BR14" s="49">
        <v>78.792756539235413</v>
      </c>
      <c r="BS14" s="49">
        <v>78.165771297006899</v>
      </c>
      <c r="BT14" s="49">
        <v>72.70886075949366</v>
      </c>
      <c r="BU14" s="49">
        <v>74.566473988439299</v>
      </c>
      <c r="BV14" s="49">
        <v>74.341736694677863</v>
      </c>
      <c r="BW14" s="367">
        <v>47.844827586206897</v>
      </c>
      <c r="BX14" s="367">
        <v>50.34013605442177</v>
      </c>
      <c r="BY14" s="49">
        <v>50.397877984084879</v>
      </c>
      <c r="BZ14" s="48">
        <v>70</v>
      </c>
      <c r="CA14" s="49">
        <v>70.935960591133011</v>
      </c>
      <c r="CB14" s="49">
        <v>81.025641025641036</v>
      </c>
      <c r="CC14" s="49">
        <v>83.259911894273131</v>
      </c>
      <c r="CD14" s="49">
        <v>72.222222222222229</v>
      </c>
      <c r="CE14" s="49">
        <v>78.75816993464052</v>
      </c>
      <c r="CF14" s="49">
        <v>65.178571428571431</v>
      </c>
      <c r="CG14" s="49">
        <v>72.246696035242294</v>
      </c>
      <c r="CH14" s="49">
        <v>71.717171717171723</v>
      </c>
      <c r="CI14" s="49">
        <v>65.581395348837219</v>
      </c>
      <c r="CJ14" s="49">
        <v>62.962962962962962</v>
      </c>
      <c r="CK14" s="49">
        <v>55.623100303951375</v>
      </c>
      <c r="CL14" s="49">
        <v>54.82233502538071</v>
      </c>
      <c r="CM14" s="49" t="s">
        <v>17</v>
      </c>
      <c r="CN14" s="49" t="s">
        <v>17</v>
      </c>
      <c r="CO14" s="49" t="s">
        <v>17</v>
      </c>
      <c r="CP14" s="49" t="s">
        <v>17</v>
      </c>
      <c r="CQ14" s="49" t="s">
        <v>17</v>
      </c>
      <c r="CR14" s="49" t="s">
        <v>17</v>
      </c>
      <c r="CS14" s="48" t="s">
        <v>17</v>
      </c>
      <c r="CT14" s="49" t="s">
        <v>17</v>
      </c>
      <c r="CU14" s="49" t="s">
        <v>17</v>
      </c>
      <c r="CV14" s="49" t="s">
        <v>17</v>
      </c>
      <c r="CW14" s="49" t="s">
        <v>17</v>
      </c>
      <c r="CX14" s="49" t="s">
        <v>17</v>
      </c>
      <c r="CY14" s="49" t="s">
        <v>17</v>
      </c>
      <c r="CZ14" s="49" t="s">
        <v>17</v>
      </c>
      <c r="DA14" s="49" t="s">
        <v>17</v>
      </c>
      <c r="DB14" s="49" t="s">
        <v>17</v>
      </c>
      <c r="DC14" s="49" t="s">
        <v>17</v>
      </c>
      <c r="DD14" s="49" t="s">
        <v>17</v>
      </c>
      <c r="DE14" s="49" t="s">
        <v>17</v>
      </c>
      <c r="DF14" s="49" t="s">
        <v>17</v>
      </c>
      <c r="DG14" s="49" t="s">
        <v>17</v>
      </c>
      <c r="DH14" s="49" t="s">
        <v>17</v>
      </c>
      <c r="DI14" s="49" t="s">
        <v>17</v>
      </c>
      <c r="DJ14" s="49" t="s">
        <v>17</v>
      </c>
      <c r="DK14" s="49" t="s">
        <v>17</v>
      </c>
      <c r="DL14" s="48">
        <v>80.789473684210535</v>
      </c>
      <c r="DM14" s="49">
        <v>79.247584201144576</v>
      </c>
      <c r="DN14" s="49">
        <v>83.253418575741435</v>
      </c>
      <c r="DO14" s="49">
        <v>82.274616232719865</v>
      </c>
      <c r="DP14" s="49">
        <v>83.029745989304814</v>
      </c>
      <c r="DQ14" s="49">
        <v>83.551976087678511</v>
      </c>
      <c r="DR14" s="49">
        <v>83.965747505695646</v>
      </c>
      <c r="DS14" s="49">
        <v>83.266809947804717</v>
      </c>
      <c r="DT14" s="49">
        <v>82.612759990652023</v>
      </c>
      <c r="DU14" s="49">
        <v>84.115846831380154</v>
      </c>
      <c r="DV14" s="49">
        <v>83.47351335399145</v>
      </c>
      <c r="DW14" s="49">
        <v>83.209530483531879</v>
      </c>
      <c r="DX14" s="49">
        <v>83.278366430425933</v>
      </c>
      <c r="DY14" s="49">
        <v>83.441710799758667</v>
      </c>
      <c r="DZ14" s="49">
        <v>83.250480546165576</v>
      </c>
      <c r="EA14" s="49">
        <v>83.135609883987669</v>
      </c>
      <c r="EB14" s="49">
        <v>81.897153002346087</v>
      </c>
      <c r="EC14" s="49">
        <v>82.351865398683259</v>
      </c>
      <c r="ED14" s="49">
        <v>82.448719434465175</v>
      </c>
      <c r="EE14" s="108" t="s">
        <v>17</v>
      </c>
      <c r="EF14" s="59" t="s">
        <v>17</v>
      </c>
      <c r="EG14" s="59" t="s">
        <v>17</v>
      </c>
      <c r="EH14" s="59" t="s">
        <v>17</v>
      </c>
      <c r="EI14" s="59" t="s">
        <v>17</v>
      </c>
      <c r="EJ14" s="59" t="s">
        <v>17</v>
      </c>
      <c r="EK14" s="59" t="s">
        <v>17</v>
      </c>
      <c r="EL14" s="59" t="s">
        <v>17</v>
      </c>
      <c r="EM14" s="59" t="s">
        <v>17</v>
      </c>
      <c r="EN14" s="59" t="s">
        <v>17</v>
      </c>
      <c r="EO14" s="59" t="s">
        <v>17</v>
      </c>
      <c r="EP14" s="59" t="s">
        <v>17</v>
      </c>
      <c r="EQ14" s="59" t="s">
        <v>17</v>
      </c>
      <c r="ER14" s="59" t="s">
        <v>17</v>
      </c>
      <c r="ES14" s="59" t="s">
        <v>17</v>
      </c>
      <c r="ET14" s="59" t="s">
        <v>17</v>
      </c>
      <c r="EU14" s="48">
        <v>61.188118811881189</v>
      </c>
      <c r="EV14" s="49">
        <v>65.275846082522037</v>
      </c>
      <c r="EW14" s="49">
        <v>58.905775075987847</v>
      </c>
      <c r="EX14" s="49">
        <v>64.257347100873716</v>
      </c>
      <c r="EY14" s="49">
        <v>64.011799410029496</v>
      </c>
      <c r="EZ14" s="49">
        <v>66.690673388548788</v>
      </c>
      <c r="FA14" s="49">
        <v>64.698983580922601</v>
      </c>
      <c r="FB14" s="49">
        <v>65.962441314553985</v>
      </c>
      <c r="FC14" s="49">
        <v>66.099417823555754</v>
      </c>
      <c r="FD14" s="49">
        <v>63.747368421052627</v>
      </c>
      <c r="FE14" s="49">
        <v>63.771996939556239</v>
      </c>
      <c r="FF14" s="49">
        <v>66.678152997932457</v>
      </c>
      <c r="FG14" s="49">
        <v>61.97776926025297</v>
      </c>
      <c r="FH14" s="49">
        <v>58.794726930320152</v>
      </c>
      <c r="FI14" s="49">
        <v>59.331580923770183</v>
      </c>
      <c r="FJ14" s="41">
        <v>59.403126480341072</v>
      </c>
      <c r="FK14" s="48">
        <v>65.672371638141811</v>
      </c>
      <c r="FL14" s="49">
        <v>66.073730342871869</v>
      </c>
      <c r="FM14" s="49">
        <v>66.883896415709131</v>
      </c>
      <c r="FN14" s="49">
        <v>68.251410153102341</v>
      </c>
      <c r="FO14" s="49">
        <v>64.261324834964725</v>
      </c>
      <c r="FP14" s="49">
        <v>63.527615169254261</v>
      </c>
      <c r="FQ14" s="49">
        <v>64.011799410029496</v>
      </c>
      <c r="FR14" s="49">
        <v>65.799444304117202</v>
      </c>
      <c r="FS14" s="49">
        <v>68.313253012048193</v>
      </c>
      <c r="FT14" s="49">
        <v>68.170671897989209</v>
      </c>
      <c r="FU14" s="49">
        <v>63.375027430326966</v>
      </c>
      <c r="FV14" s="49">
        <v>65.039768618944322</v>
      </c>
      <c r="FW14" s="49">
        <v>61.311802896620613</v>
      </c>
      <c r="FX14" s="49">
        <v>62.039993278440598</v>
      </c>
      <c r="FY14" s="49">
        <v>61.803336883209084</v>
      </c>
      <c r="FZ14" s="49">
        <v>60.452961672473869</v>
      </c>
      <c r="GA14" s="48">
        <v>63.833634719710666</v>
      </c>
      <c r="GB14" s="49">
        <v>60.791366906474828</v>
      </c>
      <c r="GC14" s="49">
        <v>65.802469135802468</v>
      </c>
      <c r="GD14" s="49">
        <v>63.694267515923563</v>
      </c>
      <c r="GE14" s="49">
        <v>65.487977369165492</v>
      </c>
      <c r="GF14" s="49">
        <v>61.026615969581748</v>
      </c>
      <c r="GG14" s="49">
        <v>59.55473098330242</v>
      </c>
      <c r="GH14" s="49">
        <v>61.875</v>
      </c>
      <c r="GI14" s="49">
        <v>64.083640836408364</v>
      </c>
      <c r="GJ14" s="49">
        <v>62.356979405034323</v>
      </c>
      <c r="GK14" s="49">
        <v>62.210338680926917</v>
      </c>
      <c r="GL14" s="49">
        <v>70.297029702970306</v>
      </c>
      <c r="GM14" s="49">
        <v>60.283687943262407</v>
      </c>
      <c r="GN14" s="49">
        <v>60.451977401129938</v>
      </c>
      <c r="GO14" s="49">
        <v>51.515151515151516</v>
      </c>
      <c r="GP14" s="49">
        <v>55.688622754491014</v>
      </c>
      <c r="GQ14" s="48">
        <v>64.160288158487162</v>
      </c>
      <c r="GR14" s="49">
        <v>65.367111650485441</v>
      </c>
      <c r="GS14" s="49">
        <v>64.152653307823982</v>
      </c>
      <c r="GT14" s="49">
        <v>66.602153138986324</v>
      </c>
      <c r="GU14" s="49">
        <v>64.285714285714292</v>
      </c>
      <c r="GV14" s="49">
        <v>64.560287610619469</v>
      </c>
      <c r="GW14" s="49">
        <v>63.912440265145676</v>
      </c>
      <c r="GX14" s="49">
        <v>65.506638714185883</v>
      </c>
      <c r="GY14" s="49">
        <v>67.130681818181813</v>
      </c>
      <c r="GZ14" s="49">
        <v>66.043401119148356</v>
      </c>
      <c r="HA14" s="49">
        <v>63.424728401448519</v>
      </c>
      <c r="HB14" s="49">
        <v>65.91814159292035</v>
      </c>
      <c r="HC14" s="49">
        <v>61.493662213086665</v>
      </c>
      <c r="HD14" s="49">
        <v>61.026983946259818</v>
      </c>
      <c r="HE14" s="49">
        <v>60.861312136671017</v>
      </c>
      <c r="HF14" s="49">
        <v>60.048361096184848</v>
      </c>
      <c r="HG14" s="108" t="s">
        <v>18</v>
      </c>
      <c r="HH14" s="49" t="s">
        <v>18</v>
      </c>
      <c r="HI14" s="49">
        <v>63.398692810457518</v>
      </c>
      <c r="HJ14" s="49">
        <v>72.108843537414955</v>
      </c>
      <c r="HK14" s="49">
        <v>67.295597484276726</v>
      </c>
      <c r="HL14" s="49">
        <v>60.305343511450381</v>
      </c>
      <c r="HM14" s="49">
        <v>70</v>
      </c>
      <c r="HN14" s="49">
        <v>66.129032258064512</v>
      </c>
      <c r="HO14" s="49">
        <v>68.907563025210081</v>
      </c>
      <c r="HP14" s="49">
        <v>71.779141104294482</v>
      </c>
      <c r="HQ14" s="49">
        <v>69.774919614147905</v>
      </c>
      <c r="HR14" s="49">
        <v>71.374045801526719</v>
      </c>
      <c r="HS14" s="49">
        <v>64.052287581699346</v>
      </c>
      <c r="HT14" s="49">
        <v>64.362850971922256</v>
      </c>
      <c r="HU14" s="49">
        <v>66.312056737588648</v>
      </c>
      <c r="HV14" s="49">
        <v>69.260700389105068</v>
      </c>
      <c r="HW14" s="48" t="s">
        <v>18</v>
      </c>
      <c r="HX14" s="49" t="s">
        <v>18</v>
      </c>
      <c r="HY14" s="49">
        <v>2.8301886792452828</v>
      </c>
      <c r="HZ14" s="49">
        <v>70.542635658914733</v>
      </c>
      <c r="IA14" s="49">
        <v>72.142857142857139</v>
      </c>
      <c r="IB14" s="49">
        <v>66.304347826086968</v>
      </c>
      <c r="IC14" s="49">
        <v>59.677419354838712</v>
      </c>
      <c r="ID14" s="49">
        <v>56.25</v>
      </c>
      <c r="IE14" s="49" t="s">
        <v>17</v>
      </c>
      <c r="IF14" s="49" t="s">
        <v>17</v>
      </c>
      <c r="IG14" s="49" t="s">
        <v>17</v>
      </c>
      <c r="IH14" s="49" t="s">
        <v>17</v>
      </c>
      <c r="II14" s="49" t="s">
        <v>17</v>
      </c>
      <c r="IJ14" s="49" t="s">
        <v>17</v>
      </c>
      <c r="IK14" s="49" t="s">
        <v>17</v>
      </c>
      <c r="IL14" s="49" t="s">
        <v>17</v>
      </c>
      <c r="IM14" s="48" t="s">
        <v>18</v>
      </c>
      <c r="IN14" s="49" t="s">
        <v>18</v>
      </c>
      <c r="IO14" s="49">
        <v>38.610038610038607</v>
      </c>
      <c r="IP14" s="49">
        <v>71.376811594202891</v>
      </c>
      <c r="IQ14" s="49">
        <v>69.565217391304344</v>
      </c>
      <c r="IR14" s="49">
        <v>62.780269058295957</v>
      </c>
      <c r="IS14" s="49">
        <v>66.049382716049379</v>
      </c>
      <c r="IT14" s="49">
        <v>62.254901960784309</v>
      </c>
      <c r="IU14" s="49">
        <v>68.907563025210081</v>
      </c>
      <c r="IV14" s="49">
        <v>71.779141104294482</v>
      </c>
      <c r="IW14" s="49">
        <v>69.774919614147905</v>
      </c>
      <c r="IX14" s="49">
        <v>71.374045801526719</v>
      </c>
      <c r="IY14" s="49">
        <v>64.052287581699346</v>
      </c>
      <c r="IZ14" s="49">
        <v>64.362850971922256</v>
      </c>
      <c r="JA14" s="49">
        <v>66.312056737588648</v>
      </c>
      <c r="JB14" s="49">
        <v>69.260700389105068</v>
      </c>
    </row>
    <row r="15" spans="1:262" s="41" customFormat="1">
      <c r="A15" s="134" t="s">
        <v>7</v>
      </c>
      <c r="B15" s="48">
        <v>88.621700879765399</v>
      </c>
      <c r="C15" s="49">
        <v>86.322645290581164</v>
      </c>
      <c r="D15" s="49">
        <v>88.045925258892396</v>
      </c>
      <c r="E15" s="49">
        <v>88.318863456985014</v>
      </c>
      <c r="F15" s="49">
        <v>89.007160828333653</v>
      </c>
      <c r="G15" s="49">
        <v>89.885646687697161</v>
      </c>
      <c r="H15" s="49">
        <v>90.114942528735625</v>
      </c>
      <c r="I15" s="49">
        <v>89.967137057800116</v>
      </c>
      <c r="J15" s="49">
        <v>90.365262765560942</v>
      </c>
      <c r="K15" s="49">
        <v>89.099526066350705</v>
      </c>
      <c r="L15" s="49">
        <v>88.669752465284773</v>
      </c>
      <c r="M15" s="49">
        <v>91.226121723678361</v>
      </c>
      <c r="N15" s="49">
        <v>91.477768090671319</v>
      </c>
      <c r="O15" s="49">
        <v>89.851967276977021</v>
      </c>
      <c r="P15" s="49">
        <v>89.704959196484623</v>
      </c>
      <c r="Q15" s="49">
        <v>89.501551944495162</v>
      </c>
      <c r="R15" s="49">
        <v>88.998295777314908</v>
      </c>
      <c r="S15" s="49">
        <v>88.908327501749483</v>
      </c>
      <c r="T15" s="49">
        <v>90.25100036376864</v>
      </c>
      <c r="U15" s="48">
        <v>71.766980904036743</v>
      </c>
      <c r="V15" s="49">
        <v>74.893852685988549</v>
      </c>
      <c r="W15" s="49">
        <v>74.969217238346531</v>
      </c>
      <c r="X15" s="49">
        <v>76.515986769570006</v>
      </c>
      <c r="Y15" s="49">
        <v>76.967730920266348</v>
      </c>
      <c r="Z15" s="49">
        <v>79.428381522100366</v>
      </c>
      <c r="AA15" s="49">
        <v>79.585170667973216</v>
      </c>
      <c r="AB15" s="49">
        <v>80.902777777777786</v>
      </c>
      <c r="AC15" s="49">
        <v>80.901978831109076</v>
      </c>
      <c r="AD15" s="49">
        <v>91.351981351981337</v>
      </c>
      <c r="AE15" s="49">
        <v>82.45010323468685</v>
      </c>
      <c r="AF15" s="49">
        <v>83.463979096677861</v>
      </c>
      <c r="AG15" s="49">
        <v>82.365344067471725</v>
      </c>
      <c r="AH15" s="49">
        <v>84.612425466435866</v>
      </c>
      <c r="AI15" s="49">
        <v>81.370826010544818</v>
      </c>
      <c r="AJ15" s="49">
        <v>83.327081770442618</v>
      </c>
      <c r="AK15" s="49">
        <v>82.326951399116339</v>
      </c>
      <c r="AL15" s="49">
        <v>83.441626493397607</v>
      </c>
      <c r="AM15" s="49">
        <v>83.801122694466727</v>
      </c>
      <c r="AN15" s="48">
        <v>71.385481600643473</v>
      </c>
      <c r="AO15" s="49">
        <v>67.423014586709883</v>
      </c>
      <c r="AP15" s="49">
        <v>67.105049521026132</v>
      </c>
      <c r="AQ15" s="49">
        <v>68.416652733656576</v>
      </c>
      <c r="AR15" s="49">
        <v>67.321394184479104</v>
      </c>
      <c r="AS15" s="49">
        <v>70.500189465706711</v>
      </c>
      <c r="AT15" s="49">
        <v>73.542501112594564</v>
      </c>
      <c r="AU15" s="49">
        <v>75.296108291032155</v>
      </c>
      <c r="AV15" s="49">
        <v>76.915671929149028</v>
      </c>
      <c r="AW15" s="49">
        <v>74.418604651162795</v>
      </c>
      <c r="AX15" s="49">
        <v>73.487031700288185</v>
      </c>
      <c r="AY15" s="49">
        <v>75.482146266946728</v>
      </c>
      <c r="AZ15" s="49">
        <v>75.721058870011845</v>
      </c>
      <c r="BA15" s="49">
        <v>84.497628288055196</v>
      </c>
      <c r="BB15" s="49">
        <v>78.276088383285924</v>
      </c>
      <c r="BC15" s="49">
        <v>78.142751296616453</v>
      </c>
      <c r="BD15" s="49">
        <v>76.644816703083279</v>
      </c>
      <c r="BE15" s="49">
        <v>75.37979262117193</v>
      </c>
      <c r="BF15" s="49">
        <v>73.096976016684039</v>
      </c>
      <c r="BG15" s="48">
        <v>67.959577946203012</v>
      </c>
      <c r="BH15" s="49">
        <v>66.092943201376926</v>
      </c>
      <c r="BI15" s="49">
        <v>68.580224556320175</v>
      </c>
      <c r="BJ15" s="49">
        <v>69.128856624319425</v>
      </c>
      <c r="BK15" s="49">
        <v>70.696035242290748</v>
      </c>
      <c r="BL15" s="49">
        <v>70.791111111111107</v>
      </c>
      <c r="BM15" s="49">
        <v>72.552301255230134</v>
      </c>
      <c r="BN15" s="49">
        <v>73.632075471698116</v>
      </c>
      <c r="BO15" s="49">
        <v>68.687020604602196</v>
      </c>
      <c r="BP15" s="49">
        <v>71.213512024967869</v>
      </c>
      <c r="BQ15" s="49">
        <v>71.213512024967869</v>
      </c>
      <c r="BR15" s="49">
        <v>71.949168379742105</v>
      </c>
      <c r="BS15" s="49">
        <v>72.553956834532372</v>
      </c>
      <c r="BT15" s="49">
        <v>76.367961934972243</v>
      </c>
      <c r="BU15" s="49">
        <v>76.596629914707719</v>
      </c>
      <c r="BV15" s="49">
        <v>76.278868983380093</v>
      </c>
      <c r="BW15" s="49">
        <v>77.053087757313108</v>
      </c>
      <c r="BX15" s="367">
        <v>77.585113131740329</v>
      </c>
      <c r="BY15" s="49">
        <v>79.058512978442593</v>
      </c>
      <c r="BZ15" s="48">
        <v>62.039660056657219</v>
      </c>
      <c r="CA15" s="49">
        <v>55.155875299760197</v>
      </c>
      <c r="CB15" s="49">
        <v>58.19935691318328</v>
      </c>
      <c r="CC15" s="49">
        <v>57.264957264957268</v>
      </c>
      <c r="CD15" s="49">
        <v>57.823129251700685</v>
      </c>
      <c r="CE15" s="49">
        <v>44.481605351170565</v>
      </c>
      <c r="CF15" s="49">
        <v>52.95774647887324</v>
      </c>
      <c r="CG15" s="49">
        <v>54.895104895104893</v>
      </c>
      <c r="CH15" s="49">
        <v>55.670103092783499</v>
      </c>
      <c r="CI15" s="49" t="s">
        <v>17</v>
      </c>
      <c r="CJ15" s="49" t="s">
        <v>17</v>
      </c>
      <c r="CK15" s="49" t="s">
        <v>17</v>
      </c>
      <c r="CL15" s="49" t="s">
        <v>17</v>
      </c>
      <c r="CM15" s="49">
        <v>55.95667870036101</v>
      </c>
      <c r="CN15" s="49">
        <v>54.020100502512562</v>
      </c>
      <c r="CO15" s="49" t="s">
        <v>17</v>
      </c>
      <c r="CP15" s="367">
        <v>66.326530612244895</v>
      </c>
      <c r="CQ15" s="367">
        <v>61.627906976744192</v>
      </c>
      <c r="CR15" s="49">
        <v>59.444444444444443</v>
      </c>
      <c r="CS15" s="48" t="s">
        <v>17</v>
      </c>
      <c r="CT15" s="49" t="s">
        <v>17</v>
      </c>
      <c r="CU15" s="49" t="s">
        <v>17</v>
      </c>
      <c r="CV15" s="49" t="s">
        <v>17</v>
      </c>
      <c r="CW15" s="49" t="s">
        <v>17</v>
      </c>
      <c r="CX15" s="49" t="s">
        <v>17</v>
      </c>
      <c r="CY15" s="49" t="s">
        <v>17</v>
      </c>
      <c r="CZ15" s="49" t="s">
        <v>17</v>
      </c>
      <c r="DA15" s="49" t="s">
        <v>17</v>
      </c>
      <c r="DB15" s="49" t="s">
        <v>17</v>
      </c>
      <c r="DC15" s="49" t="s">
        <v>17</v>
      </c>
      <c r="DD15" s="49" t="s">
        <v>17</v>
      </c>
      <c r="DE15" s="49" t="s">
        <v>17</v>
      </c>
      <c r="DF15" s="49" t="s">
        <v>17</v>
      </c>
      <c r="DG15" s="49">
        <v>68.309859154929583</v>
      </c>
      <c r="DH15" s="49">
        <v>68.403908794788279</v>
      </c>
      <c r="DI15" s="49">
        <v>61.484098939929332</v>
      </c>
      <c r="DJ15" s="49">
        <v>63.722397476340689</v>
      </c>
      <c r="DK15" s="49">
        <v>70.180722891566262</v>
      </c>
      <c r="DL15" s="48">
        <v>72.375559151042168</v>
      </c>
      <c r="DM15" s="49">
        <v>72.356404431876143</v>
      </c>
      <c r="DN15" s="49">
        <v>73.045908549436447</v>
      </c>
      <c r="DO15" s="49">
        <v>74.831335138154785</v>
      </c>
      <c r="DP15" s="49">
        <v>75.300849189410101</v>
      </c>
      <c r="DQ15" s="49">
        <v>77.007429952555725</v>
      </c>
      <c r="DR15" s="49">
        <v>78.159233625154684</v>
      </c>
      <c r="DS15" s="49">
        <v>79.239081494822159</v>
      </c>
      <c r="DT15" s="49">
        <v>79.812817392034233</v>
      </c>
      <c r="DU15" s="49">
        <v>80.099296648738104</v>
      </c>
      <c r="DV15" s="49">
        <v>78.598598598598599</v>
      </c>
      <c r="DW15" s="49">
        <v>80.340375586854464</v>
      </c>
      <c r="DX15" s="49">
        <v>80.094972340529694</v>
      </c>
      <c r="DY15" s="49">
        <v>83.471318746303965</v>
      </c>
      <c r="DZ15" s="49">
        <v>80.865879503481693</v>
      </c>
      <c r="EA15" s="49">
        <v>82.094150924335793</v>
      </c>
      <c r="EB15" s="49">
        <v>81.393816523061332</v>
      </c>
      <c r="EC15" s="49">
        <v>81.432601249244414</v>
      </c>
      <c r="ED15" s="49">
        <v>81.523182064014946</v>
      </c>
      <c r="EE15" s="108" t="s">
        <v>17</v>
      </c>
      <c r="EF15" s="59" t="s">
        <v>17</v>
      </c>
      <c r="EG15" s="59">
        <v>69.414893617021278</v>
      </c>
      <c r="EH15" s="59">
        <v>64.691943127962091</v>
      </c>
      <c r="EI15" s="59">
        <v>60</v>
      </c>
      <c r="EJ15" s="59">
        <v>59.897172236503849</v>
      </c>
      <c r="EK15" s="59">
        <v>61.686746987951807</v>
      </c>
      <c r="EL15" s="59">
        <v>54.896907216494846</v>
      </c>
      <c r="EM15" s="49">
        <v>59.259259259259252</v>
      </c>
      <c r="EN15" s="49">
        <v>60.067114093959731</v>
      </c>
      <c r="EO15" s="49">
        <v>68.954248366013076</v>
      </c>
      <c r="EP15" s="59" t="s">
        <v>17</v>
      </c>
      <c r="EQ15" s="59" t="s">
        <v>17</v>
      </c>
      <c r="ER15" s="59" t="s">
        <v>17</v>
      </c>
      <c r="ES15" s="59" t="s">
        <v>17</v>
      </c>
      <c r="ET15" s="59" t="s">
        <v>17</v>
      </c>
      <c r="EU15" s="48">
        <v>55.2099533437014</v>
      </c>
      <c r="EV15" s="49">
        <v>50.09225092250923</v>
      </c>
      <c r="EW15" s="49">
        <v>55.108556832694767</v>
      </c>
      <c r="EX15" s="49">
        <v>55.304878048780488</v>
      </c>
      <c r="EY15" s="49">
        <v>58.064516129032263</v>
      </c>
      <c r="EZ15" s="49">
        <v>58.068118369625907</v>
      </c>
      <c r="FA15" s="49">
        <v>11.496149614961496</v>
      </c>
      <c r="FB15" s="49" t="s">
        <v>18</v>
      </c>
      <c r="FC15" s="49">
        <v>58.888888888888893</v>
      </c>
      <c r="FD15" s="49">
        <v>61.059190031152639</v>
      </c>
      <c r="FE15" s="49">
        <v>61.342828077314344</v>
      </c>
      <c r="FF15" s="49">
        <v>59.06095551894564</v>
      </c>
      <c r="FG15" s="49">
        <v>56.206002223045573</v>
      </c>
      <c r="FH15" s="49">
        <v>55.622214604045247</v>
      </c>
      <c r="FI15" s="49">
        <v>54.917862341443126</v>
      </c>
      <c r="FJ15" s="41">
        <v>55.151391993497256</v>
      </c>
      <c r="FK15" s="48">
        <v>56.376975169300223</v>
      </c>
      <c r="FL15" s="49">
        <v>56.329497274379165</v>
      </c>
      <c r="FM15" s="49">
        <v>60.10262989095574</v>
      </c>
      <c r="FN15" s="49">
        <v>60.731021555763824</v>
      </c>
      <c r="FO15" s="49">
        <v>63.311849281110554</v>
      </c>
      <c r="FP15" s="49">
        <v>58.77122069523039</v>
      </c>
      <c r="FQ15" s="49">
        <v>58.818988807410271</v>
      </c>
      <c r="FR15" s="49">
        <v>57.168394708616368</v>
      </c>
      <c r="FS15" s="49">
        <v>59.172259507829978</v>
      </c>
      <c r="FT15" s="49">
        <v>60.613207547169814</v>
      </c>
      <c r="FU15" s="49">
        <v>66.276703967446593</v>
      </c>
      <c r="FV15" s="49">
        <v>61.510646846122938</v>
      </c>
      <c r="FW15" s="49">
        <v>62.873814733770971</v>
      </c>
      <c r="FX15" s="49">
        <v>56.809733017911455</v>
      </c>
      <c r="FY15" s="49">
        <v>56.065457132692998</v>
      </c>
      <c r="FZ15" s="49">
        <v>57.382550335570471</v>
      </c>
      <c r="GA15" s="48">
        <v>54.753722794959906</v>
      </c>
      <c r="GB15" s="49">
        <v>55.027027027027032</v>
      </c>
      <c r="GC15" s="49">
        <v>57.101865136298414</v>
      </c>
      <c r="GD15" s="49">
        <v>58.926174496644293</v>
      </c>
      <c r="GE15" s="49">
        <v>63.217097862767162</v>
      </c>
      <c r="GF15" s="49">
        <v>57.584269662921351</v>
      </c>
      <c r="GG15" s="49">
        <v>42.427281845536605</v>
      </c>
      <c r="GH15" s="49">
        <v>57.358870967741936</v>
      </c>
      <c r="GI15" s="49">
        <v>58.905380333951761</v>
      </c>
      <c r="GJ15" s="49">
        <v>57.632653061224488</v>
      </c>
      <c r="GK15" s="49">
        <v>57.560483870967744</v>
      </c>
      <c r="GL15" s="49">
        <v>52.659984579799534</v>
      </c>
      <c r="GM15" s="49">
        <v>54.870129870129873</v>
      </c>
      <c r="GN15" s="49">
        <v>53.742802303262955</v>
      </c>
      <c r="GO15" s="49">
        <v>53.911205073995774</v>
      </c>
      <c r="GP15" s="49">
        <v>52.89855072463768</v>
      </c>
      <c r="GQ15" s="48">
        <v>55.634698549987284</v>
      </c>
      <c r="GR15" s="49">
        <v>54.153005464480877</v>
      </c>
      <c r="GS15" s="49">
        <v>58.575512148642204</v>
      </c>
      <c r="GT15" s="49">
        <v>58.996154624569925</v>
      </c>
      <c r="GU15" s="49">
        <v>61.21247792819306</v>
      </c>
      <c r="GV15" s="49">
        <v>58.406151695211463</v>
      </c>
      <c r="GW15" s="49">
        <v>41.436179350627043</v>
      </c>
      <c r="GX15" s="49">
        <v>57.002633468996891</v>
      </c>
      <c r="GY15" s="49">
        <v>59.054103790945902</v>
      </c>
      <c r="GZ15" s="49">
        <v>60.104986876640417</v>
      </c>
      <c r="HA15" s="49">
        <v>62.34975452852548</v>
      </c>
      <c r="HB15" s="49">
        <v>58.764135702746366</v>
      </c>
      <c r="HC15" s="49">
        <v>57.058611144542063</v>
      </c>
      <c r="HD15" s="49">
        <v>55.894352587502681</v>
      </c>
      <c r="HE15" s="49">
        <v>55.257630050661064</v>
      </c>
      <c r="HF15" s="49">
        <v>55.838845460012024</v>
      </c>
      <c r="HG15" s="363" t="s">
        <v>18</v>
      </c>
      <c r="HH15" s="49" t="s">
        <v>18</v>
      </c>
      <c r="HI15" s="49" t="s">
        <v>18</v>
      </c>
      <c r="HJ15" s="49" t="s">
        <v>18</v>
      </c>
      <c r="HK15" s="49" t="s">
        <v>18</v>
      </c>
      <c r="HL15" s="49">
        <v>57.142857142857139</v>
      </c>
      <c r="HM15" s="157">
        <f>(HO15-HL15)/2+HL15</f>
        <v>58.513289036544847</v>
      </c>
      <c r="HN15" s="157">
        <f>(HO15-HM15)/2+HM15</f>
        <v>59.198504983388702</v>
      </c>
      <c r="HO15" s="49">
        <v>59.883720930232556</v>
      </c>
      <c r="HP15" s="49">
        <v>60.747663551401871</v>
      </c>
      <c r="HQ15" s="49">
        <v>61.818181818181813</v>
      </c>
      <c r="HR15" s="49">
        <v>56.842105263157897</v>
      </c>
      <c r="HS15" s="49">
        <v>54.268292682926834</v>
      </c>
      <c r="HT15" s="49">
        <v>46.80950163018165</v>
      </c>
      <c r="HU15" s="49">
        <v>48.832035595105665</v>
      </c>
      <c r="HV15" s="49">
        <v>52.766155276615528</v>
      </c>
      <c r="HW15" s="48" t="s">
        <v>18</v>
      </c>
      <c r="HX15" s="49" t="s">
        <v>18</v>
      </c>
      <c r="HY15" s="49" t="s">
        <v>18</v>
      </c>
      <c r="HZ15" s="49" t="s">
        <v>18</v>
      </c>
      <c r="IA15" s="49" t="s">
        <v>18</v>
      </c>
      <c r="IB15" s="49" t="s">
        <v>18</v>
      </c>
      <c r="IC15" s="49" t="s">
        <v>18</v>
      </c>
      <c r="ID15" s="49" t="s">
        <v>18</v>
      </c>
      <c r="IE15" s="49">
        <v>50.56818181818182</v>
      </c>
      <c r="IF15" s="49">
        <v>60.383386581469651</v>
      </c>
      <c r="IG15" s="49" t="s">
        <v>17</v>
      </c>
      <c r="IH15" s="49" t="s">
        <v>17</v>
      </c>
      <c r="II15" s="49" t="s">
        <v>17</v>
      </c>
      <c r="IJ15" s="49" t="s">
        <v>17</v>
      </c>
      <c r="IK15" s="49" t="s">
        <v>17</v>
      </c>
      <c r="IL15" s="49" t="s">
        <v>17</v>
      </c>
      <c r="IM15" s="48" t="s">
        <v>18</v>
      </c>
      <c r="IN15" s="49" t="s">
        <v>18</v>
      </c>
      <c r="IO15" s="49" t="s">
        <v>18</v>
      </c>
      <c r="IP15" s="49" t="s">
        <v>18</v>
      </c>
      <c r="IQ15" s="49" t="s">
        <v>18</v>
      </c>
      <c r="IR15" s="49" t="s">
        <v>18</v>
      </c>
      <c r="IS15" s="49" t="s">
        <v>18</v>
      </c>
      <c r="IT15" s="49" t="s">
        <v>18</v>
      </c>
      <c r="IU15" s="49">
        <v>55.172413793103445</v>
      </c>
      <c r="IV15" s="49">
        <v>60.531309297912713</v>
      </c>
      <c r="IW15" s="49">
        <v>61.818181818181813</v>
      </c>
      <c r="IX15" s="49">
        <v>56.842105263157897</v>
      </c>
      <c r="IY15" s="49">
        <v>54.268292682926834</v>
      </c>
      <c r="IZ15" s="49">
        <v>46.80950163018165</v>
      </c>
      <c r="JA15" s="49">
        <v>48.832035595105665</v>
      </c>
      <c r="JB15" s="49">
        <v>52.766155276615528</v>
      </c>
    </row>
    <row r="16" spans="1:262" s="41" customFormat="1">
      <c r="A16" s="134" t="s">
        <v>8</v>
      </c>
      <c r="B16" s="48">
        <v>93.118096856414624</v>
      </c>
      <c r="C16" s="49">
        <v>91.359414579228826</v>
      </c>
      <c r="D16" s="49">
        <v>91.565656565656568</v>
      </c>
      <c r="E16" s="49">
        <v>92.874753451676526</v>
      </c>
      <c r="F16" s="49">
        <v>93.138760880696353</v>
      </c>
      <c r="G16" s="49">
        <v>93.37044534412955</v>
      </c>
      <c r="H16" s="49">
        <v>94.468671103970621</v>
      </c>
      <c r="I16" s="49">
        <v>94.150846587993854</v>
      </c>
      <c r="J16" s="49">
        <v>94.377311960542542</v>
      </c>
      <c r="K16" s="49">
        <v>94.735582675281165</v>
      </c>
      <c r="L16" s="49">
        <v>93.711291090995715</v>
      </c>
      <c r="M16" s="49">
        <v>95.310519645120408</v>
      </c>
      <c r="N16" s="49">
        <v>95.31360946745562</v>
      </c>
      <c r="O16" s="49">
        <v>95</v>
      </c>
      <c r="P16" s="49">
        <v>96.302480916030532</v>
      </c>
      <c r="Q16" s="49">
        <v>95.641091001784346</v>
      </c>
      <c r="R16" s="49">
        <v>95.387315116570562</v>
      </c>
      <c r="S16" s="49">
        <v>95.453377857693297</v>
      </c>
      <c r="T16" s="49">
        <v>96.958364497631507</v>
      </c>
      <c r="U16" s="48">
        <v>90.680628272251312</v>
      </c>
      <c r="V16" s="49">
        <v>90.248756218905484</v>
      </c>
      <c r="W16" s="49">
        <v>90.757042253521121</v>
      </c>
      <c r="X16" s="49">
        <v>90.93097913322633</v>
      </c>
      <c r="Y16" s="49">
        <v>88.5</v>
      </c>
      <c r="Z16" s="49">
        <v>92.73144605967866</v>
      </c>
      <c r="AA16" s="49">
        <v>91.297824456114029</v>
      </c>
      <c r="AB16" s="49">
        <v>92.772861356932154</v>
      </c>
      <c r="AC16" s="49">
        <v>92.612491605104097</v>
      </c>
      <c r="AD16" s="49">
        <v>92.373485388453304</v>
      </c>
      <c r="AE16" s="49">
        <v>92.932862190812713</v>
      </c>
      <c r="AF16" s="49">
        <v>92.394366197183103</v>
      </c>
      <c r="AG16" s="49">
        <v>93.473684210526315</v>
      </c>
      <c r="AH16" s="49">
        <v>83.729494476062939</v>
      </c>
      <c r="AI16" s="49">
        <v>84.165170556552951</v>
      </c>
      <c r="AJ16" s="49">
        <v>85.295209803193458</v>
      </c>
      <c r="AK16" s="49">
        <v>85.938759065269949</v>
      </c>
      <c r="AL16" s="49">
        <v>85.413416536661458</v>
      </c>
      <c r="AM16" s="49">
        <v>89.050807404489959</v>
      </c>
      <c r="AN16" s="48">
        <v>87.298387096774206</v>
      </c>
      <c r="AO16" s="49">
        <v>86.763911399243653</v>
      </c>
      <c r="AP16" s="49">
        <v>87.5</v>
      </c>
      <c r="AQ16" s="49">
        <v>88.767550702028075</v>
      </c>
      <c r="AR16" s="49">
        <v>86.950354609929065</v>
      </c>
      <c r="AS16" s="49">
        <v>88.389702170620907</v>
      </c>
      <c r="AT16" s="49">
        <v>91.047120418848166</v>
      </c>
      <c r="AU16" s="49">
        <v>89.990900818926292</v>
      </c>
      <c r="AV16" s="49">
        <v>90.02849002849004</v>
      </c>
      <c r="AW16" s="49">
        <v>89.448441247002393</v>
      </c>
      <c r="AX16" s="49">
        <v>88.336933045356375</v>
      </c>
      <c r="AY16" s="49">
        <v>80.763546798029552</v>
      </c>
      <c r="AZ16" s="49">
        <v>82.810920121334675</v>
      </c>
      <c r="BA16" s="49">
        <v>89.483002832861189</v>
      </c>
      <c r="BB16" s="49">
        <v>90.654985398414681</v>
      </c>
      <c r="BC16" s="49">
        <v>89.287185826122794</v>
      </c>
      <c r="BD16" s="49">
        <v>90.891167192429023</v>
      </c>
      <c r="BE16" s="49">
        <v>91.514413317092973</v>
      </c>
      <c r="BF16" s="49">
        <v>90.491803278688522</v>
      </c>
      <c r="BG16" s="48">
        <v>86.499043454495762</v>
      </c>
      <c r="BH16" s="49">
        <v>85.6786703601108</v>
      </c>
      <c r="BI16" s="49">
        <v>86.923076923076934</v>
      </c>
      <c r="BJ16" s="49">
        <v>83.127164769915879</v>
      </c>
      <c r="BK16" s="49">
        <v>84.076763485477173</v>
      </c>
      <c r="BL16" s="49">
        <v>82.973165518879128</v>
      </c>
      <c r="BM16" s="49">
        <v>90.382862351868724</v>
      </c>
      <c r="BN16" s="49">
        <v>81.672790144802249</v>
      </c>
      <c r="BO16" s="49">
        <v>82.2633744855967</v>
      </c>
      <c r="BP16" s="49">
        <v>80.691225165562926</v>
      </c>
      <c r="BQ16" s="49">
        <v>80.687073331865221</v>
      </c>
      <c r="BR16" s="173">
        <v>80.05402971634399</v>
      </c>
      <c r="BS16" s="174">
        <v>81.630882671871603</v>
      </c>
      <c r="BT16" s="174">
        <v>85.120068610634647</v>
      </c>
      <c r="BU16" s="49">
        <v>83.638772355928467</v>
      </c>
      <c r="BV16" s="49">
        <v>85.75006260956674</v>
      </c>
      <c r="BW16" s="49">
        <v>84.775866929799832</v>
      </c>
      <c r="BX16" s="49">
        <v>84.51755598562346</v>
      </c>
      <c r="BY16" s="49">
        <v>85.618915159944379</v>
      </c>
      <c r="BZ16" s="48">
        <v>75.854214123006827</v>
      </c>
      <c r="CA16" s="49">
        <v>73.489278752436647</v>
      </c>
      <c r="CB16" s="49">
        <v>79.057591623036643</v>
      </c>
      <c r="CC16" s="49">
        <v>75.711159737417944</v>
      </c>
      <c r="CD16" s="49">
        <v>73.24263038548753</v>
      </c>
      <c r="CE16" s="49">
        <v>76.923076923076934</v>
      </c>
      <c r="CF16" s="49">
        <v>68.235294117647058</v>
      </c>
      <c r="CG16" s="49">
        <v>73.356401384083043</v>
      </c>
      <c r="CH16" s="49">
        <v>70.577933450087571</v>
      </c>
      <c r="CI16" s="49">
        <v>68.552412645590678</v>
      </c>
      <c r="CJ16" s="49">
        <v>72.919818456883505</v>
      </c>
      <c r="CK16" s="49" t="s">
        <v>17</v>
      </c>
      <c r="CL16" s="49" t="s">
        <v>17</v>
      </c>
      <c r="CM16" s="49" t="s">
        <v>17</v>
      </c>
      <c r="CN16" s="49" t="s">
        <v>17</v>
      </c>
      <c r="CO16" s="49">
        <v>69.080234833659489</v>
      </c>
      <c r="CP16" s="49">
        <v>72.803347280334734</v>
      </c>
      <c r="CQ16" s="49">
        <v>67.764705882352942</v>
      </c>
      <c r="CR16" s="49">
        <v>73.087818696883858</v>
      </c>
      <c r="CS16" s="48">
        <v>92.045454545454533</v>
      </c>
      <c r="CT16" s="49">
        <v>98.397435897435912</v>
      </c>
      <c r="CU16" s="49">
        <v>95.362318840579704</v>
      </c>
      <c r="CV16" s="49">
        <v>90.963855421686759</v>
      </c>
      <c r="CW16" s="49">
        <v>86.524822695035454</v>
      </c>
      <c r="CX16" s="49">
        <v>93.333333333333329</v>
      </c>
      <c r="CY16" s="49">
        <v>94.956140350877192</v>
      </c>
      <c r="CZ16" s="49">
        <v>91.764705882352956</v>
      </c>
      <c r="DA16" s="49">
        <v>95.01187648456056</v>
      </c>
      <c r="DB16" s="49">
        <v>92.807424593967511</v>
      </c>
      <c r="DC16" s="49">
        <v>91.393442622950815</v>
      </c>
      <c r="DD16" s="49">
        <v>97.429906542056074</v>
      </c>
      <c r="DE16" s="49">
        <v>95.474137931034491</v>
      </c>
      <c r="DF16" s="49">
        <v>95.175438596491233</v>
      </c>
      <c r="DG16" s="49">
        <v>93.442622950819683</v>
      </c>
      <c r="DH16" s="49">
        <v>93.665158371040732</v>
      </c>
      <c r="DI16" s="49">
        <v>93.49775784753362</v>
      </c>
      <c r="DJ16" s="49">
        <v>94.510739856801919</v>
      </c>
      <c r="DK16" s="49">
        <v>92.689295039164492</v>
      </c>
      <c r="DL16" s="48">
        <v>88.977359938603229</v>
      </c>
      <c r="DM16" s="49">
        <v>89.000964827646712</v>
      </c>
      <c r="DN16" s="49">
        <v>88.047445255474457</v>
      </c>
      <c r="DO16" s="49">
        <v>87.708333333333329</v>
      </c>
      <c r="DP16" s="49">
        <v>88.359745139683056</v>
      </c>
      <c r="DQ16" s="49">
        <v>91.08827364061662</v>
      </c>
      <c r="DR16" s="49">
        <v>87.899403760892824</v>
      </c>
      <c r="DS16" s="49">
        <v>88.107368260968755</v>
      </c>
      <c r="DT16" s="49">
        <v>87.43625748281724</v>
      </c>
      <c r="DU16" s="49">
        <v>87.28153913937436</v>
      </c>
      <c r="DV16" s="49">
        <v>87.28153913937436</v>
      </c>
      <c r="DW16" s="49">
        <v>86.211962224554043</v>
      </c>
      <c r="DX16" s="49">
        <v>87.473605340235679</v>
      </c>
      <c r="DY16" s="49">
        <v>88.652147528824756</v>
      </c>
      <c r="DZ16" s="49">
        <v>88.930581613508437</v>
      </c>
      <c r="EA16" s="49">
        <v>88.691114447065544</v>
      </c>
      <c r="EB16" s="49">
        <v>89.145273779492513</v>
      </c>
      <c r="EC16" s="49">
        <v>88.939541140422989</v>
      </c>
      <c r="ED16" s="49">
        <v>90.452076911786293</v>
      </c>
      <c r="EE16" s="108" t="s">
        <v>17</v>
      </c>
      <c r="EF16" s="59" t="s">
        <v>17</v>
      </c>
      <c r="EG16" s="59" t="s">
        <v>17</v>
      </c>
      <c r="EH16" s="59" t="s">
        <v>17</v>
      </c>
      <c r="EI16" s="59" t="s">
        <v>17</v>
      </c>
      <c r="EJ16" s="59" t="s">
        <v>17</v>
      </c>
      <c r="EK16" s="59" t="s">
        <v>17</v>
      </c>
      <c r="EL16" s="59" t="s">
        <v>17</v>
      </c>
      <c r="EM16" s="59" t="s">
        <v>17</v>
      </c>
      <c r="EN16" s="59" t="s">
        <v>17</v>
      </c>
      <c r="EO16" s="59" t="s">
        <v>17</v>
      </c>
      <c r="EP16" s="59" t="s">
        <v>17</v>
      </c>
      <c r="EQ16" s="59" t="s">
        <v>17</v>
      </c>
      <c r="ER16" s="59" t="s">
        <v>17</v>
      </c>
      <c r="ES16" s="59" t="s">
        <v>17</v>
      </c>
      <c r="ET16" s="59" t="s">
        <v>17</v>
      </c>
      <c r="EU16" s="48">
        <v>99.665551839464882</v>
      </c>
      <c r="EV16" s="49">
        <v>97.998762120899528</v>
      </c>
      <c r="EW16" s="49">
        <v>81.029411764705884</v>
      </c>
      <c r="EX16" s="49">
        <v>82.295409181636714</v>
      </c>
      <c r="EY16" s="49">
        <v>78.80405766150561</v>
      </c>
      <c r="EZ16" s="49">
        <v>76.520622692986677</v>
      </c>
      <c r="FA16" s="49">
        <v>73.487249132337396</v>
      </c>
      <c r="FB16" s="49">
        <v>76.034858387799559</v>
      </c>
      <c r="FC16" s="49">
        <v>65.858185868085627</v>
      </c>
      <c r="FD16" s="49">
        <v>69.714562167392359</v>
      </c>
      <c r="FE16" s="49">
        <v>68.834179730624868</v>
      </c>
      <c r="FF16" s="49">
        <v>68.599961590167084</v>
      </c>
      <c r="FG16" s="49">
        <v>68.15586497044977</v>
      </c>
      <c r="FH16" s="49">
        <v>65.048442546098556</v>
      </c>
      <c r="FI16" s="49">
        <v>68.169456066945614</v>
      </c>
      <c r="FJ16" s="41">
        <v>66.957153231663042</v>
      </c>
      <c r="FK16" s="48">
        <v>75.783365570599614</v>
      </c>
      <c r="FL16" s="49">
        <v>75.562451512800621</v>
      </c>
      <c r="FM16" s="49">
        <v>80.014074595355382</v>
      </c>
      <c r="FN16" s="49">
        <v>76.445038422986968</v>
      </c>
      <c r="FO16" s="49">
        <v>80.166563849475637</v>
      </c>
      <c r="FP16" s="49">
        <v>74.929418407679265</v>
      </c>
      <c r="FQ16" s="49">
        <v>70.920716112531977</v>
      </c>
      <c r="FR16" s="49">
        <v>74.270696452036788</v>
      </c>
      <c r="FS16" s="49">
        <v>61.811023622047252</v>
      </c>
      <c r="FT16" s="49">
        <v>66.026272577996707</v>
      </c>
      <c r="FU16" s="49">
        <v>66.976744186046517</v>
      </c>
      <c r="FV16" s="49">
        <v>67.032967032967036</v>
      </c>
      <c r="FW16" s="49">
        <v>66.594274432379066</v>
      </c>
      <c r="FX16" s="49">
        <v>63.622690159003014</v>
      </c>
      <c r="FY16" s="49">
        <v>64.545667997182434</v>
      </c>
      <c r="FZ16" s="49">
        <v>63.488260661236232</v>
      </c>
      <c r="GA16" s="48">
        <v>70.301204819277103</v>
      </c>
      <c r="GB16" s="49">
        <v>70.3125</v>
      </c>
      <c r="GC16" s="49">
        <v>71.340437464946717</v>
      </c>
      <c r="GD16" s="49">
        <v>66.812652068126525</v>
      </c>
      <c r="GE16" s="49">
        <v>68.460264900662253</v>
      </c>
      <c r="GF16" s="49">
        <v>68.502377179080824</v>
      </c>
      <c r="GG16" s="49">
        <v>64.066016504126026</v>
      </c>
      <c r="GH16" s="49">
        <v>64.076190476190476</v>
      </c>
      <c r="GI16" s="49">
        <v>63.586659376708582</v>
      </c>
      <c r="GJ16" s="49">
        <v>65.21292970754233</v>
      </c>
      <c r="GK16" s="49">
        <v>65.303867403314925</v>
      </c>
      <c r="GL16" s="49">
        <v>61.699779249448127</v>
      </c>
      <c r="GM16" s="49">
        <v>62.183754993342212</v>
      </c>
      <c r="GN16" s="49">
        <v>64.166666666666671</v>
      </c>
      <c r="GO16" s="49">
        <v>60.210035005834307</v>
      </c>
      <c r="GP16" s="49">
        <v>60.167464114832534</v>
      </c>
      <c r="GQ16" s="48">
        <v>87.010309278350519</v>
      </c>
      <c r="GR16" s="49">
        <v>86.566178897568491</v>
      </c>
      <c r="GS16" s="49">
        <v>78.881193393713374</v>
      </c>
      <c r="GT16" s="49">
        <v>77.391131437661571</v>
      </c>
      <c r="GU16" s="49">
        <v>76.9796931808105</v>
      </c>
      <c r="GV16" s="49">
        <v>74.416524355533866</v>
      </c>
      <c r="GW16" s="49">
        <v>70.824812542603965</v>
      </c>
      <c r="GX16" s="49">
        <v>72.961200290392838</v>
      </c>
      <c r="GY16" s="49">
        <v>64.093448450990351</v>
      </c>
      <c r="GZ16" s="49">
        <v>67.799104678972213</v>
      </c>
      <c r="HA16" s="49">
        <v>68.01878445518274</v>
      </c>
      <c r="HB16" s="49">
        <v>67.732699805068236</v>
      </c>
      <c r="HC16" s="49">
        <v>67.37135261725426</v>
      </c>
      <c r="HD16" s="49">
        <v>64.556629198711633</v>
      </c>
      <c r="HE16" s="49">
        <v>66.653038975197603</v>
      </c>
      <c r="HF16" s="49">
        <v>65.581268345962187</v>
      </c>
      <c r="HG16" s="108" t="s">
        <v>17</v>
      </c>
      <c r="HH16" s="49" t="s">
        <v>17</v>
      </c>
      <c r="HI16" s="49" t="s">
        <v>17</v>
      </c>
      <c r="HJ16" s="49" t="s">
        <v>17</v>
      </c>
      <c r="HK16" s="49" t="s">
        <v>17</v>
      </c>
      <c r="HL16" s="49" t="s">
        <v>17</v>
      </c>
      <c r="HM16" s="49" t="s">
        <v>17</v>
      </c>
      <c r="HN16" s="49" t="s">
        <v>17</v>
      </c>
      <c r="HO16" s="49" t="s">
        <v>17</v>
      </c>
      <c r="HP16" s="49" t="s">
        <v>17</v>
      </c>
      <c r="HQ16" s="49" t="s">
        <v>17</v>
      </c>
      <c r="HR16" s="49" t="s">
        <v>17</v>
      </c>
      <c r="HS16" s="49" t="s">
        <v>17</v>
      </c>
      <c r="HT16" s="49" t="s">
        <v>17</v>
      </c>
      <c r="HU16" s="49" t="s">
        <v>17</v>
      </c>
      <c r="HV16" s="49" t="s">
        <v>17</v>
      </c>
      <c r="HW16" s="48" t="s">
        <v>17</v>
      </c>
      <c r="HX16" s="49" t="s">
        <v>17</v>
      </c>
      <c r="HY16" s="49" t="s">
        <v>17</v>
      </c>
      <c r="HZ16" s="49" t="s">
        <v>17</v>
      </c>
      <c r="IA16" s="49" t="s">
        <v>17</v>
      </c>
      <c r="IB16" s="49" t="s">
        <v>17</v>
      </c>
      <c r="IC16" s="49" t="s">
        <v>17</v>
      </c>
      <c r="ID16" s="49" t="s">
        <v>17</v>
      </c>
      <c r="IE16" s="49" t="s">
        <v>17</v>
      </c>
      <c r="IF16" s="49" t="s">
        <v>17</v>
      </c>
      <c r="IG16" s="49" t="s">
        <v>17</v>
      </c>
      <c r="IH16" s="49" t="s">
        <v>17</v>
      </c>
      <c r="II16" s="49" t="s">
        <v>17</v>
      </c>
      <c r="IJ16" s="49" t="s">
        <v>17</v>
      </c>
      <c r="IK16" s="49" t="s">
        <v>17</v>
      </c>
      <c r="IL16" s="49" t="s">
        <v>17</v>
      </c>
      <c r="IM16" s="48" t="s">
        <v>17</v>
      </c>
      <c r="IN16" s="49" t="s">
        <v>17</v>
      </c>
      <c r="IO16" s="49" t="s">
        <v>17</v>
      </c>
      <c r="IP16" s="49" t="s">
        <v>17</v>
      </c>
      <c r="IQ16" s="49" t="s">
        <v>17</v>
      </c>
      <c r="IR16" s="49" t="s">
        <v>17</v>
      </c>
      <c r="IS16" s="49" t="s">
        <v>17</v>
      </c>
      <c r="IT16" s="49" t="s">
        <v>17</v>
      </c>
      <c r="IU16" s="49" t="s">
        <v>17</v>
      </c>
      <c r="IV16" s="49" t="s">
        <v>17</v>
      </c>
      <c r="IW16" s="49" t="s">
        <v>17</v>
      </c>
      <c r="IX16" s="49" t="s">
        <v>17</v>
      </c>
      <c r="IY16" s="49" t="s">
        <v>17</v>
      </c>
      <c r="IZ16" s="49" t="s">
        <v>17</v>
      </c>
      <c r="JA16" s="49" t="s">
        <v>17</v>
      </c>
      <c r="JB16" s="49" t="s">
        <v>17</v>
      </c>
    </row>
    <row r="17" spans="1:262" s="41" customFormat="1">
      <c r="A17" s="134"/>
      <c r="B17" s="48"/>
      <c r="C17" s="49"/>
      <c r="D17" s="49"/>
      <c r="E17" s="49"/>
      <c r="F17" s="49"/>
      <c r="G17" s="49"/>
      <c r="H17" s="49"/>
      <c r="I17" s="49"/>
      <c r="J17" s="49"/>
      <c r="K17" s="49"/>
      <c r="L17" s="49"/>
      <c r="M17" s="49"/>
      <c r="N17" s="49"/>
      <c r="O17" s="49"/>
      <c r="P17" s="49"/>
      <c r="Q17" s="49"/>
      <c r="R17" s="49"/>
      <c r="S17" s="49"/>
      <c r="T17" s="49"/>
      <c r="U17" s="48"/>
      <c r="V17" s="49"/>
      <c r="W17" s="49"/>
      <c r="X17" s="49"/>
      <c r="Y17" s="49"/>
      <c r="Z17" s="49"/>
      <c r="AA17" s="49"/>
      <c r="AB17" s="49"/>
      <c r="AC17" s="49"/>
      <c r="AD17" s="49"/>
      <c r="AE17" s="49"/>
      <c r="AF17" s="49"/>
      <c r="AG17" s="49"/>
      <c r="AH17" s="49"/>
      <c r="AI17" s="49"/>
      <c r="AJ17" s="49"/>
      <c r="AK17" s="49"/>
      <c r="AL17" s="49"/>
      <c r="AM17" s="49"/>
      <c r="AN17" s="48"/>
      <c r="AO17" s="49"/>
      <c r="AP17" s="49"/>
      <c r="AQ17" s="49"/>
      <c r="AR17" s="49"/>
      <c r="AS17" s="49"/>
      <c r="AT17" s="49"/>
      <c r="AU17" s="49"/>
      <c r="AV17" s="49"/>
      <c r="AW17" s="49"/>
      <c r="AX17" s="49"/>
      <c r="AY17" s="49"/>
      <c r="AZ17" s="49"/>
      <c r="BA17" s="49"/>
      <c r="BB17" s="49"/>
      <c r="BC17" s="49"/>
      <c r="BD17" s="49"/>
      <c r="BE17" s="49"/>
      <c r="BF17" s="49"/>
      <c r="BG17" s="48"/>
      <c r="BH17" s="49"/>
      <c r="BI17" s="49"/>
      <c r="BJ17" s="49"/>
      <c r="BK17" s="49"/>
      <c r="BL17" s="49"/>
      <c r="BM17" s="49"/>
      <c r="BN17" s="49"/>
      <c r="BO17" s="49"/>
      <c r="BP17" s="49"/>
      <c r="BQ17" s="49"/>
      <c r="BR17" s="173"/>
      <c r="BS17" s="174"/>
      <c r="BT17" s="174"/>
      <c r="BU17" s="49"/>
      <c r="BV17" s="49"/>
      <c r="BW17" s="49"/>
      <c r="BX17" s="49"/>
      <c r="BY17" s="49"/>
      <c r="BZ17" s="48"/>
      <c r="CA17" s="49"/>
      <c r="CB17" s="49"/>
      <c r="CC17" s="49"/>
      <c r="CD17" s="49"/>
      <c r="CE17" s="49"/>
      <c r="CF17" s="49"/>
      <c r="CG17" s="49"/>
      <c r="CH17" s="49"/>
      <c r="CI17" s="49"/>
      <c r="CJ17" s="49"/>
      <c r="CK17" s="49"/>
      <c r="CL17" s="49"/>
      <c r="CM17" s="49"/>
      <c r="CN17" s="49"/>
      <c r="CO17" s="49"/>
      <c r="CP17" s="49"/>
      <c r="CQ17" s="49"/>
      <c r="CR17" s="49"/>
      <c r="CS17" s="48"/>
      <c r="CT17" s="49"/>
      <c r="CU17" s="49"/>
      <c r="CV17" s="49"/>
      <c r="CW17" s="49"/>
      <c r="CX17" s="49"/>
      <c r="CY17" s="49"/>
      <c r="CZ17" s="49"/>
      <c r="DA17" s="49"/>
      <c r="DB17" s="49"/>
      <c r="DC17" s="49"/>
      <c r="DD17" s="49"/>
      <c r="DE17" s="49"/>
      <c r="DF17" s="49"/>
      <c r="DG17" s="49"/>
      <c r="DH17" s="49"/>
      <c r="DI17" s="49"/>
      <c r="DJ17" s="49"/>
      <c r="DK17" s="49"/>
      <c r="DL17" s="48"/>
      <c r="DM17" s="49"/>
      <c r="DN17" s="49"/>
      <c r="DO17" s="49"/>
      <c r="DP17" s="49"/>
      <c r="DQ17" s="49"/>
      <c r="DR17" s="49"/>
      <c r="DS17" s="49"/>
      <c r="DT17" s="49"/>
      <c r="DU17" s="49"/>
      <c r="DV17" s="49"/>
      <c r="DW17" s="49"/>
      <c r="DX17" s="49"/>
      <c r="DY17" s="49"/>
      <c r="DZ17" s="49"/>
      <c r="EA17" s="49"/>
      <c r="EB17" s="49"/>
      <c r="EC17" s="49"/>
      <c r="ED17" s="49"/>
      <c r="EE17" s="108"/>
      <c r="EF17" s="59"/>
      <c r="EG17" s="59"/>
      <c r="EH17" s="59"/>
      <c r="EI17" s="59"/>
      <c r="EJ17" s="59"/>
      <c r="EK17" s="59"/>
      <c r="EL17" s="59"/>
      <c r="EM17" s="59"/>
      <c r="EN17" s="59"/>
      <c r="EO17" s="59"/>
      <c r="EP17" s="59"/>
      <c r="EQ17" s="59"/>
      <c r="ER17" s="59"/>
      <c r="ES17" s="59"/>
      <c r="ET17" s="59"/>
      <c r="EU17" s="48"/>
      <c r="EV17" s="49"/>
      <c r="EW17" s="49"/>
      <c r="EX17" s="49"/>
      <c r="EY17" s="49"/>
      <c r="EZ17" s="49"/>
      <c r="FA17" s="49"/>
      <c r="FB17" s="49"/>
      <c r="FC17" s="49"/>
      <c r="FD17" s="49"/>
      <c r="FE17" s="49"/>
      <c r="FF17" s="49"/>
      <c r="FG17" s="49"/>
      <c r="FH17" s="49"/>
      <c r="FI17" s="49"/>
      <c r="FK17" s="48"/>
      <c r="FL17" s="49"/>
      <c r="FM17" s="49"/>
      <c r="FN17" s="49"/>
      <c r="FO17" s="49"/>
      <c r="FP17" s="49"/>
      <c r="FQ17" s="49"/>
      <c r="FR17" s="49"/>
      <c r="FS17" s="49"/>
      <c r="FT17" s="49"/>
      <c r="FU17" s="49"/>
      <c r="FV17" s="49"/>
      <c r="FW17" s="49"/>
      <c r="FX17" s="49"/>
      <c r="FY17" s="49"/>
      <c r="FZ17" s="49"/>
      <c r="GA17" s="48"/>
      <c r="GB17" s="49"/>
      <c r="GC17" s="49"/>
      <c r="GD17" s="49"/>
      <c r="GE17" s="49"/>
      <c r="GF17" s="49"/>
      <c r="GG17" s="49"/>
      <c r="GH17" s="49"/>
      <c r="GI17" s="49"/>
      <c r="GJ17" s="49"/>
      <c r="GK17" s="49"/>
      <c r="GL17" s="49"/>
      <c r="GM17" s="49"/>
      <c r="GN17" s="49"/>
      <c r="GO17" s="49"/>
      <c r="GP17" s="49"/>
      <c r="GQ17" s="48"/>
      <c r="GR17" s="49"/>
      <c r="GS17" s="49"/>
      <c r="GT17" s="49"/>
      <c r="GU17" s="49"/>
      <c r="GV17" s="49"/>
      <c r="GW17" s="49"/>
      <c r="GX17" s="49"/>
      <c r="GY17" s="49"/>
      <c r="GZ17" s="49"/>
      <c r="HA17" s="49"/>
      <c r="HB17" s="49"/>
      <c r="HC17" s="49"/>
      <c r="HD17" s="49"/>
      <c r="HE17" s="49"/>
      <c r="HF17" s="49"/>
      <c r="HG17" s="108"/>
      <c r="HH17" s="49"/>
      <c r="HI17" s="49"/>
      <c r="HJ17" s="49"/>
      <c r="HK17" s="49"/>
      <c r="HL17" s="49"/>
      <c r="HM17" s="49"/>
      <c r="HN17" s="49"/>
      <c r="HO17" s="49"/>
      <c r="HP17" s="49"/>
      <c r="HQ17" s="49"/>
      <c r="HR17" s="49"/>
      <c r="HS17" s="49"/>
      <c r="HT17" s="49"/>
      <c r="HU17" s="49"/>
      <c r="HV17" s="49"/>
      <c r="HW17" s="48"/>
      <c r="HX17" s="49"/>
      <c r="HY17" s="49"/>
      <c r="HZ17" s="49"/>
      <c r="IA17" s="49"/>
      <c r="IB17" s="49"/>
      <c r="IC17" s="49"/>
      <c r="ID17" s="49"/>
      <c r="IE17" s="49"/>
      <c r="IF17" s="49"/>
      <c r="IG17" s="49"/>
      <c r="IH17" s="49"/>
      <c r="II17" s="49"/>
      <c r="IJ17" s="49"/>
      <c r="IK17" s="49"/>
      <c r="IL17" s="49"/>
      <c r="IM17" s="48"/>
      <c r="IN17" s="49"/>
      <c r="IO17" s="49"/>
      <c r="IP17" s="49"/>
      <c r="IQ17" s="49"/>
      <c r="IR17" s="49"/>
      <c r="IS17" s="49"/>
      <c r="IT17" s="49"/>
      <c r="IU17" s="49"/>
      <c r="IV17" s="49"/>
      <c r="IW17" s="49"/>
      <c r="IX17" s="49"/>
      <c r="IY17" s="49"/>
      <c r="IZ17" s="49"/>
      <c r="JA17" s="49"/>
      <c r="JB17" s="49"/>
    </row>
    <row r="18" spans="1:262" s="41" customFormat="1">
      <c r="A18" s="134" t="s">
        <v>9</v>
      </c>
      <c r="B18" s="48">
        <v>75.020210185933706</v>
      </c>
      <c r="C18" s="49">
        <v>76.54618473895583</v>
      </c>
      <c r="D18" s="49">
        <v>72.298325722983265</v>
      </c>
      <c r="E18" s="49">
        <v>77.849636216653195</v>
      </c>
      <c r="F18" s="49">
        <v>70.385561936013133</v>
      </c>
      <c r="G18" s="49">
        <v>79.225908372827803</v>
      </c>
      <c r="H18" s="49">
        <v>72.306579898770778</v>
      </c>
      <c r="I18" s="49">
        <v>71.410006497725803</v>
      </c>
      <c r="J18" s="49">
        <v>75</v>
      </c>
      <c r="K18" s="49">
        <v>74.657534246575338</v>
      </c>
      <c r="L18" s="49">
        <v>72.897897897897906</v>
      </c>
      <c r="M18" s="49">
        <v>78.932178932178928</v>
      </c>
      <c r="N18" s="49">
        <v>79.693486590038304</v>
      </c>
      <c r="O18" s="49">
        <v>79</v>
      </c>
      <c r="P18" s="49">
        <v>79.97025285076846</v>
      </c>
      <c r="Q18" s="49">
        <v>78.984320149777673</v>
      </c>
      <c r="R18" s="49">
        <v>78.671023965141615</v>
      </c>
      <c r="S18" s="49">
        <v>75.667222685571318</v>
      </c>
      <c r="T18" s="49">
        <v>78.00574476815757</v>
      </c>
      <c r="U18" s="48">
        <v>76.163484486873514</v>
      </c>
      <c r="V18" s="49">
        <v>76.123657092742832</v>
      </c>
      <c r="W18" s="49">
        <v>75.794514584240318</v>
      </c>
      <c r="X18" s="49">
        <v>76.144578313253007</v>
      </c>
      <c r="Y18" s="49">
        <v>76.598493003229279</v>
      </c>
      <c r="Z18" s="49">
        <v>77.76232114467409</v>
      </c>
      <c r="AA18" s="49">
        <v>77.694641051567231</v>
      </c>
      <c r="AB18" s="49">
        <v>77.524950099800392</v>
      </c>
      <c r="AC18" s="49">
        <v>79.61399276236429</v>
      </c>
      <c r="AD18" s="49">
        <v>77.737665463297233</v>
      </c>
      <c r="AE18" s="49">
        <v>78.041770454109979</v>
      </c>
      <c r="AF18" s="49">
        <v>79.578083797245824</v>
      </c>
      <c r="AG18" s="49">
        <v>77.012522361359572</v>
      </c>
      <c r="AH18" s="49">
        <v>79</v>
      </c>
      <c r="AI18" s="49">
        <v>81.185491005603069</v>
      </c>
      <c r="AJ18" s="49">
        <v>80.511910795742523</v>
      </c>
      <c r="AK18" s="49">
        <v>79.19151756129888</v>
      </c>
      <c r="AL18" s="49">
        <v>83.523266856600188</v>
      </c>
      <c r="AM18" s="49">
        <v>83.071965628356608</v>
      </c>
      <c r="AN18" s="48" t="s">
        <v>17</v>
      </c>
      <c r="AO18" s="49" t="s">
        <v>17</v>
      </c>
      <c r="AP18" s="49" t="s">
        <v>17</v>
      </c>
      <c r="AQ18" s="49" t="s">
        <v>17</v>
      </c>
      <c r="AR18" s="49" t="s">
        <v>17</v>
      </c>
      <c r="AS18" s="49" t="s">
        <v>17</v>
      </c>
      <c r="AT18" s="49" t="s">
        <v>17</v>
      </c>
      <c r="AU18" s="49" t="s">
        <v>17</v>
      </c>
      <c r="AV18" s="49" t="s">
        <v>17</v>
      </c>
      <c r="AW18" s="49" t="s">
        <v>17</v>
      </c>
      <c r="AX18" s="49" t="s">
        <v>17</v>
      </c>
      <c r="AY18" s="49" t="s">
        <v>17</v>
      </c>
      <c r="AZ18" s="49" t="s">
        <v>17</v>
      </c>
      <c r="BA18" s="49" t="s">
        <v>17</v>
      </c>
      <c r="BB18" s="49" t="s">
        <v>17</v>
      </c>
      <c r="BC18" s="354" t="s">
        <v>17</v>
      </c>
      <c r="BD18" s="354" t="s">
        <v>17</v>
      </c>
      <c r="BE18" s="354" t="s">
        <v>17</v>
      </c>
      <c r="BF18" s="354" t="s">
        <v>17</v>
      </c>
      <c r="BG18" s="48">
        <v>74.233637116818556</v>
      </c>
      <c r="BH18" s="49">
        <v>70.477975632614815</v>
      </c>
      <c r="BI18" s="49">
        <v>73.009708737864074</v>
      </c>
      <c r="BJ18" s="49">
        <v>74.297606659729453</v>
      </c>
      <c r="BK18" s="49">
        <v>70.990099009900987</v>
      </c>
      <c r="BL18" s="49">
        <v>71.819137749737109</v>
      </c>
      <c r="BM18" s="49">
        <v>69.347826086956516</v>
      </c>
      <c r="BN18" s="49">
        <v>70.064516129032256</v>
      </c>
      <c r="BO18" s="49">
        <v>68.401937046004846</v>
      </c>
      <c r="BP18" s="49">
        <v>73.096976016684039</v>
      </c>
      <c r="BQ18" s="49">
        <v>66.850220264317187</v>
      </c>
      <c r="BR18" s="49">
        <v>62.629043358568481</v>
      </c>
      <c r="BS18" s="49">
        <v>61.506849315068493</v>
      </c>
      <c r="BT18" s="49">
        <v>63.791763791763792</v>
      </c>
      <c r="BU18" s="49">
        <v>60.337892196299279</v>
      </c>
      <c r="BV18" s="49">
        <v>64.727815063385535</v>
      </c>
      <c r="BW18" s="49">
        <v>66.822429906542055</v>
      </c>
      <c r="BX18" s="49">
        <v>63.240810202550634</v>
      </c>
      <c r="BY18" s="49">
        <v>70.036101083032491</v>
      </c>
      <c r="BZ18" s="48">
        <v>74.305555555555557</v>
      </c>
      <c r="CA18" s="49">
        <v>69.645203679369246</v>
      </c>
      <c r="CB18" s="49">
        <v>73.4982332155477</v>
      </c>
      <c r="CC18" s="49">
        <v>72.533849129593804</v>
      </c>
      <c r="CD18" s="49">
        <v>70.403587443946194</v>
      </c>
      <c r="CE18" s="49">
        <v>71.946564885496173</v>
      </c>
      <c r="CF18" s="49">
        <v>70.227272727272734</v>
      </c>
      <c r="CG18" s="49">
        <v>67.455621301775153</v>
      </c>
      <c r="CH18" s="49">
        <v>72.038834951456309</v>
      </c>
      <c r="CI18" s="49">
        <v>63.184079601990049</v>
      </c>
      <c r="CJ18" s="49">
        <v>65.322580645161281</v>
      </c>
      <c r="CK18" s="49">
        <v>66.331658291457288</v>
      </c>
      <c r="CL18" s="49">
        <v>68.396226415094347</v>
      </c>
      <c r="CM18" s="49">
        <v>68.20083682008368</v>
      </c>
      <c r="CN18" s="49">
        <v>74.757281553398059</v>
      </c>
      <c r="CO18" s="49">
        <v>75</v>
      </c>
      <c r="CP18" s="49">
        <v>73.714285714285708</v>
      </c>
      <c r="CQ18" s="49">
        <v>79.120879120879124</v>
      </c>
      <c r="CR18" s="49">
        <v>69.444444444444443</v>
      </c>
      <c r="CS18" s="48" t="s">
        <v>17</v>
      </c>
      <c r="CT18" s="49" t="s">
        <v>17</v>
      </c>
      <c r="CU18" s="49" t="s">
        <v>17</v>
      </c>
      <c r="CV18" s="49" t="s">
        <v>17</v>
      </c>
      <c r="CW18" s="49" t="s">
        <v>17</v>
      </c>
      <c r="CX18" s="49" t="s">
        <v>17</v>
      </c>
      <c r="CY18" s="49" t="s">
        <v>17</v>
      </c>
      <c r="CZ18" s="49" t="s">
        <v>17</v>
      </c>
      <c r="DA18" s="49" t="s">
        <v>17</v>
      </c>
      <c r="DB18" s="49" t="s">
        <v>17</v>
      </c>
      <c r="DC18" s="49" t="s">
        <v>17</v>
      </c>
      <c r="DD18" s="49" t="s">
        <v>17</v>
      </c>
      <c r="DE18" s="49" t="s">
        <v>17</v>
      </c>
      <c r="DF18" s="49" t="s">
        <v>17</v>
      </c>
      <c r="DG18" s="49" t="s">
        <v>17</v>
      </c>
      <c r="DH18" s="49" t="s">
        <v>17</v>
      </c>
      <c r="DI18" s="49" t="s">
        <v>17</v>
      </c>
      <c r="DJ18" s="49" t="s">
        <v>17</v>
      </c>
      <c r="DK18" s="49" t="s">
        <v>17</v>
      </c>
      <c r="DL18" s="48">
        <v>74.107142857142861</v>
      </c>
      <c r="DM18" s="49">
        <v>74.757663086193347</v>
      </c>
      <c r="DN18" s="49">
        <v>74.626865671641795</v>
      </c>
      <c r="DO18" s="49">
        <v>75.934065934065927</v>
      </c>
      <c r="DP18" s="49">
        <v>74.412568306010925</v>
      </c>
      <c r="DQ18" s="49">
        <v>76.881512929370899</v>
      </c>
      <c r="DR18" s="49">
        <v>75.299167533818931</v>
      </c>
      <c r="DS18" s="49">
        <v>74.932958753671315</v>
      </c>
      <c r="DT18" s="49">
        <v>77.077103107528274</v>
      </c>
      <c r="DU18" s="49">
        <v>75.52447552447552</v>
      </c>
      <c r="DV18" s="49">
        <v>74.959772249040725</v>
      </c>
      <c r="DW18" s="49">
        <v>76.150578239320282</v>
      </c>
      <c r="DX18" s="49">
        <v>75.322580645161281</v>
      </c>
      <c r="DY18" s="49">
        <v>76.542928717831927</v>
      </c>
      <c r="DZ18" s="49">
        <v>77.563669145819247</v>
      </c>
      <c r="EA18" s="49">
        <v>77.563576702214931</v>
      </c>
      <c r="EB18" s="49">
        <v>77.373298033282907</v>
      </c>
      <c r="EC18" s="49">
        <v>77.297348664829428</v>
      </c>
      <c r="ED18" s="49">
        <v>78.997656390841897</v>
      </c>
      <c r="EE18" s="108" t="s">
        <v>17</v>
      </c>
      <c r="EF18" s="59" t="s">
        <v>17</v>
      </c>
      <c r="EG18" s="59" t="s">
        <v>17</v>
      </c>
      <c r="EH18" s="59" t="s">
        <v>17</v>
      </c>
      <c r="EI18" s="59" t="s">
        <v>17</v>
      </c>
      <c r="EJ18" s="59" t="s">
        <v>17</v>
      </c>
      <c r="EK18" s="59" t="s">
        <v>17</v>
      </c>
      <c r="EL18" s="59" t="s">
        <v>17</v>
      </c>
      <c r="EM18" s="59" t="s">
        <v>17</v>
      </c>
      <c r="EN18" s="59" t="s">
        <v>17</v>
      </c>
      <c r="EO18" s="59" t="s">
        <v>17</v>
      </c>
      <c r="EP18" s="59" t="s">
        <v>17</v>
      </c>
      <c r="EQ18" s="59" t="s">
        <v>17</v>
      </c>
      <c r="ER18" s="59" t="s">
        <v>17</v>
      </c>
      <c r="ES18" s="59" t="s">
        <v>17</v>
      </c>
      <c r="ET18" s="59" t="s">
        <v>17</v>
      </c>
      <c r="EU18" s="48" t="s">
        <v>18</v>
      </c>
      <c r="EV18" s="49" t="s">
        <v>18</v>
      </c>
      <c r="EW18" s="49" t="s">
        <v>18</v>
      </c>
      <c r="EX18" s="49" t="s">
        <v>18</v>
      </c>
      <c r="EY18" s="49" t="s">
        <v>18</v>
      </c>
      <c r="EZ18" s="49" t="s">
        <v>18</v>
      </c>
      <c r="FA18" s="49" t="s">
        <v>18</v>
      </c>
      <c r="FB18" s="49" t="s">
        <v>18</v>
      </c>
      <c r="FC18" s="49" t="s">
        <v>18</v>
      </c>
      <c r="FD18" s="49">
        <v>62.820512820512818</v>
      </c>
      <c r="FE18" s="49">
        <v>68.3</v>
      </c>
      <c r="FF18" s="49">
        <v>68.255516274533704</v>
      </c>
      <c r="FG18" s="49">
        <v>66.032863849765263</v>
      </c>
      <c r="FH18" s="49">
        <v>68.433670751198733</v>
      </c>
      <c r="FI18" s="49">
        <v>68.994338096521972</v>
      </c>
      <c r="FJ18" s="41">
        <v>62.514015198704371</v>
      </c>
      <c r="FK18" s="48" t="s">
        <v>18</v>
      </c>
      <c r="FL18" s="49" t="s">
        <v>18</v>
      </c>
      <c r="FM18" s="49" t="s">
        <v>18</v>
      </c>
      <c r="FN18" s="49" t="s">
        <v>18</v>
      </c>
      <c r="FO18" s="49" t="s">
        <v>18</v>
      </c>
      <c r="FP18" s="49" t="s">
        <v>18</v>
      </c>
      <c r="FQ18" s="49" t="s">
        <v>18</v>
      </c>
      <c r="FR18" s="49" t="s">
        <v>18</v>
      </c>
      <c r="FS18" s="49" t="s">
        <v>18</v>
      </c>
      <c r="FT18" s="49">
        <v>63.210214318285452</v>
      </c>
      <c r="FU18" s="49">
        <v>67.264573991031398</v>
      </c>
      <c r="FV18" s="49">
        <v>65.936001565710939</v>
      </c>
      <c r="FW18" s="49">
        <v>55.841166314981777</v>
      </c>
      <c r="FX18" s="49">
        <v>60.865001049758554</v>
      </c>
      <c r="FY18" s="49">
        <v>63.991106170094497</v>
      </c>
      <c r="FZ18" s="49">
        <v>66.870064608758071</v>
      </c>
      <c r="GA18" s="48" t="s">
        <v>18</v>
      </c>
      <c r="GB18" s="49" t="s">
        <v>18</v>
      </c>
      <c r="GC18" s="49" t="s">
        <v>18</v>
      </c>
      <c r="GD18" s="49" t="s">
        <v>18</v>
      </c>
      <c r="GE18" s="49" t="s">
        <v>18</v>
      </c>
      <c r="GF18" s="49" t="s">
        <v>18</v>
      </c>
      <c r="GG18" s="49" t="s">
        <v>18</v>
      </c>
      <c r="GH18" s="49" t="s">
        <v>18</v>
      </c>
      <c r="GI18" s="49" t="s">
        <v>18</v>
      </c>
      <c r="GJ18" s="49">
        <v>57.473800330943192</v>
      </c>
      <c r="GK18" s="49">
        <v>56.299006795608989</v>
      </c>
      <c r="GL18" s="49">
        <v>57.214345287739782</v>
      </c>
      <c r="GM18" s="49">
        <v>69.437652811735944</v>
      </c>
      <c r="GN18" s="49">
        <v>68.401206636500746</v>
      </c>
      <c r="GO18" s="49">
        <v>79.310344827586221</v>
      </c>
      <c r="GP18" s="49">
        <v>59.474161378059847</v>
      </c>
      <c r="GQ18" s="48" t="s">
        <v>18</v>
      </c>
      <c r="GR18" s="49" t="s">
        <v>18</v>
      </c>
      <c r="GS18" s="49" t="s">
        <v>18</v>
      </c>
      <c r="GT18" s="49" t="s">
        <v>18</v>
      </c>
      <c r="GU18" s="49" t="s">
        <v>18</v>
      </c>
      <c r="GV18" s="49" t="s">
        <v>18</v>
      </c>
      <c r="GW18" s="49" t="s">
        <v>18</v>
      </c>
      <c r="GX18" s="49" t="s">
        <v>18</v>
      </c>
      <c r="GY18" s="49" t="s">
        <v>18</v>
      </c>
      <c r="GZ18" s="49">
        <v>62.523302993749319</v>
      </c>
      <c r="HA18" s="49">
        <v>66.494700835529642</v>
      </c>
      <c r="HB18" s="49">
        <v>66.372763875439588</v>
      </c>
      <c r="HC18" s="49">
        <v>60.97258712139989</v>
      </c>
      <c r="HD18" s="49">
        <v>64.504357298474943</v>
      </c>
      <c r="HE18" s="49">
        <v>67.094163246694038</v>
      </c>
      <c r="HF18" s="49">
        <v>64.404162854528821</v>
      </c>
      <c r="HG18" s="108" t="s">
        <v>17</v>
      </c>
      <c r="HH18" s="49" t="s">
        <v>17</v>
      </c>
      <c r="HI18" s="49" t="s">
        <v>17</v>
      </c>
      <c r="HJ18" s="49" t="s">
        <v>17</v>
      </c>
      <c r="HK18" s="49" t="s">
        <v>17</v>
      </c>
      <c r="HL18" s="49" t="s">
        <v>17</v>
      </c>
      <c r="HM18" s="49" t="s">
        <v>17</v>
      </c>
      <c r="HN18" s="49" t="s">
        <v>17</v>
      </c>
      <c r="HO18" s="49" t="s">
        <v>17</v>
      </c>
      <c r="HP18" s="49" t="s">
        <v>17</v>
      </c>
      <c r="HQ18" s="49" t="s">
        <v>17</v>
      </c>
      <c r="HR18" s="49" t="s">
        <v>17</v>
      </c>
      <c r="HS18" s="49" t="s">
        <v>17</v>
      </c>
      <c r="HT18" s="49" t="s">
        <v>17</v>
      </c>
      <c r="HU18" s="49" t="s">
        <v>17</v>
      </c>
      <c r="HV18" s="49" t="s">
        <v>17</v>
      </c>
      <c r="HW18" s="48" t="s">
        <v>17</v>
      </c>
      <c r="HX18" s="49" t="s">
        <v>17</v>
      </c>
      <c r="HY18" s="49" t="s">
        <v>17</v>
      </c>
      <c r="HZ18" s="49" t="s">
        <v>17</v>
      </c>
      <c r="IA18" s="49" t="s">
        <v>17</v>
      </c>
      <c r="IB18" s="49" t="s">
        <v>17</v>
      </c>
      <c r="IC18" s="49" t="s">
        <v>17</v>
      </c>
      <c r="ID18" s="49" t="s">
        <v>17</v>
      </c>
      <c r="IE18" s="49" t="s">
        <v>17</v>
      </c>
      <c r="IF18" s="49" t="s">
        <v>17</v>
      </c>
      <c r="IG18" s="49" t="s">
        <v>17</v>
      </c>
      <c r="IH18" s="49" t="s">
        <v>17</v>
      </c>
      <c r="II18" s="49" t="s">
        <v>17</v>
      </c>
      <c r="IJ18" s="49" t="s">
        <v>17</v>
      </c>
      <c r="IK18" s="49" t="s">
        <v>17</v>
      </c>
      <c r="IL18" s="49" t="s">
        <v>17</v>
      </c>
      <c r="IM18" s="48" t="s">
        <v>17</v>
      </c>
      <c r="IN18" s="49" t="s">
        <v>17</v>
      </c>
      <c r="IO18" s="49" t="s">
        <v>17</v>
      </c>
      <c r="IP18" s="49" t="s">
        <v>17</v>
      </c>
      <c r="IQ18" s="49" t="s">
        <v>17</v>
      </c>
      <c r="IR18" s="49" t="s">
        <v>17</v>
      </c>
      <c r="IS18" s="49" t="s">
        <v>17</v>
      </c>
      <c r="IT18" s="49" t="s">
        <v>17</v>
      </c>
      <c r="IU18" s="49" t="s">
        <v>17</v>
      </c>
      <c r="IV18" s="49" t="s">
        <v>17</v>
      </c>
      <c r="IW18" s="49" t="s">
        <v>17</v>
      </c>
      <c r="IX18" s="49" t="s">
        <v>17</v>
      </c>
      <c r="IY18" s="49" t="s">
        <v>17</v>
      </c>
      <c r="IZ18" s="49" t="s">
        <v>17</v>
      </c>
      <c r="JA18" s="49" t="s">
        <v>17</v>
      </c>
      <c r="JB18" s="49" t="s">
        <v>17</v>
      </c>
    </row>
    <row r="19" spans="1:262" s="41" customFormat="1">
      <c r="A19" s="134" t="s">
        <v>10</v>
      </c>
      <c r="B19" s="48">
        <v>92.131488918637515</v>
      </c>
      <c r="C19" s="49">
        <v>92.817109144542783</v>
      </c>
      <c r="D19" s="49">
        <v>92.912040990606314</v>
      </c>
      <c r="E19" s="49">
        <v>92.896718283847136</v>
      </c>
      <c r="F19" s="49">
        <v>93.331404600028932</v>
      </c>
      <c r="G19" s="49">
        <v>93.851540616246496</v>
      </c>
      <c r="H19" s="49">
        <v>93.404539385847798</v>
      </c>
      <c r="I19" s="49">
        <v>94.567831376432309</v>
      </c>
      <c r="J19" s="49">
        <v>94.365813826891667</v>
      </c>
      <c r="K19" s="49">
        <v>94.261853448275872</v>
      </c>
      <c r="L19" s="49">
        <v>94.732232232232221</v>
      </c>
      <c r="M19" s="49">
        <v>94.289142171565686</v>
      </c>
      <c r="N19" s="49">
        <v>94.04569582275559</v>
      </c>
      <c r="O19" s="49">
        <v>91.378368536052434</v>
      </c>
      <c r="P19" s="49">
        <v>90.679971024990948</v>
      </c>
      <c r="Q19" s="49">
        <v>90.627168576104737</v>
      </c>
      <c r="R19" s="367">
        <v>89.532281570569509</v>
      </c>
      <c r="S19" s="367">
        <v>89.410917833404042</v>
      </c>
      <c r="T19" s="49">
        <v>91.521436958755316</v>
      </c>
      <c r="U19" s="48">
        <v>75.665188470066525</v>
      </c>
      <c r="V19" s="49">
        <v>75.579896907216494</v>
      </c>
      <c r="W19" s="49">
        <v>77.220812182741113</v>
      </c>
      <c r="X19" s="49">
        <v>78.65921787709496</v>
      </c>
      <c r="Y19" s="49">
        <v>78.721174004192875</v>
      </c>
      <c r="Z19" s="49">
        <v>78.609625668449198</v>
      </c>
      <c r="AA19" s="49">
        <v>77.186512118018967</v>
      </c>
      <c r="AB19" s="49">
        <v>79.498311625663291</v>
      </c>
      <c r="AC19" s="49">
        <v>81.020107896027469</v>
      </c>
      <c r="AD19" s="49">
        <v>80.79592781119851</v>
      </c>
      <c r="AE19" s="49">
        <v>80.008329862557275</v>
      </c>
      <c r="AF19" s="49">
        <v>79.798761609907118</v>
      </c>
      <c r="AG19" s="49">
        <v>80.954155795751021</v>
      </c>
      <c r="AH19" s="49">
        <v>81.797385620915037</v>
      </c>
      <c r="AI19" s="49">
        <v>80.999999999999986</v>
      </c>
      <c r="AJ19" s="49">
        <v>82.715413638904408</v>
      </c>
      <c r="AK19" s="49">
        <v>80.731261582323597</v>
      </c>
      <c r="AL19" s="49">
        <v>83.953223228556197</v>
      </c>
      <c r="AM19" s="49">
        <v>84.2</v>
      </c>
      <c r="AN19" s="48">
        <v>80.704160951074527</v>
      </c>
      <c r="AO19" s="49">
        <v>81.316310016184133</v>
      </c>
      <c r="AP19" s="49">
        <v>81.177281737481692</v>
      </c>
      <c r="AQ19" s="49">
        <v>80.436405874056263</v>
      </c>
      <c r="AR19" s="49">
        <v>80.123328261391848</v>
      </c>
      <c r="AS19" s="49">
        <v>82.116312926212544</v>
      </c>
      <c r="AT19" s="49">
        <v>81.868050407709418</v>
      </c>
      <c r="AU19" s="49">
        <v>80.957121524568009</v>
      </c>
      <c r="AV19" s="49">
        <v>82.25114032734102</v>
      </c>
      <c r="AW19" s="49">
        <v>81.382805900318417</v>
      </c>
      <c r="AX19" s="49">
        <v>80.698257570886653</v>
      </c>
      <c r="AY19" s="49">
        <v>81.168930260949182</v>
      </c>
      <c r="AZ19" s="49">
        <v>81.31782945736434</v>
      </c>
      <c r="BA19" s="49">
        <v>83.690629497765315</v>
      </c>
      <c r="BB19" s="49">
        <v>83.02803940592581</v>
      </c>
      <c r="BC19" s="49">
        <v>82.254519595448798</v>
      </c>
      <c r="BD19" s="49">
        <v>83.225958825373596</v>
      </c>
      <c r="BE19" s="49">
        <v>85.474905833248499</v>
      </c>
      <c r="BF19" s="49">
        <v>86.02962069721552</v>
      </c>
      <c r="BG19" s="48">
        <v>71.84210526315789</v>
      </c>
      <c r="BH19" s="49">
        <v>73.265651438240269</v>
      </c>
      <c r="BI19" s="49">
        <v>76.40232108317214</v>
      </c>
      <c r="BJ19" s="49">
        <v>77.263969171483623</v>
      </c>
      <c r="BK19" s="49">
        <v>75.219023779724665</v>
      </c>
      <c r="BL19" s="49">
        <v>76.074766355140184</v>
      </c>
      <c r="BM19" s="49">
        <v>76.539973787680211</v>
      </c>
      <c r="BN19" s="49">
        <v>75.340599455040874</v>
      </c>
      <c r="BO19" s="49">
        <v>75.818639798488675</v>
      </c>
      <c r="BP19" s="49">
        <v>78.026315789473685</v>
      </c>
      <c r="BQ19" s="49">
        <v>73.41317365269461</v>
      </c>
      <c r="BR19" s="49">
        <v>75.577156743620904</v>
      </c>
      <c r="BS19" s="49">
        <v>73.14715359828142</v>
      </c>
      <c r="BT19" s="49">
        <v>79.274611398963728</v>
      </c>
      <c r="BU19" s="49">
        <v>74.400000000000006</v>
      </c>
      <c r="BV19" s="49">
        <v>74.699999999999989</v>
      </c>
      <c r="BW19" s="49">
        <v>80.5</v>
      </c>
      <c r="BX19" s="49">
        <v>76.7</v>
      </c>
      <c r="BY19" s="49">
        <v>77.8</v>
      </c>
      <c r="BZ19" s="48">
        <v>75.853658536585357</v>
      </c>
      <c r="CA19" s="49">
        <v>71.93763919821825</v>
      </c>
      <c r="CB19" s="49">
        <v>72.916666666666671</v>
      </c>
      <c r="CC19" s="49">
        <v>70.689655172413779</v>
      </c>
      <c r="CD19" s="49">
        <v>74.31578947368422</v>
      </c>
      <c r="CE19" s="49">
        <v>72.134038800705468</v>
      </c>
      <c r="CF19" s="49">
        <v>75.436046511627893</v>
      </c>
      <c r="CG19" s="49">
        <v>72.394366197183103</v>
      </c>
      <c r="CH19" s="49">
        <v>71.536523929471045</v>
      </c>
      <c r="CI19" s="49">
        <v>76.248313090418364</v>
      </c>
      <c r="CJ19" s="49">
        <v>71.071800208116542</v>
      </c>
      <c r="CK19" s="49">
        <v>73.280839895013116</v>
      </c>
      <c r="CL19" s="49">
        <v>74.018419777023752</v>
      </c>
      <c r="CM19" s="49">
        <v>77.219917012448121</v>
      </c>
      <c r="CN19" s="49">
        <v>78.793386773547098</v>
      </c>
      <c r="CO19" s="49">
        <v>73.165934065934081</v>
      </c>
      <c r="CP19" s="49">
        <v>76.04912280701754</v>
      </c>
      <c r="CQ19" s="49">
        <v>75.232860520094547</v>
      </c>
      <c r="CR19" s="49">
        <v>75.379965850882186</v>
      </c>
      <c r="CS19" s="48">
        <v>79.819524200164068</v>
      </c>
      <c r="CT19" s="49">
        <v>80.213903743315512</v>
      </c>
      <c r="CU19" s="49">
        <v>77.882523567802764</v>
      </c>
      <c r="CV19" s="49">
        <v>78.25454545454545</v>
      </c>
      <c r="CW19" s="49">
        <v>78.785607196401799</v>
      </c>
      <c r="CX19" s="49">
        <v>81.241283124128316</v>
      </c>
      <c r="CY19" s="49">
        <v>80.323260716795502</v>
      </c>
      <c r="CZ19" s="49">
        <v>79.04577691811734</v>
      </c>
      <c r="DA19" s="49">
        <v>80.775193798449607</v>
      </c>
      <c r="DB19" s="49">
        <v>79.273404750815089</v>
      </c>
      <c r="DC19" s="49">
        <v>78.189696677900827</v>
      </c>
      <c r="DD19" s="49">
        <v>80.507706255666363</v>
      </c>
      <c r="DE19" s="49">
        <v>81.907894736842096</v>
      </c>
      <c r="DF19" s="49">
        <v>81.674826789838349</v>
      </c>
      <c r="DG19" s="49">
        <v>81.674826789838349</v>
      </c>
      <c r="DH19" s="49">
        <v>81.792899914456797</v>
      </c>
      <c r="DI19" s="49">
        <v>82.248972972972965</v>
      </c>
      <c r="DJ19" s="49">
        <v>80.275441860465108</v>
      </c>
      <c r="DK19" s="49">
        <v>79.869650655021843</v>
      </c>
      <c r="DL19" s="48">
        <v>83.559219412230462</v>
      </c>
      <c r="DM19" s="49">
        <v>84.006788056689444</v>
      </c>
      <c r="DN19" s="49">
        <v>84.066250387493909</v>
      </c>
      <c r="DO19" s="49">
        <v>83.679001721170394</v>
      </c>
      <c r="DP19" s="49">
        <v>83.475497574845292</v>
      </c>
      <c r="DQ19" s="49">
        <v>84.843680123592307</v>
      </c>
      <c r="DR19" s="49">
        <v>84.463342652997838</v>
      </c>
      <c r="DS19" s="49">
        <v>84.011450381679396</v>
      </c>
      <c r="DT19" s="49">
        <v>84.768854698396723</v>
      </c>
      <c r="DU19" s="49">
        <v>84.298791139682763</v>
      </c>
      <c r="DV19" s="49">
        <v>83.715080988631414</v>
      </c>
      <c r="DW19" s="49">
        <v>83.860052562417877</v>
      </c>
      <c r="DX19" s="49">
        <v>84.092222721726287</v>
      </c>
      <c r="DY19" s="49">
        <v>85.567141403865719</v>
      </c>
      <c r="DZ19" s="49">
        <v>84.967617693522897</v>
      </c>
      <c r="EA19" s="49">
        <v>84.669500032172962</v>
      </c>
      <c r="EB19" s="49">
        <v>85.316837245342711</v>
      </c>
      <c r="EC19" s="49">
        <v>86.163920454545462</v>
      </c>
      <c r="ED19" s="49">
        <v>87.228119582638271</v>
      </c>
      <c r="EE19" s="108" t="s">
        <v>17</v>
      </c>
      <c r="EF19" s="59" t="s">
        <v>17</v>
      </c>
      <c r="EG19" s="59" t="s">
        <v>17</v>
      </c>
      <c r="EH19" s="59" t="s">
        <v>17</v>
      </c>
      <c r="EI19" s="59" t="s">
        <v>17</v>
      </c>
      <c r="EJ19" s="59" t="s">
        <v>17</v>
      </c>
      <c r="EK19" s="59" t="s">
        <v>17</v>
      </c>
      <c r="EL19" s="59" t="s">
        <v>17</v>
      </c>
      <c r="EM19" s="59" t="s">
        <v>17</v>
      </c>
      <c r="EN19" s="59" t="s">
        <v>17</v>
      </c>
      <c r="EO19" s="59" t="s">
        <v>17</v>
      </c>
      <c r="EP19" s="59" t="s">
        <v>17</v>
      </c>
      <c r="EQ19" s="59" t="s">
        <v>17</v>
      </c>
      <c r="ER19" s="59" t="s">
        <v>17</v>
      </c>
      <c r="ES19" s="59" t="s">
        <v>17</v>
      </c>
      <c r="ET19" s="59" t="s">
        <v>17</v>
      </c>
      <c r="EU19" s="48" t="s">
        <v>18</v>
      </c>
      <c r="EV19" s="49" t="s">
        <v>18</v>
      </c>
      <c r="EW19" s="49" t="s">
        <v>18</v>
      </c>
      <c r="EX19" s="49" t="s">
        <v>18</v>
      </c>
      <c r="EY19" s="49" t="s">
        <v>18</v>
      </c>
      <c r="EZ19" s="49">
        <v>56.997222956889715</v>
      </c>
      <c r="FA19" s="49">
        <v>60.640954274353874</v>
      </c>
      <c r="FB19" s="49">
        <v>58.042924652139675</v>
      </c>
      <c r="FC19" s="49">
        <v>57.215091404122909</v>
      </c>
      <c r="FD19" s="49">
        <v>58.76277451619918</v>
      </c>
      <c r="FE19" s="49">
        <v>55.691234191016136</v>
      </c>
      <c r="FF19" s="49">
        <v>54.627689963816415</v>
      </c>
      <c r="FG19" s="49">
        <v>72.086131963650729</v>
      </c>
      <c r="FH19" s="49">
        <v>60.081131454884328</v>
      </c>
      <c r="FI19" s="49">
        <v>57.620781265374397</v>
      </c>
      <c r="FJ19" s="41">
        <v>54.499540863177231</v>
      </c>
      <c r="FK19" s="48" t="s">
        <v>18</v>
      </c>
      <c r="FL19" s="49" t="s">
        <v>18</v>
      </c>
      <c r="FM19" s="49" t="s">
        <v>18</v>
      </c>
      <c r="FN19" s="49" t="s">
        <v>18</v>
      </c>
      <c r="FO19" s="49" t="s">
        <v>18</v>
      </c>
      <c r="FP19" s="49">
        <v>54.741280913126189</v>
      </c>
      <c r="FQ19" s="49">
        <v>55.265469493725661</v>
      </c>
      <c r="FR19" s="49">
        <v>58.981889763779527</v>
      </c>
      <c r="FS19" s="49">
        <v>56.618735462042714</v>
      </c>
      <c r="FT19" s="49">
        <v>57.658833768494347</v>
      </c>
      <c r="FU19" s="49">
        <v>57.828571428571429</v>
      </c>
      <c r="FV19" s="49">
        <v>46.987622861303244</v>
      </c>
      <c r="FW19" s="49">
        <v>64.206420642064217</v>
      </c>
      <c r="FX19" s="49">
        <v>57.217666238513978</v>
      </c>
      <c r="FY19" s="49">
        <v>56.995821868949349</v>
      </c>
      <c r="FZ19" s="49">
        <v>59.919286321155482</v>
      </c>
      <c r="GA19" s="48" t="s">
        <v>18</v>
      </c>
      <c r="GB19" s="49" t="s">
        <v>18</v>
      </c>
      <c r="GC19" s="49" t="s">
        <v>18</v>
      </c>
      <c r="GD19" s="49" t="s">
        <v>18</v>
      </c>
      <c r="GE19" s="49" t="s">
        <v>18</v>
      </c>
      <c r="GF19" s="49">
        <v>49.910638297872339</v>
      </c>
      <c r="GG19" s="49">
        <v>41.195111305106941</v>
      </c>
      <c r="GH19" s="49">
        <v>50.328929986789959</v>
      </c>
      <c r="GI19" s="49">
        <v>49.634551495016609</v>
      </c>
      <c r="GJ19" s="49">
        <v>53.420398009950254</v>
      </c>
      <c r="GK19" s="49">
        <v>52.512025654730088</v>
      </c>
      <c r="GL19" s="49">
        <v>48.890665600639615</v>
      </c>
      <c r="GM19" s="49">
        <v>46.654676258992808</v>
      </c>
      <c r="GN19" s="49">
        <v>55.758980301274619</v>
      </c>
      <c r="GO19" s="49">
        <v>55.518474374255064</v>
      </c>
      <c r="GP19" s="49">
        <v>56.610800744878951</v>
      </c>
      <c r="GQ19" s="48" t="s">
        <v>18</v>
      </c>
      <c r="GR19" s="49" t="s">
        <v>18</v>
      </c>
      <c r="GS19" s="49" t="s">
        <v>18</v>
      </c>
      <c r="GT19" s="49" t="s">
        <v>18</v>
      </c>
      <c r="GU19" s="49" t="s">
        <v>18</v>
      </c>
      <c r="GV19" s="49">
        <v>55.229417751352514</v>
      </c>
      <c r="GW19" s="49">
        <v>53.280335171828597</v>
      </c>
      <c r="GX19" s="49">
        <v>57.858062368216622</v>
      </c>
      <c r="GY19" s="49">
        <v>56.302206039837223</v>
      </c>
      <c r="GZ19" s="49">
        <v>57.825782578257822</v>
      </c>
      <c r="HA19" s="49">
        <v>55.928616095050266</v>
      </c>
      <c r="HB19" s="49">
        <v>50.375570905522217</v>
      </c>
      <c r="HC19" s="49">
        <v>63.512829498111586</v>
      </c>
      <c r="HD19" s="49">
        <v>58.059175616589556</v>
      </c>
      <c r="HE19" s="49">
        <v>57.002192710272638</v>
      </c>
      <c r="HF19" s="49">
        <v>56.949927280282566</v>
      </c>
      <c r="HG19" s="108" t="s">
        <v>17</v>
      </c>
      <c r="HH19" s="49" t="s">
        <v>17</v>
      </c>
      <c r="HI19" s="49" t="s">
        <v>17</v>
      </c>
      <c r="HJ19" s="49" t="s">
        <v>17</v>
      </c>
      <c r="HK19" s="49" t="s">
        <v>17</v>
      </c>
      <c r="HL19" s="49" t="s">
        <v>17</v>
      </c>
      <c r="HM19" s="49" t="s">
        <v>17</v>
      </c>
      <c r="HN19" s="49" t="s">
        <v>17</v>
      </c>
      <c r="HO19" s="49" t="s">
        <v>17</v>
      </c>
      <c r="HP19" s="49" t="s">
        <v>17</v>
      </c>
      <c r="HQ19" s="49" t="s">
        <v>17</v>
      </c>
      <c r="HR19" s="49" t="s">
        <v>17</v>
      </c>
      <c r="HS19" s="49" t="s">
        <v>17</v>
      </c>
      <c r="HT19" s="49" t="s">
        <v>17</v>
      </c>
      <c r="HU19" s="49" t="s">
        <v>17</v>
      </c>
      <c r="HV19" s="49" t="s">
        <v>17</v>
      </c>
      <c r="HW19" s="48" t="s">
        <v>17</v>
      </c>
      <c r="HX19" s="49" t="s">
        <v>17</v>
      </c>
      <c r="HY19" s="49" t="s">
        <v>17</v>
      </c>
      <c r="HZ19" s="49" t="s">
        <v>17</v>
      </c>
      <c r="IA19" s="49" t="s">
        <v>17</v>
      </c>
      <c r="IB19" s="49" t="s">
        <v>17</v>
      </c>
      <c r="IC19" s="49" t="s">
        <v>17</v>
      </c>
      <c r="ID19" s="49" t="s">
        <v>17</v>
      </c>
      <c r="IE19" s="49" t="s">
        <v>17</v>
      </c>
      <c r="IF19" s="49" t="s">
        <v>17</v>
      </c>
      <c r="IG19" s="49" t="s">
        <v>17</v>
      </c>
      <c r="IH19" s="49" t="s">
        <v>17</v>
      </c>
      <c r="II19" s="49" t="s">
        <v>17</v>
      </c>
      <c r="IJ19" s="49" t="s">
        <v>17</v>
      </c>
      <c r="IK19" s="49" t="s">
        <v>17</v>
      </c>
      <c r="IL19" s="49" t="s">
        <v>17</v>
      </c>
      <c r="IM19" s="48" t="s">
        <v>17</v>
      </c>
      <c r="IN19" s="49" t="s">
        <v>17</v>
      </c>
      <c r="IO19" s="49" t="s">
        <v>17</v>
      </c>
      <c r="IP19" s="49" t="s">
        <v>17</v>
      </c>
      <c r="IQ19" s="49" t="s">
        <v>17</v>
      </c>
      <c r="IR19" s="49" t="s">
        <v>17</v>
      </c>
      <c r="IS19" s="49" t="s">
        <v>17</v>
      </c>
      <c r="IT19" s="49" t="s">
        <v>17</v>
      </c>
      <c r="IU19" s="49" t="s">
        <v>17</v>
      </c>
      <c r="IV19" s="49" t="s">
        <v>17</v>
      </c>
      <c r="IW19" s="49" t="s">
        <v>17</v>
      </c>
      <c r="IX19" s="49" t="s">
        <v>17</v>
      </c>
      <c r="IY19" s="49" t="s">
        <v>17</v>
      </c>
      <c r="IZ19" s="49" t="s">
        <v>17</v>
      </c>
      <c r="JA19" s="49" t="s">
        <v>17</v>
      </c>
      <c r="JB19" s="49" t="s">
        <v>17</v>
      </c>
    </row>
    <row r="20" spans="1:262" s="41" customFormat="1">
      <c r="A20" s="134" t="s">
        <v>11</v>
      </c>
      <c r="B20" s="48">
        <v>89.180134016554987</v>
      </c>
      <c r="C20" s="49">
        <v>88.018619712608782</v>
      </c>
      <c r="D20" s="49">
        <v>86.445552147239255</v>
      </c>
      <c r="E20" s="49">
        <v>85.886252616887646</v>
      </c>
      <c r="F20" s="49">
        <v>86.221259580139957</v>
      </c>
      <c r="G20" s="49">
        <v>88.153422883961809</v>
      </c>
      <c r="H20" s="49">
        <v>88.370702541106127</v>
      </c>
      <c r="I20" s="49">
        <v>88.762071992976303</v>
      </c>
      <c r="J20" s="49">
        <v>88.960657662947739</v>
      </c>
      <c r="K20" s="49">
        <v>88.583093905942832</v>
      </c>
      <c r="L20" s="49">
        <v>88.858695652173907</v>
      </c>
      <c r="M20" s="49">
        <v>92.251139538303178</v>
      </c>
      <c r="N20" s="49">
        <v>92.251139538303178</v>
      </c>
      <c r="O20" s="49">
        <v>92.251139538303178</v>
      </c>
      <c r="P20" s="49">
        <v>85.79990779160903</v>
      </c>
      <c r="Q20" s="49">
        <v>92.201066260472203</v>
      </c>
      <c r="R20" s="49">
        <v>90.801226503132909</v>
      </c>
      <c r="S20" s="49">
        <v>90.954009882174091</v>
      </c>
      <c r="T20" s="49">
        <v>92.749244712990929</v>
      </c>
      <c r="U20" s="48" t="s">
        <v>17</v>
      </c>
      <c r="V20" s="49" t="s">
        <v>17</v>
      </c>
      <c r="W20" s="49" t="s">
        <v>17</v>
      </c>
      <c r="X20" s="49" t="s">
        <v>17</v>
      </c>
      <c r="Y20" s="49" t="s">
        <v>17</v>
      </c>
      <c r="Z20" s="49" t="s">
        <v>17</v>
      </c>
      <c r="AA20" s="49" t="s">
        <v>17</v>
      </c>
      <c r="AB20" s="49" t="s">
        <v>17</v>
      </c>
      <c r="AC20" s="49" t="s">
        <v>17</v>
      </c>
      <c r="AD20" s="49" t="s">
        <v>17</v>
      </c>
      <c r="AE20" s="49" t="s">
        <v>17</v>
      </c>
      <c r="AF20" s="49" t="s">
        <v>17</v>
      </c>
      <c r="AG20" s="49" t="s">
        <v>17</v>
      </c>
      <c r="AH20" s="49" t="s">
        <v>17</v>
      </c>
      <c r="AI20" s="49" t="s">
        <v>17</v>
      </c>
      <c r="AJ20" s="49" t="s">
        <v>17</v>
      </c>
      <c r="AK20" s="49" t="s">
        <v>17</v>
      </c>
      <c r="AL20" s="49" t="s">
        <v>17</v>
      </c>
      <c r="AM20" s="49" t="s">
        <v>17</v>
      </c>
      <c r="AN20" s="48">
        <v>83.350785340314133</v>
      </c>
      <c r="AO20" s="49">
        <v>76.064908722109536</v>
      </c>
      <c r="AP20" s="49">
        <v>75.944333996023857</v>
      </c>
      <c r="AQ20" s="49">
        <v>76.730103806228371</v>
      </c>
      <c r="AR20" s="49">
        <v>78.933153274814316</v>
      </c>
      <c r="AS20" s="49">
        <v>77.800974251913715</v>
      </c>
      <c r="AT20" s="49">
        <v>76.372609500308442</v>
      </c>
      <c r="AU20" s="49">
        <v>75.444839857651246</v>
      </c>
      <c r="AV20" s="49">
        <v>77.907656341320859</v>
      </c>
      <c r="AW20" s="49">
        <v>77.861708309122605</v>
      </c>
      <c r="AX20" s="49">
        <v>78.76312718786464</v>
      </c>
      <c r="AY20" s="49">
        <v>78.043478260869563</v>
      </c>
      <c r="AZ20" s="49">
        <v>79.595278246205737</v>
      </c>
      <c r="BA20" s="49">
        <v>77.990235964198533</v>
      </c>
      <c r="BB20" s="49">
        <v>77.287066246056781</v>
      </c>
      <c r="BC20" s="49">
        <v>76.188679245283012</v>
      </c>
      <c r="BD20" s="49">
        <v>76.256880733944953</v>
      </c>
      <c r="BE20" s="49">
        <v>74.442044636429088</v>
      </c>
      <c r="BF20" s="49">
        <v>73.975809598127199</v>
      </c>
      <c r="BG20" s="48">
        <v>79.72027972027972</v>
      </c>
      <c r="BH20" s="49">
        <v>75.50561797752809</v>
      </c>
      <c r="BI20" s="49">
        <v>73.444976076555022</v>
      </c>
      <c r="BJ20" s="49">
        <v>76.195219123505979</v>
      </c>
      <c r="BK20" s="49">
        <v>74.105011933174225</v>
      </c>
      <c r="BL20" s="49">
        <v>76.915219611848826</v>
      </c>
      <c r="BM20" s="49">
        <v>77.587844254510912</v>
      </c>
      <c r="BN20" s="49">
        <v>75.149957155098548</v>
      </c>
      <c r="BO20" s="49">
        <v>76.268271711092012</v>
      </c>
      <c r="BP20" s="49">
        <v>74.825174825174827</v>
      </c>
      <c r="BQ20" s="49">
        <v>72.427184466019412</v>
      </c>
      <c r="BR20" s="49" t="s">
        <v>17</v>
      </c>
      <c r="BS20" s="49" t="s">
        <v>17</v>
      </c>
      <c r="BT20" s="49" t="s">
        <v>17</v>
      </c>
      <c r="BU20" s="354" t="s">
        <v>17</v>
      </c>
      <c r="BV20" s="49">
        <v>59.859154929577471</v>
      </c>
      <c r="BW20" s="49">
        <v>61.224489795918366</v>
      </c>
      <c r="BX20" s="49">
        <v>59.426229508196727</v>
      </c>
      <c r="BY20" s="49">
        <v>68.09954751131221</v>
      </c>
      <c r="BZ20" s="48">
        <v>76.212471131639731</v>
      </c>
      <c r="CA20" s="49">
        <v>73.878722640832436</v>
      </c>
      <c r="CB20" s="49">
        <v>73.46358792184725</v>
      </c>
      <c r="CC20" s="49">
        <v>71.212121212121218</v>
      </c>
      <c r="CD20" s="49">
        <v>71.803046404534172</v>
      </c>
      <c r="CE20" s="49">
        <v>72.093825457054152</v>
      </c>
      <c r="CF20" s="49">
        <v>73.256198347107443</v>
      </c>
      <c r="CG20" s="49">
        <v>73.188896411645231</v>
      </c>
      <c r="CH20" s="49">
        <v>70.384373030875878</v>
      </c>
      <c r="CI20" s="49">
        <v>69.327990135635019</v>
      </c>
      <c r="CJ20" s="49">
        <v>67.787491593813044</v>
      </c>
      <c r="CK20" s="49">
        <v>68.181818181818187</v>
      </c>
      <c r="CL20" s="49">
        <v>68.26205023761031</v>
      </c>
      <c r="CM20" s="49">
        <v>69.688768606224613</v>
      </c>
      <c r="CN20" s="49">
        <v>66.245427336215499</v>
      </c>
      <c r="CO20" s="49">
        <v>70.723981900452486</v>
      </c>
      <c r="CP20" s="49">
        <v>68.793402777777771</v>
      </c>
      <c r="CQ20" s="49">
        <v>72.036613272311214</v>
      </c>
      <c r="CR20" s="49">
        <v>72.139084507042256</v>
      </c>
      <c r="CS20" s="48">
        <v>69.743589743589752</v>
      </c>
      <c r="CT20" s="49">
        <v>63.486842105263165</v>
      </c>
      <c r="CU20" s="49">
        <v>72.244897959183675</v>
      </c>
      <c r="CV20" s="49">
        <v>72.727272727272734</v>
      </c>
      <c r="CW20" s="49">
        <v>68.987341772151908</v>
      </c>
      <c r="CX20" s="49">
        <v>64.14473684210526</v>
      </c>
      <c r="CY20" s="49">
        <v>65.43624161073825</v>
      </c>
      <c r="CZ20" s="49">
        <v>66.769230769230774</v>
      </c>
      <c r="DA20" s="49">
        <v>68.328445747800586</v>
      </c>
      <c r="DB20" s="49">
        <v>71.708683473389357</v>
      </c>
      <c r="DC20" s="49">
        <v>71.875</v>
      </c>
      <c r="DD20" s="49">
        <v>70.222222222222229</v>
      </c>
      <c r="DE20" s="49">
        <v>66.473988439306353</v>
      </c>
      <c r="DF20" s="49">
        <v>71.590909090909093</v>
      </c>
      <c r="DG20" s="49">
        <v>68.927789934354479</v>
      </c>
      <c r="DH20" s="49">
        <v>71.27937336814621</v>
      </c>
      <c r="DI20" s="49">
        <v>66.738660907127425</v>
      </c>
      <c r="DJ20" s="49">
        <v>71.36150234741784</v>
      </c>
      <c r="DK20" s="49">
        <v>69.347826086956516</v>
      </c>
      <c r="DL20" s="48">
        <v>83.346573982125122</v>
      </c>
      <c r="DM20" s="49">
        <v>80.974969721437219</v>
      </c>
      <c r="DN20" s="49">
        <v>80.371614943664753</v>
      </c>
      <c r="DO20" s="49">
        <v>79.905780032614615</v>
      </c>
      <c r="DP20" s="49">
        <v>80.366492146596855</v>
      </c>
      <c r="DQ20" s="49">
        <v>81.395151720630622</v>
      </c>
      <c r="DR20" s="49">
        <v>81.800267990856781</v>
      </c>
      <c r="DS20" s="49">
        <v>81.706000308499156</v>
      </c>
      <c r="DT20" s="49">
        <v>81.410499204605713</v>
      </c>
      <c r="DU20" s="49">
        <v>80.732471901521521</v>
      </c>
      <c r="DV20" s="49">
        <v>80.535220432731407</v>
      </c>
      <c r="DW20" s="49">
        <v>82.669789227166277</v>
      </c>
      <c r="DX20" s="49">
        <v>83.189347705476735</v>
      </c>
      <c r="DY20" s="49">
        <v>83.254908323868236</v>
      </c>
      <c r="DZ20" s="49">
        <v>78.755896697849209</v>
      </c>
      <c r="EA20" s="49">
        <v>82.805429864253384</v>
      </c>
      <c r="EB20" s="49">
        <v>82.123854566952417</v>
      </c>
      <c r="EC20" s="49">
        <v>82.897603485838786</v>
      </c>
      <c r="ED20" s="49">
        <v>83.792918042860435</v>
      </c>
      <c r="EE20" s="108">
        <v>61.803713527851457</v>
      </c>
      <c r="EF20" s="59">
        <v>60.217983651226156</v>
      </c>
      <c r="EG20" s="59">
        <v>63.196125907990314</v>
      </c>
      <c r="EH20" s="59">
        <v>58.836689038031317</v>
      </c>
      <c r="EI20" s="59">
        <v>55.70342205323194</v>
      </c>
      <c r="EJ20" s="59">
        <v>59.025270758122744</v>
      </c>
      <c r="EK20" s="59">
        <v>60.296540362438222</v>
      </c>
      <c r="EL20" s="59">
        <v>56.44859813084112</v>
      </c>
      <c r="EM20" s="59">
        <v>64.312267657992564</v>
      </c>
      <c r="EN20" s="49">
        <v>59.195402298850574</v>
      </c>
      <c r="EO20" s="49">
        <v>65.570599613152808</v>
      </c>
      <c r="EP20" s="49">
        <v>60.582822085889575</v>
      </c>
      <c r="EQ20" s="49">
        <v>55.095541401273884</v>
      </c>
      <c r="ER20" s="49">
        <v>54</v>
      </c>
      <c r="ES20" s="49">
        <v>55.475206611570243</v>
      </c>
      <c r="ET20" s="49">
        <v>53.757225433526017</v>
      </c>
      <c r="EU20" s="48">
        <v>65.384615384615387</v>
      </c>
      <c r="EV20" s="49">
        <v>62.30628988149499</v>
      </c>
      <c r="EW20" s="49">
        <v>52.695062193742928</v>
      </c>
      <c r="EX20" s="49">
        <v>61.838235294117652</v>
      </c>
      <c r="EY20" s="49">
        <v>58.28984343637093</v>
      </c>
      <c r="EZ20" s="49">
        <v>58.907026259758695</v>
      </c>
      <c r="FA20" s="49">
        <v>57.23684210526315</v>
      </c>
      <c r="FB20" s="49">
        <v>48.682987294700958</v>
      </c>
      <c r="FC20" s="49">
        <v>57.074531685930644</v>
      </c>
      <c r="FD20" s="49">
        <v>59.696851923824326</v>
      </c>
      <c r="FE20" s="49">
        <v>62.889273356401389</v>
      </c>
      <c r="FF20" s="49">
        <v>55.982730263157897</v>
      </c>
      <c r="FG20" s="49">
        <v>54.90654205607477</v>
      </c>
      <c r="FH20" s="49">
        <v>48.479632816982217</v>
      </c>
      <c r="FI20" s="49">
        <v>54.150504266873547</v>
      </c>
      <c r="FJ20" s="41">
        <v>57.720488466757125</v>
      </c>
      <c r="FK20" s="48">
        <v>63.069977426636569</v>
      </c>
      <c r="FL20" s="49">
        <v>63.735801430374423</v>
      </c>
      <c r="FM20" s="49">
        <v>61.252699784017281</v>
      </c>
      <c r="FN20" s="49">
        <v>61.061604029445945</v>
      </c>
      <c r="FO20" s="49">
        <v>60.954198473282446</v>
      </c>
      <c r="FP20" s="49">
        <v>61.324167872648339</v>
      </c>
      <c r="FQ20" s="49">
        <v>63.488460083238749</v>
      </c>
      <c r="FR20" s="49">
        <v>63.045871559633028</v>
      </c>
      <c r="FS20" s="49">
        <v>62.52148997134671</v>
      </c>
      <c r="FT20" s="49">
        <v>59.541984732824424</v>
      </c>
      <c r="FU20" s="49">
        <v>69.526627218934905</v>
      </c>
      <c r="FV20" s="49">
        <v>64.5</v>
      </c>
      <c r="FW20" s="49">
        <v>61.097852028639615</v>
      </c>
      <c r="FX20" s="49">
        <v>58.218623481781378</v>
      </c>
      <c r="FY20" s="49">
        <v>60.14492753623189</v>
      </c>
      <c r="FZ20" s="49">
        <v>61.869844179651693</v>
      </c>
      <c r="GA20" s="48">
        <v>62.687395891171569</v>
      </c>
      <c r="GB20" s="49">
        <v>63.837064676616919</v>
      </c>
      <c r="GC20" s="49">
        <v>58.091159375955954</v>
      </c>
      <c r="GD20" s="49">
        <v>63.733333333333341</v>
      </c>
      <c r="GE20" s="49">
        <v>59.987911755817471</v>
      </c>
      <c r="GF20" s="49">
        <v>59.728373191614999</v>
      </c>
      <c r="GG20" s="49">
        <v>59.450980392156858</v>
      </c>
      <c r="GH20" s="49">
        <v>59.625264430341495</v>
      </c>
      <c r="GI20" s="49">
        <v>57.614555256064691</v>
      </c>
      <c r="GJ20" s="49">
        <v>56.936110130603595</v>
      </c>
      <c r="GK20" s="49">
        <v>57.896692679301381</v>
      </c>
      <c r="GL20" s="49">
        <v>59.810874704491717</v>
      </c>
      <c r="GM20" s="49">
        <v>56.397637795275585</v>
      </c>
      <c r="GN20" s="49">
        <v>54.515418502202643</v>
      </c>
      <c r="GO20" s="49">
        <v>55.657142857142851</v>
      </c>
      <c r="GP20" s="49">
        <v>55.188866799204774</v>
      </c>
      <c r="GQ20" s="48">
        <v>63.408979990239139</v>
      </c>
      <c r="GR20" s="49">
        <v>63.232769193034095</v>
      </c>
      <c r="GS20" s="49">
        <v>62.172530965691102</v>
      </c>
      <c r="GT20" s="49">
        <v>59.546165884194053</v>
      </c>
      <c r="GU20" s="49">
        <v>59.907592145332345</v>
      </c>
      <c r="GV20" s="49">
        <v>59.851952858673421</v>
      </c>
      <c r="GW20" s="49">
        <v>56.79869334422213</v>
      </c>
      <c r="GX20" s="49">
        <v>56.79869334422213</v>
      </c>
      <c r="GY20" s="49">
        <v>59.007731958762889</v>
      </c>
      <c r="GZ20" s="49">
        <v>58.649052841475573</v>
      </c>
      <c r="HA20" s="49">
        <v>62.104460541364851</v>
      </c>
      <c r="HB20" s="49">
        <v>58.262369300420396</v>
      </c>
      <c r="HC20" s="49">
        <v>56.130100301879445</v>
      </c>
      <c r="HD20" s="49">
        <v>52.530541012216403</v>
      </c>
      <c r="HE20" s="49">
        <v>55.607906228453224</v>
      </c>
      <c r="HF20" s="49">
        <v>57.005642934325856</v>
      </c>
      <c r="HG20" s="108" t="s">
        <v>18</v>
      </c>
      <c r="HH20" s="49" t="s">
        <v>18</v>
      </c>
      <c r="HI20" s="49" t="s">
        <v>18</v>
      </c>
      <c r="HJ20" s="49" t="s">
        <v>18</v>
      </c>
      <c r="HK20" s="49" t="s">
        <v>18</v>
      </c>
      <c r="HL20" s="49" t="s">
        <v>18</v>
      </c>
      <c r="HM20" s="49" t="s">
        <v>18</v>
      </c>
      <c r="HN20" s="49" t="s">
        <v>18</v>
      </c>
      <c r="HO20" s="49" t="s">
        <v>18</v>
      </c>
      <c r="HP20" s="49" t="s">
        <v>18</v>
      </c>
      <c r="HQ20" s="49" t="s">
        <v>18</v>
      </c>
      <c r="HR20" s="49" t="s">
        <v>18</v>
      </c>
      <c r="HS20" s="49" t="s">
        <v>18</v>
      </c>
      <c r="HT20" s="49" t="s">
        <v>18</v>
      </c>
      <c r="HU20" s="49" t="s">
        <v>18</v>
      </c>
      <c r="HV20" s="49" t="s">
        <v>18</v>
      </c>
      <c r="HW20" s="48" t="s">
        <v>18</v>
      </c>
      <c r="HX20" s="49" t="s">
        <v>18</v>
      </c>
      <c r="HY20" s="49" t="s">
        <v>18</v>
      </c>
      <c r="HZ20" s="49" t="s">
        <v>18</v>
      </c>
      <c r="IA20" s="49" t="s">
        <v>18</v>
      </c>
      <c r="IB20" s="49" t="s">
        <v>18</v>
      </c>
      <c r="IC20" s="49" t="s">
        <v>18</v>
      </c>
      <c r="ID20" s="49" t="s">
        <v>18</v>
      </c>
      <c r="IE20" s="49" t="s">
        <v>18</v>
      </c>
      <c r="IF20" s="49" t="s">
        <v>18</v>
      </c>
      <c r="IG20" s="49" t="s">
        <v>18</v>
      </c>
      <c r="IH20" s="49" t="s">
        <v>18</v>
      </c>
      <c r="II20" s="49" t="s">
        <v>18</v>
      </c>
      <c r="IJ20" s="49" t="s">
        <v>18</v>
      </c>
      <c r="IK20" s="49" t="s">
        <v>18</v>
      </c>
      <c r="IL20" s="49" t="s">
        <v>18</v>
      </c>
      <c r="IM20" s="48" t="s">
        <v>18</v>
      </c>
      <c r="IN20" s="49" t="s">
        <v>18</v>
      </c>
      <c r="IO20" s="49" t="s">
        <v>18</v>
      </c>
      <c r="IP20" s="49" t="s">
        <v>18</v>
      </c>
      <c r="IQ20" s="49" t="s">
        <v>18</v>
      </c>
      <c r="IR20" s="49" t="s">
        <v>18</v>
      </c>
      <c r="IS20" s="49" t="s">
        <v>18</v>
      </c>
      <c r="IT20" s="49" t="s">
        <v>18</v>
      </c>
      <c r="IU20" s="49" t="s">
        <v>18</v>
      </c>
      <c r="IV20" s="49" t="s">
        <v>18</v>
      </c>
      <c r="IW20" s="49" t="s">
        <v>18</v>
      </c>
      <c r="IX20" s="49" t="s">
        <v>18</v>
      </c>
      <c r="IY20" s="49" t="s">
        <v>18</v>
      </c>
      <c r="IZ20" s="49" t="s">
        <v>18</v>
      </c>
      <c r="JA20" s="354" t="s">
        <v>18</v>
      </c>
      <c r="JB20" s="354" t="s">
        <v>18</v>
      </c>
    </row>
    <row r="21" spans="1:262" s="41" customFormat="1">
      <c r="A21" s="134" t="s">
        <v>12</v>
      </c>
      <c r="B21" s="48">
        <v>87.577639751552795</v>
      </c>
      <c r="C21" s="49">
        <v>86.506862555577044</v>
      </c>
      <c r="D21" s="49">
        <v>86.665453883936678</v>
      </c>
      <c r="E21" s="49">
        <v>87.255081486907159</v>
      </c>
      <c r="F21" s="49">
        <v>88.744983582634077</v>
      </c>
      <c r="G21" s="49">
        <v>88.642558604397607</v>
      </c>
      <c r="H21" s="49">
        <v>89.08554572271386</v>
      </c>
      <c r="I21" s="49">
        <v>90.631808278867112</v>
      </c>
      <c r="J21" s="49">
        <v>91.424418604651166</v>
      </c>
      <c r="K21" s="49">
        <v>90.40252565114443</v>
      </c>
      <c r="L21" s="49">
        <v>91.385083713850833</v>
      </c>
      <c r="M21" s="49">
        <v>92.145534041224238</v>
      </c>
      <c r="N21" s="49">
        <v>92.449585743317172</v>
      </c>
      <c r="O21" s="49">
        <v>92.251139538303178</v>
      </c>
      <c r="P21" s="49">
        <v>91.177285318559555</v>
      </c>
      <c r="Q21" s="49">
        <v>91.476428474942594</v>
      </c>
      <c r="R21" s="49">
        <v>92.300482056775579</v>
      </c>
      <c r="S21" s="49">
        <v>91.815346225826573</v>
      </c>
      <c r="T21" s="49">
        <v>91.855694980694977</v>
      </c>
      <c r="U21" s="48" t="s">
        <v>17</v>
      </c>
      <c r="V21" s="49" t="s">
        <v>17</v>
      </c>
      <c r="W21" s="49" t="s">
        <v>17</v>
      </c>
      <c r="X21" s="49" t="s">
        <v>17</v>
      </c>
      <c r="Y21" s="49" t="s">
        <v>17</v>
      </c>
      <c r="Z21" s="49" t="s">
        <v>17</v>
      </c>
      <c r="AA21" s="49" t="s">
        <v>17</v>
      </c>
      <c r="AB21" s="49" t="s">
        <v>17</v>
      </c>
      <c r="AC21" s="49" t="s">
        <v>17</v>
      </c>
      <c r="AD21" s="49" t="s">
        <v>17</v>
      </c>
      <c r="AE21" s="49" t="s">
        <v>17</v>
      </c>
      <c r="AF21" s="49" t="s">
        <v>17</v>
      </c>
      <c r="AG21" s="49" t="s">
        <v>17</v>
      </c>
      <c r="AH21" s="49" t="s">
        <v>17</v>
      </c>
      <c r="AI21" s="49" t="s">
        <v>17</v>
      </c>
      <c r="AJ21" s="49" t="s">
        <v>17</v>
      </c>
      <c r="AK21" s="49" t="s">
        <v>17</v>
      </c>
      <c r="AL21" s="49" t="s">
        <v>17</v>
      </c>
      <c r="AM21" s="49" t="s">
        <v>17</v>
      </c>
      <c r="AN21" s="48">
        <v>87.903225806451616</v>
      </c>
      <c r="AO21" s="49">
        <v>82.530795072788351</v>
      </c>
      <c r="AP21" s="49">
        <v>83.751010509296677</v>
      </c>
      <c r="AQ21" s="49">
        <v>83.665338645418331</v>
      </c>
      <c r="AR21" s="49">
        <v>84.207055720408846</v>
      </c>
      <c r="AS21" s="49">
        <v>83.644536652835413</v>
      </c>
      <c r="AT21" s="49">
        <v>84.020618556701038</v>
      </c>
      <c r="AU21" s="49">
        <v>87.471600129827976</v>
      </c>
      <c r="AV21" s="49">
        <v>87.1725076556652</v>
      </c>
      <c r="AW21" s="49">
        <v>86.680258239891259</v>
      </c>
      <c r="AX21" s="49">
        <v>86.71328671328672</v>
      </c>
      <c r="AY21" s="49">
        <v>86.245235069885638</v>
      </c>
      <c r="AZ21" s="49">
        <v>85.873724489795919</v>
      </c>
      <c r="BA21" s="49">
        <v>85.873724489795919</v>
      </c>
      <c r="BB21" s="49">
        <v>87.164272329793874</v>
      </c>
      <c r="BC21" s="49">
        <v>87.626432906271077</v>
      </c>
      <c r="BD21" s="49">
        <v>86.430753564154784</v>
      </c>
      <c r="BE21" s="49">
        <v>86.35788407997974</v>
      </c>
      <c r="BF21" s="49">
        <v>84.938976889119715</v>
      </c>
      <c r="BG21" s="48">
        <v>86.960391633288822</v>
      </c>
      <c r="BH21" s="49">
        <v>84.658119658119659</v>
      </c>
      <c r="BI21" s="49">
        <v>84.323514727908147</v>
      </c>
      <c r="BJ21" s="49">
        <v>84.82216708023158</v>
      </c>
      <c r="BK21" s="49"/>
      <c r="BL21" s="49">
        <v>85.426205675844542</v>
      </c>
      <c r="BM21" s="49">
        <v>86.524352498390527</v>
      </c>
      <c r="BN21" s="49">
        <v>87.634194831013929</v>
      </c>
      <c r="BO21" s="49">
        <v>88.026424442609411</v>
      </c>
      <c r="BP21" s="49">
        <v>85.41300527240773</v>
      </c>
      <c r="BQ21" s="49">
        <v>84.444444444444443</v>
      </c>
      <c r="BR21" s="49">
        <v>83.457249070631974</v>
      </c>
      <c r="BS21" s="49">
        <v>84.863123993558773</v>
      </c>
      <c r="BT21" s="49">
        <v>86</v>
      </c>
      <c r="BU21" s="49">
        <v>82.741116751269033</v>
      </c>
      <c r="BV21" s="49">
        <v>83.865814696485614</v>
      </c>
      <c r="BW21" s="355" t="s">
        <v>17</v>
      </c>
      <c r="BX21" s="355" t="s">
        <v>17</v>
      </c>
      <c r="BY21" s="355" t="s">
        <v>17</v>
      </c>
      <c r="BZ21" s="48">
        <v>80.554228380315337</v>
      </c>
      <c r="CA21" s="49">
        <v>76.010381905821276</v>
      </c>
      <c r="CB21" s="49">
        <v>75.63472563472564</v>
      </c>
      <c r="CC21" s="49">
        <v>78.804547121378803</v>
      </c>
      <c r="CD21" s="49">
        <v>75.929628148740505</v>
      </c>
      <c r="CE21" s="49">
        <v>78.661257606490864</v>
      </c>
      <c r="CF21" s="49">
        <v>78.464419475655433</v>
      </c>
      <c r="CG21" s="49">
        <v>78.215223097112869</v>
      </c>
      <c r="CH21" s="49">
        <v>76.847729296527149</v>
      </c>
      <c r="CI21" s="49">
        <v>75.40311560535666</v>
      </c>
      <c r="CJ21" s="49">
        <v>76.252270957695316</v>
      </c>
      <c r="CK21" s="49">
        <v>77.192982456140356</v>
      </c>
      <c r="CL21" s="49">
        <v>76.929282065071249</v>
      </c>
      <c r="CM21" s="49">
        <v>75.917360468701816</v>
      </c>
      <c r="CN21" s="49">
        <v>72.593950504124649</v>
      </c>
      <c r="CO21" s="49">
        <v>73.353967360720304</v>
      </c>
      <c r="CP21" s="49">
        <v>71.668472372697735</v>
      </c>
      <c r="CQ21" s="49">
        <v>73.340587595212185</v>
      </c>
      <c r="CR21" s="49">
        <v>74.387001477104874</v>
      </c>
      <c r="CS21" s="48">
        <v>75.514266755142671</v>
      </c>
      <c r="CT21" s="49">
        <v>74.412855377008654</v>
      </c>
      <c r="CU21" s="49">
        <v>75.568862275449106</v>
      </c>
      <c r="CV21" s="49">
        <v>79.317697228144993</v>
      </c>
      <c r="CW21" s="49">
        <v>79.763186221743808</v>
      </c>
      <c r="CX21" s="49">
        <v>78.087649402390426</v>
      </c>
      <c r="CY21" s="49">
        <v>79.229989868287745</v>
      </c>
      <c r="CZ21" s="49">
        <v>79.691749773345421</v>
      </c>
      <c r="DA21" s="49">
        <v>78.917145200984407</v>
      </c>
      <c r="DB21" s="49">
        <v>79.084967320261441</v>
      </c>
      <c r="DC21" s="49">
        <v>81.09375</v>
      </c>
      <c r="DD21" s="49">
        <v>82.433114588591621</v>
      </c>
      <c r="DE21" s="49">
        <v>84.357848518111965</v>
      </c>
      <c r="DF21" s="49">
        <v>83.415705656232831</v>
      </c>
      <c r="DG21" s="49">
        <v>87.258304412493814</v>
      </c>
      <c r="DH21" s="49">
        <v>84.597156398104261</v>
      </c>
      <c r="DI21" s="49">
        <v>81.677419354838719</v>
      </c>
      <c r="DJ21" s="49">
        <v>75.790424570912378</v>
      </c>
      <c r="DK21" s="49">
        <v>76.420581655480987</v>
      </c>
      <c r="DL21" s="48">
        <v>84.713912530546892</v>
      </c>
      <c r="DM21" s="49">
        <v>82.199306905587022</v>
      </c>
      <c r="DN21" s="49">
        <v>82.680130070169426</v>
      </c>
      <c r="DO21" s="49">
        <v>83.662085691188366</v>
      </c>
      <c r="DP21" s="49">
        <v>83.940609951845914</v>
      </c>
      <c r="DQ21" s="49">
        <v>84.414015304067661</v>
      </c>
      <c r="DR21" s="49">
        <v>84.612403100775197</v>
      </c>
      <c r="DS21" s="49">
        <v>85.895473431008085</v>
      </c>
      <c r="DT21" s="49">
        <v>85.734304932735427</v>
      </c>
      <c r="DU21" s="49">
        <v>84.711473183978285</v>
      </c>
      <c r="DV21" s="49">
        <v>85.527434438558629</v>
      </c>
      <c r="DW21" s="49">
        <v>86.268578192818623</v>
      </c>
      <c r="DX21" s="49">
        <v>86.218540936604015</v>
      </c>
      <c r="DY21" s="49">
        <v>86.014939915557008</v>
      </c>
      <c r="DZ21" s="49">
        <v>85.867631724222548</v>
      </c>
      <c r="EA21" s="49">
        <v>85.767453028393064</v>
      </c>
      <c r="EB21" s="49">
        <v>85.183483604203758</v>
      </c>
      <c r="EC21" s="49">
        <v>84.817428315412187</v>
      </c>
      <c r="ED21" s="49">
        <v>85.083619573174161</v>
      </c>
      <c r="EE21" s="108" t="s">
        <v>17</v>
      </c>
      <c r="EF21" s="59" t="s">
        <v>17</v>
      </c>
      <c r="EG21" s="59">
        <v>70.802919708029194</v>
      </c>
      <c r="EH21" s="59">
        <v>68.807339449541288</v>
      </c>
      <c r="EI21" s="59">
        <v>70.229007633587784</v>
      </c>
      <c r="EJ21" s="59">
        <v>63.492063492063494</v>
      </c>
      <c r="EK21" s="59">
        <v>70.491803278688522</v>
      </c>
      <c r="EL21" s="59">
        <v>74.358974358974365</v>
      </c>
      <c r="EM21" s="59" t="s">
        <v>17</v>
      </c>
      <c r="EN21" s="59" t="s">
        <v>17</v>
      </c>
      <c r="EO21" s="59" t="s">
        <v>17</v>
      </c>
      <c r="EP21" s="59" t="s">
        <v>17</v>
      </c>
      <c r="EQ21" s="59" t="s">
        <v>17</v>
      </c>
      <c r="ER21" s="59" t="s">
        <v>17</v>
      </c>
      <c r="ES21" s="59" t="s">
        <v>17</v>
      </c>
      <c r="ET21" s="59" t="s">
        <v>17</v>
      </c>
      <c r="EU21" s="48">
        <v>61.602982292637471</v>
      </c>
      <c r="EV21" s="49">
        <v>61.492957746478865</v>
      </c>
      <c r="EW21" s="49">
        <v>64.55579465109129</v>
      </c>
      <c r="EX21" s="49">
        <v>65.848729792147807</v>
      </c>
      <c r="EY21" s="49">
        <v>62.098732128405722</v>
      </c>
      <c r="EZ21" s="49">
        <v>60.286183438892792</v>
      </c>
      <c r="FA21" s="49">
        <v>59.189423493714784</v>
      </c>
      <c r="FB21" s="49">
        <v>58.684503901895212</v>
      </c>
      <c r="FC21" s="49">
        <v>57.962697274031555</v>
      </c>
      <c r="FD21" s="49">
        <v>59.692368369157961</v>
      </c>
      <c r="FE21" s="49">
        <v>63.340034462952325</v>
      </c>
      <c r="FF21" s="49">
        <v>61.38916015625</v>
      </c>
      <c r="FG21" s="49">
        <v>62.586188607192106</v>
      </c>
      <c r="FH21" s="49">
        <v>61.476270474590514</v>
      </c>
      <c r="FI21" s="49">
        <v>61.799077945748905</v>
      </c>
      <c r="FJ21" s="41">
        <v>63.134510718649338</v>
      </c>
      <c r="FK21" s="48">
        <v>62.419181034482762</v>
      </c>
      <c r="FL21" s="49">
        <v>62.310117512181137</v>
      </c>
      <c r="FM21" s="49">
        <v>65.370231862378461</v>
      </c>
      <c r="FN21" s="49">
        <v>67.280018872375564</v>
      </c>
      <c r="FO21" s="49">
        <v>62.16270237857286</v>
      </c>
      <c r="FP21" s="49">
        <v>58.672786383629756</v>
      </c>
      <c r="FQ21" s="49">
        <v>58.536114329857085</v>
      </c>
      <c r="FR21" s="49">
        <v>58.009752573595811</v>
      </c>
      <c r="FS21" s="49">
        <v>60.601032448377573</v>
      </c>
      <c r="FT21" s="49">
        <v>60.976855003403678</v>
      </c>
      <c r="FU21" s="49">
        <v>61.301369863013704</v>
      </c>
      <c r="FV21" s="49">
        <v>58.54222907828769</v>
      </c>
      <c r="FW21" s="49">
        <v>58.928571428571431</v>
      </c>
      <c r="FX21" s="49">
        <v>57.340355497037521</v>
      </c>
      <c r="FY21" s="49">
        <v>57.153075822603725</v>
      </c>
      <c r="FZ21" s="49">
        <v>57.0323488045007</v>
      </c>
      <c r="GA21" s="48">
        <v>66.53796653796654</v>
      </c>
      <c r="GB21" s="49">
        <v>63.6634844868735</v>
      </c>
      <c r="GC21" s="49">
        <v>66.586345381526115</v>
      </c>
      <c r="GD21" s="49">
        <v>71.291866028708142</v>
      </c>
      <c r="GE21" s="49">
        <v>62.649753347427762</v>
      </c>
      <c r="GF21" s="49">
        <v>57.060518731988473</v>
      </c>
      <c r="GG21" s="49">
        <v>58.637992831541219</v>
      </c>
      <c r="GH21" s="49">
        <v>58.859890109890109</v>
      </c>
      <c r="GI21" s="49">
        <v>60.485376477909142</v>
      </c>
      <c r="GJ21" s="49">
        <v>59.941520467836256</v>
      </c>
      <c r="GK21" s="49">
        <v>58.876914350538854</v>
      </c>
      <c r="GL21" s="49">
        <v>59.332638164754954</v>
      </c>
      <c r="GM21" s="49">
        <v>61.703360370799544</v>
      </c>
      <c r="GN21" s="49">
        <v>57.120980091883609</v>
      </c>
      <c r="GO21" s="49">
        <v>52.427660617949975</v>
      </c>
      <c r="GP21" s="49">
        <v>54.968767745599095</v>
      </c>
      <c r="GQ21" s="48">
        <v>62.863877430760169</v>
      </c>
      <c r="GR21" s="49">
        <v>62.237521514629947</v>
      </c>
      <c r="GS21" s="49">
        <v>65.325005783021055</v>
      </c>
      <c r="GT21" s="49">
        <v>67.306419589675713</v>
      </c>
      <c r="GU21" s="49">
        <v>62.309941520467845</v>
      </c>
      <c r="GV21" s="49">
        <v>59.149554788297287</v>
      </c>
      <c r="GW21" s="49">
        <v>58.944203731541251</v>
      </c>
      <c r="GX21" s="49">
        <v>58.648162426111533</v>
      </c>
      <c r="GY21" s="49">
        <v>59.504617968094038</v>
      </c>
      <c r="GZ21" s="49">
        <v>60.322351268073</v>
      </c>
      <c r="HA21" s="49">
        <v>62.075692547795555</v>
      </c>
      <c r="HB21" s="49">
        <v>60.166056485355647</v>
      </c>
      <c r="HC21" s="49">
        <v>61.655440594403167</v>
      </c>
      <c r="HD21" s="49">
        <v>60.023414365401834</v>
      </c>
      <c r="HE21" s="49">
        <v>59.532551899449231</v>
      </c>
      <c r="HF21" s="49">
        <v>60.802469135802468</v>
      </c>
      <c r="HG21" s="108" t="s">
        <v>17</v>
      </c>
      <c r="HH21" s="49" t="s">
        <v>17</v>
      </c>
      <c r="HI21" s="49" t="s">
        <v>17</v>
      </c>
      <c r="HJ21" s="49" t="s">
        <v>17</v>
      </c>
      <c r="HK21" s="49" t="s">
        <v>17</v>
      </c>
      <c r="HL21" s="49" t="s">
        <v>17</v>
      </c>
      <c r="HM21" s="49" t="s">
        <v>17</v>
      </c>
      <c r="HN21" s="49" t="s">
        <v>17</v>
      </c>
      <c r="HO21" s="49" t="s">
        <v>17</v>
      </c>
      <c r="HP21" s="49" t="s">
        <v>17</v>
      </c>
      <c r="HQ21" s="49" t="s">
        <v>17</v>
      </c>
      <c r="HR21" s="49" t="s">
        <v>17</v>
      </c>
      <c r="HS21" s="49" t="s">
        <v>17</v>
      </c>
      <c r="HT21" s="49" t="s">
        <v>17</v>
      </c>
      <c r="HU21" s="49" t="s">
        <v>17</v>
      </c>
      <c r="HV21" s="49" t="s">
        <v>17</v>
      </c>
      <c r="HW21" s="48" t="s">
        <v>17</v>
      </c>
      <c r="HX21" s="49" t="s">
        <v>17</v>
      </c>
      <c r="HY21" s="49" t="s">
        <v>17</v>
      </c>
      <c r="HZ21" s="49" t="s">
        <v>17</v>
      </c>
      <c r="IA21" s="49" t="s">
        <v>17</v>
      </c>
      <c r="IB21" s="49" t="s">
        <v>17</v>
      </c>
      <c r="IC21" s="49" t="s">
        <v>17</v>
      </c>
      <c r="ID21" s="49" t="s">
        <v>17</v>
      </c>
      <c r="IE21" s="49" t="s">
        <v>17</v>
      </c>
      <c r="IF21" s="49" t="s">
        <v>17</v>
      </c>
      <c r="IG21" s="49" t="s">
        <v>17</v>
      </c>
      <c r="IH21" s="49" t="s">
        <v>17</v>
      </c>
      <c r="II21" s="49" t="s">
        <v>17</v>
      </c>
      <c r="IJ21" s="49" t="s">
        <v>17</v>
      </c>
      <c r="IK21" s="49" t="s">
        <v>17</v>
      </c>
      <c r="IL21" s="49" t="s">
        <v>17</v>
      </c>
      <c r="IM21" s="48" t="s">
        <v>17</v>
      </c>
      <c r="IN21" s="49" t="s">
        <v>17</v>
      </c>
      <c r="IO21" s="49" t="s">
        <v>17</v>
      </c>
      <c r="IP21" s="49" t="s">
        <v>17</v>
      </c>
      <c r="IQ21" s="49" t="s">
        <v>17</v>
      </c>
      <c r="IR21" s="49" t="s">
        <v>17</v>
      </c>
      <c r="IS21" s="49" t="s">
        <v>17</v>
      </c>
      <c r="IT21" s="49" t="s">
        <v>17</v>
      </c>
      <c r="IU21" s="49" t="s">
        <v>17</v>
      </c>
      <c r="IV21" s="49" t="s">
        <v>17</v>
      </c>
      <c r="IW21" s="49" t="s">
        <v>17</v>
      </c>
      <c r="IX21" s="49" t="s">
        <v>17</v>
      </c>
      <c r="IY21" s="49" t="s">
        <v>17</v>
      </c>
      <c r="IZ21" s="49" t="s">
        <v>17</v>
      </c>
      <c r="JA21" s="49" t="s">
        <v>17</v>
      </c>
      <c r="JB21" s="49" t="s">
        <v>17</v>
      </c>
    </row>
    <row r="22" spans="1:262" s="41" customFormat="1">
      <c r="A22" s="134"/>
      <c r="B22" s="48"/>
      <c r="C22" s="49"/>
      <c r="D22" s="49"/>
      <c r="E22" s="49"/>
      <c r="F22" s="49"/>
      <c r="G22" s="49"/>
      <c r="H22" s="49"/>
      <c r="I22" s="49"/>
      <c r="J22" s="49"/>
      <c r="K22" s="49"/>
      <c r="L22" s="49"/>
      <c r="M22" s="49"/>
      <c r="N22" s="49"/>
      <c r="O22" s="49"/>
      <c r="P22" s="49"/>
      <c r="Q22" s="49"/>
      <c r="R22" s="49"/>
      <c r="S22" s="49"/>
      <c r="T22" s="49"/>
      <c r="U22" s="48"/>
      <c r="V22" s="49"/>
      <c r="W22" s="49"/>
      <c r="X22" s="49"/>
      <c r="Y22" s="49"/>
      <c r="Z22" s="49"/>
      <c r="AA22" s="49"/>
      <c r="AB22" s="49"/>
      <c r="AC22" s="49"/>
      <c r="AD22" s="49"/>
      <c r="AE22" s="49"/>
      <c r="AF22" s="49"/>
      <c r="AG22" s="49"/>
      <c r="AH22" s="49"/>
      <c r="AI22" s="49"/>
      <c r="AJ22" s="49"/>
      <c r="AK22" s="49"/>
      <c r="AL22" s="49"/>
      <c r="AM22" s="49"/>
      <c r="AN22" s="48"/>
      <c r="AO22" s="49"/>
      <c r="AP22" s="49"/>
      <c r="AQ22" s="49"/>
      <c r="AR22" s="49"/>
      <c r="AS22" s="49"/>
      <c r="AT22" s="49"/>
      <c r="AU22" s="49"/>
      <c r="AV22" s="49"/>
      <c r="AW22" s="49"/>
      <c r="AX22" s="49"/>
      <c r="AY22" s="49"/>
      <c r="AZ22" s="49"/>
      <c r="BA22" s="49"/>
      <c r="BB22" s="49"/>
      <c r="BC22" s="49"/>
      <c r="BD22" s="49"/>
      <c r="BE22" s="49"/>
      <c r="BF22" s="49"/>
      <c r="BG22" s="48"/>
      <c r="BH22" s="49"/>
      <c r="BI22" s="49"/>
      <c r="BJ22" s="49"/>
      <c r="BK22" s="49"/>
      <c r="BL22" s="49"/>
      <c r="BM22" s="49"/>
      <c r="BN22" s="49"/>
      <c r="BO22" s="49"/>
      <c r="BP22" s="49"/>
      <c r="BQ22" s="49"/>
      <c r="BR22" s="49"/>
      <c r="BS22" s="49"/>
      <c r="BT22" s="49"/>
      <c r="BU22" s="49"/>
      <c r="BV22" s="49"/>
      <c r="BW22" s="49"/>
      <c r="BX22" s="49"/>
      <c r="BY22" s="49"/>
      <c r="BZ22" s="48"/>
      <c r="CA22" s="49"/>
      <c r="CB22" s="49"/>
      <c r="CC22" s="49"/>
      <c r="CD22" s="49"/>
      <c r="CE22" s="49"/>
      <c r="CF22" s="49"/>
      <c r="CG22" s="49"/>
      <c r="CH22" s="49"/>
      <c r="CI22" s="49"/>
      <c r="CJ22" s="49"/>
      <c r="CK22" s="49"/>
      <c r="CL22" s="49"/>
      <c r="CM22" s="49"/>
      <c r="CN22" s="49"/>
      <c r="CO22" s="49"/>
      <c r="CP22" s="49"/>
      <c r="CQ22" s="49"/>
      <c r="CR22" s="49"/>
      <c r="CS22" s="48"/>
      <c r="CT22" s="49"/>
      <c r="CU22" s="49"/>
      <c r="CV22" s="49"/>
      <c r="CW22" s="49"/>
      <c r="CX22" s="49"/>
      <c r="CY22" s="49"/>
      <c r="CZ22" s="49"/>
      <c r="DA22" s="49"/>
      <c r="DB22" s="49"/>
      <c r="DC22" s="49"/>
      <c r="DD22" s="49"/>
      <c r="DE22" s="49"/>
      <c r="DF22" s="49"/>
      <c r="DG22" s="49"/>
      <c r="DH22" s="49"/>
      <c r="DI22" s="49"/>
      <c r="DJ22" s="49"/>
      <c r="DK22" s="49"/>
      <c r="DL22" s="48"/>
      <c r="DM22" s="49"/>
      <c r="DN22" s="49"/>
      <c r="DO22" s="49"/>
      <c r="DP22" s="49"/>
      <c r="DQ22" s="49"/>
      <c r="DR22" s="49"/>
      <c r="DS22" s="49"/>
      <c r="DT22" s="49"/>
      <c r="DU22" s="49"/>
      <c r="DV22" s="49"/>
      <c r="DW22" s="49"/>
      <c r="DX22" s="49"/>
      <c r="DY22" s="49"/>
      <c r="DZ22" s="49"/>
      <c r="EA22" s="49"/>
      <c r="EB22" s="49"/>
      <c r="EC22" s="49"/>
      <c r="ED22" s="49"/>
      <c r="EE22" s="108"/>
      <c r="EF22" s="59"/>
      <c r="EG22" s="59"/>
      <c r="EH22" s="59"/>
      <c r="EI22" s="59"/>
      <c r="EJ22" s="59"/>
      <c r="EK22" s="59"/>
      <c r="EL22" s="59"/>
      <c r="EM22" s="59"/>
      <c r="EN22" s="59"/>
      <c r="EO22" s="59"/>
      <c r="EP22" s="59"/>
      <c r="EQ22" s="59"/>
      <c r="ER22" s="59"/>
      <c r="ES22" s="59"/>
      <c r="ET22" s="59"/>
      <c r="EU22" s="48"/>
      <c r="EV22" s="49"/>
      <c r="EW22" s="49"/>
      <c r="EX22" s="49"/>
      <c r="EY22" s="49"/>
      <c r="EZ22" s="49"/>
      <c r="FA22" s="49"/>
      <c r="FB22" s="49"/>
      <c r="FC22" s="49"/>
      <c r="FD22" s="49"/>
      <c r="FE22" s="49"/>
      <c r="FF22" s="49"/>
      <c r="FG22" s="49"/>
      <c r="FH22" s="49"/>
      <c r="FI22" s="49"/>
      <c r="FK22" s="48"/>
      <c r="FL22" s="49"/>
      <c r="FM22" s="49"/>
      <c r="FN22" s="49"/>
      <c r="FO22" s="49"/>
      <c r="FP22" s="49"/>
      <c r="FQ22" s="49"/>
      <c r="FR22" s="49"/>
      <c r="FS22" s="49"/>
      <c r="FT22" s="49"/>
      <c r="FU22" s="49"/>
      <c r="FV22" s="49"/>
      <c r="FW22" s="49"/>
      <c r="FX22" s="49"/>
      <c r="FY22" s="49"/>
      <c r="FZ22" s="49"/>
      <c r="GA22" s="48"/>
      <c r="GB22" s="49"/>
      <c r="GC22" s="49"/>
      <c r="GD22" s="49"/>
      <c r="GE22" s="49"/>
      <c r="GF22" s="49"/>
      <c r="GG22" s="49"/>
      <c r="GH22" s="49"/>
      <c r="GI22" s="49"/>
      <c r="GJ22" s="49"/>
      <c r="GK22" s="49"/>
      <c r="GL22" s="49"/>
      <c r="GM22" s="49"/>
      <c r="GN22" s="49"/>
      <c r="GO22" s="49"/>
      <c r="GP22" s="49"/>
      <c r="GQ22" s="48"/>
      <c r="GR22" s="49"/>
      <c r="GS22" s="49"/>
      <c r="GT22" s="49"/>
      <c r="GU22" s="49"/>
      <c r="GV22" s="49"/>
      <c r="GW22" s="49"/>
      <c r="GX22" s="49"/>
      <c r="GY22" s="49"/>
      <c r="GZ22" s="49"/>
      <c r="HA22" s="49"/>
      <c r="HB22" s="49"/>
      <c r="HC22" s="49"/>
      <c r="HD22" s="49"/>
      <c r="HE22" s="49"/>
      <c r="HF22" s="49"/>
      <c r="HG22" s="108"/>
      <c r="HH22" s="49"/>
      <c r="HI22" s="49"/>
      <c r="HJ22" s="49"/>
      <c r="HK22" s="49"/>
      <c r="HL22" s="49"/>
      <c r="HM22" s="49"/>
      <c r="HN22" s="49"/>
      <c r="HO22" s="49"/>
      <c r="HP22" s="49"/>
      <c r="HQ22" s="49"/>
      <c r="HR22" s="49"/>
      <c r="HS22" s="49"/>
      <c r="HT22" s="49"/>
      <c r="HU22" s="49"/>
      <c r="HV22" s="49"/>
      <c r="HW22" s="48"/>
      <c r="HX22" s="49"/>
      <c r="HY22" s="49"/>
      <c r="HZ22" s="49"/>
      <c r="IA22" s="49"/>
      <c r="IB22" s="49"/>
      <c r="IC22" s="49"/>
      <c r="ID22" s="49"/>
      <c r="IE22" s="49"/>
      <c r="IF22" s="49"/>
      <c r="IG22" s="49"/>
      <c r="IH22" s="49"/>
      <c r="II22" s="49"/>
      <c r="IJ22" s="49"/>
      <c r="IK22" s="49"/>
      <c r="IL22" s="49"/>
      <c r="IM22" s="48"/>
      <c r="IN22" s="49"/>
      <c r="IO22" s="49"/>
      <c r="IP22" s="49"/>
      <c r="IQ22" s="49"/>
      <c r="IR22" s="49"/>
      <c r="IS22" s="49"/>
      <c r="IT22" s="49"/>
      <c r="IU22" s="49"/>
      <c r="IV22" s="49"/>
      <c r="IW22" s="49"/>
      <c r="IX22" s="49"/>
      <c r="IY22" s="49"/>
      <c r="IZ22" s="49"/>
      <c r="JA22" s="49"/>
      <c r="JB22" s="49"/>
    </row>
    <row r="23" spans="1:262" s="41" customFormat="1">
      <c r="A23" s="134" t="s">
        <v>13</v>
      </c>
      <c r="B23" s="48">
        <v>85.751596053395232</v>
      </c>
      <c r="C23" s="49">
        <v>85.765027322404364</v>
      </c>
      <c r="D23" s="49">
        <v>86.206004140786746</v>
      </c>
      <c r="E23" s="49">
        <v>86.872270742358083</v>
      </c>
      <c r="F23" s="49">
        <v>85.810306198655724</v>
      </c>
      <c r="G23" s="49">
        <v>86.504723346828612</v>
      </c>
      <c r="H23" s="49">
        <v>85.576189264818112</v>
      </c>
      <c r="I23" s="49">
        <v>86.516853932584269</v>
      </c>
      <c r="J23" s="49">
        <v>87.680323139065209</v>
      </c>
      <c r="K23" s="49">
        <v>88.937847866419304</v>
      </c>
      <c r="L23" s="49">
        <v>90.393852065321809</v>
      </c>
      <c r="M23" s="49">
        <v>88.610478359908882</v>
      </c>
      <c r="N23" s="49">
        <v>89.220883534136533</v>
      </c>
      <c r="O23" s="49">
        <v>90.105777054515855</v>
      </c>
      <c r="P23" s="49">
        <v>90.099009900990097</v>
      </c>
      <c r="Q23" s="49">
        <v>90.083410565338284</v>
      </c>
      <c r="R23" s="49">
        <v>89.683912564868692</v>
      </c>
      <c r="S23" s="49">
        <v>89.659601798330115</v>
      </c>
      <c r="T23" s="49">
        <v>91.008174386920984</v>
      </c>
      <c r="U23" s="48">
        <v>77.783872737246298</v>
      </c>
      <c r="V23" s="49">
        <v>78.535980148883382</v>
      </c>
      <c r="W23" s="49">
        <v>79.017586416009706</v>
      </c>
      <c r="X23" s="49">
        <v>80.455635491606714</v>
      </c>
      <c r="Y23" s="49">
        <v>77.591973244147155</v>
      </c>
      <c r="Z23" s="49">
        <v>78.333333333333329</v>
      </c>
      <c r="AA23" s="49">
        <v>78.050079914757589</v>
      </c>
      <c r="AB23" s="49">
        <v>80.223004694835666</v>
      </c>
      <c r="AC23" s="49">
        <v>80.236941303177161</v>
      </c>
      <c r="AD23" s="49">
        <v>78.025316455696199</v>
      </c>
      <c r="AE23" s="49">
        <v>79.041916167664667</v>
      </c>
      <c r="AF23" s="49" t="s">
        <v>17</v>
      </c>
      <c r="AG23" s="49" t="s">
        <v>17</v>
      </c>
      <c r="AH23" s="49">
        <v>73.772102161100193</v>
      </c>
      <c r="AI23" s="49">
        <v>71.264367816091948</v>
      </c>
      <c r="AJ23" s="49">
        <v>73.956723338485318</v>
      </c>
      <c r="AK23" s="49">
        <v>64.226135310472671</v>
      </c>
      <c r="AL23" s="49">
        <v>65.792031098153544</v>
      </c>
      <c r="AM23" s="49">
        <v>69.356089992242062</v>
      </c>
      <c r="AN23" s="48">
        <v>78.760287165119934</v>
      </c>
      <c r="AO23" s="49">
        <v>78.691045796308956</v>
      </c>
      <c r="AP23" s="49">
        <v>79.663171274229427</v>
      </c>
      <c r="AQ23" s="49">
        <v>80.441937000470148</v>
      </c>
      <c r="AR23" s="49">
        <v>77.760277209009288</v>
      </c>
      <c r="AS23" s="49">
        <v>79.454377311960542</v>
      </c>
      <c r="AT23" s="49">
        <v>79.047762090717924</v>
      </c>
      <c r="AU23" s="49">
        <v>79.152249134948093</v>
      </c>
      <c r="AV23" s="49">
        <v>81.340398109694974</v>
      </c>
      <c r="AW23" s="49">
        <v>80.905429801416474</v>
      </c>
      <c r="AX23" s="49">
        <v>80.121312379376889</v>
      </c>
      <c r="AY23" s="49">
        <v>79.804146000254363</v>
      </c>
      <c r="AZ23" s="49">
        <v>79.070458824695265</v>
      </c>
      <c r="BA23" s="49">
        <v>82.100938967136159</v>
      </c>
      <c r="BB23" s="49">
        <v>82.514358647096373</v>
      </c>
      <c r="BC23" s="49">
        <v>81.072210065645507</v>
      </c>
      <c r="BD23" s="49">
        <v>78.810890905723284</v>
      </c>
      <c r="BE23" s="49">
        <v>79.504101065334211</v>
      </c>
      <c r="BF23" s="49">
        <v>81.591306750161166</v>
      </c>
      <c r="BG23" s="48">
        <v>76.274713839750262</v>
      </c>
      <c r="BH23" s="49">
        <v>76.36363636363636</v>
      </c>
      <c r="BI23" s="49">
        <v>73.518615626638706</v>
      </c>
      <c r="BJ23" s="49">
        <v>74.79496992892291</v>
      </c>
      <c r="BK23" s="49">
        <v>76.563349646547039</v>
      </c>
      <c r="BL23" s="49">
        <v>75.218508997429311</v>
      </c>
      <c r="BM23" s="49">
        <v>74.713216957605979</v>
      </c>
      <c r="BN23" s="49">
        <v>75.984812529663031</v>
      </c>
      <c r="BO23" s="49">
        <v>75.54585152838429</v>
      </c>
      <c r="BP23" s="49">
        <v>77.2302463891249</v>
      </c>
      <c r="BQ23" s="49">
        <v>78.331204767986378</v>
      </c>
      <c r="BR23" s="49">
        <v>73.297491039426518</v>
      </c>
      <c r="BS23" s="49">
        <v>72.431957857769973</v>
      </c>
      <c r="BT23" s="49" t="s">
        <v>17</v>
      </c>
      <c r="BU23" s="49" t="s">
        <v>17</v>
      </c>
      <c r="BV23" s="49" t="s">
        <v>17</v>
      </c>
      <c r="BW23" s="49" t="s">
        <v>17</v>
      </c>
      <c r="BX23" s="49" t="s">
        <v>17</v>
      </c>
      <c r="BY23" s="49" t="s">
        <v>17</v>
      </c>
      <c r="BZ23" s="48">
        <v>77.670753064798603</v>
      </c>
      <c r="CA23" s="49">
        <v>78.80324543610547</v>
      </c>
      <c r="CB23" s="49">
        <v>75.972342264477106</v>
      </c>
      <c r="CC23" s="49">
        <v>76.198934280639435</v>
      </c>
      <c r="CD23" s="49">
        <v>73.712446351931334</v>
      </c>
      <c r="CE23" s="49">
        <v>77.073625349487429</v>
      </c>
      <c r="CF23" s="49">
        <v>77.869605142332404</v>
      </c>
      <c r="CG23" s="49">
        <v>79.197761194029852</v>
      </c>
      <c r="CH23" s="49">
        <v>81.177707676130396</v>
      </c>
      <c r="CI23" s="49">
        <v>81.448763250883388</v>
      </c>
      <c r="CJ23" s="49">
        <v>81.047381546134659</v>
      </c>
      <c r="CK23" s="49">
        <v>82.127659574468083</v>
      </c>
      <c r="CL23" s="49">
        <v>80.8</v>
      </c>
      <c r="CM23" s="49">
        <v>83.459787556904402</v>
      </c>
      <c r="CN23" s="49">
        <v>81.934032983508246</v>
      </c>
      <c r="CO23" s="49">
        <v>82.958199356913184</v>
      </c>
      <c r="CP23" s="49">
        <v>79.88915281076801</v>
      </c>
      <c r="CQ23" s="49">
        <v>79.03103709311128</v>
      </c>
      <c r="CR23" s="49">
        <v>80.598159509202446</v>
      </c>
      <c r="CS23" s="48" t="s">
        <v>17</v>
      </c>
      <c r="CT23" s="49" t="s">
        <v>17</v>
      </c>
      <c r="CU23" s="49" t="s">
        <v>17</v>
      </c>
      <c r="CV23" s="49" t="s">
        <v>17</v>
      </c>
      <c r="CW23" s="49" t="s">
        <v>17</v>
      </c>
      <c r="CX23" s="49" t="s">
        <v>17</v>
      </c>
      <c r="CY23" s="49" t="s">
        <v>17</v>
      </c>
      <c r="CZ23" s="49" t="s">
        <v>17</v>
      </c>
      <c r="DA23" s="49" t="s">
        <v>17</v>
      </c>
      <c r="DB23" s="49" t="s">
        <v>17</v>
      </c>
      <c r="DC23" s="49" t="s">
        <v>17</v>
      </c>
      <c r="DD23" s="49" t="s">
        <v>17</v>
      </c>
      <c r="DE23" s="49" t="s">
        <v>17</v>
      </c>
      <c r="DF23" s="49" t="s">
        <v>17</v>
      </c>
      <c r="DG23" s="49" t="s">
        <v>17</v>
      </c>
      <c r="DH23" s="49" t="s">
        <v>17</v>
      </c>
      <c r="DI23" s="49" t="s">
        <v>17</v>
      </c>
      <c r="DJ23" s="49" t="s">
        <v>17</v>
      </c>
      <c r="DK23" s="49" t="s">
        <v>17</v>
      </c>
      <c r="DL23" s="48">
        <v>79.920250640843065</v>
      </c>
      <c r="DM23" s="49">
        <v>80.191625266146204</v>
      </c>
      <c r="DN23" s="49">
        <v>80.216528814471118</v>
      </c>
      <c r="DO23" s="49">
        <v>81.019907281156264</v>
      </c>
      <c r="DP23" s="49">
        <v>79.505726341169378</v>
      </c>
      <c r="DQ23" s="49">
        <v>80.349140525717345</v>
      </c>
      <c r="DR23" s="49">
        <v>79.935732647814916</v>
      </c>
      <c r="DS23" s="49">
        <v>80.544898888094153</v>
      </c>
      <c r="DT23" s="49">
        <v>81.851416634025341</v>
      </c>
      <c r="DU23" s="49">
        <v>82.137386591257211</v>
      </c>
      <c r="DV23" s="49">
        <v>82.331801578885347</v>
      </c>
      <c r="DW23" s="49">
        <v>82.841823056300285</v>
      </c>
      <c r="DX23" s="49">
        <v>82.15985030740444</v>
      </c>
      <c r="DY23" s="49">
        <v>84.373162256081258</v>
      </c>
      <c r="DZ23" s="49">
        <v>83.971081848696102</v>
      </c>
      <c r="EA23" s="49">
        <v>83.64864864864866</v>
      </c>
      <c r="EB23" s="49">
        <v>81.619570234370997</v>
      </c>
      <c r="EC23" s="49">
        <v>82.032838154808445</v>
      </c>
      <c r="ED23" s="49">
        <v>83.708293128840594</v>
      </c>
      <c r="EE23" s="108" t="s">
        <v>17</v>
      </c>
      <c r="EF23" s="59" t="s">
        <v>17</v>
      </c>
      <c r="EG23" s="59" t="s">
        <v>17</v>
      </c>
      <c r="EH23" s="59" t="s">
        <v>17</v>
      </c>
      <c r="EI23" s="59" t="s">
        <v>17</v>
      </c>
      <c r="EJ23" s="59" t="s">
        <v>17</v>
      </c>
      <c r="EK23" s="59" t="s">
        <v>17</v>
      </c>
      <c r="EL23" s="59" t="s">
        <v>17</v>
      </c>
      <c r="EM23" s="59" t="s">
        <v>17</v>
      </c>
      <c r="EN23" s="59" t="s">
        <v>17</v>
      </c>
      <c r="EO23" s="59" t="s">
        <v>17</v>
      </c>
      <c r="EP23" s="59" t="s">
        <v>17</v>
      </c>
      <c r="EQ23" s="59" t="s">
        <v>17</v>
      </c>
      <c r="ER23" s="59" t="s">
        <v>17</v>
      </c>
      <c r="ES23" s="59" t="s">
        <v>17</v>
      </c>
      <c r="ET23" s="59" t="s">
        <v>17</v>
      </c>
      <c r="EU23" s="48">
        <v>58.304000000000002</v>
      </c>
      <c r="EV23" s="49">
        <v>56.709372892784899</v>
      </c>
      <c r="EW23" s="49">
        <v>59.226594301221169</v>
      </c>
      <c r="EX23" s="49">
        <v>55.637982195845701</v>
      </c>
      <c r="EY23" s="49">
        <v>60.678187153570271</v>
      </c>
      <c r="EZ23" s="49">
        <v>59.256965944272451</v>
      </c>
      <c r="FA23" s="49">
        <v>55.62838415502992</v>
      </c>
      <c r="FB23" s="49">
        <v>57.102908277404929</v>
      </c>
      <c r="FC23" s="49">
        <v>57.254464285714278</v>
      </c>
      <c r="FD23" s="49">
        <v>58.973623853211016</v>
      </c>
      <c r="FE23" s="49">
        <v>59.893522626441886</v>
      </c>
      <c r="FF23" s="49">
        <v>57.104020603805978</v>
      </c>
      <c r="FG23" s="49">
        <v>55.602691632533649</v>
      </c>
      <c r="FH23" s="49">
        <v>55.208491281273695</v>
      </c>
      <c r="FI23" s="49">
        <v>57.813280079880172</v>
      </c>
      <c r="FJ23" s="41">
        <v>58.039525691699602</v>
      </c>
      <c r="FK23" s="48">
        <v>61.249338274219163</v>
      </c>
      <c r="FL23" s="49">
        <v>61.483497788363387</v>
      </c>
      <c r="FM23" s="49">
        <v>62.092710782667119</v>
      </c>
      <c r="FN23" s="49">
        <v>62.330214307274382</v>
      </c>
      <c r="FO23" s="49">
        <v>63.712536255236863</v>
      </c>
      <c r="FP23" s="49">
        <v>63.762019230769234</v>
      </c>
      <c r="FQ23" s="49">
        <v>60.014556040756915</v>
      </c>
      <c r="FR23" s="49">
        <v>60.600758238553517</v>
      </c>
      <c r="FS23" s="49">
        <v>60.645425953780936</v>
      </c>
      <c r="FT23" s="49">
        <v>60.439410480349345</v>
      </c>
      <c r="FU23" s="49">
        <v>64.262922782386724</v>
      </c>
      <c r="FV23" s="49">
        <v>61.313231996012959</v>
      </c>
      <c r="FW23" s="49">
        <v>57.891264185801006</v>
      </c>
      <c r="FX23" s="49">
        <v>57.269209508015486</v>
      </c>
      <c r="FY23" s="49">
        <v>58.445642407906554</v>
      </c>
      <c r="FZ23" s="49">
        <v>60.484608351112463</v>
      </c>
      <c r="GA23" s="48">
        <v>55.74162679425838</v>
      </c>
      <c r="GB23" s="49">
        <v>57.389162561576356</v>
      </c>
      <c r="GC23" s="49">
        <v>55.928411633109626</v>
      </c>
      <c r="GD23" s="49">
        <v>55.823293172690761</v>
      </c>
      <c r="GE23" s="49">
        <v>59.299781181619259</v>
      </c>
      <c r="GF23" s="49">
        <v>54.590984974958268</v>
      </c>
      <c r="GG23" s="49">
        <v>49.898167006109986</v>
      </c>
      <c r="GH23" s="49">
        <v>57.142857142857139</v>
      </c>
      <c r="GI23" s="49">
        <v>54.525862068965523</v>
      </c>
      <c r="GJ23" s="49">
        <v>55.666003976143138</v>
      </c>
      <c r="GK23" s="49" t="s">
        <v>17</v>
      </c>
      <c r="GL23" s="49" t="s">
        <v>17</v>
      </c>
      <c r="GM23" s="49" t="s">
        <v>17</v>
      </c>
      <c r="GN23" s="49" t="s">
        <v>17</v>
      </c>
      <c r="GO23" s="49" t="s">
        <v>17</v>
      </c>
      <c r="GP23" s="49" t="s">
        <v>17</v>
      </c>
      <c r="GQ23" s="48">
        <v>60</v>
      </c>
      <c r="GR23" s="49">
        <v>59.77297297297298</v>
      </c>
      <c r="GS23" s="49">
        <v>60.894213284843296</v>
      </c>
      <c r="GT23" s="49">
        <v>59.872307985515533</v>
      </c>
      <c r="GU23" s="49">
        <v>62.548818088386433</v>
      </c>
      <c r="GV23" s="49">
        <v>61.850262279446831</v>
      </c>
      <c r="GW23" s="49">
        <v>58.141674333026671</v>
      </c>
      <c r="GX23" s="49">
        <v>59.303391384051331</v>
      </c>
      <c r="GY23" s="49">
        <v>59.325763577149893</v>
      </c>
      <c r="GZ23" s="49">
        <v>59.775598551108757</v>
      </c>
      <c r="HA23" s="49">
        <v>62.194404771906243</v>
      </c>
      <c r="HB23" s="49">
        <v>59.353979353979355</v>
      </c>
      <c r="HC23" s="49">
        <v>56.805883169141104</v>
      </c>
      <c r="HD23" s="49">
        <v>56.286602559467866</v>
      </c>
      <c r="HE23" s="49">
        <v>58.146133837786714</v>
      </c>
      <c r="HF23" s="49">
        <v>59.284550322029958</v>
      </c>
      <c r="HG23" s="108" t="s">
        <v>18</v>
      </c>
      <c r="HH23" s="49" t="s">
        <v>18</v>
      </c>
      <c r="HI23" s="49" t="s">
        <v>18</v>
      </c>
      <c r="HJ23" s="49" t="s">
        <v>18</v>
      </c>
      <c r="HK23" s="49" t="s">
        <v>18</v>
      </c>
      <c r="HL23" s="49" t="s">
        <v>18</v>
      </c>
      <c r="HM23" s="49" t="s">
        <v>18</v>
      </c>
      <c r="HN23" s="49" t="s">
        <v>18</v>
      </c>
      <c r="HO23" s="49" t="s">
        <v>18</v>
      </c>
      <c r="HP23" s="49" t="s">
        <v>18</v>
      </c>
      <c r="HQ23" s="49" t="s">
        <v>18</v>
      </c>
      <c r="HR23" s="49" t="s">
        <v>18</v>
      </c>
      <c r="HS23" s="49" t="s">
        <v>18</v>
      </c>
      <c r="HT23" s="49" t="s">
        <v>18</v>
      </c>
      <c r="HU23" s="49" t="s">
        <v>18</v>
      </c>
      <c r="HV23" s="49" t="s">
        <v>18</v>
      </c>
      <c r="HW23" s="48" t="s">
        <v>18</v>
      </c>
      <c r="HX23" s="49" t="s">
        <v>18</v>
      </c>
      <c r="HY23" s="49" t="s">
        <v>18</v>
      </c>
      <c r="HZ23" s="49" t="s">
        <v>18</v>
      </c>
      <c r="IA23" s="49" t="s">
        <v>18</v>
      </c>
      <c r="IB23" s="49" t="s">
        <v>18</v>
      </c>
      <c r="IC23" s="49" t="s">
        <v>18</v>
      </c>
      <c r="ID23" s="49" t="s">
        <v>18</v>
      </c>
      <c r="IE23" s="49" t="s">
        <v>18</v>
      </c>
      <c r="IF23" s="49" t="s">
        <v>18</v>
      </c>
      <c r="IG23" s="49" t="s">
        <v>18</v>
      </c>
      <c r="IH23" s="49" t="s">
        <v>18</v>
      </c>
      <c r="II23" s="49" t="s">
        <v>18</v>
      </c>
      <c r="IJ23" s="49" t="s">
        <v>18</v>
      </c>
      <c r="IK23" s="49" t="s">
        <v>18</v>
      </c>
      <c r="IL23" s="49" t="s">
        <v>18</v>
      </c>
      <c r="IM23" s="48" t="s">
        <v>18</v>
      </c>
      <c r="IN23" s="49" t="s">
        <v>18</v>
      </c>
      <c r="IO23" s="49" t="s">
        <v>18</v>
      </c>
      <c r="IP23" s="49" t="s">
        <v>18</v>
      </c>
      <c r="IQ23" s="49" t="s">
        <v>18</v>
      </c>
      <c r="IR23" s="49" t="s">
        <v>18</v>
      </c>
      <c r="IS23" s="49" t="s">
        <v>18</v>
      </c>
      <c r="IT23" s="49" t="s">
        <v>18</v>
      </c>
      <c r="IU23" s="49" t="s">
        <v>18</v>
      </c>
      <c r="IV23" s="49" t="s">
        <v>18</v>
      </c>
      <c r="IW23" s="49" t="s">
        <v>18</v>
      </c>
      <c r="IX23" s="49" t="s">
        <v>18</v>
      </c>
      <c r="IY23" s="49" t="s">
        <v>18</v>
      </c>
      <c r="IZ23" s="49" t="s">
        <v>18</v>
      </c>
      <c r="JA23" s="49" t="s">
        <v>18</v>
      </c>
      <c r="JB23" s="49" t="s">
        <v>18</v>
      </c>
    </row>
    <row r="24" spans="1:262" s="41" customFormat="1">
      <c r="A24" s="134" t="s">
        <v>14</v>
      </c>
      <c r="B24" s="48">
        <v>93.569856690462132</v>
      </c>
      <c r="C24" s="49">
        <v>91.924892263492708</v>
      </c>
      <c r="D24" s="49">
        <v>92.348649181620971</v>
      </c>
      <c r="E24" s="49">
        <v>94.287158746208291</v>
      </c>
      <c r="F24" s="49">
        <v>92.184944525482933</v>
      </c>
      <c r="G24" s="49">
        <v>94.82462389473244</v>
      </c>
      <c r="H24" s="49">
        <v>93.88455670452619</v>
      </c>
      <c r="I24" s="49">
        <v>95.082099813961008</v>
      </c>
      <c r="J24" s="49">
        <v>93.684299762631397</v>
      </c>
      <c r="K24" s="49">
        <v>93.923662822858603</v>
      </c>
      <c r="L24" s="49">
        <v>93.874572596113751</v>
      </c>
      <c r="M24" s="49">
        <v>92.753771588504335</v>
      </c>
      <c r="N24" s="49">
        <v>92.753771588504335</v>
      </c>
      <c r="O24" s="49">
        <v>92.753771588504335</v>
      </c>
      <c r="P24" s="49">
        <v>93.341133555869092</v>
      </c>
      <c r="Q24" s="49">
        <v>92.513634110064444</v>
      </c>
      <c r="R24" s="49">
        <v>92.103456168459601</v>
      </c>
      <c r="S24" s="49">
        <v>92.809268479509754</v>
      </c>
      <c r="T24" s="49">
        <v>91.824419530723532</v>
      </c>
      <c r="U24" s="48">
        <v>87.407407407407405</v>
      </c>
      <c r="V24" s="49">
        <v>86.0549507516848</v>
      </c>
      <c r="W24" s="49">
        <v>84.688540180694247</v>
      </c>
      <c r="X24" s="49">
        <v>89.753320683111951</v>
      </c>
      <c r="Y24" s="49">
        <v>86.801375752364578</v>
      </c>
      <c r="Z24" s="49">
        <v>89.873873873873876</v>
      </c>
      <c r="AA24" s="49">
        <v>89.503419565863823</v>
      </c>
      <c r="AB24" s="49">
        <v>91.514143094841927</v>
      </c>
      <c r="AC24" s="49">
        <v>89.129365469749132</v>
      </c>
      <c r="AD24" s="49">
        <v>88.322839152833424</v>
      </c>
      <c r="AE24" s="49">
        <v>85.860306643952299</v>
      </c>
      <c r="AF24" s="49">
        <v>83.923303834808266</v>
      </c>
      <c r="AG24" s="49">
        <v>85.699152542372886</v>
      </c>
      <c r="AH24" s="49">
        <v>86.412254060478006</v>
      </c>
      <c r="AI24" s="49">
        <v>85.526315789473685</v>
      </c>
      <c r="AJ24" s="49">
        <v>85.855866878747094</v>
      </c>
      <c r="AK24" s="49">
        <v>85.063261480787261</v>
      </c>
      <c r="AL24" s="49">
        <v>84.688937303316379</v>
      </c>
      <c r="AM24" s="49">
        <v>82.695091459402562</v>
      </c>
      <c r="AN24" s="48">
        <v>83.322156306422485</v>
      </c>
      <c r="AO24" s="49">
        <v>79.51327890875271</v>
      </c>
      <c r="AP24" s="49">
        <v>76.217596229379424</v>
      </c>
      <c r="AQ24" s="49">
        <v>84.925207196280581</v>
      </c>
      <c r="AR24" s="49">
        <v>80.877292105398325</v>
      </c>
      <c r="AS24" s="49">
        <v>85.303423848878396</v>
      </c>
      <c r="AT24" s="49">
        <v>81.899854670365968</v>
      </c>
      <c r="AU24" s="49">
        <v>86.171871875874757</v>
      </c>
      <c r="AV24" s="49">
        <v>81.474245115452931</v>
      </c>
      <c r="AW24" s="49">
        <v>81.815149718351606</v>
      </c>
      <c r="AX24" s="49">
        <v>81.757088382980328</v>
      </c>
      <c r="AY24" s="49">
        <v>80.970412116942583</v>
      </c>
      <c r="AZ24" s="49">
        <v>82.567680224650076</v>
      </c>
      <c r="BA24" s="49">
        <v>83.657554203445031</v>
      </c>
      <c r="BB24" s="49">
        <v>82.586984536082483</v>
      </c>
      <c r="BC24" s="49">
        <v>81.465223643381506</v>
      </c>
      <c r="BD24" s="49">
        <v>81.060967115151968</v>
      </c>
      <c r="BE24" s="49">
        <v>80.914939242315938</v>
      </c>
      <c r="BF24" s="49">
        <v>81.508630882005207</v>
      </c>
      <c r="BG24" s="48">
        <v>62</v>
      </c>
      <c r="BH24" s="49">
        <v>80.827067669172934</v>
      </c>
      <c r="BI24" s="49">
        <v>70.059880239520965</v>
      </c>
      <c r="BJ24" s="49">
        <v>87.462686567164184</v>
      </c>
      <c r="BK24" s="49">
        <v>83.656509695290865</v>
      </c>
      <c r="BL24" s="49">
        <v>86.946386946386951</v>
      </c>
      <c r="BM24" s="49">
        <v>83.305785123966956</v>
      </c>
      <c r="BN24" s="49">
        <v>87.384615384615387</v>
      </c>
      <c r="BO24" s="49">
        <v>83.265306122448976</v>
      </c>
      <c r="BP24" s="49">
        <v>83.168316831683171</v>
      </c>
      <c r="BQ24" s="49">
        <v>82.378223495702002</v>
      </c>
      <c r="BR24" s="49">
        <v>80.317460317460316</v>
      </c>
      <c r="BS24" s="49">
        <v>76.083707025411059</v>
      </c>
      <c r="BT24" s="49">
        <v>76.555023923444978</v>
      </c>
      <c r="BU24" s="49">
        <v>77.188940092165893</v>
      </c>
      <c r="BV24" s="49">
        <v>74.615384615384613</v>
      </c>
      <c r="BW24" s="49">
        <v>64.265129682997113</v>
      </c>
      <c r="BX24" s="49">
        <v>63.146067415730336</v>
      </c>
      <c r="BY24" s="49">
        <v>72.663551401869157</v>
      </c>
      <c r="BZ24" s="48" t="s">
        <v>17</v>
      </c>
      <c r="CA24" s="49">
        <v>71.786833855799372</v>
      </c>
      <c r="CB24" s="49">
        <v>69.366715758468331</v>
      </c>
      <c r="CC24" s="49">
        <v>79.568345323741013</v>
      </c>
      <c r="CD24" s="49">
        <v>72.115384615384613</v>
      </c>
      <c r="CE24" s="49">
        <v>81.360201511335021</v>
      </c>
      <c r="CF24" s="49">
        <v>77.560414269275029</v>
      </c>
      <c r="CG24" s="49">
        <v>78.924259055982446</v>
      </c>
      <c r="CH24" s="49">
        <v>76.581027667984188</v>
      </c>
      <c r="CI24" s="49">
        <v>71.987951807228924</v>
      </c>
      <c r="CJ24" s="49">
        <v>66.987179487179489</v>
      </c>
      <c r="CK24" s="49">
        <v>71.833084947839041</v>
      </c>
      <c r="CL24" s="49">
        <v>73.812754409769326</v>
      </c>
      <c r="CM24" s="49">
        <v>74.074074074074076</v>
      </c>
      <c r="CN24" s="49">
        <v>77.285318559556785</v>
      </c>
      <c r="CO24" s="49">
        <v>73.665048543689323</v>
      </c>
      <c r="CP24" s="49">
        <v>77.090119435396304</v>
      </c>
      <c r="CQ24" s="49">
        <v>75.086206896551715</v>
      </c>
      <c r="CR24" s="49">
        <v>79.44389275074478</v>
      </c>
      <c r="CS24" s="48">
        <v>83.182844243792317</v>
      </c>
      <c r="CT24" s="49">
        <v>84.959349593495944</v>
      </c>
      <c r="CU24" s="49">
        <v>84.357541899441344</v>
      </c>
      <c r="CV24" s="49">
        <v>83.445945945945951</v>
      </c>
      <c r="CW24" s="49">
        <v>90.12658227848101</v>
      </c>
      <c r="CX24" s="49">
        <v>86.997635933806151</v>
      </c>
      <c r="CY24" s="49">
        <v>88.760806916426517</v>
      </c>
      <c r="CZ24" s="49">
        <v>89.486552567237155</v>
      </c>
      <c r="DA24" s="49">
        <v>86.945812807881779</v>
      </c>
      <c r="DB24" s="49">
        <v>87.798408488063657</v>
      </c>
      <c r="DC24" s="49">
        <v>91.323210412147503</v>
      </c>
      <c r="DD24" s="49">
        <v>88.592233009708735</v>
      </c>
      <c r="DE24" s="49">
        <v>82.648401826484019</v>
      </c>
      <c r="DF24" s="49">
        <v>91.038696537678206</v>
      </c>
      <c r="DG24" s="49">
        <v>90.466531440162271</v>
      </c>
      <c r="DH24" s="49">
        <v>88.907849829351534</v>
      </c>
      <c r="DI24" s="49">
        <v>91.736930860033723</v>
      </c>
      <c r="DJ24" s="49">
        <v>90.215264187866921</v>
      </c>
      <c r="DK24" s="49">
        <v>90.439770554493307</v>
      </c>
      <c r="DL24" s="48">
        <v>87.649441272629687</v>
      </c>
      <c r="DM24" s="49">
        <v>85.507453786523556</v>
      </c>
      <c r="DN24" s="49">
        <v>83.948847475368069</v>
      </c>
      <c r="DO24" s="49">
        <v>89.606491774121835</v>
      </c>
      <c r="DP24" s="49">
        <v>86.712997255021577</v>
      </c>
      <c r="DQ24" s="49">
        <v>90.119088537980957</v>
      </c>
      <c r="DR24" s="49">
        <v>87.878493600326294</v>
      </c>
      <c r="DS24" s="49">
        <v>90.422896816069724</v>
      </c>
      <c r="DT24" s="49">
        <v>86.956746778005908</v>
      </c>
      <c r="DU24" s="49">
        <v>87.270084519173835</v>
      </c>
      <c r="DV24" s="49">
        <v>87.148133538924952</v>
      </c>
      <c r="DW24" s="49">
        <v>87.247283614222766</v>
      </c>
      <c r="DX24" s="49">
        <v>87.631129543791161</v>
      </c>
      <c r="DY24" s="49">
        <v>88.348993725005698</v>
      </c>
      <c r="DZ24" s="49">
        <v>87.856780413548137</v>
      </c>
      <c r="EA24" s="49">
        <v>86.971619265227588</v>
      </c>
      <c r="EB24" s="49">
        <v>86.462926879294443</v>
      </c>
      <c r="EC24" s="49">
        <v>86.56765676567656</v>
      </c>
      <c r="ED24" s="49">
        <v>86.307550901038908</v>
      </c>
      <c r="EE24" s="108" t="s">
        <v>17</v>
      </c>
      <c r="EF24" s="59" t="s">
        <v>17</v>
      </c>
      <c r="EG24" s="59" t="s">
        <v>17</v>
      </c>
      <c r="EH24" s="59" t="s">
        <v>17</v>
      </c>
      <c r="EI24" s="59" t="s">
        <v>17</v>
      </c>
      <c r="EJ24" s="59" t="s">
        <v>17</v>
      </c>
      <c r="EK24" s="59" t="s">
        <v>17</v>
      </c>
      <c r="EL24" s="59" t="s">
        <v>17</v>
      </c>
      <c r="EM24" s="59" t="s">
        <v>17</v>
      </c>
      <c r="EN24" s="59" t="s">
        <v>17</v>
      </c>
      <c r="EO24" s="59">
        <v>68.252326783867645</v>
      </c>
      <c r="EP24" s="49">
        <v>64.71371504660452</v>
      </c>
      <c r="EQ24" s="49">
        <v>62.683544303797476</v>
      </c>
      <c r="ER24" s="49">
        <v>58.207867897037396</v>
      </c>
      <c r="ES24" s="49">
        <v>58.415562447138434</v>
      </c>
      <c r="ET24" s="49">
        <v>62.932266361817661</v>
      </c>
      <c r="EU24" s="48">
        <v>71.777015927433752</v>
      </c>
      <c r="EV24" s="49">
        <v>70.601651864395066</v>
      </c>
      <c r="EW24" s="49">
        <v>74.481368791243526</v>
      </c>
      <c r="EX24" s="49">
        <v>65.299118387909317</v>
      </c>
      <c r="EY24" s="49">
        <v>64.732797033404111</v>
      </c>
      <c r="EZ24" s="49">
        <v>69.975631309750156</v>
      </c>
      <c r="FA24" s="49">
        <v>64.416345579855644</v>
      </c>
      <c r="FB24" s="49">
        <v>65.504482281451175</v>
      </c>
      <c r="FC24" s="49">
        <v>67.610953729933897</v>
      </c>
      <c r="FD24" s="49">
        <v>66.433314886552296</v>
      </c>
      <c r="FE24" s="49">
        <v>68.507316064319312</v>
      </c>
      <c r="FF24" s="49">
        <v>66.555798483509335</v>
      </c>
      <c r="FG24" s="49">
        <v>64.787691772784569</v>
      </c>
      <c r="FH24" s="49">
        <v>63.224723941681965</v>
      </c>
      <c r="FI24" s="49">
        <v>65.773661085381775</v>
      </c>
      <c r="FJ24" s="41">
        <v>65.984969816434642</v>
      </c>
      <c r="FK24" s="48">
        <v>65.293504689128156</v>
      </c>
      <c r="FL24" s="49">
        <v>66.888714733542315</v>
      </c>
      <c r="FM24" s="49">
        <v>70.747984670278839</v>
      </c>
      <c r="FN24" s="49">
        <v>62.82149223325694</v>
      </c>
      <c r="FO24" s="49">
        <v>65.749800012306935</v>
      </c>
      <c r="FP24" s="49">
        <v>66.098740440845702</v>
      </c>
      <c r="FQ24" s="49">
        <v>55.450711649973641</v>
      </c>
      <c r="FR24" s="49">
        <v>59.014204200558453</v>
      </c>
      <c r="FS24" s="49">
        <v>59.750598844582214</v>
      </c>
      <c r="FT24" s="49">
        <v>58.456430410624741</v>
      </c>
      <c r="FU24" s="49">
        <v>61.227673348412758</v>
      </c>
      <c r="FV24" s="49">
        <v>59.299708763568972</v>
      </c>
      <c r="FW24" s="49">
        <v>57.432620172270077</v>
      </c>
      <c r="FX24" s="49">
        <v>55.39439839954273</v>
      </c>
      <c r="FY24" s="49">
        <v>56.543505852489069</v>
      </c>
      <c r="FZ24" s="49">
        <v>58.532202415181146</v>
      </c>
      <c r="GA24" s="48">
        <v>63.340961098398168</v>
      </c>
      <c r="GB24" s="49">
        <v>61.019222172552531</v>
      </c>
      <c r="GC24" s="49">
        <v>71.651457168089493</v>
      </c>
      <c r="GD24" s="49">
        <v>63.509968520461705</v>
      </c>
      <c r="GE24" s="49">
        <v>65.026404224675943</v>
      </c>
      <c r="GF24" s="49">
        <v>64.893367705648004</v>
      </c>
      <c r="GG24" s="49">
        <v>61.481156879929891</v>
      </c>
      <c r="GH24" s="49">
        <v>63.302966596589584</v>
      </c>
      <c r="GI24" s="49">
        <v>55.695292849443042</v>
      </c>
      <c r="GJ24" s="49">
        <v>59.515951595159521</v>
      </c>
      <c r="GK24" s="49">
        <v>59.561510353227767</v>
      </c>
      <c r="GL24" s="49">
        <v>58.098459225854945</v>
      </c>
      <c r="GM24" s="49">
        <v>53.435114503816799</v>
      </c>
      <c r="GN24" s="49">
        <v>51.698924731182792</v>
      </c>
      <c r="GO24" s="49">
        <v>54.71877979027645</v>
      </c>
      <c r="GP24" s="49">
        <v>57.162346521145977</v>
      </c>
      <c r="GQ24" s="48">
        <v>69.270109012605985</v>
      </c>
      <c r="GR24" s="49">
        <v>69.035371238676191</v>
      </c>
      <c r="GS24" s="49">
        <v>72.973219581185262</v>
      </c>
      <c r="GT24" s="49">
        <v>64.407176287051485</v>
      </c>
      <c r="GU24" s="49">
        <v>65.062388591800357</v>
      </c>
      <c r="GV24" s="49">
        <v>68.449675051351988</v>
      </c>
      <c r="GW24" s="49">
        <v>61.378088361926203</v>
      </c>
      <c r="GX24" s="49">
        <v>63.349815730503551</v>
      </c>
      <c r="GY24" s="49">
        <v>64.66096741195382</v>
      </c>
      <c r="GZ24" s="49">
        <v>63.878987781738225</v>
      </c>
      <c r="HA24" s="49">
        <v>66.465612745529043</v>
      </c>
      <c r="HB24" s="49">
        <v>64.400632381660927</v>
      </c>
      <c r="HC24" s="49">
        <v>62.656874037066402</v>
      </c>
      <c r="HD24" s="49">
        <v>60.791422639521549</v>
      </c>
      <c r="HE24" s="49">
        <v>62.864109022799198</v>
      </c>
      <c r="HF24" s="49">
        <v>63.762770994268635</v>
      </c>
      <c r="HG24" s="108" t="s">
        <v>17</v>
      </c>
      <c r="HH24" s="49" t="s">
        <v>17</v>
      </c>
      <c r="HI24" s="49" t="s">
        <v>17</v>
      </c>
      <c r="HJ24" s="49" t="s">
        <v>17</v>
      </c>
      <c r="HK24" s="49" t="s">
        <v>17</v>
      </c>
      <c r="HL24" s="49" t="s">
        <v>17</v>
      </c>
      <c r="HM24" s="49" t="s">
        <v>17</v>
      </c>
      <c r="HN24" s="49" t="s">
        <v>17</v>
      </c>
      <c r="HO24" s="49" t="s">
        <v>17</v>
      </c>
      <c r="HP24" s="49" t="s">
        <v>17</v>
      </c>
      <c r="HQ24" s="49" t="s">
        <v>17</v>
      </c>
      <c r="HR24" s="49" t="s">
        <v>17</v>
      </c>
      <c r="HS24" s="49" t="s">
        <v>17</v>
      </c>
      <c r="HT24" s="49" t="s">
        <v>17</v>
      </c>
      <c r="HU24" s="49" t="s">
        <v>17</v>
      </c>
      <c r="HV24" s="49" t="s">
        <v>17</v>
      </c>
      <c r="HW24" s="48" t="s">
        <v>17</v>
      </c>
      <c r="HX24" s="49" t="s">
        <v>17</v>
      </c>
      <c r="HY24" s="49" t="s">
        <v>17</v>
      </c>
      <c r="HZ24" s="49" t="s">
        <v>17</v>
      </c>
      <c r="IA24" s="49" t="s">
        <v>17</v>
      </c>
      <c r="IB24" s="49" t="s">
        <v>17</v>
      </c>
      <c r="IC24" s="49" t="s">
        <v>17</v>
      </c>
      <c r="ID24" s="49" t="s">
        <v>17</v>
      </c>
      <c r="IE24" s="49" t="s">
        <v>17</v>
      </c>
      <c r="IF24" s="49" t="s">
        <v>17</v>
      </c>
      <c r="IG24" s="49" t="s">
        <v>17</v>
      </c>
      <c r="IH24" s="49" t="s">
        <v>17</v>
      </c>
      <c r="II24" s="49" t="s">
        <v>17</v>
      </c>
      <c r="IJ24" s="49" t="s">
        <v>17</v>
      </c>
      <c r="IK24" s="49" t="s">
        <v>17</v>
      </c>
      <c r="IL24" s="49" t="s">
        <v>17</v>
      </c>
      <c r="IM24" s="48" t="s">
        <v>17</v>
      </c>
      <c r="IN24" s="49" t="s">
        <v>17</v>
      </c>
      <c r="IO24" s="49" t="s">
        <v>17</v>
      </c>
      <c r="IP24" s="49" t="s">
        <v>17</v>
      </c>
      <c r="IQ24" s="49" t="s">
        <v>17</v>
      </c>
      <c r="IR24" s="49" t="s">
        <v>17</v>
      </c>
      <c r="IS24" s="49" t="s">
        <v>17</v>
      </c>
      <c r="IT24" s="49" t="s">
        <v>17</v>
      </c>
      <c r="IU24" s="49" t="s">
        <v>17</v>
      </c>
      <c r="IV24" s="49" t="s">
        <v>17</v>
      </c>
      <c r="IW24" s="49" t="s">
        <v>17</v>
      </c>
      <c r="IX24" s="49" t="s">
        <v>17</v>
      </c>
      <c r="IY24" s="49" t="s">
        <v>17</v>
      </c>
      <c r="IZ24" s="49" t="s">
        <v>17</v>
      </c>
      <c r="JA24" s="49" t="s">
        <v>17</v>
      </c>
      <c r="JB24" s="49" t="s">
        <v>17</v>
      </c>
    </row>
    <row r="25" spans="1:262" s="41" customFormat="1">
      <c r="A25" s="134" t="s">
        <v>15</v>
      </c>
      <c r="B25" s="48">
        <v>94.249499666444308</v>
      </c>
      <c r="C25" s="49">
        <v>93.453753522931081</v>
      </c>
      <c r="D25" s="49">
        <v>92.962912647738065</v>
      </c>
      <c r="E25" s="49">
        <v>93.993311036789294</v>
      </c>
      <c r="F25" s="49">
        <v>93.01275239107332</v>
      </c>
      <c r="G25" s="49">
        <v>92.57219610476831</v>
      </c>
      <c r="H25" s="49">
        <v>92.451165721487087</v>
      </c>
      <c r="I25" s="49">
        <v>92.928104575163403</v>
      </c>
      <c r="J25" s="49">
        <v>92.85354806240565</v>
      </c>
      <c r="K25" s="49">
        <v>93.34922825950558</v>
      </c>
      <c r="L25" s="49">
        <v>93.924019304541517</v>
      </c>
      <c r="M25" s="49">
        <v>92.174324964471808</v>
      </c>
      <c r="N25" s="49">
        <v>92.174324964471808</v>
      </c>
      <c r="O25" s="49">
        <v>91</v>
      </c>
      <c r="P25" s="49">
        <v>93.514150943396231</v>
      </c>
      <c r="Q25" s="49">
        <v>93.764740566037744</v>
      </c>
      <c r="R25" s="49">
        <v>93.655350606473846</v>
      </c>
      <c r="S25" s="49">
        <v>93.211433375367804</v>
      </c>
      <c r="T25" s="49">
        <v>93.736063247516725</v>
      </c>
      <c r="U25" s="48">
        <v>86.101111285021133</v>
      </c>
      <c r="V25" s="49">
        <v>85.768761439902391</v>
      </c>
      <c r="W25" s="49">
        <v>85.772298767222622</v>
      </c>
      <c r="X25" s="49">
        <v>85.956658112346744</v>
      </c>
      <c r="Y25" s="49">
        <v>87.109698811826462</v>
      </c>
      <c r="Z25" s="49">
        <v>87.780880202100775</v>
      </c>
      <c r="AA25" s="49">
        <v>88.12401471361008</v>
      </c>
      <c r="AB25" s="49">
        <v>87.814101000243966</v>
      </c>
      <c r="AC25" s="49">
        <v>87.662042301569258</v>
      </c>
      <c r="AD25" s="49">
        <v>88.381884387801563</v>
      </c>
      <c r="AE25" s="49">
        <v>88.39725733876152</v>
      </c>
      <c r="AF25" s="49">
        <v>83.585420282667982</v>
      </c>
      <c r="AG25" s="49">
        <v>88.170055452865057</v>
      </c>
      <c r="AH25" s="49">
        <v>88.241087256253692</v>
      </c>
      <c r="AI25" s="49">
        <v>93.228752978554411</v>
      </c>
      <c r="AJ25" s="49">
        <v>93.406813627254522</v>
      </c>
      <c r="AK25" s="49">
        <v>93.1571944497244</v>
      </c>
      <c r="AL25" s="49">
        <v>93.572555205047323</v>
      </c>
      <c r="AM25" s="49">
        <v>93.001586042823149</v>
      </c>
      <c r="AN25" s="48">
        <v>90.793165008926294</v>
      </c>
      <c r="AO25" s="49">
        <v>91.340602950609366</v>
      </c>
      <c r="AP25" s="49">
        <v>91.126790677784896</v>
      </c>
      <c r="AQ25" s="49">
        <v>91.911764705882348</v>
      </c>
      <c r="AR25" s="49">
        <v>91.904559011504062</v>
      </c>
      <c r="AS25" s="49">
        <v>92.182475884244383</v>
      </c>
      <c r="AT25" s="49">
        <v>92.439929673764411</v>
      </c>
      <c r="AU25" s="49">
        <v>92.778649921507068</v>
      </c>
      <c r="AV25" s="49">
        <v>92.32549170844581</v>
      </c>
      <c r="AW25" s="49">
        <v>93.110197690350361</v>
      </c>
      <c r="AX25" s="49">
        <v>93.040421792618631</v>
      </c>
      <c r="AY25" s="49">
        <v>91.074876635915032</v>
      </c>
      <c r="AZ25" s="49">
        <v>89.504373177842567</v>
      </c>
      <c r="BA25" s="49">
        <v>88.766908449323665</v>
      </c>
      <c r="BB25" s="49">
        <v>89.875451988750498</v>
      </c>
      <c r="BC25" s="49">
        <v>92.776381909547737</v>
      </c>
      <c r="BD25" s="49">
        <v>89.470034670629019</v>
      </c>
      <c r="BE25" s="49">
        <v>89.776632302405503</v>
      </c>
      <c r="BF25" s="49">
        <v>89.609104403760512</v>
      </c>
      <c r="BG25" s="48">
        <v>74.221668742216693</v>
      </c>
      <c r="BH25" s="49">
        <v>73.476702508960571</v>
      </c>
      <c r="BI25" s="49">
        <v>75.301439128743667</v>
      </c>
      <c r="BJ25" s="49">
        <v>76.158940397350989</v>
      </c>
      <c r="BK25" s="49">
        <v>75.533068305023491</v>
      </c>
      <c r="BL25" s="49">
        <v>78.957718780727618</v>
      </c>
      <c r="BM25" s="49">
        <v>80.128</v>
      </c>
      <c r="BN25" s="49">
        <v>78.414890423296299</v>
      </c>
      <c r="BO25" s="49">
        <v>78.179511576276553</v>
      </c>
      <c r="BP25" s="49">
        <v>80.232183166720418</v>
      </c>
      <c r="BQ25" s="49">
        <v>81.972789115646265</v>
      </c>
      <c r="BR25" s="49">
        <v>87.363067292644757</v>
      </c>
      <c r="BS25" s="49">
        <v>85.396383866481216</v>
      </c>
      <c r="BT25" s="49">
        <v>79.914428333729489</v>
      </c>
      <c r="BU25" s="314">
        <v>88.791208791208788</v>
      </c>
      <c r="BV25" s="49">
        <v>88.010832102412607</v>
      </c>
      <c r="BW25" s="355" t="s">
        <v>17</v>
      </c>
      <c r="BX25" s="355" t="s">
        <v>17</v>
      </c>
      <c r="BY25" s="355" t="s">
        <v>17</v>
      </c>
      <c r="BZ25" s="48">
        <v>90.760059612518631</v>
      </c>
      <c r="CA25" s="49">
        <v>91.125541125541119</v>
      </c>
      <c r="CB25" s="49">
        <v>90.625</v>
      </c>
      <c r="CC25" s="49">
        <v>90.959409594095931</v>
      </c>
      <c r="CD25" s="49">
        <v>93.268647665251677</v>
      </c>
      <c r="CE25" s="49">
        <v>93.325791855203619</v>
      </c>
      <c r="CF25" s="49">
        <v>92.498557414887472</v>
      </c>
      <c r="CG25" s="49">
        <v>91.652470187393519</v>
      </c>
      <c r="CH25" s="49">
        <v>90.33541785105173</v>
      </c>
      <c r="CI25" s="49">
        <v>90.859924283396424</v>
      </c>
      <c r="CJ25" s="49">
        <v>89.143480632842341</v>
      </c>
      <c r="CK25" s="49">
        <v>92.465753424657535</v>
      </c>
      <c r="CL25" s="49">
        <v>91.894682498709344</v>
      </c>
      <c r="CM25" s="49">
        <v>87.468545546049327</v>
      </c>
      <c r="CN25" s="49">
        <v>92.563143124415348</v>
      </c>
      <c r="CO25" s="49">
        <v>93.761904761904759</v>
      </c>
      <c r="CP25" s="49">
        <v>94.93161705551087</v>
      </c>
      <c r="CQ25" s="49">
        <v>94.014598540145982</v>
      </c>
      <c r="CR25" s="49">
        <v>94.321766561514195</v>
      </c>
      <c r="CS25" s="48">
        <v>90.0390625</v>
      </c>
      <c r="CT25" s="49">
        <v>78.861788617886177</v>
      </c>
      <c r="CU25" s="49">
        <v>79.537953795379536</v>
      </c>
      <c r="CV25" s="49">
        <v>83.838383838383848</v>
      </c>
      <c r="CW25" s="49">
        <v>76.588628762541816</v>
      </c>
      <c r="CX25" s="49">
        <v>88.808664259927809</v>
      </c>
      <c r="CY25" s="49">
        <v>83.384615384615387</v>
      </c>
      <c r="CZ25" s="49">
        <v>86.08695652173914</v>
      </c>
      <c r="DA25" s="49">
        <v>87.643678160919535</v>
      </c>
      <c r="DB25" s="49">
        <v>87.935656836461135</v>
      </c>
      <c r="DC25" s="49">
        <v>79.508196721311478</v>
      </c>
      <c r="DD25" s="49">
        <v>84.25</v>
      </c>
      <c r="DE25" s="49">
        <v>85.5</v>
      </c>
      <c r="DF25" s="49">
        <v>72.599531615925059</v>
      </c>
      <c r="DG25" s="49">
        <v>82.619647355163721</v>
      </c>
      <c r="DH25" s="49">
        <v>81.954887218045116</v>
      </c>
      <c r="DI25" s="49">
        <v>83.707865168539328</v>
      </c>
      <c r="DJ25" s="49">
        <v>86.543535620052765</v>
      </c>
      <c r="DK25" s="49">
        <v>82.947976878612721</v>
      </c>
      <c r="DL25" s="48">
        <v>88.748915970605694</v>
      </c>
      <c r="DM25" s="49">
        <v>88.396169441808297</v>
      </c>
      <c r="DN25" s="49">
        <v>88.19774664781734</v>
      </c>
      <c r="DO25" s="49">
        <v>88.903566710700133</v>
      </c>
      <c r="DP25" s="49">
        <v>88.843846949327812</v>
      </c>
      <c r="DQ25" s="49">
        <v>89.408099688473527</v>
      </c>
      <c r="DR25" s="49">
        <v>89.574064760725747</v>
      </c>
      <c r="DS25" s="49">
        <v>89.302907395474023</v>
      </c>
      <c r="DT25" s="49">
        <v>89.142268647932909</v>
      </c>
      <c r="DU25" s="49">
        <v>89.959174666225309</v>
      </c>
      <c r="DV25" s="49">
        <v>90.093909874553233</v>
      </c>
      <c r="DW25" s="49">
        <v>91.006119254304821</v>
      </c>
      <c r="DX25" s="49">
        <v>90.160214070385805</v>
      </c>
      <c r="DY25" s="49">
        <v>88.0570815590157</v>
      </c>
      <c r="DZ25" s="49">
        <v>92.06573243270492</v>
      </c>
      <c r="EA25" s="49">
        <v>92.607459441378154</v>
      </c>
      <c r="EB25" s="49">
        <v>92.139342139342148</v>
      </c>
      <c r="EC25" s="49">
        <v>92.084507934496841</v>
      </c>
      <c r="ED25" s="49">
        <v>92.202648754831756</v>
      </c>
      <c r="EE25" s="108" t="s">
        <v>17</v>
      </c>
      <c r="EF25" s="59" t="s">
        <v>17</v>
      </c>
      <c r="EG25" s="59" t="s">
        <v>17</v>
      </c>
      <c r="EH25" s="59" t="s">
        <v>17</v>
      </c>
      <c r="EI25" s="59" t="s">
        <v>17</v>
      </c>
      <c r="EJ25" s="59" t="s">
        <v>17</v>
      </c>
      <c r="EK25" s="59" t="s">
        <v>17</v>
      </c>
      <c r="EL25" s="59" t="s">
        <v>17</v>
      </c>
      <c r="EM25" s="59" t="s">
        <v>17</v>
      </c>
      <c r="EN25" s="59" t="s">
        <v>17</v>
      </c>
      <c r="EO25" s="59" t="s">
        <v>17</v>
      </c>
      <c r="EP25" s="59" t="s">
        <v>17</v>
      </c>
      <c r="EQ25" s="59" t="s">
        <v>17</v>
      </c>
      <c r="ER25" s="59" t="s">
        <v>17</v>
      </c>
      <c r="ES25" s="59" t="s">
        <v>17</v>
      </c>
      <c r="ET25" s="59" t="s">
        <v>17</v>
      </c>
      <c r="EU25" s="48">
        <v>63.478747203579417</v>
      </c>
      <c r="EV25" s="49">
        <v>63.530713890426114</v>
      </c>
      <c r="EW25" s="49">
        <v>64.395152069517493</v>
      </c>
      <c r="EX25" s="49">
        <v>64.848610535047698</v>
      </c>
      <c r="EY25" s="49">
        <v>65.842217484008529</v>
      </c>
      <c r="EZ25" s="49">
        <v>65.349909765390009</v>
      </c>
      <c r="FA25" s="49">
        <v>66.485056039850548</v>
      </c>
      <c r="FB25" s="49">
        <v>66.145092460881926</v>
      </c>
      <c r="FC25" s="49">
        <v>68.25614779677943</v>
      </c>
      <c r="FD25" s="49">
        <v>67.859452468204353</v>
      </c>
      <c r="FE25" s="49">
        <v>63.933536055603824</v>
      </c>
      <c r="FF25" s="49">
        <v>69.473584727341446</v>
      </c>
      <c r="FG25" s="49">
        <v>69.620382686994773</v>
      </c>
      <c r="FH25" s="49">
        <v>66.098974587605881</v>
      </c>
      <c r="FI25" s="49">
        <v>68.154062940347586</v>
      </c>
      <c r="FJ25" s="41">
        <v>69.10857783591851</v>
      </c>
      <c r="FK25" s="48">
        <v>62.13968957871397</v>
      </c>
      <c r="FL25" s="49">
        <v>60.107095046854084</v>
      </c>
      <c r="FM25" s="49">
        <v>62.30347349177331</v>
      </c>
      <c r="FN25" s="49">
        <v>62.697135500482787</v>
      </c>
      <c r="FO25" s="49">
        <v>60.081530260269673</v>
      </c>
      <c r="FP25" s="49">
        <v>60.930595269040815</v>
      </c>
      <c r="FQ25" s="49">
        <v>60.439560439560438</v>
      </c>
      <c r="FR25" s="49">
        <v>60.027548209366394</v>
      </c>
      <c r="FS25" s="49">
        <v>66.084879661951135</v>
      </c>
      <c r="FT25" s="49">
        <v>64.518025078369917</v>
      </c>
      <c r="FU25" s="49">
        <v>62.133222083159509</v>
      </c>
      <c r="FV25" s="49">
        <v>63.523936170212771</v>
      </c>
      <c r="FW25" s="49">
        <v>63.728155339805831</v>
      </c>
      <c r="FX25" s="49">
        <v>63.540229885057471</v>
      </c>
      <c r="FY25" s="49">
        <v>64.141949152542367</v>
      </c>
      <c r="FZ25" s="49">
        <v>69.97126436781609</v>
      </c>
      <c r="GA25" s="48">
        <v>62.315270935960591</v>
      </c>
      <c r="GB25" s="49">
        <v>65.961199294532619</v>
      </c>
      <c r="GC25" s="49">
        <v>61.839396019217574</v>
      </c>
      <c r="GD25" s="49">
        <v>61.79245283018868</v>
      </c>
      <c r="GE25" s="49">
        <v>59.118541033434646</v>
      </c>
      <c r="GF25" s="49">
        <v>60.638297872340424</v>
      </c>
      <c r="GG25" s="49">
        <v>60.81481481481481</v>
      </c>
      <c r="GH25" s="49">
        <v>60.912547528517109</v>
      </c>
      <c r="GI25" s="49">
        <v>60.131379484588166</v>
      </c>
      <c r="GJ25" s="49">
        <v>65.878136200716852</v>
      </c>
      <c r="GK25" s="49">
        <v>62.025924147863662</v>
      </c>
      <c r="GL25" s="49">
        <v>62.38095238095238</v>
      </c>
      <c r="GM25" s="49">
        <v>64.873222016079168</v>
      </c>
      <c r="GN25" s="49">
        <v>64.663143989431973</v>
      </c>
      <c r="GO25" s="49">
        <v>62.733293196869354</v>
      </c>
      <c r="GP25" s="49">
        <v>68.496911461908027</v>
      </c>
      <c r="GQ25" s="48">
        <v>62.735063080218993</v>
      </c>
      <c r="GR25" s="49">
        <v>62.348225863491685</v>
      </c>
      <c r="GS25" s="49">
        <v>63.292469352014017</v>
      </c>
      <c r="GT25" s="49">
        <v>63.699597869796769</v>
      </c>
      <c r="GU25" s="49">
        <v>62.882001087547572</v>
      </c>
      <c r="GV25" s="49">
        <v>63.019926484813304</v>
      </c>
      <c r="GW25" s="49">
        <v>63.832355984822357</v>
      </c>
      <c r="GX25" s="49">
        <v>63.564584811923353</v>
      </c>
      <c r="GY25" s="49">
        <v>66.448519406466673</v>
      </c>
      <c r="GZ25" s="49">
        <v>66.544374563242485</v>
      </c>
      <c r="HA25" s="49">
        <v>63.018071637268697</v>
      </c>
      <c r="HB25" s="49">
        <v>66.521459333696342</v>
      </c>
      <c r="HC25" s="49">
        <v>66.837562123986388</v>
      </c>
      <c r="HD25" s="49">
        <v>65.118936324919503</v>
      </c>
      <c r="HE25" s="49">
        <v>66.388425153032827</v>
      </c>
      <c r="HF25" s="49">
        <v>69.329271732385621</v>
      </c>
      <c r="HG25" s="108" t="s">
        <v>17</v>
      </c>
      <c r="HH25" s="49" t="s">
        <v>17</v>
      </c>
      <c r="HI25" s="49" t="s">
        <v>17</v>
      </c>
      <c r="HJ25" s="49" t="s">
        <v>17</v>
      </c>
      <c r="HK25" s="49" t="s">
        <v>17</v>
      </c>
      <c r="HL25" s="49" t="s">
        <v>17</v>
      </c>
      <c r="HM25" s="49" t="s">
        <v>17</v>
      </c>
      <c r="HN25" s="49" t="s">
        <v>17</v>
      </c>
      <c r="HO25" s="49" t="s">
        <v>17</v>
      </c>
      <c r="HP25" s="49" t="s">
        <v>17</v>
      </c>
      <c r="HQ25" s="49" t="s">
        <v>17</v>
      </c>
      <c r="HR25" s="49" t="s">
        <v>17</v>
      </c>
      <c r="HS25" s="49" t="s">
        <v>17</v>
      </c>
      <c r="HT25" s="49" t="s">
        <v>17</v>
      </c>
      <c r="HU25" s="49" t="s">
        <v>17</v>
      </c>
      <c r="HV25" s="49" t="s">
        <v>17</v>
      </c>
      <c r="HW25" s="48" t="s">
        <v>17</v>
      </c>
      <c r="HX25" s="49" t="s">
        <v>17</v>
      </c>
      <c r="HY25" s="49" t="s">
        <v>17</v>
      </c>
      <c r="HZ25" s="49" t="s">
        <v>17</v>
      </c>
      <c r="IA25" s="49" t="s">
        <v>17</v>
      </c>
      <c r="IB25" s="49" t="s">
        <v>17</v>
      </c>
      <c r="IC25" s="49" t="s">
        <v>17</v>
      </c>
      <c r="ID25" s="49" t="s">
        <v>17</v>
      </c>
      <c r="IE25" s="49" t="s">
        <v>17</v>
      </c>
      <c r="IF25" s="49" t="s">
        <v>17</v>
      </c>
      <c r="IG25" s="49" t="s">
        <v>17</v>
      </c>
      <c r="IH25" s="49" t="s">
        <v>17</v>
      </c>
      <c r="II25" s="49" t="s">
        <v>17</v>
      </c>
      <c r="IJ25" s="49" t="s">
        <v>17</v>
      </c>
      <c r="IK25" s="49" t="s">
        <v>17</v>
      </c>
      <c r="IL25" s="49" t="s">
        <v>17</v>
      </c>
      <c r="IM25" s="48" t="s">
        <v>17</v>
      </c>
      <c r="IN25" s="49" t="s">
        <v>17</v>
      </c>
      <c r="IO25" s="49" t="s">
        <v>17</v>
      </c>
      <c r="IP25" s="49" t="s">
        <v>17</v>
      </c>
      <c r="IQ25" s="49" t="s">
        <v>17</v>
      </c>
      <c r="IR25" s="49" t="s">
        <v>17</v>
      </c>
      <c r="IS25" s="49" t="s">
        <v>17</v>
      </c>
      <c r="IT25" s="49" t="s">
        <v>17</v>
      </c>
      <c r="IU25" s="49" t="s">
        <v>17</v>
      </c>
      <c r="IV25" s="49" t="s">
        <v>17</v>
      </c>
      <c r="IW25" s="49" t="s">
        <v>17</v>
      </c>
      <c r="IX25" s="49" t="s">
        <v>17</v>
      </c>
      <c r="IY25" s="49" t="s">
        <v>17</v>
      </c>
      <c r="IZ25" s="49" t="s">
        <v>17</v>
      </c>
      <c r="JA25" s="49" t="s">
        <v>17</v>
      </c>
      <c r="JB25" s="49" t="s">
        <v>17</v>
      </c>
    </row>
    <row r="26" spans="1:262" s="53" customFormat="1">
      <c r="A26" s="135" t="s">
        <v>16</v>
      </c>
      <c r="B26" s="50">
        <v>81.245745405037439</v>
      </c>
      <c r="C26" s="51">
        <v>84.371941272430661</v>
      </c>
      <c r="D26" s="51">
        <v>81.130237089964282</v>
      </c>
      <c r="E26" s="51">
        <v>81.289355322338835</v>
      </c>
      <c r="F26" s="51">
        <v>80.298678920160825</v>
      </c>
      <c r="G26" s="51">
        <v>84.814169570267126</v>
      </c>
      <c r="H26" s="51">
        <v>80.398119988941104</v>
      </c>
      <c r="I26" s="51">
        <v>81.875953228266397</v>
      </c>
      <c r="J26" s="51">
        <v>84.009111617312072</v>
      </c>
      <c r="K26" s="51">
        <v>84.434180138568138</v>
      </c>
      <c r="L26" s="51">
        <v>83.013879709187052</v>
      </c>
      <c r="M26" s="51">
        <v>81.595989137246704</v>
      </c>
      <c r="N26" s="51">
        <v>83.386855063155636</v>
      </c>
      <c r="O26" s="51">
        <v>83</v>
      </c>
      <c r="P26" s="51">
        <v>81.965774462483552</v>
      </c>
      <c r="Q26" s="51">
        <v>80.083815605667525</v>
      </c>
      <c r="R26" s="51">
        <v>78.395679135827166</v>
      </c>
      <c r="S26" s="51">
        <v>80.003916960438701</v>
      </c>
      <c r="T26" s="51">
        <v>78.330952866761891</v>
      </c>
      <c r="U26" s="50" t="s">
        <v>17</v>
      </c>
      <c r="V26" s="51" t="s">
        <v>17</v>
      </c>
      <c r="W26" s="51" t="s">
        <v>17</v>
      </c>
      <c r="X26" s="51" t="s">
        <v>17</v>
      </c>
      <c r="Y26" s="51" t="s">
        <v>17</v>
      </c>
      <c r="Z26" s="51" t="s">
        <v>17</v>
      </c>
      <c r="AA26" s="51" t="s">
        <v>17</v>
      </c>
      <c r="AB26" s="51" t="s">
        <v>17</v>
      </c>
      <c r="AC26" s="51" t="s">
        <v>17</v>
      </c>
      <c r="AD26" s="51" t="s">
        <v>17</v>
      </c>
      <c r="AE26" s="51" t="s">
        <v>17</v>
      </c>
      <c r="AF26" s="51" t="s">
        <v>17</v>
      </c>
      <c r="AG26" s="51" t="s">
        <v>17</v>
      </c>
      <c r="AH26" s="51" t="s">
        <v>17</v>
      </c>
      <c r="AI26" s="51" t="s">
        <v>17</v>
      </c>
      <c r="AJ26" s="51" t="s">
        <v>17</v>
      </c>
      <c r="AK26" s="51" t="s">
        <v>17</v>
      </c>
      <c r="AL26" s="51" t="s">
        <v>17</v>
      </c>
      <c r="AM26" s="51" t="s">
        <v>17</v>
      </c>
      <c r="AN26" s="50">
        <v>77.559055118110237</v>
      </c>
      <c r="AO26" s="51">
        <v>79.585968947671077</v>
      </c>
      <c r="AP26" s="51">
        <v>75.192519251925191</v>
      </c>
      <c r="AQ26" s="51">
        <v>76.930548810101996</v>
      </c>
      <c r="AR26" s="51">
        <v>79.11036036036036</v>
      </c>
      <c r="AS26" s="51">
        <v>83.698707138842053</v>
      </c>
      <c r="AT26" s="51">
        <v>79.245283018867937</v>
      </c>
      <c r="AU26" s="51">
        <v>80.849919311457782</v>
      </c>
      <c r="AV26" s="51">
        <v>78.616352201257868</v>
      </c>
      <c r="AW26" s="51">
        <v>80.079455164585696</v>
      </c>
      <c r="AX26" s="51">
        <v>79.833926453143533</v>
      </c>
      <c r="AY26" s="51">
        <v>78.332239001969796</v>
      </c>
      <c r="AZ26" s="51">
        <v>78.820375335120644</v>
      </c>
      <c r="BA26" s="51">
        <v>76.802884615384613</v>
      </c>
      <c r="BB26" s="51">
        <v>76.976869284561602</v>
      </c>
      <c r="BC26" s="51">
        <v>75.835475578406161</v>
      </c>
      <c r="BD26" s="51">
        <v>77.571500250878074</v>
      </c>
      <c r="BE26" s="51">
        <v>74.921135646687702</v>
      </c>
      <c r="BF26" s="51">
        <v>77.223427331887194</v>
      </c>
      <c r="BG26" s="50" t="s">
        <v>17</v>
      </c>
      <c r="BH26" s="51" t="s">
        <v>17</v>
      </c>
      <c r="BI26" s="51" t="s">
        <v>17</v>
      </c>
      <c r="BJ26" s="51" t="s">
        <v>17</v>
      </c>
      <c r="BK26" s="51" t="s">
        <v>17</v>
      </c>
      <c r="BL26" s="51" t="s">
        <v>17</v>
      </c>
      <c r="BM26" s="51" t="s">
        <v>17</v>
      </c>
      <c r="BN26" s="51" t="s">
        <v>17</v>
      </c>
      <c r="BO26" s="51" t="s">
        <v>17</v>
      </c>
      <c r="BP26" s="51" t="s">
        <v>17</v>
      </c>
      <c r="BQ26" s="51" t="s">
        <v>17</v>
      </c>
      <c r="BR26" s="51" t="s">
        <v>17</v>
      </c>
      <c r="BS26" s="51" t="s">
        <v>17</v>
      </c>
      <c r="BT26" s="51" t="s">
        <v>17</v>
      </c>
      <c r="BU26" s="51" t="s">
        <v>17</v>
      </c>
      <c r="BV26" s="51" t="s">
        <v>17</v>
      </c>
      <c r="BW26" s="51" t="s">
        <v>17</v>
      </c>
      <c r="BX26" s="51" t="s">
        <v>17</v>
      </c>
      <c r="BY26" s="51" t="s">
        <v>17</v>
      </c>
      <c r="BZ26" s="50" t="s">
        <v>17</v>
      </c>
      <c r="CA26" s="51" t="s">
        <v>17</v>
      </c>
      <c r="CB26" s="51" t="s">
        <v>17</v>
      </c>
      <c r="CC26" s="51" t="s">
        <v>17</v>
      </c>
      <c r="CD26" s="51" t="s">
        <v>17</v>
      </c>
      <c r="CE26" s="51" t="s">
        <v>17</v>
      </c>
      <c r="CF26" s="51" t="s">
        <v>17</v>
      </c>
      <c r="CG26" s="51" t="s">
        <v>17</v>
      </c>
      <c r="CH26" s="51" t="s">
        <v>17</v>
      </c>
      <c r="CI26" s="51" t="s">
        <v>17</v>
      </c>
      <c r="CJ26" s="51" t="s">
        <v>17</v>
      </c>
      <c r="CK26" s="51" t="s">
        <v>17</v>
      </c>
      <c r="CL26" s="51" t="s">
        <v>17</v>
      </c>
      <c r="CM26" s="51">
        <v>70.476858345021043</v>
      </c>
      <c r="CN26" s="51">
        <v>74.488491048593346</v>
      </c>
      <c r="CO26" s="51">
        <v>72.787757817697937</v>
      </c>
      <c r="CP26" s="51">
        <v>69.87392169873921</v>
      </c>
      <c r="CQ26" s="51">
        <v>72.394755003450655</v>
      </c>
      <c r="CR26" s="51">
        <v>72.114695340501797</v>
      </c>
      <c r="CS26" s="50">
        <v>74.637681159420282</v>
      </c>
      <c r="CT26" s="51">
        <v>78.125</v>
      </c>
      <c r="CU26" s="51">
        <v>74.191502853519324</v>
      </c>
      <c r="CV26" s="51">
        <v>70.973044049967129</v>
      </c>
      <c r="CW26" s="51">
        <v>66.730401529636708</v>
      </c>
      <c r="CX26" s="51">
        <v>72.074303405572749</v>
      </c>
      <c r="CY26" s="51">
        <v>71.539900249376558</v>
      </c>
      <c r="CZ26" s="51">
        <v>71.015424164524418</v>
      </c>
      <c r="DA26" s="51">
        <v>71.564126109580656</v>
      </c>
      <c r="DB26" s="51">
        <v>71.32659131469363</v>
      </c>
      <c r="DC26" s="51">
        <v>71.032592141334149</v>
      </c>
      <c r="DD26" s="51">
        <v>68.075801749271136</v>
      </c>
      <c r="DE26" s="51">
        <v>68.055555555555557</v>
      </c>
      <c r="DF26" s="51">
        <v>67.493356953055795</v>
      </c>
      <c r="DG26" s="51">
        <v>69.430966034406708</v>
      </c>
      <c r="DH26" s="51">
        <v>69.973614775725594</v>
      </c>
      <c r="DI26" s="51">
        <v>67.340590979782277</v>
      </c>
      <c r="DJ26" s="51">
        <v>70.292655991165105</v>
      </c>
      <c r="DK26" s="51">
        <v>70.055922724961874</v>
      </c>
      <c r="DL26" s="50">
        <v>77.812177502579971</v>
      </c>
      <c r="DM26" s="51">
        <v>80.889852116267207</v>
      </c>
      <c r="DN26" s="51">
        <v>77.071171283070441</v>
      </c>
      <c r="DO26" s="51">
        <v>76.505452821242301</v>
      </c>
      <c r="DP26" s="51">
        <v>74.97617913292045</v>
      </c>
      <c r="DQ26" s="51">
        <v>79.711345084585346</v>
      </c>
      <c r="DR26" s="51">
        <v>76.848612083041758</v>
      </c>
      <c r="DS26" s="51">
        <v>77.866367209432909</v>
      </c>
      <c r="DT26" s="51">
        <v>78.682697334030323</v>
      </c>
      <c r="DU26" s="51">
        <v>78.96128622805162</v>
      </c>
      <c r="DV26" s="51">
        <v>78.312999579301632</v>
      </c>
      <c r="DW26" s="51">
        <v>77.004960727573376</v>
      </c>
      <c r="DX26" s="51">
        <v>77.649625935162092</v>
      </c>
      <c r="DY26" s="51">
        <v>76.909805425093452</v>
      </c>
      <c r="DZ26" s="51">
        <v>77.146760343481645</v>
      </c>
      <c r="EA26" s="51">
        <v>76.37627969866719</v>
      </c>
      <c r="EB26" s="51">
        <v>74.961641733793627</v>
      </c>
      <c r="EC26" s="51">
        <v>76.275808336579658</v>
      </c>
      <c r="ED26" s="51">
        <v>75.660433363015727</v>
      </c>
      <c r="EE26" s="127" t="s">
        <v>17</v>
      </c>
      <c r="EF26" s="67" t="s">
        <v>17</v>
      </c>
      <c r="EG26" s="67" t="s">
        <v>17</v>
      </c>
      <c r="EH26" s="67" t="s">
        <v>17</v>
      </c>
      <c r="EI26" s="67" t="s">
        <v>17</v>
      </c>
      <c r="EJ26" s="67" t="s">
        <v>17</v>
      </c>
      <c r="EK26" s="67" t="s">
        <v>17</v>
      </c>
      <c r="EL26" s="67" t="s">
        <v>17</v>
      </c>
      <c r="EM26" s="67" t="s">
        <v>17</v>
      </c>
      <c r="EN26" s="67" t="s">
        <v>17</v>
      </c>
      <c r="EO26" s="67" t="s">
        <v>17</v>
      </c>
      <c r="EP26" s="67" t="s">
        <v>17</v>
      </c>
      <c r="EQ26" s="67" t="s">
        <v>17</v>
      </c>
      <c r="ER26" s="67" t="s">
        <v>17</v>
      </c>
      <c r="ES26" s="67" t="s">
        <v>17</v>
      </c>
      <c r="ET26" s="67" t="s">
        <v>17</v>
      </c>
      <c r="EU26" s="50" t="s">
        <v>17</v>
      </c>
      <c r="EV26" s="51" t="s">
        <v>17</v>
      </c>
      <c r="EW26" s="51" t="s">
        <v>17</v>
      </c>
      <c r="EX26" s="51" t="s">
        <v>17</v>
      </c>
      <c r="EY26" s="51" t="s">
        <v>17</v>
      </c>
      <c r="EZ26" s="51" t="s">
        <v>17</v>
      </c>
      <c r="FA26" s="51" t="s">
        <v>17</v>
      </c>
      <c r="FB26" s="51" t="s">
        <v>17</v>
      </c>
      <c r="FC26" s="51" t="s">
        <v>17</v>
      </c>
      <c r="FD26" s="51" t="s">
        <v>17</v>
      </c>
      <c r="FE26" s="51" t="s">
        <v>17</v>
      </c>
      <c r="FF26" s="51" t="s">
        <v>17</v>
      </c>
      <c r="FG26" s="51" t="s">
        <v>17</v>
      </c>
      <c r="FH26" s="51" t="s">
        <v>17</v>
      </c>
      <c r="FI26" s="51" t="s">
        <v>17</v>
      </c>
      <c r="FJ26" s="51" t="s">
        <v>17</v>
      </c>
      <c r="FK26" s="50" t="s">
        <v>18</v>
      </c>
      <c r="FL26" s="51" t="s">
        <v>18</v>
      </c>
      <c r="FM26" s="51" t="s">
        <v>18</v>
      </c>
      <c r="FN26" s="51">
        <v>62.525458248472503</v>
      </c>
      <c r="FO26" s="51">
        <v>63.38329764453961</v>
      </c>
      <c r="FP26" s="51">
        <v>60.183066361556072</v>
      </c>
      <c r="FQ26" s="51">
        <v>63.970588235294116</v>
      </c>
      <c r="FR26" s="51">
        <v>59.310344827586199</v>
      </c>
      <c r="FS26" s="51" t="s">
        <v>17</v>
      </c>
      <c r="FT26" s="51" t="s">
        <v>17</v>
      </c>
      <c r="FU26" s="51" t="s">
        <v>17</v>
      </c>
      <c r="FV26" s="51" t="s">
        <v>17</v>
      </c>
      <c r="FW26" s="51">
        <v>51.969012265978051</v>
      </c>
      <c r="FX26" s="51">
        <v>46.201232032854215</v>
      </c>
      <c r="FY26" s="51">
        <v>44.324324324324323</v>
      </c>
      <c r="FZ26" s="51">
        <v>46.103896103896105</v>
      </c>
      <c r="GA26" s="50">
        <v>60.157480314960623</v>
      </c>
      <c r="GB26" s="51">
        <v>70.290394638868207</v>
      </c>
      <c r="GC26" s="51">
        <v>75.883575883575887</v>
      </c>
      <c r="GD26" s="51">
        <v>61.817136285221395</v>
      </c>
      <c r="GE26" s="51">
        <v>59.739555073250138</v>
      </c>
      <c r="GF26" s="51">
        <v>58.286252354048962</v>
      </c>
      <c r="GG26" s="51">
        <v>58.954669308892747</v>
      </c>
      <c r="GH26" s="51">
        <v>61.76207513416815</v>
      </c>
      <c r="GI26" s="51">
        <v>58.565891472868223</v>
      </c>
      <c r="GJ26" s="51">
        <v>57.551020408163268</v>
      </c>
      <c r="GK26" s="51">
        <v>60.483534806169239</v>
      </c>
      <c r="GL26" s="51">
        <v>54.860587792012062</v>
      </c>
      <c r="GM26" s="51">
        <v>48.367952522255187</v>
      </c>
      <c r="GN26" s="51">
        <v>50.309789343246592</v>
      </c>
      <c r="GO26" s="51">
        <v>48.924434638720356</v>
      </c>
      <c r="GP26" s="51">
        <v>50.64724919093851</v>
      </c>
      <c r="GQ26" s="50">
        <v>60.157480314960623</v>
      </c>
      <c r="GR26" s="51">
        <v>70.290394638868207</v>
      </c>
      <c r="GS26" s="51">
        <v>75.883575883575887</v>
      </c>
      <c r="GT26" s="51">
        <v>61.973094170403584</v>
      </c>
      <c r="GU26" s="51">
        <v>60.476190476190482</v>
      </c>
      <c r="GV26" s="51">
        <v>58.609918000780944</v>
      </c>
      <c r="GW26" s="51">
        <v>60.019512195121948</v>
      </c>
      <c r="GX26" s="51">
        <v>61.362785473605392</v>
      </c>
      <c r="GY26" s="51">
        <v>58.565891472868223</v>
      </c>
      <c r="GZ26" s="51">
        <v>57.551020408163268</v>
      </c>
      <c r="HA26" s="51">
        <v>60.389133627019092</v>
      </c>
      <c r="HB26" s="51">
        <v>55.645422193464896</v>
      </c>
      <c r="HC26" s="51">
        <v>50.09276437847867</v>
      </c>
      <c r="HD26" s="51">
        <v>48.357723577235774</v>
      </c>
      <c r="HE26" s="51">
        <v>47.177557304139576</v>
      </c>
      <c r="HF26" s="51">
        <v>48.976807639836281</v>
      </c>
      <c r="HG26" s="127" t="s">
        <v>18</v>
      </c>
      <c r="HH26" s="51" t="s">
        <v>18</v>
      </c>
      <c r="HI26" s="51" t="s">
        <v>18</v>
      </c>
      <c r="HJ26" s="51" t="s">
        <v>18</v>
      </c>
      <c r="HK26" s="51" t="s">
        <v>18</v>
      </c>
      <c r="HL26" s="51" t="s">
        <v>18</v>
      </c>
      <c r="HM26" s="51" t="s">
        <v>18</v>
      </c>
      <c r="HN26" s="51" t="s">
        <v>18</v>
      </c>
      <c r="HO26" s="51" t="s">
        <v>18</v>
      </c>
      <c r="HP26" s="51" t="s">
        <v>18</v>
      </c>
      <c r="HQ26" s="51" t="s">
        <v>18</v>
      </c>
      <c r="HR26" s="51" t="s">
        <v>18</v>
      </c>
      <c r="HS26" s="51" t="s">
        <v>18</v>
      </c>
      <c r="HT26" s="51" t="s">
        <v>18</v>
      </c>
      <c r="HU26" s="51" t="s">
        <v>18</v>
      </c>
      <c r="HV26" s="51" t="s">
        <v>18</v>
      </c>
      <c r="HW26" s="50" t="s">
        <v>18</v>
      </c>
      <c r="HX26" s="51" t="s">
        <v>18</v>
      </c>
      <c r="HY26" s="51" t="s">
        <v>18</v>
      </c>
      <c r="HZ26" s="51" t="s">
        <v>18</v>
      </c>
      <c r="IA26" s="51" t="s">
        <v>18</v>
      </c>
      <c r="IB26" s="51" t="s">
        <v>18</v>
      </c>
      <c r="IC26" s="51" t="s">
        <v>18</v>
      </c>
      <c r="ID26" s="51" t="s">
        <v>18</v>
      </c>
      <c r="IE26" s="51" t="s">
        <v>18</v>
      </c>
      <c r="IF26" s="51" t="s">
        <v>18</v>
      </c>
      <c r="IG26" s="51" t="s">
        <v>18</v>
      </c>
      <c r="IH26" s="51" t="s">
        <v>18</v>
      </c>
      <c r="II26" s="51" t="s">
        <v>18</v>
      </c>
      <c r="IJ26" s="51" t="s">
        <v>18</v>
      </c>
      <c r="IK26" s="51" t="s">
        <v>18</v>
      </c>
      <c r="IL26" s="51" t="s">
        <v>18</v>
      </c>
      <c r="IM26" s="50" t="s">
        <v>18</v>
      </c>
      <c r="IN26" s="51" t="s">
        <v>18</v>
      </c>
      <c r="IO26" s="51" t="s">
        <v>18</v>
      </c>
      <c r="IP26" s="51" t="s">
        <v>18</v>
      </c>
      <c r="IQ26" s="51" t="s">
        <v>18</v>
      </c>
      <c r="IR26" s="51" t="s">
        <v>18</v>
      </c>
      <c r="IS26" s="51" t="s">
        <v>18</v>
      </c>
      <c r="IT26" s="51" t="s">
        <v>18</v>
      </c>
      <c r="IU26" s="51" t="s">
        <v>18</v>
      </c>
      <c r="IV26" s="51" t="s">
        <v>18</v>
      </c>
      <c r="IW26" s="51" t="s">
        <v>18</v>
      </c>
      <c r="IX26" s="51" t="s">
        <v>18</v>
      </c>
      <c r="IY26" s="51" t="s">
        <v>18</v>
      </c>
      <c r="IZ26" s="51" t="s">
        <v>18</v>
      </c>
      <c r="JA26" s="51" t="s">
        <v>18</v>
      </c>
      <c r="JB26" s="51" t="s">
        <v>18</v>
      </c>
    </row>
    <row r="28" spans="1:262">
      <c r="B28" s="30" t="s">
        <v>36</v>
      </c>
      <c r="C28" s="30" t="s">
        <v>35</v>
      </c>
      <c r="D28" s="30" t="s">
        <v>35</v>
      </c>
      <c r="E28" s="30" t="s">
        <v>35</v>
      </c>
      <c r="F28" s="30" t="s">
        <v>35</v>
      </c>
      <c r="G28" s="30" t="s">
        <v>35</v>
      </c>
      <c r="H28" s="30" t="s">
        <v>35</v>
      </c>
      <c r="I28" s="30" t="s">
        <v>35</v>
      </c>
      <c r="J28" s="30" t="s">
        <v>35</v>
      </c>
      <c r="K28" s="30" t="s">
        <v>35</v>
      </c>
      <c r="L28" s="30" t="s">
        <v>35</v>
      </c>
      <c r="M28" s="30" t="s">
        <v>86</v>
      </c>
      <c r="N28" s="30" t="s">
        <v>86</v>
      </c>
      <c r="O28" s="312" t="s">
        <v>125</v>
      </c>
      <c r="P28" s="312" t="s">
        <v>125</v>
      </c>
      <c r="Q28" s="312" t="s">
        <v>129</v>
      </c>
      <c r="R28" s="312" t="s">
        <v>138</v>
      </c>
      <c r="S28" s="312" t="s">
        <v>138</v>
      </c>
      <c r="T28" s="312"/>
      <c r="U28" s="30" t="s">
        <v>36</v>
      </c>
      <c r="V28" s="30" t="s">
        <v>35</v>
      </c>
      <c r="W28" s="30" t="s">
        <v>35</v>
      </c>
      <c r="X28" s="30" t="s">
        <v>35</v>
      </c>
      <c r="Y28" s="30" t="s">
        <v>35</v>
      </c>
      <c r="Z28" s="30" t="s">
        <v>35</v>
      </c>
      <c r="AA28" s="30" t="s">
        <v>35</v>
      </c>
      <c r="AB28" s="30" t="s">
        <v>35</v>
      </c>
      <c r="AC28" s="30" t="s">
        <v>35</v>
      </c>
      <c r="AD28" s="30" t="s">
        <v>35</v>
      </c>
      <c r="AE28" s="30" t="s">
        <v>35</v>
      </c>
      <c r="AF28" s="30" t="s">
        <v>86</v>
      </c>
      <c r="AG28" s="30" t="s">
        <v>86</v>
      </c>
      <c r="AH28" s="312" t="s">
        <v>125</v>
      </c>
      <c r="AI28" s="312" t="s">
        <v>125</v>
      </c>
      <c r="AJ28" s="312" t="s">
        <v>129</v>
      </c>
      <c r="AK28" s="312" t="s">
        <v>138</v>
      </c>
      <c r="AL28" s="312" t="s">
        <v>138</v>
      </c>
      <c r="AM28" s="312"/>
      <c r="AN28" s="30" t="s">
        <v>36</v>
      </c>
      <c r="AO28" s="30" t="s">
        <v>35</v>
      </c>
      <c r="AP28" s="30" t="s">
        <v>35</v>
      </c>
      <c r="AQ28" s="30" t="s">
        <v>35</v>
      </c>
      <c r="AR28" s="30" t="s">
        <v>35</v>
      </c>
      <c r="AS28" s="30" t="s">
        <v>35</v>
      </c>
      <c r="AT28" s="30" t="s">
        <v>35</v>
      </c>
      <c r="AU28" s="30" t="s">
        <v>35</v>
      </c>
      <c r="AV28" s="30" t="s">
        <v>35</v>
      </c>
      <c r="AW28" s="30" t="s">
        <v>35</v>
      </c>
      <c r="AX28" s="30" t="s">
        <v>35</v>
      </c>
      <c r="AY28" s="30" t="s">
        <v>86</v>
      </c>
      <c r="AZ28" s="30" t="s">
        <v>86</v>
      </c>
      <c r="BA28" s="312" t="s">
        <v>125</v>
      </c>
      <c r="BB28" s="312" t="s">
        <v>125</v>
      </c>
      <c r="BC28" s="312" t="s">
        <v>129</v>
      </c>
      <c r="BD28" s="312" t="s">
        <v>138</v>
      </c>
      <c r="BE28" s="312" t="s">
        <v>138</v>
      </c>
      <c r="BF28" s="312"/>
      <c r="BG28" s="30" t="s">
        <v>36</v>
      </c>
      <c r="BH28" s="30" t="s">
        <v>35</v>
      </c>
      <c r="BI28" s="30" t="s">
        <v>35</v>
      </c>
      <c r="BJ28" s="30" t="s">
        <v>35</v>
      </c>
      <c r="BK28" s="30" t="s">
        <v>35</v>
      </c>
      <c r="BL28" s="30" t="s">
        <v>35</v>
      </c>
      <c r="BM28" s="30" t="s">
        <v>35</v>
      </c>
      <c r="BN28" s="30" t="s">
        <v>35</v>
      </c>
      <c r="BO28" s="30" t="s">
        <v>35</v>
      </c>
      <c r="BP28" s="30" t="s">
        <v>35</v>
      </c>
      <c r="BQ28" s="30" t="s">
        <v>35</v>
      </c>
      <c r="BR28" s="30" t="s">
        <v>86</v>
      </c>
      <c r="BS28" s="30" t="s">
        <v>86</v>
      </c>
      <c r="BT28" s="312" t="s">
        <v>125</v>
      </c>
      <c r="BU28" s="312" t="s">
        <v>125</v>
      </c>
      <c r="BV28" s="312" t="s">
        <v>129</v>
      </c>
      <c r="BW28" s="312" t="s">
        <v>138</v>
      </c>
      <c r="BX28" s="312" t="s">
        <v>138</v>
      </c>
      <c r="BY28" s="312"/>
      <c r="BZ28" s="30" t="s">
        <v>36</v>
      </c>
      <c r="CA28" s="30" t="s">
        <v>35</v>
      </c>
      <c r="CB28" s="30" t="s">
        <v>35</v>
      </c>
      <c r="CC28" s="30" t="s">
        <v>35</v>
      </c>
      <c r="CD28" s="30" t="s">
        <v>35</v>
      </c>
      <c r="CE28" s="30" t="s">
        <v>35</v>
      </c>
      <c r="CF28" s="30" t="s">
        <v>35</v>
      </c>
      <c r="CG28" s="30" t="s">
        <v>35</v>
      </c>
      <c r="CH28" s="30" t="s">
        <v>35</v>
      </c>
      <c r="CI28" s="30" t="s">
        <v>35</v>
      </c>
      <c r="CJ28" s="30" t="s">
        <v>35</v>
      </c>
      <c r="CK28" s="30" t="s">
        <v>86</v>
      </c>
      <c r="CL28" s="30" t="s">
        <v>86</v>
      </c>
      <c r="CM28" s="312" t="s">
        <v>125</v>
      </c>
      <c r="CN28" s="312" t="s">
        <v>125</v>
      </c>
      <c r="CO28" s="312" t="s">
        <v>129</v>
      </c>
      <c r="CP28" s="312" t="s">
        <v>138</v>
      </c>
      <c r="CQ28" s="312" t="s">
        <v>138</v>
      </c>
      <c r="CR28" s="312"/>
      <c r="CS28" s="30" t="s">
        <v>36</v>
      </c>
      <c r="CT28" s="30" t="s">
        <v>35</v>
      </c>
      <c r="CU28" s="30" t="s">
        <v>35</v>
      </c>
      <c r="CV28" s="30" t="s">
        <v>35</v>
      </c>
      <c r="CW28" s="30" t="s">
        <v>35</v>
      </c>
      <c r="CX28" s="30" t="s">
        <v>35</v>
      </c>
      <c r="CY28" s="30" t="s">
        <v>35</v>
      </c>
      <c r="CZ28" s="30" t="s">
        <v>35</v>
      </c>
      <c r="DA28" s="30" t="s">
        <v>35</v>
      </c>
      <c r="DB28" s="30" t="s">
        <v>35</v>
      </c>
      <c r="DC28" s="30" t="s">
        <v>35</v>
      </c>
      <c r="DD28" s="30" t="s">
        <v>86</v>
      </c>
      <c r="DE28" s="30" t="s">
        <v>86</v>
      </c>
      <c r="DF28" s="312" t="s">
        <v>125</v>
      </c>
      <c r="DG28" s="312" t="s">
        <v>125</v>
      </c>
      <c r="DH28" s="312" t="s">
        <v>129</v>
      </c>
      <c r="DI28" s="312" t="s">
        <v>138</v>
      </c>
      <c r="DJ28" s="312" t="s">
        <v>138</v>
      </c>
      <c r="DK28" s="312"/>
      <c r="DL28" s="30" t="s">
        <v>36</v>
      </c>
      <c r="DM28" s="30" t="s">
        <v>35</v>
      </c>
      <c r="DN28" s="30" t="s">
        <v>35</v>
      </c>
      <c r="DO28" s="30" t="s">
        <v>35</v>
      </c>
      <c r="DP28" s="30" t="s">
        <v>35</v>
      </c>
      <c r="DQ28" s="30" t="s">
        <v>35</v>
      </c>
      <c r="DR28" s="30" t="s">
        <v>35</v>
      </c>
      <c r="DS28" s="30" t="s">
        <v>35</v>
      </c>
      <c r="DT28" s="30" t="s">
        <v>35</v>
      </c>
      <c r="DU28" s="30" t="s">
        <v>35</v>
      </c>
      <c r="DV28" s="30" t="s">
        <v>35</v>
      </c>
      <c r="DW28" s="30" t="s">
        <v>86</v>
      </c>
      <c r="DX28" s="30" t="s">
        <v>86</v>
      </c>
      <c r="DY28" s="312" t="s">
        <v>125</v>
      </c>
      <c r="DZ28" s="312" t="s">
        <v>125</v>
      </c>
      <c r="EA28" s="312" t="s">
        <v>129</v>
      </c>
      <c r="EB28" s="312" t="s">
        <v>138</v>
      </c>
      <c r="EC28" s="312" t="s">
        <v>138</v>
      </c>
      <c r="ED28" s="312"/>
      <c r="EE28" s="30" t="s">
        <v>36</v>
      </c>
      <c r="EF28" s="30" t="s">
        <v>36</v>
      </c>
      <c r="EG28" s="30" t="s">
        <v>35</v>
      </c>
      <c r="EH28" s="30" t="s">
        <v>35</v>
      </c>
      <c r="EI28" s="30" t="s">
        <v>35</v>
      </c>
      <c r="EJ28" s="30" t="s">
        <v>35</v>
      </c>
      <c r="EK28" s="30" t="s">
        <v>35</v>
      </c>
      <c r="EL28" s="30" t="s">
        <v>35</v>
      </c>
      <c r="EM28" s="30" t="s">
        <v>86</v>
      </c>
      <c r="EN28" s="30" t="s">
        <v>86</v>
      </c>
      <c r="EO28" s="312" t="s">
        <v>122</v>
      </c>
      <c r="EP28" s="312" t="s">
        <v>122</v>
      </c>
      <c r="EQ28" s="312" t="s">
        <v>131</v>
      </c>
      <c r="ER28" s="312" t="s">
        <v>141</v>
      </c>
      <c r="ES28" s="312" t="s">
        <v>141</v>
      </c>
      <c r="ET28" s="312"/>
      <c r="EU28" s="30" t="s">
        <v>36</v>
      </c>
      <c r="EV28" s="30" t="s">
        <v>36</v>
      </c>
      <c r="EW28" s="30" t="s">
        <v>35</v>
      </c>
      <c r="EX28" s="30" t="s">
        <v>35</v>
      </c>
      <c r="EY28" s="30" t="s">
        <v>35</v>
      </c>
      <c r="EZ28" s="30" t="s">
        <v>35</v>
      </c>
      <c r="FA28" s="30" t="s">
        <v>35</v>
      </c>
      <c r="FB28" s="30" t="s">
        <v>35</v>
      </c>
      <c r="FC28" s="30" t="s">
        <v>86</v>
      </c>
      <c r="FD28" s="30" t="s">
        <v>86</v>
      </c>
      <c r="FE28" s="312" t="s">
        <v>123</v>
      </c>
      <c r="FF28" s="312" t="s">
        <v>123</v>
      </c>
      <c r="FG28" s="312" t="s">
        <v>132</v>
      </c>
      <c r="FH28" s="312" t="s">
        <v>142</v>
      </c>
      <c r="FI28" s="312" t="s">
        <v>142</v>
      </c>
      <c r="FJ28" s="312"/>
      <c r="FK28" s="30" t="s">
        <v>36</v>
      </c>
      <c r="FL28" s="30" t="s">
        <v>36</v>
      </c>
      <c r="FM28" s="30" t="s">
        <v>35</v>
      </c>
      <c r="FN28" s="30" t="s">
        <v>35</v>
      </c>
      <c r="FO28" s="30" t="s">
        <v>35</v>
      </c>
      <c r="FP28" s="30" t="s">
        <v>35</v>
      </c>
      <c r="FQ28" s="30" t="s">
        <v>35</v>
      </c>
      <c r="FR28" s="30" t="s">
        <v>35</v>
      </c>
      <c r="FS28" s="30" t="s">
        <v>86</v>
      </c>
      <c r="FT28" s="30" t="s">
        <v>86</v>
      </c>
      <c r="FU28" s="312" t="s">
        <v>124</v>
      </c>
      <c r="FV28" s="312" t="s">
        <v>124</v>
      </c>
      <c r="FW28" s="312" t="s">
        <v>133</v>
      </c>
      <c r="FX28" s="312" t="s">
        <v>139</v>
      </c>
      <c r="FY28" s="312" t="s">
        <v>139</v>
      </c>
      <c r="FZ28" s="312"/>
      <c r="GA28" s="30" t="s">
        <v>36</v>
      </c>
      <c r="GB28" s="30" t="s">
        <v>36</v>
      </c>
      <c r="GC28" s="30" t="s">
        <v>35</v>
      </c>
      <c r="GD28" s="30" t="s">
        <v>35</v>
      </c>
      <c r="GE28" s="30" t="s">
        <v>35</v>
      </c>
      <c r="GF28" s="30" t="s">
        <v>35</v>
      </c>
      <c r="GG28" s="30" t="s">
        <v>35</v>
      </c>
      <c r="GH28" s="30" t="s">
        <v>35</v>
      </c>
      <c r="GI28" s="30" t="s">
        <v>86</v>
      </c>
      <c r="GJ28" s="30" t="s">
        <v>86</v>
      </c>
      <c r="GK28" s="312" t="s">
        <v>124</v>
      </c>
      <c r="GL28" s="312" t="s">
        <v>124</v>
      </c>
      <c r="GM28" s="312" t="s">
        <v>133</v>
      </c>
      <c r="GN28" s="312" t="s">
        <v>139</v>
      </c>
      <c r="GO28" s="312" t="s">
        <v>139</v>
      </c>
      <c r="GP28" s="312"/>
      <c r="GQ28" s="30" t="s">
        <v>36</v>
      </c>
      <c r="GR28" s="30" t="s">
        <v>36</v>
      </c>
      <c r="GS28" s="30" t="s">
        <v>35</v>
      </c>
      <c r="GT28" s="30" t="s">
        <v>35</v>
      </c>
      <c r="GU28" s="30" t="s">
        <v>35</v>
      </c>
      <c r="GV28" s="30" t="s">
        <v>35</v>
      </c>
      <c r="GW28" s="30" t="s">
        <v>35</v>
      </c>
      <c r="GX28" s="30" t="s">
        <v>35</v>
      </c>
      <c r="GY28" s="30" t="s">
        <v>86</v>
      </c>
      <c r="GZ28" s="30" t="s">
        <v>86</v>
      </c>
      <c r="HA28" s="312" t="s">
        <v>124</v>
      </c>
      <c r="HB28" s="312" t="s">
        <v>124</v>
      </c>
      <c r="HC28" s="312" t="s">
        <v>133</v>
      </c>
      <c r="HD28" s="312" t="s">
        <v>139</v>
      </c>
      <c r="HE28" s="312" t="s">
        <v>139</v>
      </c>
      <c r="HF28" s="312"/>
      <c r="HG28" s="30" t="s">
        <v>36</v>
      </c>
      <c r="HH28" s="30" t="s">
        <v>36</v>
      </c>
      <c r="HI28" s="30" t="s">
        <v>35</v>
      </c>
      <c r="HJ28" s="30" t="s">
        <v>35</v>
      </c>
      <c r="HK28" s="30" t="s">
        <v>35</v>
      </c>
      <c r="HL28" s="30" t="s">
        <v>35</v>
      </c>
      <c r="HM28" s="30" t="s">
        <v>35</v>
      </c>
      <c r="HN28" s="30" t="s">
        <v>35</v>
      </c>
      <c r="HO28" s="30" t="s">
        <v>86</v>
      </c>
      <c r="HP28" s="30" t="s">
        <v>86</v>
      </c>
      <c r="HQ28" s="312" t="s">
        <v>124</v>
      </c>
      <c r="HR28" s="312" t="s">
        <v>124</v>
      </c>
      <c r="HS28" s="312" t="s">
        <v>133</v>
      </c>
      <c r="HT28" s="312" t="s">
        <v>139</v>
      </c>
      <c r="HU28" s="312" t="s">
        <v>152</v>
      </c>
      <c r="HV28" s="312" t="s">
        <v>152</v>
      </c>
      <c r="HW28" s="30" t="s">
        <v>36</v>
      </c>
      <c r="HX28" s="30" t="s">
        <v>36</v>
      </c>
      <c r="HY28" s="30" t="s">
        <v>35</v>
      </c>
      <c r="HZ28" s="30" t="s">
        <v>35</v>
      </c>
      <c r="IA28" s="30" t="s">
        <v>35</v>
      </c>
      <c r="IB28" s="30" t="s">
        <v>35</v>
      </c>
      <c r="IC28" s="30" t="s">
        <v>35</v>
      </c>
      <c r="ID28" s="30" t="s">
        <v>35</v>
      </c>
      <c r="IE28" s="30" t="s">
        <v>86</v>
      </c>
      <c r="IF28" s="30" t="s">
        <v>86</v>
      </c>
      <c r="IG28" s="312" t="s">
        <v>124</v>
      </c>
      <c r="IH28" s="312" t="s">
        <v>124</v>
      </c>
      <c r="II28" s="312" t="s">
        <v>133</v>
      </c>
      <c r="IJ28" s="312" t="s">
        <v>139</v>
      </c>
      <c r="IK28" s="312" t="s">
        <v>152</v>
      </c>
      <c r="IL28" s="312" t="s">
        <v>152</v>
      </c>
      <c r="IM28" s="30" t="s">
        <v>36</v>
      </c>
      <c r="IN28" s="30" t="s">
        <v>36</v>
      </c>
      <c r="IO28" s="30" t="s">
        <v>35</v>
      </c>
      <c r="IP28" s="30" t="s">
        <v>35</v>
      </c>
      <c r="IQ28" s="30" t="s">
        <v>35</v>
      </c>
      <c r="IR28" s="30" t="s">
        <v>35</v>
      </c>
      <c r="IS28" s="30" t="s">
        <v>35</v>
      </c>
      <c r="IT28" s="30" t="s">
        <v>35</v>
      </c>
      <c r="IU28" s="30" t="s">
        <v>86</v>
      </c>
      <c r="IV28" s="30" t="s">
        <v>86</v>
      </c>
      <c r="IW28" s="312" t="s">
        <v>124</v>
      </c>
      <c r="IX28" s="312" t="s">
        <v>124</v>
      </c>
      <c r="IY28" s="312" t="s">
        <v>133</v>
      </c>
      <c r="IZ28" s="312" t="s">
        <v>139</v>
      </c>
      <c r="JA28" s="312" t="s">
        <v>152</v>
      </c>
      <c r="JB28" s="312" t="s">
        <v>152</v>
      </c>
    </row>
    <row r="29" spans="1:262">
      <c r="A29" s="155"/>
    </row>
    <row r="30" spans="1:262">
      <c r="B30" s="26" t="s">
        <v>90</v>
      </c>
    </row>
  </sheetData>
  <phoneticPr fontId="3" type="noConversion"/>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00FF"/>
  </sheetPr>
  <dimension ref="A1:JJ30"/>
  <sheetViews>
    <sheetView showGridLines="0" showZeros="0" zoomScaleSheetLayoutView="90" workbookViewId="0">
      <pane xSplit="1" ySplit="4" topLeftCell="B5" activePane="bottomRight" state="frozen"/>
      <selection activeCell="N35" sqref="N35"/>
      <selection pane="topRight" activeCell="N35" sqref="N35"/>
      <selection pane="bottomLeft" activeCell="N35" sqref="N35"/>
      <selection pane="bottomRight" activeCell="Q27" sqref="Q27"/>
    </sheetView>
  </sheetViews>
  <sheetFormatPr defaultRowHeight="12.75"/>
  <cols>
    <col min="1" max="1" width="21.85546875" style="86" customWidth="1"/>
    <col min="2" max="2" width="6.28515625" style="89" customWidth="1"/>
    <col min="3" max="114" width="6.28515625" style="86" customWidth="1"/>
    <col min="115" max="125" width="5.28515625" style="86" customWidth="1"/>
    <col min="126" max="129" width="6.28515625" style="86" customWidth="1"/>
    <col min="130" max="139" width="5.28515625" style="86" customWidth="1"/>
    <col min="140" max="141" width="5.7109375" style="86" customWidth="1"/>
    <col min="142" max="145" width="6.28515625" style="86" customWidth="1"/>
    <col min="146" max="155" width="5.28515625" style="86" customWidth="1"/>
    <col min="156" max="157" width="5.5703125" style="86" customWidth="1"/>
    <col min="158" max="161" width="6.28515625" style="86" customWidth="1"/>
    <col min="162" max="162" width="5.28515625" style="86" customWidth="1"/>
    <col min="163" max="163" width="5.5703125" style="86" customWidth="1"/>
    <col min="164" max="168" width="5.28515625" style="86" customWidth="1"/>
    <col min="169" max="173" width="5.42578125" style="86" customWidth="1"/>
    <col min="174" max="177" width="6.28515625" style="86" customWidth="1"/>
    <col min="178" max="188" width="5.42578125" style="86" bestFit="1" customWidth="1"/>
    <col min="189" max="189" width="5.42578125" style="86" customWidth="1"/>
    <col min="190" max="193" width="6.28515625" style="86" customWidth="1"/>
    <col min="194" max="195" width="5.42578125" style="86" bestFit="1" customWidth="1"/>
    <col min="196" max="197" width="5.28515625" style="86" bestFit="1" customWidth="1"/>
    <col min="198" max="201" width="5.42578125" style="86" bestFit="1" customWidth="1"/>
    <col min="202" max="205" width="5.7109375" style="86" customWidth="1"/>
    <col min="206" max="209" width="6.28515625" style="86" customWidth="1"/>
    <col min="210" max="221" width="5.7109375" style="86" customWidth="1"/>
    <col min="222" max="225" width="6.28515625" style="86" customWidth="1"/>
    <col min="226" max="235" width="5.7109375" style="86" customWidth="1"/>
    <col min="236" max="236" width="5.7109375" style="89" customWidth="1"/>
    <col min="237" max="237" width="7.42578125" style="86" customWidth="1"/>
    <col min="238" max="241" width="6.28515625" style="86" customWidth="1"/>
    <col min="242" max="259" width="7.42578125" style="86" customWidth="1"/>
    <col min="260" max="16384" width="9.140625" style="86"/>
  </cols>
  <sheetData>
    <row r="1" spans="1:270">
      <c r="B1" s="89" t="s">
        <v>19</v>
      </c>
      <c r="DJ1" s="121" t="s">
        <v>21</v>
      </c>
      <c r="FV1" s="86" t="s">
        <v>37</v>
      </c>
      <c r="GL1" s="116" t="s">
        <v>22</v>
      </c>
      <c r="IC1" s="171"/>
    </row>
    <row r="2" spans="1:270" s="22" customFormat="1" ht="13.5" customHeight="1">
      <c r="A2" s="31"/>
      <c r="B2" s="20">
        <v>1</v>
      </c>
      <c r="C2" s="20"/>
      <c r="D2" s="20"/>
      <c r="E2" s="20"/>
      <c r="F2" s="20"/>
      <c r="G2" s="20"/>
      <c r="H2" s="20"/>
      <c r="I2" s="20"/>
      <c r="J2" s="20"/>
      <c r="K2" s="20"/>
      <c r="L2" s="20"/>
      <c r="M2" s="20"/>
      <c r="N2" s="20"/>
      <c r="O2" s="20"/>
      <c r="P2" s="20"/>
      <c r="Q2" s="20"/>
      <c r="R2" s="21">
        <v>2</v>
      </c>
      <c r="S2" s="20"/>
      <c r="T2" s="20"/>
      <c r="U2" s="20"/>
      <c r="V2" s="20"/>
      <c r="W2" s="20"/>
      <c r="X2" s="20"/>
      <c r="Y2" s="20"/>
      <c r="Z2" s="20"/>
      <c r="AA2" s="20"/>
      <c r="AB2" s="20"/>
      <c r="AC2" s="20"/>
      <c r="AD2" s="20"/>
      <c r="AE2" s="20"/>
      <c r="AF2" s="20"/>
      <c r="AG2" s="20"/>
      <c r="AH2" s="21">
        <v>3</v>
      </c>
      <c r="AI2" s="20"/>
      <c r="AJ2" s="20"/>
      <c r="AK2" s="20"/>
      <c r="AL2" s="20"/>
      <c r="AM2" s="20"/>
      <c r="AN2" s="20"/>
      <c r="AO2" s="20"/>
      <c r="AP2" s="20"/>
      <c r="AQ2" s="20"/>
      <c r="AR2" s="20"/>
      <c r="AS2" s="20"/>
      <c r="AT2" s="20"/>
      <c r="AU2" s="20"/>
      <c r="AV2" s="20"/>
      <c r="AW2" s="20"/>
      <c r="AX2" s="21">
        <v>4</v>
      </c>
      <c r="AY2" s="20"/>
      <c r="AZ2" s="20"/>
      <c r="BA2" s="20"/>
      <c r="BB2" s="20"/>
      <c r="BC2" s="20"/>
      <c r="BD2" s="20"/>
      <c r="BE2" s="20"/>
      <c r="BF2" s="20"/>
      <c r="BG2" s="20"/>
      <c r="BH2" s="20"/>
      <c r="BI2" s="20"/>
      <c r="BJ2" s="20"/>
      <c r="BK2" s="20"/>
      <c r="BL2" s="20"/>
      <c r="BM2" s="20"/>
      <c r="BN2" s="21">
        <v>5</v>
      </c>
      <c r="BO2" s="20"/>
      <c r="BP2" s="20"/>
      <c r="BQ2" s="20"/>
      <c r="BR2" s="20"/>
      <c r="BS2" s="20"/>
      <c r="BT2" s="20"/>
      <c r="BU2" s="20"/>
      <c r="BV2" s="20"/>
      <c r="BW2" s="20"/>
      <c r="BX2" s="20"/>
      <c r="BY2" s="20"/>
      <c r="BZ2" s="20"/>
      <c r="CA2" s="20"/>
      <c r="CB2" s="20"/>
      <c r="CC2" s="20"/>
      <c r="CD2" s="21">
        <v>6</v>
      </c>
      <c r="CE2" s="20"/>
      <c r="CF2" s="20"/>
      <c r="CG2" s="20"/>
      <c r="CH2" s="20"/>
      <c r="CI2" s="20"/>
      <c r="CJ2" s="20"/>
      <c r="CK2" s="20"/>
      <c r="CL2" s="20"/>
      <c r="CM2" s="20"/>
      <c r="CN2" s="20"/>
      <c r="CO2" s="20"/>
      <c r="CP2" s="20"/>
      <c r="CQ2" s="20"/>
      <c r="CR2" s="20"/>
      <c r="CS2" s="20"/>
      <c r="CT2" s="137" t="s">
        <v>32</v>
      </c>
      <c r="CU2" s="20"/>
      <c r="CV2" s="20"/>
      <c r="CW2" s="20"/>
      <c r="CX2" s="20"/>
      <c r="CY2" s="20"/>
      <c r="CZ2" s="20"/>
      <c r="DA2" s="20"/>
      <c r="DB2" s="20"/>
      <c r="DC2" s="20"/>
      <c r="DD2" s="20"/>
      <c r="DE2" s="20"/>
      <c r="DF2" s="20"/>
      <c r="DG2" s="20"/>
      <c r="DH2" s="20"/>
      <c r="DI2" s="20"/>
      <c r="DJ2" s="117">
        <v>7</v>
      </c>
      <c r="DK2" s="20"/>
      <c r="DL2" s="20"/>
      <c r="DM2" s="20"/>
      <c r="DN2" s="20"/>
      <c r="DO2" s="20"/>
      <c r="DP2" s="20"/>
      <c r="DQ2" s="20"/>
      <c r="DR2" s="20"/>
      <c r="DS2" s="20"/>
      <c r="DT2" s="20"/>
      <c r="DU2" s="20"/>
      <c r="DV2" s="20"/>
      <c r="DW2" s="20"/>
      <c r="DX2" s="20"/>
      <c r="DY2" s="20"/>
      <c r="DZ2" s="21">
        <v>8</v>
      </c>
      <c r="EA2" s="20"/>
      <c r="EB2" s="20"/>
      <c r="EC2" s="20"/>
      <c r="ED2" s="20"/>
      <c r="EE2" s="20"/>
      <c r="EF2" s="20"/>
      <c r="EG2" s="20"/>
      <c r="EH2" s="20"/>
      <c r="EI2" s="20"/>
      <c r="EJ2" s="20"/>
      <c r="EK2" s="20"/>
      <c r="EL2" s="20"/>
      <c r="EM2" s="20"/>
      <c r="EN2" s="20"/>
      <c r="EO2" s="20"/>
      <c r="EP2" s="21">
        <v>9</v>
      </c>
      <c r="EQ2" s="20"/>
      <c r="ER2" s="20"/>
      <c r="ES2" s="20"/>
      <c r="ET2" s="20"/>
      <c r="EU2" s="20"/>
      <c r="EV2" s="20"/>
      <c r="EW2" s="20"/>
      <c r="EX2" s="20"/>
      <c r="EY2" s="20"/>
      <c r="EZ2" s="20"/>
      <c r="FA2" s="20"/>
      <c r="FB2" s="20"/>
      <c r="FC2" s="20"/>
      <c r="FD2" s="20"/>
      <c r="FE2" s="20"/>
      <c r="FF2" s="21">
        <v>10</v>
      </c>
      <c r="FG2" s="20"/>
      <c r="FH2" s="20"/>
      <c r="FI2" s="20"/>
      <c r="FJ2" s="20"/>
      <c r="FK2" s="20"/>
      <c r="FL2" s="20"/>
      <c r="FM2" s="20"/>
      <c r="FN2" s="20"/>
      <c r="FO2" s="20"/>
      <c r="FP2" s="20"/>
      <c r="FQ2" s="20"/>
      <c r="FR2" s="20"/>
      <c r="FS2" s="20"/>
      <c r="FT2" s="20"/>
      <c r="FU2" s="20"/>
      <c r="FV2" s="137" t="s">
        <v>33</v>
      </c>
      <c r="FW2" s="20"/>
      <c r="FX2" s="20"/>
      <c r="FY2" s="20"/>
      <c r="FZ2" s="20"/>
      <c r="GA2" s="20"/>
      <c r="GB2" s="20"/>
      <c r="GC2" s="20"/>
      <c r="GD2" s="20"/>
      <c r="GE2" s="20"/>
      <c r="GF2" s="20"/>
      <c r="GG2" s="20"/>
      <c r="GH2" s="20"/>
      <c r="GI2" s="20"/>
      <c r="GJ2" s="20"/>
      <c r="GK2" s="20"/>
      <c r="GL2" s="117">
        <v>12</v>
      </c>
      <c r="GM2" s="20"/>
      <c r="GN2" s="20"/>
      <c r="GO2" s="20"/>
      <c r="GP2" s="20"/>
      <c r="GQ2" s="20"/>
      <c r="GR2" s="20"/>
      <c r="GS2" s="20"/>
      <c r="GT2" s="20"/>
      <c r="GU2" s="20"/>
      <c r="GV2" s="20"/>
      <c r="GW2" s="20"/>
      <c r="GX2" s="20"/>
      <c r="GY2" s="20"/>
      <c r="GZ2" s="20"/>
      <c r="HA2" s="20"/>
      <c r="HB2" s="21">
        <v>13</v>
      </c>
      <c r="HC2" s="20"/>
      <c r="HD2" s="20"/>
      <c r="HE2" s="20"/>
      <c r="HF2" s="20"/>
      <c r="HG2" s="20"/>
      <c r="HH2" s="20"/>
      <c r="HI2" s="20"/>
      <c r="HJ2" s="20"/>
      <c r="HK2" s="20"/>
      <c r="HL2" s="20"/>
      <c r="HM2" s="20"/>
      <c r="HN2" s="20"/>
      <c r="HO2" s="20"/>
      <c r="HP2" s="20"/>
      <c r="HQ2" s="20"/>
      <c r="HR2" s="137" t="s">
        <v>34</v>
      </c>
      <c r="HS2" s="20"/>
      <c r="HT2" s="20"/>
      <c r="HU2" s="20"/>
      <c r="HV2" s="20"/>
      <c r="HW2" s="20"/>
      <c r="HX2" s="20"/>
      <c r="HY2" s="20"/>
      <c r="HZ2" s="20"/>
      <c r="IA2" s="20"/>
      <c r="IB2" s="20"/>
      <c r="IC2" s="20"/>
      <c r="ID2" s="20"/>
      <c r="IE2" s="20"/>
      <c r="IF2" s="20"/>
      <c r="IG2" s="20"/>
    </row>
    <row r="3" spans="1:270" s="6" customFormat="1" ht="13.5" customHeight="1">
      <c r="A3" s="269" t="s">
        <v>101</v>
      </c>
      <c r="B3" s="109">
        <v>1998</v>
      </c>
      <c r="C3" s="109">
        <v>1999</v>
      </c>
      <c r="D3" s="109">
        <v>2000</v>
      </c>
      <c r="E3" s="109">
        <v>2001</v>
      </c>
      <c r="F3" s="109">
        <v>2002</v>
      </c>
      <c r="G3" s="109">
        <v>2003</v>
      </c>
      <c r="H3" s="109">
        <v>2004</v>
      </c>
      <c r="I3" s="109">
        <v>2005</v>
      </c>
      <c r="J3" s="109">
        <v>2006</v>
      </c>
      <c r="K3" s="109">
        <v>2007</v>
      </c>
      <c r="L3" s="109">
        <v>2008</v>
      </c>
      <c r="M3" s="109">
        <v>2009</v>
      </c>
      <c r="N3" s="109">
        <v>2010</v>
      </c>
      <c r="O3" s="109">
        <v>2011</v>
      </c>
      <c r="P3" s="109">
        <v>2012</v>
      </c>
      <c r="Q3" s="109">
        <v>2013</v>
      </c>
      <c r="R3" s="21">
        <v>1998</v>
      </c>
      <c r="S3" s="109">
        <v>1999</v>
      </c>
      <c r="T3" s="109">
        <v>2000</v>
      </c>
      <c r="U3" s="109">
        <v>2001</v>
      </c>
      <c r="V3" s="109">
        <v>2002</v>
      </c>
      <c r="W3" s="109">
        <v>2003</v>
      </c>
      <c r="X3" s="109">
        <v>2004</v>
      </c>
      <c r="Y3" s="109">
        <v>2005</v>
      </c>
      <c r="Z3" s="109">
        <v>2006</v>
      </c>
      <c r="AA3" s="109">
        <v>2007</v>
      </c>
      <c r="AB3" s="109">
        <v>2008</v>
      </c>
      <c r="AC3" s="109">
        <v>2009</v>
      </c>
      <c r="AD3" s="109">
        <v>2010</v>
      </c>
      <c r="AE3" s="109">
        <v>2011</v>
      </c>
      <c r="AF3" s="109">
        <v>2012</v>
      </c>
      <c r="AG3" s="109">
        <v>2013</v>
      </c>
      <c r="AH3" s="21">
        <v>1998</v>
      </c>
      <c r="AI3" s="109">
        <v>1999</v>
      </c>
      <c r="AJ3" s="109">
        <v>2000</v>
      </c>
      <c r="AK3" s="109">
        <v>2001</v>
      </c>
      <c r="AL3" s="109">
        <v>2002</v>
      </c>
      <c r="AM3" s="109">
        <v>2003</v>
      </c>
      <c r="AN3" s="109">
        <v>2004</v>
      </c>
      <c r="AO3" s="109">
        <v>2005</v>
      </c>
      <c r="AP3" s="109">
        <v>2006</v>
      </c>
      <c r="AQ3" s="109">
        <v>2007</v>
      </c>
      <c r="AR3" s="109">
        <v>2008</v>
      </c>
      <c r="AS3" s="109">
        <v>2009</v>
      </c>
      <c r="AT3" s="109">
        <v>2010</v>
      </c>
      <c r="AU3" s="109">
        <v>2011</v>
      </c>
      <c r="AV3" s="109">
        <v>2012</v>
      </c>
      <c r="AW3" s="109">
        <v>2013</v>
      </c>
      <c r="AX3" s="21">
        <v>1998</v>
      </c>
      <c r="AY3" s="109">
        <v>1999</v>
      </c>
      <c r="AZ3" s="109">
        <v>2000</v>
      </c>
      <c r="BA3" s="109">
        <v>2001</v>
      </c>
      <c r="BB3" s="109">
        <v>2002</v>
      </c>
      <c r="BC3" s="109">
        <v>2003</v>
      </c>
      <c r="BD3" s="109">
        <v>2004</v>
      </c>
      <c r="BE3" s="109">
        <v>2005</v>
      </c>
      <c r="BF3" s="109">
        <v>2006</v>
      </c>
      <c r="BG3" s="109">
        <v>2007</v>
      </c>
      <c r="BH3" s="109">
        <v>2008</v>
      </c>
      <c r="BI3" s="109">
        <v>2009</v>
      </c>
      <c r="BJ3" s="109">
        <v>2010</v>
      </c>
      <c r="BK3" s="109">
        <v>2011</v>
      </c>
      <c r="BL3" s="109">
        <v>2012</v>
      </c>
      <c r="BM3" s="109">
        <v>2013</v>
      </c>
      <c r="BN3" s="21">
        <v>1998</v>
      </c>
      <c r="BO3" s="109">
        <v>1999</v>
      </c>
      <c r="BP3" s="109">
        <v>2000</v>
      </c>
      <c r="BQ3" s="109">
        <v>2001</v>
      </c>
      <c r="BR3" s="109">
        <v>2002</v>
      </c>
      <c r="BS3" s="109">
        <v>2003</v>
      </c>
      <c r="BT3" s="109">
        <v>2004</v>
      </c>
      <c r="BU3" s="109">
        <v>2005</v>
      </c>
      <c r="BV3" s="109">
        <v>2006</v>
      </c>
      <c r="BW3" s="109">
        <v>2007</v>
      </c>
      <c r="BX3" s="109">
        <v>2008</v>
      </c>
      <c r="BY3" s="109">
        <v>2009</v>
      </c>
      <c r="BZ3" s="109">
        <v>2010</v>
      </c>
      <c r="CA3" s="109">
        <v>2011</v>
      </c>
      <c r="CB3" s="109">
        <v>2012</v>
      </c>
      <c r="CC3" s="109">
        <v>2013</v>
      </c>
      <c r="CD3" s="21">
        <v>1998</v>
      </c>
      <c r="CE3" s="109">
        <v>1999</v>
      </c>
      <c r="CF3" s="109">
        <v>2000</v>
      </c>
      <c r="CG3" s="109">
        <v>2001</v>
      </c>
      <c r="CH3" s="109">
        <v>2002</v>
      </c>
      <c r="CI3" s="109">
        <v>2003</v>
      </c>
      <c r="CJ3" s="109">
        <v>2004</v>
      </c>
      <c r="CK3" s="109">
        <v>2005</v>
      </c>
      <c r="CL3" s="109">
        <v>2006</v>
      </c>
      <c r="CM3" s="109">
        <v>2007</v>
      </c>
      <c r="CN3" s="109">
        <v>2008</v>
      </c>
      <c r="CO3" s="109">
        <v>2009</v>
      </c>
      <c r="CP3" s="109">
        <v>2010</v>
      </c>
      <c r="CQ3" s="109">
        <v>2011</v>
      </c>
      <c r="CR3" s="109">
        <v>2012</v>
      </c>
      <c r="CS3" s="109">
        <v>2013</v>
      </c>
      <c r="CT3" s="21">
        <v>1998</v>
      </c>
      <c r="CU3" s="109">
        <v>1999</v>
      </c>
      <c r="CV3" s="109">
        <v>2000</v>
      </c>
      <c r="CW3" s="109">
        <v>2001</v>
      </c>
      <c r="CX3" s="109">
        <v>2002</v>
      </c>
      <c r="CY3" s="109">
        <v>2003</v>
      </c>
      <c r="CZ3" s="109">
        <v>2004</v>
      </c>
      <c r="DA3" s="109">
        <v>2005</v>
      </c>
      <c r="DB3" s="109">
        <v>2006</v>
      </c>
      <c r="DC3" s="109">
        <v>2007</v>
      </c>
      <c r="DD3" s="109">
        <v>2008</v>
      </c>
      <c r="DE3" s="109">
        <v>2009</v>
      </c>
      <c r="DF3" s="23">
        <v>2010</v>
      </c>
      <c r="DG3" s="109">
        <v>2011</v>
      </c>
      <c r="DH3" s="109">
        <v>2012</v>
      </c>
      <c r="DI3" s="109">
        <v>2013</v>
      </c>
      <c r="DJ3" s="118">
        <v>1998</v>
      </c>
      <c r="DK3" s="109">
        <v>1999</v>
      </c>
      <c r="DL3" s="109">
        <v>2000</v>
      </c>
      <c r="DM3" s="109">
        <v>2001</v>
      </c>
      <c r="DN3" s="109">
        <v>2002</v>
      </c>
      <c r="DO3" s="109">
        <v>2003</v>
      </c>
      <c r="DP3" s="109">
        <v>2004</v>
      </c>
      <c r="DQ3" s="109">
        <v>2005</v>
      </c>
      <c r="DR3" s="109">
        <v>2006</v>
      </c>
      <c r="DS3" s="109">
        <v>2007</v>
      </c>
      <c r="DT3" s="109">
        <v>2008</v>
      </c>
      <c r="DU3" s="109">
        <v>2009</v>
      </c>
      <c r="DV3" s="291">
        <v>2010</v>
      </c>
      <c r="DW3" s="109">
        <v>2011</v>
      </c>
      <c r="DX3" s="109">
        <v>2012</v>
      </c>
      <c r="DY3" s="109">
        <v>2013</v>
      </c>
      <c r="DZ3" s="21">
        <v>1998</v>
      </c>
      <c r="EA3" s="109">
        <v>1999</v>
      </c>
      <c r="EB3" s="109">
        <v>2000</v>
      </c>
      <c r="EC3" s="109">
        <v>2001</v>
      </c>
      <c r="ED3" s="109">
        <v>2002</v>
      </c>
      <c r="EE3" s="109">
        <v>2003</v>
      </c>
      <c r="EF3" s="109">
        <v>2004</v>
      </c>
      <c r="EG3" s="109">
        <v>2005</v>
      </c>
      <c r="EH3" s="109">
        <v>2006</v>
      </c>
      <c r="EI3" s="109">
        <v>2007</v>
      </c>
      <c r="EJ3" s="109">
        <v>2008</v>
      </c>
      <c r="EK3" s="109">
        <v>2009</v>
      </c>
      <c r="EL3" s="109">
        <v>2010</v>
      </c>
      <c r="EM3" s="109">
        <v>2011</v>
      </c>
      <c r="EN3" s="109">
        <v>2012</v>
      </c>
      <c r="EO3" s="109">
        <v>2013</v>
      </c>
      <c r="EP3" s="21">
        <v>1998</v>
      </c>
      <c r="EQ3" s="109">
        <v>1999</v>
      </c>
      <c r="ER3" s="109">
        <v>2000</v>
      </c>
      <c r="ES3" s="109">
        <v>2001</v>
      </c>
      <c r="ET3" s="109">
        <v>2002</v>
      </c>
      <c r="EU3" s="109">
        <v>2003</v>
      </c>
      <c r="EV3" s="109">
        <v>2004</v>
      </c>
      <c r="EW3" s="109">
        <v>2005</v>
      </c>
      <c r="EX3" s="109">
        <v>2006</v>
      </c>
      <c r="EY3" s="109">
        <v>2007</v>
      </c>
      <c r="EZ3" s="109">
        <v>2008</v>
      </c>
      <c r="FA3" s="109">
        <v>2009</v>
      </c>
      <c r="FB3" s="109">
        <v>2010</v>
      </c>
      <c r="FC3" s="109">
        <v>2011</v>
      </c>
      <c r="FD3" s="109">
        <v>2012</v>
      </c>
      <c r="FE3" s="109">
        <v>2013</v>
      </c>
      <c r="FF3" s="21">
        <v>1998</v>
      </c>
      <c r="FG3" s="109">
        <v>1999</v>
      </c>
      <c r="FH3" s="109">
        <v>2000</v>
      </c>
      <c r="FI3" s="109">
        <v>2001</v>
      </c>
      <c r="FJ3" s="109">
        <v>2002</v>
      </c>
      <c r="FK3" s="109">
        <v>2003</v>
      </c>
      <c r="FL3" s="109">
        <v>2004</v>
      </c>
      <c r="FM3" s="109">
        <v>2005</v>
      </c>
      <c r="FN3" s="109">
        <v>2006</v>
      </c>
      <c r="FO3" s="109">
        <v>2007</v>
      </c>
      <c r="FP3" s="109">
        <v>2008</v>
      </c>
      <c r="FQ3" s="109">
        <v>2009</v>
      </c>
      <c r="FR3" s="109">
        <v>2010</v>
      </c>
      <c r="FS3" s="109">
        <v>2011</v>
      </c>
      <c r="FT3" s="109">
        <v>2012</v>
      </c>
      <c r="FU3" s="109">
        <v>2013</v>
      </c>
      <c r="FV3" s="21">
        <v>1998</v>
      </c>
      <c r="FW3" s="109">
        <v>1999</v>
      </c>
      <c r="FX3" s="109">
        <v>2000</v>
      </c>
      <c r="FY3" s="109">
        <v>2001</v>
      </c>
      <c r="FZ3" s="109">
        <v>2002</v>
      </c>
      <c r="GA3" s="109">
        <v>2003</v>
      </c>
      <c r="GB3" s="109">
        <v>2004</v>
      </c>
      <c r="GC3" s="109">
        <v>2005</v>
      </c>
      <c r="GD3" s="109">
        <v>2006</v>
      </c>
      <c r="GE3" s="109">
        <v>2007</v>
      </c>
      <c r="GF3" s="109">
        <v>2008</v>
      </c>
      <c r="GG3" s="109">
        <v>2009</v>
      </c>
      <c r="GH3" s="109">
        <v>2010</v>
      </c>
      <c r="GI3" s="109">
        <v>2011</v>
      </c>
      <c r="GJ3" s="109">
        <v>2012</v>
      </c>
      <c r="GK3" s="109">
        <v>2013</v>
      </c>
      <c r="GL3" s="32">
        <v>1998</v>
      </c>
      <c r="GM3" s="109">
        <v>1999</v>
      </c>
      <c r="GN3" s="109">
        <v>2000</v>
      </c>
      <c r="GO3" s="109">
        <v>2001</v>
      </c>
      <c r="GP3" s="109">
        <v>2002</v>
      </c>
      <c r="GQ3" s="109">
        <v>2003</v>
      </c>
      <c r="GR3" s="109">
        <v>2004</v>
      </c>
      <c r="GS3" s="109">
        <v>2005</v>
      </c>
      <c r="GT3" s="109">
        <v>2006</v>
      </c>
      <c r="GU3" s="109">
        <v>2007</v>
      </c>
      <c r="GV3" s="109">
        <v>2008</v>
      </c>
      <c r="GW3" s="109">
        <v>2009</v>
      </c>
      <c r="GX3" s="109">
        <v>2010</v>
      </c>
      <c r="GY3" s="109">
        <v>2011</v>
      </c>
      <c r="GZ3" s="109">
        <v>2012</v>
      </c>
      <c r="HA3" s="109">
        <v>2013</v>
      </c>
      <c r="HB3" s="21">
        <v>1998</v>
      </c>
      <c r="HC3" s="109">
        <v>1999</v>
      </c>
      <c r="HD3" s="109">
        <v>2000</v>
      </c>
      <c r="HE3" s="109">
        <v>2001</v>
      </c>
      <c r="HF3" s="109">
        <v>2002</v>
      </c>
      <c r="HG3" s="109">
        <v>2003</v>
      </c>
      <c r="HH3" s="109">
        <v>2004</v>
      </c>
      <c r="HI3" s="109">
        <v>2005</v>
      </c>
      <c r="HJ3" s="109">
        <v>2006</v>
      </c>
      <c r="HK3" s="109">
        <v>2007</v>
      </c>
      <c r="HL3" s="109">
        <v>2008</v>
      </c>
      <c r="HM3" s="109">
        <v>2009</v>
      </c>
      <c r="HN3" s="109">
        <v>2010</v>
      </c>
      <c r="HO3" s="109">
        <v>2011</v>
      </c>
      <c r="HP3" s="109">
        <v>2012</v>
      </c>
      <c r="HQ3" s="109">
        <v>2013</v>
      </c>
      <c r="HR3" s="21">
        <v>1998</v>
      </c>
      <c r="HS3" s="109">
        <v>1999</v>
      </c>
      <c r="HT3" s="109">
        <v>2000</v>
      </c>
      <c r="HU3" s="109">
        <v>2001</v>
      </c>
      <c r="HV3" s="109">
        <v>2002</v>
      </c>
      <c r="HW3" s="109">
        <v>2003</v>
      </c>
      <c r="HX3" s="109">
        <v>2004</v>
      </c>
      <c r="HY3" s="109">
        <v>2005</v>
      </c>
      <c r="HZ3" s="109">
        <v>2006</v>
      </c>
      <c r="IA3" s="109">
        <v>2007</v>
      </c>
      <c r="IB3" s="109">
        <v>2008</v>
      </c>
      <c r="IC3" s="109">
        <v>2009</v>
      </c>
      <c r="ID3" s="109">
        <v>2010</v>
      </c>
      <c r="IE3" s="109">
        <v>2011</v>
      </c>
      <c r="IF3" s="109">
        <v>2012</v>
      </c>
      <c r="IG3" s="109">
        <v>2013</v>
      </c>
    </row>
    <row r="4" spans="1:270" s="6" customFormat="1" ht="15.75" customHeight="1">
      <c r="A4" s="281" t="s">
        <v>102</v>
      </c>
      <c r="B4" s="23">
        <v>1992</v>
      </c>
      <c r="C4" s="23">
        <v>1993</v>
      </c>
      <c r="D4" s="23">
        <v>1994</v>
      </c>
      <c r="E4" s="23">
        <v>1995</v>
      </c>
      <c r="F4" s="23">
        <v>1996</v>
      </c>
      <c r="G4" s="23">
        <v>1997</v>
      </c>
      <c r="H4" s="23">
        <v>1998</v>
      </c>
      <c r="I4" s="23">
        <v>1999</v>
      </c>
      <c r="J4" s="23">
        <v>2000</v>
      </c>
      <c r="K4" s="23">
        <v>2001</v>
      </c>
      <c r="L4" s="23">
        <v>2002</v>
      </c>
      <c r="M4" s="23">
        <v>2003</v>
      </c>
      <c r="N4" s="23">
        <v>2004</v>
      </c>
      <c r="O4" s="23">
        <v>2005</v>
      </c>
      <c r="P4" s="23">
        <v>2006</v>
      </c>
      <c r="Q4" s="23">
        <v>2007</v>
      </c>
      <c r="R4" s="24">
        <v>1992</v>
      </c>
      <c r="S4" s="23">
        <v>1993</v>
      </c>
      <c r="T4" s="23">
        <v>1994</v>
      </c>
      <c r="U4" s="23">
        <v>1995</v>
      </c>
      <c r="V4" s="23">
        <v>1996</v>
      </c>
      <c r="W4" s="23">
        <v>1997</v>
      </c>
      <c r="X4" s="23">
        <v>1998</v>
      </c>
      <c r="Y4" s="23">
        <v>1999</v>
      </c>
      <c r="Z4" s="23">
        <v>2000</v>
      </c>
      <c r="AA4" s="23">
        <v>2001</v>
      </c>
      <c r="AB4" s="23">
        <v>2002</v>
      </c>
      <c r="AC4" s="23">
        <v>2003</v>
      </c>
      <c r="AD4" s="23">
        <v>2004</v>
      </c>
      <c r="AE4" s="23">
        <v>2005</v>
      </c>
      <c r="AF4" s="23">
        <v>2006</v>
      </c>
      <c r="AG4" s="23">
        <v>2007</v>
      </c>
      <c r="AH4" s="24">
        <v>1992</v>
      </c>
      <c r="AI4" s="23">
        <v>1993</v>
      </c>
      <c r="AJ4" s="23">
        <v>1994</v>
      </c>
      <c r="AK4" s="23">
        <v>1995</v>
      </c>
      <c r="AL4" s="23">
        <v>1996</v>
      </c>
      <c r="AM4" s="23">
        <v>1997</v>
      </c>
      <c r="AN4" s="23">
        <v>1998</v>
      </c>
      <c r="AO4" s="23">
        <v>1999</v>
      </c>
      <c r="AP4" s="23">
        <v>2000</v>
      </c>
      <c r="AQ4" s="23">
        <v>2001</v>
      </c>
      <c r="AR4" s="23">
        <v>2002</v>
      </c>
      <c r="AS4" s="23">
        <v>2003</v>
      </c>
      <c r="AT4" s="23">
        <v>2004</v>
      </c>
      <c r="AU4" s="23">
        <v>2005</v>
      </c>
      <c r="AV4" s="23">
        <v>2006</v>
      </c>
      <c r="AW4" s="23">
        <v>2007</v>
      </c>
      <c r="AX4" s="24">
        <v>1992</v>
      </c>
      <c r="AY4" s="23">
        <v>1993</v>
      </c>
      <c r="AZ4" s="23">
        <v>1994</v>
      </c>
      <c r="BA4" s="23">
        <v>1995</v>
      </c>
      <c r="BB4" s="23">
        <v>1996</v>
      </c>
      <c r="BC4" s="23">
        <v>1997</v>
      </c>
      <c r="BD4" s="23">
        <v>1998</v>
      </c>
      <c r="BE4" s="23">
        <v>1999</v>
      </c>
      <c r="BF4" s="23">
        <v>2000</v>
      </c>
      <c r="BG4" s="23">
        <v>2001</v>
      </c>
      <c r="BH4" s="23">
        <v>2002</v>
      </c>
      <c r="BI4" s="23">
        <v>2003</v>
      </c>
      <c r="BJ4" s="23">
        <v>2004</v>
      </c>
      <c r="BK4" s="23">
        <v>2005</v>
      </c>
      <c r="BL4" s="23">
        <v>2006</v>
      </c>
      <c r="BM4" s="23">
        <v>2007</v>
      </c>
      <c r="BN4" s="24">
        <v>1992</v>
      </c>
      <c r="BO4" s="23">
        <v>1993</v>
      </c>
      <c r="BP4" s="23">
        <v>1994</v>
      </c>
      <c r="BQ4" s="23">
        <v>1995</v>
      </c>
      <c r="BR4" s="23">
        <v>1996</v>
      </c>
      <c r="BS4" s="23">
        <v>1997</v>
      </c>
      <c r="BT4" s="23">
        <v>1998</v>
      </c>
      <c r="BU4" s="23">
        <v>1999</v>
      </c>
      <c r="BV4" s="23">
        <v>2000</v>
      </c>
      <c r="BW4" s="23">
        <v>2001</v>
      </c>
      <c r="BX4" s="23">
        <v>2002</v>
      </c>
      <c r="BY4" s="23">
        <v>2003</v>
      </c>
      <c r="BZ4" s="23">
        <v>2004</v>
      </c>
      <c r="CA4" s="23">
        <v>2005</v>
      </c>
      <c r="CB4" s="23">
        <v>2006</v>
      </c>
      <c r="CC4" s="23">
        <v>2007</v>
      </c>
      <c r="CD4" s="24">
        <v>1992</v>
      </c>
      <c r="CE4" s="23">
        <v>1993</v>
      </c>
      <c r="CF4" s="23">
        <v>1994</v>
      </c>
      <c r="CG4" s="23">
        <v>1995</v>
      </c>
      <c r="CH4" s="23">
        <v>1996</v>
      </c>
      <c r="CI4" s="23">
        <v>1997</v>
      </c>
      <c r="CJ4" s="23">
        <v>1998</v>
      </c>
      <c r="CK4" s="23">
        <v>1999</v>
      </c>
      <c r="CL4" s="23">
        <v>2000</v>
      </c>
      <c r="CM4" s="23">
        <v>2001</v>
      </c>
      <c r="CN4" s="23">
        <v>2002</v>
      </c>
      <c r="CO4" s="23">
        <v>2003</v>
      </c>
      <c r="CP4" s="23">
        <v>2004</v>
      </c>
      <c r="CQ4" s="23">
        <v>2005</v>
      </c>
      <c r="CR4" s="23">
        <v>2006</v>
      </c>
      <c r="CS4" s="23">
        <v>2007</v>
      </c>
      <c r="CT4" s="24">
        <v>1992</v>
      </c>
      <c r="CU4" s="23">
        <v>1993</v>
      </c>
      <c r="CV4" s="23">
        <v>1994</v>
      </c>
      <c r="CW4" s="23">
        <v>1995</v>
      </c>
      <c r="CX4" s="23">
        <v>1996</v>
      </c>
      <c r="CY4" s="23">
        <v>1997</v>
      </c>
      <c r="CZ4" s="23">
        <v>1998</v>
      </c>
      <c r="DA4" s="23">
        <v>1999</v>
      </c>
      <c r="DB4" s="23">
        <v>2000</v>
      </c>
      <c r="DC4" s="23">
        <v>2001</v>
      </c>
      <c r="DD4" s="23">
        <v>2002</v>
      </c>
      <c r="DE4" s="23">
        <v>2003</v>
      </c>
      <c r="DF4" s="23">
        <v>2004</v>
      </c>
      <c r="DG4" s="23">
        <v>2005</v>
      </c>
      <c r="DH4" s="23">
        <v>2006</v>
      </c>
      <c r="DI4" s="23">
        <v>2007</v>
      </c>
      <c r="DJ4" s="118">
        <v>1995</v>
      </c>
      <c r="DK4" s="23">
        <v>1996</v>
      </c>
      <c r="DL4" s="23">
        <v>1997</v>
      </c>
      <c r="DM4" s="23">
        <v>1998</v>
      </c>
      <c r="DN4" s="23">
        <v>1999</v>
      </c>
      <c r="DO4" s="23">
        <v>2000</v>
      </c>
      <c r="DP4" s="23">
        <v>2001</v>
      </c>
      <c r="DQ4" s="23">
        <v>2002</v>
      </c>
      <c r="DR4" s="23">
        <v>2003</v>
      </c>
      <c r="DS4" s="23">
        <v>2004</v>
      </c>
      <c r="DT4" s="23">
        <v>2005</v>
      </c>
      <c r="DU4" s="23">
        <v>2006</v>
      </c>
      <c r="DV4" s="315">
        <v>2007</v>
      </c>
      <c r="DW4" s="23">
        <v>2008</v>
      </c>
      <c r="DX4" s="23">
        <v>2009</v>
      </c>
      <c r="DY4" s="23">
        <v>2010</v>
      </c>
      <c r="DZ4" s="24">
        <v>1995</v>
      </c>
      <c r="EA4" s="23">
        <v>1996</v>
      </c>
      <c r="EB4" s="23">
        <v>1997</v>
      </c>
      <c r="EC4" s="23">
        <v>1998</v>
      </c>
      <c r="ED4" s="23">
        <v>1999</v>
      </c>
      <c r="EE4" s="23">
        <v>2000</v>
      </c>
      <c r="EF4" s="23">
        <v>2001</v>
      </c>
      <c r="EG4" s="23">
        <v>2002</v>
      </c>
      <c r="EH4" s="23">
        <v>2003</v>
      </c>
      <c r="EI4" s="23">
        <v>2004</v>
      </c>
      <c r="EJ4" s="23">
        <v>2005</v>
      </c>
      <c r="EK4" s="23">
        <v>2006</v>
      </c>
      <c r="EL4" s="23">
        <v>2007</v>
      </c>
      <c r="EM4" s="23">
        <v>2008</v>
      </c>
      <c r="EN4" s="23">
        <v>2009</v>
      </c>
      <c r="EO4" s="23">
        <v>2010</v>
      </c>
      <c r="EP4" s="24">
        <v>1995</v>
      </c>
      <c r="EQ4" s="23">
        <v>1996</v>
      </c>
      <c r="ER4" s="23">
        <v>1997</v>
      </c>
      <c r="ES4" s="23">
        <v>1998</v>
      </c>
      <c r="ET4" s="23">
        <v>1999</v>
      </c>
      <c r="EU4" s="23">
        <v>2000</v>
      </c>
      <c r="EV4" s="23">
        <v>2001</v>
      </c>
      <c r="EW4" s="23">
        <v>2002</v>
      </c>
      <c r="EX4" s="23">
        <v>2003</v>
      </c>
      <c r="EY4" s="23">
        <v>2004</v>
      </c>
      <c r="EZ4" s="23">
        <v>2005</v>
      </c>
      <c r="FA4" s="23">
        <v>2006</v>
      </c>
      <c r="FB4" s="23">
        <v>2007</v>
      </c>
      <c r="FC4" s="23">
        <v>2008</v>
      </c>
      <c r="FD4" s="23">
        <v>2009</v>
      </c>
      <c r="FE4" s="23">
        <v>2010</v>
      </c>
      <c r="FF4" s="24">
        <v>1995</v>
      </c>
      <c r="FG4" s="23">
        <v>1996</v>
      </c>
      <c r="FH4" s="23">
        <v>1997</v>
      </c>
      <c r="FI4" s="23">
        <v>1998</v>
      </c>
      <c r="FJ4" s="23">
        <v>1999</v>
      </c>
      <c r="FK4" s="23">
        <v>2000</v>
      </c>
      <c r="FL4" s="23">
        <v>2001</v>
      </c>
      <c r="FM4" s="23">
        <v>2002</v>
      </c>
      <c r="FN4" s="23">
        <v>2003</v>
      </c>
      <c r="FO4" s="23">
        <v>2004</v>
      </c>
      <c r="FP4" s="23">
        <v>2005</v>
      </c>
      <c r="FQ4" s="23">
        <v>2006</v>
      </c>
      <c r="FR4" s="23">
        <v>2007</v>
      </c>
      <c r="FS4" s="23">
        <v>2008</v>
      </c>
      <c r="FT4" s="23">
        <v>2009</v>
      </c>
      <c r="FU4" s="23">
        <v>2010</v>
      </c>
      <c r="FV4" s="24">
        <v>1995</v>
      </c>
      <c r="FW4" s="23">
        <v>1996</v>
      </c>
      <c r="FX4" s="23">
        <v>1997</v>
      </c>
      <c r="FY4" s="23">
        <v>1998</v>
      </c>
      <c r="FZ4" s="23">
        <v>1999</v>
      </c>
      <c r="GA4" s="23">
        <v>2000</v>
      </c>
      <c r="GB4" s="23">
        <v>2001</v>
      </c>
      <c r="GC4" s="23">
        <v>2002</v>
      </c>
      <c r="GD4" s="23">
        <v>2003</v>
      </c>
      <c r="GE4" s="23">
        <v>2004</v>
      </c>
      <c r="GF4" s="23">
        <v>2005</v>
      </c>
      <c r="GG4" s="23">
        <v>2006</v>
      </c>
      <c r="GH4" s="23">
        <v>2007</v>
      </c>
      <c r="GI4" s="23">
        <v>2008</v>
      </c>
      <c r="GJ4" s="23">
        <v>2009</v>
      </c>
      <c r="GK4" s="23">
        <v>2010</v>
      </c>
      <c r="GL4" s="118">
        <v>1995</v>
      </c>
      <c r="GM4" s="23">
        <v>1996</v>
      </c>
      <c r="GN4" s="23">
        <v>1997</v>
      </c>
      <c r="GO4" s="23">
        <v>1998</v>
      </c>
      <c r="GP4" s="23">
        <v>1999</v>
      </c>
      <c r="GQ4" s="23">
        <v>2000</v>
      </c>
      <c r="GR4" s="23">
        <v>2001</v>
      </c>
      <c r="GS4" s="23">
        <v>2002</v>
      </c>
      <c r="GT4" s="23">
        <v>2003</v>
      </c>
      <c r="GU4" s="23">
        <v>2004</v>
      </c>
      <c r="GV4" s="23">
        <v>2005</v>
      </c>
      <c r="GW4" s="23">
        <v>2006</v>
      </c>
      <c r="GX4" s="23">
        <v>2007</v>
      </c>
      <c r="GY4" s="23">
        <v>2008</v>
      </c>
      <c r="GZ4" s="23">
        <v>2009</v>
      </c>
      <c r="HA4" s="23">
        <v>2010</v>
      </c>
      <c r="HB4" s="24">
        <v>1995</v>
      </c>
      <c r="HC4" s="23">
        <v>1996</v>
      </c>
      <c r="HD4" s="23">
        <v>1997</v>
      </c>
      <c r="HE4" s="23">
        <v>1998</v>
      </c>
      <c r="HF4" s="23">
        <v>1999</v>
      </c>
      <c r="HG4" s="23">
        <v>2000</v>
      </c>
      <c r="HH4" s="23">
        <v>2001</v>
      </c>
      <c r="HI4" s="23">
        <v>2002</v>
      </c>
      <c r="HJ4" s="23">
        <v>2003</v>
      </c>
      <c r="HK4" s="23">
        <v>2004</v>
      </c>
      <c r="HL4" s="23">
        <v>2005</v>
      </c>
      <c r="HM4" s="23">
        <v>2006</v>
      </c>
      <c r="HN4" s="23">
        <v>2007</v>
      </c>
      <c r="HO4" s="23">
        <v>2008</v>
      </c>
      <c r="HP4" s="23">
        <v>2009</v>
      </c>
      <c r="HQ4" s="23">
        <v>2010</v>
      </c>
      <c r="HR4" s="24">
        <v>1995</v>
      </c>
      <c r="HS4" s="23">
        <v>1996</v>
      </c>
      <c r="HT4" s="23">
        <v>1997</v>
      </c>
      <c r="HU4" s="23">
        <v>1998</v>
      </c>
      <c r="HV4" s="23">
        <v>1999</v>
      </c>
      <c r="HW4" s="23">
        <v>2000</v>
      </c>
      <c r="HX4" s="23">
        <v>2001</v>
      </c>
      <c r="HY4" s="23">
        <v>2002</v>
      </c>
      <c r="HZ4" s="23">
        <v>2003</v>
      </c>
      <c r="IA4" s="23">
        <v>2004</v>
      </c>
      <c r="IB4" s="23">
        <v>2005</v>
      </c>
      <c r="IC4" s="23">
        <v>2006</v>
      </c>
      <c r="ID4" s="23">
        <v>2007</v>
      </c>
      <c r="IE4" s="23">
        <v>2008</v>
      </c>
      <c r="IF4" s="23">
        <v>2009</v>
      </c>
      <c r="IG4" s="23">
        <v>2010</v>
      </c>
    </row>
    <row r="5" spans="1:270" s="6" customFormat="1">
      <c r="A5" s="168" t="s">
        <v>0</v>
      </c>
      <c r="B5" s="66">
        <v>60.348481861198735</v>
      </c>
      <c r="C5" s="66">
        <v>60.36523503550896</v>
      </c>
      <c r="D5" s="66">
        <v>60.615035235174311</v>
      </c>
      <c r="E5" s="66">
        <v>62.104085058757697</v>
      </c>
      <c r="F5" s="66">
        <v>63.451257342749656</v>
      </c>
      <c r="G5" s="66">
        <v>63.822280504558513</v>
      </c>
      <c r="H5" s="66">
        <v>65.04948321960174</v>
      </c>
      <c r="I5" s="66">
        <v>65.760283094990427</v>
      </c>
      <c r="J5" s="66">
        <v>66.725963494601785</v>
      </c>
      <c r="K5" s="66">
        <v>64.177981838268124</v>
      </c>
      <c r="L5" s="158">
        <v>64.757682451084023</v>
      </c>
      <c r="M5" s="158">
        <v>65.381763181274195</v>
      </c>
      <c r="N5" s="158">
        <v>65.917931259280721</v>
      </c>
      <c r="O5" s="158">
        <v>66.634650957625425</v>
      </c>
      <c r="P5" s="158">
        <v>67.887416386208429</v>
      </c>
      <c r="Q5" s="158">
        <v>68.501706131734053</v>
      </c>
      <c r="R5" s="99">
        <v>42.822038779036284</v>
      </c>
      <c r="S5" s="66">
        <v>43.614629393689576</v>
      </c>
      <c r="T5" s="66">
        <v>43.088999681765145</v>
      </c>
      <c r="U5" s="66">
        <v>44.39974521438868</v>
      </c>
      <c r="V5" s="66">
        <v>45.293155083516005</v>
      </c>
      <c r="W5" s="66">
        <v>46.757448310343811</v>
      </c>
      <c r="X5" s="66">
        <v>48.184176394293125</v>
      </c>
      <c r="Y5" s="66">
        <v>49.425078043704474</v>
      </c>
      <c r="Z5" s="66">
        <v>49.885680202793381</v>
      </c>
      <c r="AA5" s="66">
        <v>46.781115879828327</v>
      </c>
      <c r="AB5" s="158">
        <v>47.852151160865105</v>
      </c>
      <c r="AC5" s="158">
        <v>45.886548602432406</v>
      </c>
      <c r="AD5" s="158">
        <v>46.318907156673113</v>
      </c>
      <c r="AE5" s="158">
        <v>49.412397700563531</v>
      </c>
      <c r="AF5" s="158">
        <v>50.488411679979052</v>
      </c>
      <c r="AG5" s="158">
        <v>50.156076930822678</v>
      </c>
      <c r="AH5" s="99">
        <v>37.342823948115353</v>
      </c>
      <c r="AI5" s="66">
        <v>37.443765478231562</v>
      </c>
      <c r="AJ5" s="66">
        <v>37.748227731055437</v>
      </c>
      <c r="AK5" s="66">
        <v>40.024646424119105</v>
      </c>
      <c r="AL5" s="66">
        <v>40.395383233849245</v>
      </c>
      <c r="AM5" s="66">
        <v>40.551683265264053</v>
      </c>
      <c r="AN5" s="66">
        <v>42.097189294724693</v>
      </c>
      <c r="AO5" s="66">
        <v>43.091659140898116</v>
      </c>
      <c r="AP5" s="66">
        <v>43.968715063251082</v>
      </c>
      <c r="AQ5" s="66">
        <v>42.394494304644859</v>
      </c>
      <c r="AR5" s="158">
        <v>43.871497998856491</v>
      </c>
      <c r="AS5" s="158">
        <v>44.533774910066811</v>
      </c>
      <c r="AT5" s="158">
        <v>44.819410234571031</v>
      </c>
      <c r="AU5" s="158">
        <v>44.371266309214782</v>
      </c>
      <c r="AV5" s="158">
        <v>44.96033149729648</v>
      </c>
      <c r="AW5" s="158">
        <v>46.124826130029724</v>
      </c>
      <c r="AX5" s="99">
        <v>31.766970907016546</v>
      </c>
      <c r="AY5" s="66">
        <v>33.463850249012538</v>
      </c>
      <c r="AZ5" s="66">
        <v>33.37755743314014</v>
      </c>
      <c r="BA5" s="66">
        <v>35.762799517324602</v>
      </c>
      <c r="BB5" s="66">
        <v>33.945027326764269</v>
      </c>
      <c r="BC5" s="66">
        <v>35.118356230223895</v>
      </c>
      <c r="BD5" s="66">
        <v>36.944280370151603</v>
      </c>
      <c r="BE5" s="66">
        <v>37.801803178484107</v>
      </c>
      <c r="BF5" s="66">
        <v>37.780137688589427</v>
      </c>
      <c r="BG5" s="66">
        <v>38.020741782387063</v>
      </c>
      <c r="BH5" s="158">
        <v>38.229138536321898</v>
      </c>
      <c r="BI5" s="158">
        <v>39.596946144851778</v>
      </c>
      <c r="BJ5" s="158">
        <v>40.225602814860814</v>
      </c>
      <c r="BK5" s="158">
        <v>40.708204728148424</v>
      </c>
      <c r="BL5" s="158">
        <v>37.278130764500922</v>
      </c>
      <c r="BM5" s="158">
        <v>38.695859114707282</v>
      </c>
      <c r="BN5" s="99">
        <v>28.330032186184699</v>
      </c>
      <c r="BO5" s="66">
        <v>30.294450736126837</v>
      </c>
      <c r="BP5" s="66">
        <v>30.888252148997136</v>
      </c>
      <c r="BQ5" s="66">
        <v>32.168087697929352</v>
      </c>
      <c r="BR5" s="66">
        <v>35.416018420561329</v>
      </c>
      <c r="BS5" s="66">
        <v>36.52690863579474</v>
      </c>
      <c r="BT5" s="66">
        <v>37.89454367506729</v>
      </c>
      <c r="BU5" s="66">
        <v>36.98080602357588</v>
      </c>
      <c r="BV5" s="66">
        <v>38.546474265350241</v>
      </c>
      <c r="BW5" s="66">
        <v>39.48312993539124</v>
      </c>
      <c r="BX5" s="158">
        <v>39.716805942432678</v>
      </c>
      <c r="BY5" s="158">
        <v>36.727232439618881</v>
      </c>
      <c r="BZ5" s="158">
        <v>37.474395172451977</v>
      </c>
      <c r="CA5" s="158">
        <v>34.24768989364793</v>
      </c>
      <c r="CB5" s="158">
        <v>36.960493982735812</v>
      </c>
      <c r="CC5" s="158">
        <v>36.356136939485005</v>
      </c>
      <c r="CD5" s="99">
        <v>34.251579778830965</v>
      </c>
      <c r="CE5" s="66">
        <v>34.605172583341528</v>
      </c>
      <c r="CF5" s="66">
        <v>33.471933471933475</v>
      </c>
      <c r="CG5" s="66">
        <v>38.503816793893129</v>
      </c>
      <c r="CH5" s="66">
        <v>36.655948553054664</v>
      </c>
      <c r="CI5" s="66">
        <v>39.566929133858267</v>
      </c>
      <c r="CJ5" s="66">
        <v>39.566258983734713</v>
      </c>
      <c r="CK5" s="66">
        <v>39.484497571908854</v>
      </c>
      <c r="CL5" s="66">
        <v>39.536273455240831</v>
      </c>
      <c r="CM5" s="66">
        <v>38.800285646274695</v>
      </c>
      <c r="CN5" s="158">
        <v>37.10396888939723</v>
      </c>
      <c r="CO5" s="158">
        <v>36.798516687268233</v>
      </c>
      <c r="CP5" s="158">
        <v>36.379037723063021</v>
      </c>
      <c r="CQ5" s="158">
        <v>37.85983954695611</v>
      </c>
      <c r="CR5" s="158">
        <v>36.839817430993257</v>
      </c>
      <c r="CS5" s="158">
        <v>37.262586674706064</v>
      </c>
      <c r="CT5" s="99">
        <v>44.646358146789474</v>
      </c>
      <c r="CU5" s="66">
        <v>45.190016358882104</v>
      </c>
      <c r="CV5" s="66">
        <v>45.486017063921992</v>
      </c>
      <c r="CW5" s="66">
        <v>47.541520621089525</v>
      </c>
      <c r="CX5" s="66">
        <v>48.411470848359777</v>
      </c>
      <c r="CY5" s="66">
        <v>49.29039407809762</v>
      </c>
      <c r="CZ5" s="66">
        <v>50.774092815891947</v>
      </c>
      <c r="DA5" s="66">
        <v>51.60600341677354</v>
      </c>
      <c r="DB5" s="66">
        <v>52.332718987522419</v>
      </c>
      <c r="DC5" s="66">
        <v>51.724550230396879</v>
      </c>
      <c r="DD5" s="66">
        <v>52.398877989676173</v>
      </c>
      <c r="DE5" s="66">
        <v>52.669914589674427</v>
      </c>
      <c r="DF5" s="158">
        <v>53.170919724398033</v>
      </c>
      <c r="DG5" s="158">
        <v>53.67390024181524</v>
      </c>
      <c r="DH5" s="158">
        <v>54.376379557086373</v>
      </c>
      <c r="DI5" s="158">
        <v>54.92676352366307</v>
      </c>
      <c r="DJ5" s="120">
        <v>15.352112676056336</v>
      </c>
      <c r="DK5" s="59">
        <v>14.918314703353397</v>
      </c>
      <c r="DL5" s="59">
        <v>18.347107438016529</v>
      </c>
      <c r="DM5" s="59">
        <v>16.283185840707965</v>
      </c>
      <c r="DN5" s="59">
        <v>15.508021390374333</v>
      </c>
      <c r="DO5" s="59">
        <v>23.832697619360779</v>
      </c>
      <c r="DP5" s="66">
        <v>24.193548387096776</v>
      </c>
      <c r="DQ5" s="66">
        <v>24.312289728873935</v>
      </c>
      <c r="DR5" s="66">
        <v>23.787338996985476</v>
      </c>
      <c r="DS5" s="66">
        <v>24.586942281097603</v>
      </c>
      <c r="DT5" s="66">
        <v>24.186219739292365</v>
      </c>
      <c r="DU5" s="66">
        <v>26.461709933590306</v>
      </c>
      <c r="DV5" s="158">
        <v>27.518770735114373</v>
      </c>
      <c r="DW5" s="158">
        <v>28.193315659089922</v>
      </c>
      <c r="DX5" s="158">
        <v>29.288848458904109</v>
      </c>
      <c r="DY5" s="158">
        <v>28.428674486333392</v>
      </c>
      <c r="DZ5" s="47">
        <v>13.362216564682061</v>
      </c>
      <c r="EA5" s="59">
        <v>13.971016138418522</v>
      </c>
      <c r="EB5" s="59">
        <v>14.886277482941622</v>
      </c>
      <c r="EC5" s="59">
        <v>13.982038495938445</v>
      </c>
      <c r="ED5" s="59">
        <v>14.676945406093484</v>
      </c>
      <c r="EE5" s="59">
        <v>14.678358658544749</v>
      </c>
      <c r="EF5" s="66">
        <v>14.827674897119342</v>
      </c>
      <c r="EG5" s="66">
        <v>14.838477164012842</v>
      </c>
      <c r="EH5" s="66">
        <v>14.006484673055878</v>
      </c>
      <c r="EI5" s="66">
        <v>14.205406008121091</v>
      </c>
      <c r="EJ5" s="66">
        <v>15.257684485206646</v>
      </c>
      <c r="EK5" s="66">
        <v>15.804623434441645</v>
      </c>
      <c r="EL5" s="158">
        <v>16.296025087951097</v>
      </c>
      <c r="EM5" s="158">
        <v>17.053886925795052</v>
      </c>
      <c r="EN5" s="158">
        <v>16.003922294679533</v>
      </c>
      <c r="EO5" s="158">
        <v>15.677808022328769</v>
      </c>
      <c r="EP5" s="47">
        <v>16.991522702459701</v>
      </c>
      <c r="EQ5" s="59">
        <v>19.343841014219635</v>
      </c>
      <c r="ER5" s="59">
        <v>19.63614560025739</v>
      </c>
      <c r="ES5" s="59">
        <v>18.952349780432591</v>
      </c>
      <c r="ET5" s="59">
        <v>18.12537247238507</v>
      </c>
      <c r="EU5" s="59">
        <v>18.406428356863923</v>
      </c>
      <c r="EV5" s="66">
        <v>19.02782720091097</v>
      </c>
      <c r="EW5" s="66">
        <v>17.358832493581737</v>
      </c>
      <c r="EX5" s="66">
        <v>17.042363000388651</v>
      </c>
      <c r="EY5" s="66">
        <v>14.205406008121091</v>
      </c>
      <c r="EZ5" s="66">
        <v>15.257684485206646</v>
      </c>
      <c r="FA5" s="66">
        <v>18.541033434650455</v>
      </c>
      <c r="FB5" s="158">
        <v>18.858369211039427</v>
      </c>
      <c r="FC5" s="158">
        <v>19.466645873133455</v>
      </c>
      <c r="FD5" s="158">
        <v>18.782992503216075</v>
      </c>
      <c r="FE5" s="158">
        <v>18.170417570498916</v>
      </c>
      <c r="FF5" s="47">
        <v>19.277867464661181</v>
      </c>
      <c r="FG5" s="59">
        <v>22.758762041401926</v>
      </c>
      <c r="FH5" s="59">
        <v>23.244598765432098</v>
      </c>
      <c r="FI5" s="59">
        <v>23.163366715082944</v>
      </c>
      <c r="FJ5" s="59">
        <v>23.491355270496374</v>
      </c>
      <c r="FK5" s="59">
        <v>20.194688037594933</v>
      </c>
      <c r="FL5" s="66">
        <v>20.828663085069376</v>
      </c>
      <c r="FM5" s="66">
        <v>18.766094809763885</v>
      </c>
      <c r="FN5" s="66">
        <v>19.500569889130659</v>
      </c>
      <c r="FO5" s="66">
        <v>14.205406008121091</v>
      </c>
      <c r="FP5" s="66">
        <v>15.257684485206646</v>
      </c>
      <c r="FQ5" s="66">
        <v>18.855619360131254</v>
      </c>
      <c r="FR5" s="158">
        <v>19.60732087820098</v>
      </c>
      <c r="FS5" s="158">
        <v>20.884027692433737</v>
      </c>
      <c r="FT5" s="158">
        <v>20.878601794992914</v>
      </c>
      <c r="FU5" s="158">
        <v>20.449209578963846</v>
      </c>
      <c r="FV5" s="47">
        <v>15.78628852450662</v>
      </c>
      <c r="FW5" s="59">
        <v>17.379648202437895</v>
      </c>
      <c r="FX5" s="59">
        <v>18.010409449810762</v>
      </c>
      <c r="FY5" s="59">
        <v>17.314266586917036</v>
      </c>
      <c r="FZ5" s="59">
        <v>17.308428963738677</v>
      </c>
      <c r="GA5" s="59">
        <v>17.279733195916879</v>
      </c>
      <c r="GB5" s="59">
        <v>17.555866810975999</v>
      </c>
      <c r="GC5" s="59">
        <v>16.75656416702131</v>
      </c>
      <c r="GD5" s="59">
        <v>17</v>
      </c>
      <c r="GE5" s="59">
        <v>14.205406008121091</v>
      </c>
      <c r="GF5" s="59">
        <v>15.257684485206646</v>
      </c>
      <c r="GG5" s="59">
        <v>17.939739911504983</v>
      </c>
      <c r="GH5" s="158">
        <v>18.445017592459919</v>
      </c>
      <c r="GI5" s="158">
        <v>19.111707217715125</v>
      </c>
      <c r="GJ5" s="158">
        <v>18.918955101494387</v>
      </c>
      <c r="GK5" s="158">
        <v>18.44511732001985</v>
      </c>
      <c r="GL5" s="120">
        <v>19.578947368421051</v>
      </c>
      <c r="GM5" s="59">
        <v>33.956386292834893</v>
      </c>
      <c r="GN5" s="59">
        <v>36.915077989601386</v>
      </c>
      <c r="GO5" s="59">
        <v>36.55913978494624</v>
      </c>
      <c r="GP5" s="59">
        <v>38.483839793836573</v>
      </c>
      <c r="GQ5" s="59">
        <v>37.593908629441621</v>
      </c>
      <c r="GR5" s="66">
        <v>28.652648677917153</v>
      </c>
      <c r="GS5" s="66">
        <v>34.947202875758251</v>
      </c>
      <c r="GT5" s="66">
        <v>34.295637074017797</v>
      </c>
      <c r="GU5" s="66">
        <v>32.74596182085169</v>
      </c>
      <c r="GV5" s="66">
        <v>30.593311758360304</v>
      </c>
      <c r="GW5" s="66">
        <v>33.165220899737747</v>
      </c>
      <c r="GX5" s="158">
        <v>33.633961920378972</v>
      </c>
      <c r="GY5" s="158">
        <v>29.793805826863679</v>
      </c>
      <c r="GZ5" s="158">
        <v>29.625465948760425</v>
      </c>
      <c r="HA5" s="158">
        <v>23.675437552089534</v>
      </c>
      <c r="HB5" s="47">
        <v>58.148893360160969</v>
      </c>
      <c r="HC5" s="59">
        <v>69.151138716356115</v>
      </c>
      <c r="HD5" s="59">
        <v>24.635568513119534</v>
      </c>
      <c r="HE5" s="59">
        <v>34.729064039408868</v>
      </c>
      <c r="HF5" s="59">
        <v>40.89026915113871</v>
      </c>
      <c r="HG5" s="59">
        <v>48.720930232558139</v>
      </c>
      <c r="HH5" s="66">
        <v>46.408317580340267</v>
      </c>
      <c r="HI5" s="66">
        <v>41.760491299897645</v>
      </c>
      <c r="HJ5" s="66">
        <v>40.352697095435687</v>
      </c>
      <c r="HK5" s="66">
        <v>36.124401913875595</v>
      </c>
      <c r="HL5" s="66">
        <v>34.748010610079575</v>
      </c>
      <c r="HM5" s="66">
        <v>22.072072072072071</v>
      </c>
      <c r="HN5" s="158">
        <v>22.891566265060241</v>
      </c>
      <c r="HO5" s="158">
        <v>21.223021582733814</v>
      </c>
      <c r="HP5" s="158">
        <v>48.379052369077307</v>
      </c>
      <c r="HQ5" s="158">
        <v>48.511904761904759</v>
      </c>
      <c r="HR5" s="47">
        <v>39.300411522633745</v>
      </c>
      <c r="HS5" s="59">
        <v>49.066666666666663</v>
      </c>
      <c r="HT5" s="59">
        <v>30.245447347585113</v>
      </c>
      <c r="HU5" s="59">
        <v>35.706084959816302</v>
      </c>
      <c r="HV5" s="59">
        <v>38.709991244284467</v>
      </c>
      <c r="HW5" s="59">
        <v>38.487394957983199</v>
      </c>
      <c r="HX5" s="66">
        <v>30.200181234039047</v>
      </c>
      <c r="HY5" s="66">
        <v>35.621014272699661</v>
      </c>
      <c r="HZ5" s="66">
        <v>34.869325997248964</v>
      </c>
      <c r="IA5" s="66">
        <v>32.989392478302797</v>
      </c>
      <c r="IB5" s="66">
        <v>30.905826017557864</v>
      </c>
      <c r="IC5" s="66">
        <v>32.922257300710342</v>
      </c>
      <c r="ID5" s="158">
        <v>33.395688580081952</v>
      </c>
      <c r="IE5" s="158">
        <v>29.599412580566209</v>
      </c>
      <c r="IF5" s="158">
        <v>30.060108657958619</v>
      </c>
      <c r="IG5" s="158">
        <v>24.162483950040855</v>
      </c>
      <c r="IH5" s="64"/>
      <c r="II5" s="64"/>
      <c r="IJ5" s="64"/>
      <c r="IK5" s="64"/>
      <c r="IL5" s="64"/>
      <c r="IM5" s="64"/>
      <c r="IN5" s="64"/>
      <c r="IO5" s="64"/>
      <c r="IP5" s="64"/>
      <c r="IQ5" s="64"/>
      <c r="IR5" s="64"/>
      <c r="IS5" s="64"/>
      <c r="IT5" s="64"/>
      <c r="IU5" s="64"/>
      <c r="IV5" s="64"/>
      <c r="IW5" s="64"/>
      <c r="IX5" s="64"/>
      <c r="IY5" s="64"/>
      <c r="IZ5" s="64"/>
      <c r="JA5" s="64"/>
      <c r="JB5" s="64"/>
      <c r="JC5" s="64"/>
      <c r="JD5" s="64"/>
      <c r="JE5" s="79"/>
      <c r="JF5" s="79"/>
      <c r="JG5" s="79"/>
      <c r="JH5" s="79"/>
      <c r="JI5" s="79"/>
      <c r="JJ5" s="79"/>
    </row>
    <row r="6" spans="1:270" s="6" customFormat="1">
      <c r="A6" s="2"/>
      <c r="B6" s="41"/>
      <c r="C6" s="57"/>
      <c r="D6" s="57"/>
      <c r="E6" s="57"/>
      <c r="F6" s="57"/>
      <c r="G6" s="57"/>
      <c r="H6" s="57"/>
      <c r="I6" s="57"/>
      <c r="J6" s="57"/>
      <c r="K6" s="57"/>
      <c r="L6" s="158"/>
      <c r="M6" s="158"/>
      <c r="N6" s="158"/>
      <c r="O6" s="158"/>
      <c r="P6" s="158"/>
      <c r="Q6" s="158"/>
      <c r="R6" s="47"/>
      <c r="S6" s="57"/>
      <c r="T6" s="57"/>
      <c r="U6" s="57"/>
      <c r="V6" s="57"/>
      <c r="W6" s="57"/>
      <c r="X6" s="57"/>
      <c r="Y6" s="57"/>
      <c r="Z6" s="57"/>
      <c r="AA6" s="57"/>
      <c r="AB6" s="158"/>
      <c r="AC6" s="158"/>
      <c r="AD6" s="158"/>
      <c r="AE6" s="158"/>
      <c r="AF6" s="158"/>
      <c r="AG6" s="158"/>
      <c r="AH6" s="47"/>
      <c r="AI6" s="57"/>
      <c r="AJ6" s="57"/>
      <c r="AK6" s="57"/>
      <c r="AL6" s="57"/>
      <c r="AM6" s="57"/>
      <c r="AN6" s="57"/>
      <c r="AO6" s="57"/>
      <c r="AP6" s="57"/>
      <c r="AQ6" s="57"/>
      <c r="AR6" s="158"/>
      <c r="AS6" s="158"/>
      <c r="AT6" s="158"/>
      <c r="AU6" s="158"/>
      <c r="AV6" s="158"/>
      <c r="AW6" s="158"/>
      <c r="AX6" s="47"/>
      <c r="AY6" s="57"/>
      <c r="AZ6" s="57"/>
      <c r="BA6" s="57"/>
      <c r="BB6" s="57"/>
      <c r="BC6" s="57"/>
      <c r="BD6" s="57"/>
      <c r="BE6" s="57"/>
      <c r="BF6" s="57"/>
      <c r="BG6" s="57"/>
      <c r="BH6" s="158"/>
      <c r="BI6" s="158"/>
      <c r="BJ6" s="158"/>
      <c r="BK6" s="158"/>
      <c r="BL6" s="158"/>
      <c r="BM6" s="158"/>
      <c r="BN6" s="47"/>
      <c r="BO6" s="57"/>
      <c r="BP6" s="57"/>
      <c r="BQ6" s="57"/>
      <c r="BR6" s="57"/>
      <c r="BS6" s="57"/>
      <c r="BT6" s="57"/>
      <c r="BU6" s="57"/>
      <c r="BV6" s="57"/>
      <c r="BW6" s="57"/>
      <c r="BX6" s="158"/>
      <c r="BY6" s="158"/>
      <c r="BZ6" s="158"/>
      <c r="CA6" s="158"/>
      <c r="CB6" s="158"/>
      <c r="CC6" s="158"/>
      <c r="CD6" s="47"/>
      <c r="CE6" s="57"/>
      <c r="CF6" s="57"/>
      <c r="CG6" s="57"/>
      <c r="CH6" s="57"/>
      <c r="CI6" s="57"/>
      <c r="CJ6" s="57"/>
      <c r="CK6" s="57"/>
      <c r="CL6" s="57"/>
      <c r="CM6" s="57"/>
      <c r="CN6" s="158"/>
      <c r="CO6" s="158"/>
      <c r="CP6" s="158"/>
      <c r="CQ6" s="158"/>
      <c r="CR6" s="158"/>
      <c r="CS6" s="158"/>
      <c r="CT6" s="47"/>
      <c r="CU6" s="57"/>
      <c r="CV6" s="57"/>
      <c r="CW6" s="57"/>
      <c r="CX6" s="57"/>
      <c r="CY6" s="57"/>
      <c r="CZ6" s="57"/>
      <c r="DA6" s="57"/>
      <c r="DB6" s="57"/>
      <c r="DC6" s="57"/>
      <c r="DD6" s="57"/>
      <c r="DE6" s="57"/>
      <c r="DF6" s="158"/>
      <c r="DG6" s="158"/>
      <c r="DH6" s="158"/>
      <c r="DI6" s="158"/>
      <c r="DJ6" s="119"/>
      <c r="DK6" s="57"/>
      <c r="DL6" s="57"/>
      <c r="DM6" s="57"/>
      <c r="DN6" s="57"/>
      <c r="DO6" s="57"/>
      <c r="DP6" s="57"/>
      <c r="DQ6" s="57"/>
      <c r="DR6" s="57"/>
      <c r="DS6" s="57"/>
      <c r="DT6" s="57"/>
      <c r="DU6" s="57"/>
      <c r="DV6" s="158"/>
      <c r="DW6" s="158"/>
      <c r="DX6" s="158"/>
      <c r="DY6" s="158"/>
      <c r="DZ6" s="58"/>
      <c r="EA6" s="57"/>
      <c r="EB6" s="57"/>
      <c r="EC6" s="57"/>
      <c r="ED6" s="57"/>
      <c r="EE6" s="57"/>
      <c r="EF6" s="57"/>
      <c r="EG6" s="57"/>
      <c r="EH6" s="57"/>
      <c r="EI6" s="57"/>
      <c r="EJ6" s="57"/>
      <c r="EK6" s="57"/>
      <c r="EL6" s="158"/>
      <c r="EM6" s="158"/>
      <c r="EN6" s="158"/>
      <c r="EO6" s="158"/>
      <c r="EP6" s="58"/>
      <c r="EQ6" s="57"/>
      <c r="ER6" s="57"/>
      <c r="ES6" s="57"/>
      <c r="ET6" s="57"/>
      <c r="EU6" s="57"/>
      <c r="EV6" s="57"/>
      <c r="EW6" s="57"/>
      <c r="EX6" s="57"/>
      <c r="EY6" s="57"/>
      <c r="EZ6" s="57"/>
      <c r="FA6" s="57"/>
      <c r="FB6" s="158"/>
      <c r="FC6" s="158"/>
      <c r="FD6" s="158"/>
      <c r="FE6" s="158"/>
      <c r="FF6" s="58"/>
      <c r="FG6" s="57"/>
      <c r="FH6" s="57"/>
      <c r="FI6" s="57"/>
      <c r="FJ6" s="57"/>
      <c r="FK6" s="57"/>
      <c r="FL6" s="57"/>
      <c r="FM6" s="57"/>
      <c r="FN6" s="57"/>
      <c r="FO6" s="57"/>
      <c r="FP6" s="57"/>
      <c r="FQ6" s="57"/>
      <c r="FR6" s="158"/>
      <c r="FS6" s="158"/>
      <c r="FT6" s="158"/>
      <c r="FU6" s="158"/>
      <c r="FV6" s="58"/>
      <c r="FW6" s="57"/>
      <c r="FX6" s="57"/>
      <c r="FY6" s="57"/>
      <c r="FZ6" s="57"/>
      <c r="GA6" s="57"/>
      <c r="GB6" s="57"/>
      <c r="GC6" s="57"/>
      <c r="GD6" s="57"/>
      <c r="GE6" s="57"/>
      <c r="GF6" s="57"/>
      <c r="GG6" s="57"/>
      <c r="GH6" s="158"/>
      <c r="GI6" s="158"/>
      <c r="GJ6" s="158"/>
      <c r="GK6" s="158"/>
      <c r="GL6" s="119"/>
      <c r="GM6" s="57"/>
      <c r="GN6" s="57"/>
      <c r="GO6" s="57"/>
      <c r="GP6" s="57"/>
      <c r="GQ6" s="57"/>
      <c r="GR6" s="57"/>
      <c r="GS6" s="57"/>
      <c r="GT6" s="57"/>
      <c r="GU6" s="57"/>
      <c r="GV6" s="57"/>
      <c r="GW6" s="57"/>
      <c r="GX6" s="158"/>
      <c r="GY6" s="158"/>
      <c r="GZ6" s="158"/>
      <c r="HA6" s="158"/>
      <c r="HB6" s="58"/>
      <c r="HC6" s="57"/>
      <c r="HD6" s="57"/>
      <c r="HE6" s="57"/>
      <c r="HF6" s="57"/>
      <c r="HG6" s="57"/>
      <c r="HH6" s="57"/>
      <c r="HI6" s="57"/>
      <c r="HJ6" s="57"/>
      <c r="HK6" s="57"/>
      <c r="HL6" s="57"/>
      <c r="HM6" s="57"/>
      <c r="HN6" s="158"/>
      <c r="HO6" s="158"/>
      <c r="HP6" s="158"/>
      <c r="HQ6" s="158"/>
      <c r="HR6" s="58"/>
      <c r="HS6" s="57"/>
      <c r="HT6" s="57"/>
      <c r="HU6" s="57"/>
      <c r="HV6" s="57"/>
      <c r="HW6" s="57"/>
      <c r="HX6" s="57"/>
      <c r="HY6" s="57"/>
      <c r="HZ6" s="57"/>
      <c r="IA6" s="57"/>
      <c r="IB6" s="57"/>
      <c r="IC6" s="57"/>
      <c r="ID6" s="158"/>
      <c r="IE6" s="158"/>
      <c r="IF6" s="158"/>
      <c r="IG6" s="158"/>
      <c r="IH6" s="64"/>
      <c r="II6" s="64"/>
      <c r="IJ6" s="64"/>
      <c r="IK6" s="64"/>
      <c r="IL6" s="64"/>
      <c r="IM6" s="64"/>
      <c r="IN6" s="64"/>
      <c r="IO6" s="64"/>
      <c r="IP6" s="64"/>
      <c r="IQ6" s="64"/>
      <c r="IR6" s="64"/>
      <c r="IS6" s="64"/>
      <c r="IT6" s="64"/>
      <c r="IU6" s="64"/>
      <c r="IV6" s="64"/>
      <c r="IW6" s="64"/>
      <c r="IX6" s="64"/>
      <c r="IY6" s="64"/>
      <c r="IZ6" s="64"/>
      <c r="JA6" s="64"/>
      <c r="JB6" s="64"/>
      <c r="JC6" s="64"/>
      <c r="JD6" s="64"/>
      <c r="JE6" s="79"/>
      <c r="JF6" s="79"/>
      <c r="JG6" s="79"/>
      <c r="JH6" s="79"/>
      <c r="JI6" s="79"/>
      <c r="JJ6" s="79"/>
    </row>
    <row r="7" spans="1:270" s="28" customFormat="1">
      <c r="A7" s="26" t="s">
        <v>1</v>
      </c>
      <c r="B7" s="41">
        <v>58.32814445828145</v>
      </c>
      <c r="C7" s="41">
        <v>57.107154014370508</v>
      </c>
      <c r="D7" s="41">
        <v>59.402939839369608</v>
      </c>
      <c r="E7" s="41">
        <v>60.048357274925337</v>
      </c>
      <c r="F7" s="41">
        <v>61.169627417072789</v>
      </c>
      <c r="G7" s="41">
        <v>59.047884187082403</v>
      </c>
      <c r="H7" s="66">
        <v>61.370672670982273</v>
      </c>
      <c r="I7" s="66">
        <v>59.560021727322109</v>
      </c>
      <c r="J7" s="66">
        <v>59.70681963033779</v>
      </c>
      <c r="K7" s="66">
        <v>60.222588623248143</v>
      </c>
      <c r="L7" s="158">
        <v>60.056552741578564</v>
      </c>
      <c r="M7" s="158">
        <v>60.754039497306998</v>
      </c>
      <c r="N7" s="158">
        <v>61.725035494557503</v>
      </c>
      <c r="O7" s="158">
        <v>65.741919063374908</v>
      </c>
      <c r="P7" s="158">
        <v>66.932413136601625</v>
      </c>
      <c r="Q7" s="158">
        <v>66.878539234947425</v>
      </c>
      <c r="R7" s="47">
        <v>34.577114427860693</v>
      </c>
      <c r="S7" s="41">
        <v>35.454545454545453</v>
      </c>
      <c r="T7" s="41">
        <v>39.313984168865431</v>
      </c>
      <c r="U7" s="41">
        <v>41.456582633053223</v>
      </c>
      <c r="V7" s="41">
        <v>36.341463414634148</v>
      </c>
      <c r="W7" s="41">
        <v>43.686868686868685</v>
      </c>
      <c r="X7" s="66">
        <v>46.36752136752137</v>
      </c>
      <c r="Y7" s="66">
        <v>45.366795366795365</v>
      </c>
      <c r="Z7" s="66">
        <v>44.833625218914186</v>
      </c>
      <c r="AA7" s="66">
        <v>44.768439108061749</v>
      </c>
      <c r="AB7" s="158">
        <v>49.572649572649574</v>
      </c>
      <c r="AC7" s="158">
        <v>47.545219638242891</v>
      </c>
      <c r="AD7" s="158">
        <v>43.644716692189895</v>
      </c>
      <c r="AE7" s="158">
        <v>44.377602961591855</v>
      </c>
      <c r="AF7" s="158">
        <v>47.687609075043632</v>
      </c>
      <c r="AG7" s="158">
        <v>51.278475127847514</v>
      </c>
      <c r="AH7" s="47">
        <v>32.950191570881223</v>
      </c>
      <c r="AI7" s="41">
        <v>33.548606390210736</v>
      </c>
      <c r="AJ7" s="41">
        <v>30.2386278896346</v>
      </c>
      <c r="AK7" s="41">
        <v>38.458819370802402</v>
      </c>
      <c r="AL7" s="41">
        <v>39.538855678906913</v>
      </c>
      <c r="AM7" s="41">
        <v>38.433566433566433</v>
      </c>
      <c r="AN7" s="66">
        <v>39.617083946980856</v>
      </c>
      <c r="AO7" s="66">
        <v>37.997870074547393</v>
      </c>
      <c r="AP7" s="66">
        <v>40.958559698999593</v>
      </c>
      <c r="AQ7" s="66">
        <v>37.313438828815443</v>
      </c>
      <c r="AR7" s="158">
        <v>35.665362035225051</v>
      </c>
      <c r="AS7" s="158">
        <v>36.569579288025892</v>
      </c>
      <c r="AT7" s="158">
        <v>35.678391959798994</v>
      </c>
      <c r="AU7" s="158">
        <v>28.379588182632048</v>
      </c>
      <c r="AV7" s="158">
        <v>27.653359298928919</v>
      </c>
      <c r="AW7" s="158">
        <v>27.846000663790242</v>
      </c>
      <c r="AX7" s="47">
        <v>29.425212279555847</v>
      </c>
      <c r="AY7" s="41">
        <v>36.213853396099523</v>
      </c>
      <c r="AZ7" s="41">
        <v>33.055555555555557</v>
      </c>
      <c r="BA7" s="41">
        <v>35.939643347050755</v>
      </c>
      <c r="BB7" s="41">
        <v>27.442827442827443</v>
      </c>
      <c r="BC7" s="41">
        <v>28.551269990592665</v>
      </c>
      <c r="BD7" s="66">
        <v>31.644981412639407</v>
      </c>
      <c r="BE7" s="66">
        <v>33.707865168539328</v>
      </c>
      <c r="BF7" s="66">
        <v>31.783276450511945</v>
      </c>
      <c r="BG7" s="66">
        <v>30.675314765356731</v>
      </c>
      <c r="BH7" s="158">
        <v>29.390822784810126</v>
      </c>
      <c r="BI7" s="158">
        <v>30.912863070539419</v>
      </c>
      <c r="BJ7" s="158">
        <v>28.722538649308383</v>
      </c>
      <c r="BK7" s="158">
        <v>29.822485207100591</v>
      </c>
      <c r="BL7" s="158">
        <v>30.567846607669619</v>
      </c>
      <c r="BM7" s="158">
        <v>29.343907714491706</v>
      </c>
      <c r="BN7" s="47">
        <v>32.653061224489797</v>
      </c>
      <c r="BO7" s="41">
        <v>33.716075156576203</v>
      </c>
      <c r="BP7" s="41">
        <v>33.300395256917</v>
      </c>
      <c r="BQ7" s="41">
        <v>39.696969696969695</v>
      </c>
      <c r="BR7" s="41">
        <v>37.606837606837608</v>
      </c>
      <c r="BS7" s="41">
        <v>36.330498177399754</v>
      </c>
      <c r="BT7" s="66">
        <v>38.196915776986948</v>
      </c>
      <c r="BU7" s="66">
        <v>37.227949599083622</v>
      </c>
      <c r="BV7" s="66">
        <v>30.085653104925054</v>
      </c>
      <c r="BW7" s="66">
        <v>29.658536585365852</v>
      </c>
      <c r="BX7" s="158">
        <v>42.084942084942085</v>
      </c>
      <c r="BY7" s="158">
        <v>39.073634204275535</v>
      </c>
      <c r="BZ7" s="158">
        <v>35.427807486631011</v>
      </c>
      <c r="CA7" s="158">
        <v>36.734693877551024</v>
      </c>
      <c r="CB7" s="158">
        <v>36.385836385836384</v>
      </c>
      <c r="CC7" s="158">
        <v>39.271781534460338</v>
      </c>
      <c r="CD7" s="47" t="s">
        <v>17</v>
      </c>
      <c r="CE7" s="41" t="s">
        <v>17</v>
      </c>
      <c r="CF7" s="41" t="s">
        <v>17</v>
      </c>
      <c r="CG7" s="41" t="s">
        <v>17</v>
      </c>
      <c r="CH7" s="41" t="s">
        <v>17</v>
      </c>
      <c r="CI7" s="41" t="s">
        <v>17</v>
      </c>
      <c r="CJ7" s="41" t="s">
        <v>17</v>
      </c>
      <c r="CK7" s="41" t="s">
        <v>17</v>
      </c>
      <c r="CL7" s="41" t="s">
        <v>17</v>
      </c>
      <c r="CM7" s="41" t="s">
        <v>17</v>
      </c>
      <c r="CN7" s="41" t="s">
        <v>17</v>
      </c>
      <c r="CO7" s="66" t="s">
        <v>17</v>
      </c>
      <c r="CP7" s="66" t="s">
        <v>17</v>
      </c>
      <c r="CQ7" s="66" t="s">
        <v>17</v>
      </c>
      <c r="CR7" s="66" t="s">
        <v>17</v>
      </c>
      <c r="CS7" s="66" t="s">
        <v>17</v>
      </c>
      <c r="CT7" s="47">
        <v>43.928931089051936</v>
      </c>
      <c r="CU7" s="41">
        <v>45.195392242636338</v>
      </c>
      <c r="CV7" s="41">
        <v>45.52095631641086</v>
      </c>
      <c r="CW7" s="41">
        <v>48.849394604545779</v>
      </c>
      <c r="CX7" s="41">
        <v>47.357121705655906</v>
      </c>
      <c r="CY7" s="41">
        <v>47.46880317640386</v>
      </c>
      <c r="CZ7" s="66">
        <v>49.598968776854768</v>
      </c>
      <c r="DA7" s="66">
        <v>48.597547225450569</v>
      </c>
      <c r="DB7" s="66">
        <v>48.672642541837277</v>
      </c>
      <c r="DC7" s="66">
        <v>46.784204891957849</v>
      </c>
      <c r="DD7" s="66">
        <v>47.809086395233372</v>
      </c>
      <c r="DE7" s="66">
        <v>48.48267193391991</v>
      </c>
      <c r="DF7" s="158">
        <v>47.998578872572239</v>
      </c>
      <c r="DG7" s="158">
        <v>46.236559139784944</v>
      </c>
      <c r="DH7" s="158">
        <v>46.834077198489382</v>
      </c>
      <c r="DI7" s="158">
        <v>47.533500220880576</v>
      </c>
      <c r="DJ7" s="120" t="s">
        <v>17</v>
      </c>
      <c r="DK7" s="66" t="s">
        <v>17</v>
      </c>
      <c r="DL7" s="66" t="s">
        <v>17</v>
      </c>
      <c r="DM7" s="66" t="s">
        <v>17</v>
      </c>
      <c r="DN7" s="66" t="s">
        <v>17</v>
      </c>
      <c r="DO7" s="66" t="s">
        <v>17</v>
      </c>
      <c r="DP7" s="41" t="s">
        <v>17</v>
      </c>
      <c r="DQ7" s="41" t="s">
        <v>17</v>
      </c>
      <c r="DR7" s="41" t="s">
        <v>17</v>
      </c>
      <c r="DS7" s="41" t="s">
        <v>17</v>
      </c>
      <c r="DT7" s="41" t="s">
        <v>17</v>
      </c>
      <c r="DU7" s="59" t="s">
        <v>17</v>
      </c>
      <c r="DV7" s="59" t="s">
        <v>17</v>
      </c>
      <c r="DW7" s="59" t="s">
        <v>17</v>
      </c>
      <c r="DX7" s="59" t="s">
        <v>17</v>
      </c>
      <c r="DY7" s="59" t="s">
        <v>17</v>
      </c>
      <c r="DZ7" s="47">
        <v>19.205298013245034</v>
      </c>
      <c r="EA7" s="66">
        <v>11.479591836734695</v>
      </c>
      <c r="EB7" s="66">
        <v>8.8850174216027877</v>
      </c>
      <c r="EC7" s="66">
        <v>8.3848190644307152</v>
      </c>
      <c r="ED7" s="66">
        <v>10.01088139281828</v>
      </c>
      <c r="EE7" s="66">
        <v>15.766550522648085</v>
      </c>
      <c r="EF7" s="41">
        <v>10.948012232415902</v>
      </c>
      <c r="EG7" s="41">
        <v>11.453744493392071</v>
      </c>
      <c r="EH7" s="41">
        <v>9.9173553719008272</v>
      </c>
      <c r="EI7" s="41">
        <v>8.7306145893164846</v>
      </c>
      <c r="EJ7" s="41">
        <v>10.312315851502651</v>
      </c>
      <c r="EK7" s="41">
        <v>20.494307136906414</v>
      </c>
      <c r="EL7" s="158">
        <v>17.137431758841682</v>
      </c>
      <c r="EM7" s="158">
        <v>15.260090654003886</v>
      </c>
      <c r="EN7" s="158">
        <v>15.338022665103557</v>
      </c>
      <c r="EO7" s="158">
        <v>13.211420041052435</v>
      </c>
      <c r="EP7" s="47">
        <v>13.961792537046955</v>
      </c>
      <c r="EQ7" s="66">
        <v>17.41227340761683</v>
      </c>
      <c r="ER7" s="66">
        <v>20.560040363269426</v>
      </c>
      <c r="ES7" s="66">
        <v>17.259950085380272</v>
      </c>
      <c r="ET7" s="66">
        <v>17.06439141447807</v>
      </c>
      <c r="EU7" s="66">
        <v>16.581177520071364</v>
      </c>
      <c r="EV7" s="41">
        <v>20.239439801219788</v>
      </c>
      <c r="EW7" s="41">
        <v>19.051918735891647</v>
      </c>
      <c r="EX7" s="41">
        <v>18.544600938967136</v>
      </c>
      <c r="EY7" s="41">
        <v>16.403785488958992</v>
      </c>
      <c r="EZ7" s="41">
        <v>17.259358288770056</v>
      </c>
      <c r="FA7" s="41">
        <v>18.428800856531051</v>
      </c>
      <c r="FB7" s="158">
        <v>16.532097948378556</v>
      </c>
      <c r="FC7" s="158">
        <v>26.452189454870418</v>
      </c>
      <c r="FD7" s="158">
        <v>24.914908100748807</v>
      </c>
      <c r="FE7" s="158">
        <v>13.654750191319559</v>
      </c>
      <c r="FF7" s="47">
        <v>19.994710394075639</v>
      </c>
      <c r="FG7" s="66">
        <v>22.989076464746773</v>
      </c>
      <c r="FH7" s="66">
        <v>24.108138238573019</v>
      </c>
      <c r="FI7" s="66">
        <v>22.388473261291217</v>
      </c>
      <c r="FJ7" s="66">
        <v>24.628277912949446</v>
      </c>
      <c r="FK7" s="66">
        <v>21.899904367229837</v>
      </c>
      <c r="FL7" s="41">
        <v>23.876923076923077</v>
      </c>
      <c r="FM7" s="41">
        <v>24.295216978143806</v>
      </c>
      <c r="FN7" s="41">
        <v>24.7995247995248</v>
      </c>
      <c r="FO7" s="41">
        <v>23.141293852590923</v>
      </c>
      <c r="FP7" s="41">
        <v>27.913907284768214</v>
      </c>
      <c r="FQ7" s="41">
        <v>23.697650663942799</v>
      </c>
      <c r="FR7" s="158">
        <v>24.250936329588015</v>
      </c>
      <c r="FS7" s="158">
        <v>26.180651077487394</v>
      </c>
      <c r="FT7" s="158">
        <v>24.461028192371476</v>
      </c>
      <c r="FU7" s="158">
        <v>24.803637866887144</v>
      </c>
      <c r="FV7" s="47">
        <v>16.640746500777606</v>
      </c>
      <c r="FW7" s="66">
        <v>19.057736720554271</v>
      </c>
      <c r="FX7" s="66">
        <v>20.506948831332913</v>
      </c>
      <c r="FY7" s="66">
        <v>17.944152165115337</v>
      </c>
      <c r="FZ7" s="66">
        <v>18.8381879693044</v>
      </c>
      <c r="GA7" s="66">
        <v>17.769561608692371</v>
      </c>
      <c r="GB7" s="66">
        <v>19.994177159909746</v>
      </c>
      <c r="GC7" s="66">
        <v>19.381155372629721</v>
      </c>
      <c r="GD7" s="66">
        <v>18.938841045102905</v>
      </c>
      <c r="GE7" s="66">
        <v>16.982429335370512</v>
      </c>
      <c r="GF7" s="66">
        <v>18.930884643764863</v>
      </c>
      <c r="GG7" s="66">
        <v>19.791266978742996</v>
      </c>
      <c r="GH7" s="158">
        <v>17.901323360184122</v>
      </c>
      <c r="GI7" s="158">
        <v>18.194291986827661</v>
      </c>
      <c r="GJ7" s="158">
        <v>16.732788798133022</v>
      </c>
      <c r="GK7" s="158">
        <v>15.107828655834565</v>
      </c>
      <c r="GL7" s="120">
        <v>19.578947368421051</v>
      </c>
      <c r="GM7" s="66">
        <v>33.956386292834893</v>
      </c>
      <c r="GN7" s="66">
        <v>36.915077989601386</v>
      </c>
      <c r="GO7" s="66">
        <v>36.55913978494624</v>
      </c>
      <c r="GP7" s="66">
        <v>31.538461538461537</v>
      </c>
      <c r="GQ7" s="66">
        <v>35.361216730038024</v>
      </c>
      <c r="GR7" s="41">
        <v>34.439834024896264</v>
      </c>
      <c r="GS7" s="41">
        <v>49.826989619377159</v>
      </c>
      <c r="GT7" s="41">
        <v>34.339622641509429</v>
      </c>
      <c r="GU7" s="41">
        <v>31.666666666666664</v>
      </c>
      <c r="GV7" s="41">
        <v>25.818181818181817</v>
      </c>
      <c r="GW7" s="41">
        <v>32.87671232876712</v>
      </c>
      <c r="GX7" s="158">
        <v>37.174721189591075</v>
      </c>
      <c r="GY7" s="158">
        <v>37.238493723849366</v>
      </c>
      <c r="GZ7" s="158">
        <v>34.203655352480418</v>
      </c>
      <c r="HA7" s="158">
        <v>32.733812949640289</v>
      </c>
      <c r="HB7" s="47">
        <v>58.148893360160969</v>
      </c>
      <c r="HC7" s="66">
        <v>69.151138716356115</v>
      </c>
      <c r="HD7" s="66">
        <v>24.635568513119534</v>
      </c>
      <c r="HE7" s="66">
        <v>34.729064039408868</v>
      </c>
      <c r="HF7" s="66">
        <v>34.406438631790742</v>
      </c>
      <c r="HG7" s="147">
        <f>((HH7-HF7)/2)+HF7</f>
        <v>37.367153742124877</v>
      </c>
      <c r="HH7" s="41">
        <v>40.327868852459012</v>
      </c>
      <c r="HI7" s="41">
        <v>28.160919540229884</v>
      </c>
      <c r="HJ7" s="41">
        <v>32.459016393442624</v>
      </c>
      <c r="HK7" s="41">
        <v>29.741379310344829</v>
      </c>
      <c r="HL7" s="41">
        <v>21.721311475409834</v>
      </c>
      <c r="HM7" s="41">
        <v>22.072072072072071</v>
      </c>
      <c r="HN7" s="158">
        <v>22.891566265060241</v>
      </c>
      <c r="HO7" s="158">
        <v>21.223021582733814</v>
      </c>
      <c r="HP7" s="158">
        <v>48.379052369077307</v>
      </c>
      <c r="HQ7" s="158">
        <v>48.511904761904759</v>
      </c>
      <c r="HR7" s="47">
        <v>39.300411522633745</v>
      </c>
      <c r="HS7" s="66">
        <v>49.066666666666663</v>
      </c>
      <c r="HT7" s="66">
        <v>30.245447347585113</v>
      </c>
      <c r="HU7" s="66">
        <v>35.706084959816302</v>
      </c>
      <c r="HV7" s="66">
        <v>32.940019665683387</v>
      </c>
      <c r="HW7" s="147">
        <f>((HX7-HV7)/2)+HV7</f>
        <v>35.334478697310558</v>
      </c>
      <c r="HX7" s="41">
        <v>37.72893772893773</v>
      </c>
      <c r="HY7" s="41">
        <v>37.990580847723706</v>
      </c>
      <c r="HZ7" s="41">
        <v>33.333333333333329</v>
      </c>
      <c r="IA7" s="41">
        <v>30.720338983050848</v>
      </c>
      <c r="IB7" s="41">
        <v>23.892100192678228</v>
      </c>
      <c r="IC7" s="41">
        <v>27.437641723356009</v>
      </c>
      <c r="ID7" s="158">
        <v>30.308880308880308</v>
      </c>
      <c r="IE7" s="158">
        <v>28.626692456479692</v>
      </c>
      <c r="IF7" s="158">
        <v>41.454081632653065</v>
      </c>
      <c r="IG7" s="158">
        <v>41.368078175895768</v>
      </c>
      <c r="IH7" s="60"/>
      <c r="II7" s="60"/>
      <c r="IJ7" s="60"/>
      <c r="IK7" s="60"/>
      <c r="IL7" s="60"/>
      <c r="IM7" s="60"/>
      <c r="IN7" s="60"/>
      <c r="IO7" s="60"/>
      <c r="IP7" s="60"/>
      <c r="IQ7" s="60"/>
      <c r="IR7" s="60"/>
      <c r="IS7" s="60"/>
      <c r="IT7" s="60"/>
      <c r="IU7" s="60"/>
      <c r="IV7" s="60"/>
      <c r="IW7" s="60"/>
      <c r="IX7" s="60"/>
      <c r="IY7" s="60"/>
      <c r="IZ7" s="60"/>
      <c r="JA7" s="60"/>
      <c r="JB7" s="60"/>
      <c r="JC7" s="60"/>
      <c r="JD7" s="60"/>
      <c r="JE7" s="80"/>
      <c r="JF7" s="80"/>
      <c r="JG7" s="80"/>
      <c r="JH7" s="80"/>
      <c r="JI7" s="80"/>
      <c r="JJ7" s="80"/>
    </row>
    <row r="8" spans="1:270" s="28" customFormat="1">
      <c r="A8" s="26" t="s">
        <v>2</v>
      </c>
      <c r="B8" s="41">
        <v>43.280075187969928</v>
      </c>
      <c r="C8" s="41">
        <v>45.431976166832179</v>
      </c>
      <c r="D8" s="41">
        <v>43.251957623215112</v>
      </c>
      <c r="E8" s="41">
        <v>42.7491103202847</v>
      </c>
      <c r="F8" s="41">
        <v>43.58620689655173</v>
      </c>
      <c r="G8" s="41">
        <v>46.281383230696356</v>
      </c>
      <c r="H8" s="41">
        <v>51.484343228954856</v>
      </c>
      <c r="I8" s="41">
        <v>54.681818181818187</v>
      </c>
      <c r="J8" s="41">
        <v>53.828413284132836</v>
      </c>
      <c r="K8" s="41">
        <v>56.698673982624605</v>
      </c>
      <c r="L8" s="158">
        <v>54.566527584608252</v>
      </c>
      <c r="M8" s="158">
        <v>57.180500658761524</v>
      </c>
      <c r="N8" s="158">
        <v>56.582748658687578</v>
      </c>
      <c r="O8" s="158">
        <v>58.139534883720934</v>
      </c>
      <c r="P8" s="158">
        <v>60.014673514306672</v>
      </c>
      <c r="Q8" s="158">
        <v>59.777700590482809</v>
      </c>
      <c r="R8" s="47" t="s">
        <v>17</v>
      </c>
      <c r="S8" s="41" t="s">
        <v>17</v>
      </c>
      <c r="T8" s="41" t="s">
        <v>17</v>
      </c>
      <c r="U8" s="41" t="s">
        <v>17</v>
      </c>
      <c r="V8" s="41" t="s">
        <v>17</v>
      </c>
      <c r="W8" s="41" t="s">
        <v>17</v>
      </c>
      <c r="X8" s="41" t="s">
        <v>17</v>
      </c>
      <c r="Y8" s="41" t="s">
        <v>17</v>
      </c>
      <c r="Z8" s="41" t="s">
        <v>17</v>
      </c>
      <c r="AA8" s="41" t="s">
        <v>17</v>
      </c>
      <c r="AB8" s="41" t="s">
        <v>17</v>
      </c>
      <c r="AC8" s="41" t="s">
        <v>17</v>
      </c>
      <c r="AD8" s="41" t="s">
        <v>17</v>
      </c>
      <c r="AE8" s="41" t="s">
        <v>17</v>
      </c>
      <c r="AF8" s="41" t="s">
        <v>17</v>
      </c>
      <c r="AG8" s="41" t="s">
        <v>17</v>
      </c>
      <c r="AH8" s="47">
        <v>27.631578947368425</v>
      </c>
      <c r="AI8" s="41">
        <v>29.752650176678447</v>
      </c>
      <c r="AJ8" s="41">
        <v>28.730330982094408</v>
      </c>
      <c r="AK8" s="41">
        <v>29.969920700027348</v>
      </c>
      <c r="AL8" s="41">
        <v>32.854209445585212</v>
      </c>
      <c r="AM8" s="41">
        <v>33.608547838756678</v>
      </c>
      <c r="AN8" s="41">
        <v>33.804563492063494</v>
      </c>
      <c r="AO8" s="41">
        <v>35.480038022813687</v>
      </c>
      <c r="AP8" s="41">
        <v>36.529906080079087</v>
      </c>
      <c r="AQ8" s="41">
        <v>37.148594377510044</v>
      </c>
      <c r="AR8" s="158">
        <v>34.534682794371761</v>
      </c>
      <c r="AS8" s="158">
        <v>35.125605993829886</v>
      </c>
      <c r="AT8" s="158">
        <v>35.523516899078231</v>
      </c>
      <c r="AU8" s="158">
        <v>37.893319872118461</v>
      </c>
      <c r="AV8" s="158">
        <v>38.360150633344745</v>
      </c>
      <c r="AW8" s="158">
        <v>35.168248490077652</v>
      </c>
      <c r="AX8" s="47" t="s">
        <v>17</v>
      </c>
      <c r="AY8" s="41" t="s">
        <v>17</v>
      </c>
      <c r="AZ8" s="41" t="s">
        <v>17</v>
      </c>
      <c r="BA8" s="41" t="s">
        <v>17</v>
      </c>
      <c r="BB8" s="41" t="s">
        <v>17</v>
      </c>
      <c r="BC8" s="41" t="s">
        <v>17</v>
      </c>
      <c r="BD8" s="41" t="s">
        <v>17</v>
      </c>
      <c r="BE8" s="41" t="s">
        <v>17</v>
      </c>
      <c r="BF8" s="41" t="s">
        <v>17</v>
      </c>
      <c r="BG8" s="41">
        <v>36.412749864937872</v>
      </c>
      <c r="BH8" s="41">
        <v>34.2841163310962</v>
      </c>
      <c r="BI8" s="158">
        <v>34.691455696202532</v>
      </c>
      <c r="BJ8" s="158">
        <v>34.072900158478603</v>
      </c>
      <c r="BK8" s="158">
        <v>31.083481349911189</v>
      </c>
      <c r="BL8" s="158">
        <v>33.928571428571431</v>
      </c>
      <c r="BM8" s="158">
        <v>28.6910197869102</v>
      </c>
      <c r="BN8" s="47">
        <v>29.50326141495233</v>
      </c>
      <c r="BO8" s="41">
        <v>28.061716489874637</v>
      </c>
      <c r="BP8" s="41">
        <v>29.160146061554514</v>
      </c>
      <c r="BQ8" s="41">
        <v>29.775588396278053</v>
      </c>
      <c r="BR8" s="41">
        <v>31.74061433447099</v>
      </c>
      <c r="BS8" s="41">
        <v>33.922651933701658</v>
      </c>
      <c r="BT8" s="41">
        <v>33.916623777663411</v>
      </c>
      <c r="BU8" s="41">
        <v>32.857800276115967</v>
      </c>
      <c r="BV8" s="41">
        <v>33.263859941642352</v>
      </c>
      <c r="BW8" s="41">
        <v>29.041626331074539</v>
      </c>
      <c r="BX8" s="158">
        <v>19.331526648599819</v>
      </c>
      <c r="BY8" s="158">
        <v>19.145802650957293</v>
      </c>
      <c r="BZ8" s="158">
        <v>26.819923371647509</v>
      </c>
      <c r="CA8" s="158">
        <v>25.308641975308642</v>
      </c>
      <c r="CB8" s="158">
        <v>23.572744014732965</v>
      </c>
      <c r="CC8" s="158">
        <v>18.416801292407108</v>
      </c>
      <c r="CD8" s="47">
        <v>25.557461406518012</v>
      </c>
      <c r="CE8" s="41">
        <v>21.578099838969404</v>
      </c>
      <c r="CF8" s="41">
        <v>22.561492790500424</v>
      </c>
      <c r="CG8" s="41">
        <v>23.128598848368522</v>
      </c>
      <c r="CH8" s="41">
        <v>25.291828793774318</v>
      </c>
      <c r="CI8" s="41">
        <v>28.341232227488149</v>
      </c>
      <c r="CJ8" s="41">
        <v>28.862478777589136</v>
      </c>
      <c r="CK8" s="41">
        <v>32.25255972696246</v>
      </c>
      <c r="CL8" s="41">
        <v>23.545454545454543</v>
      </c>
      <c r="CM8" s="41">
        <v>19.62796664528544</v>
      </c>
      <c r="CN8" s="158">
        <v>17.89838337182448</v>
      </c>
      <c r="CO8" s="158">
        <v>19.667774086378735</v>
      </c>
      <c r="CP8" s="158">
        <v>18.729535036018337</v>
      </c>
      <c r="CQ8" s="158">
        <v>20.323014804845222</v>
      </c>
      <c r="CR8" s="158">
        <v>24.849296718017413</v>
      </c>
      <c r="CS8" s="158">
        <v>23.583180987202926</v>
      </c>
      <c r="CT8" s="47">
        <v>31.119621082333971</v>
      </c>
      <c r="CU8" s="41">
        <v>31.624020887728459</v>
      </c>
      <c r="CV8" s="41">
        <v>31.531330280352954</v>
      </c>
      <c r="CW8" s="41">
        <v>32.391155687257807</v>
      </c>
      <c r="CX8" s="41">
        <v>34.390877272214063</v>
      </c>
      <c r="CY8" s="41">
        <v>36.001759401803383</v>
      </c>
      <c r="CZ8" s="41">
        <v>37.7444860590928</v>
      </c>
      <c r="DA8" s="41">
        <v>38.839331487747359</v>
      </c>
      <c r="DB8" s="41">
        <v>38.113868011942756</v>
      </c>
      <c r="DC8" s="41">
        <v>37.686074995289246</v>
      </c>
      <c r="DD8" s="41">
        <v>34.268574065528377</v>
      </c>
      <c r="DE8" s="41">
        <v>36.427518001214537</v>
      </c>
      <c r="DF8" s="158">
        <v>37.053531664736795</v>
      </c>
      <c r="DG8" s="158">
        <v>39.096267190569748</v>
      </c>
      <c r="DH8" s="158">
        <v>40.534804753820033</v>
      </c>
      <c r="DI8" s="158">
        <v>37.859242325277599</v>
      </c>
      <c r="DJ8" s="120">
        <v>16.219667943805874</v>
      </c>
      <c r="DK8" s="59">
        <v>19.035202086049544</v>
      </c>
      <c r="DL8" s="59">
        <v>21.897810218978105</v>
      </c>
      <c r="DM8" s="59">
        <v>17.264276228419657</v>
      </c>
      <c r="DN8" s="59">
        <v>21.589688506981741</v>
      </c>
      <c r="DO8" s="59">
        <v>16.798941798941801</v>
      </c>
      <c r="DP8" s="41">
        <v>15.935334872979215</v>
      </c>
      <c r="DQ8" s="41">
        <v>15.384615384615385</v>
      </c>
      <c r="DR8" s="41">
        <v>17.875647668393782</v>
      </c>
      <c r="DS8" s="41" t="s">
        <v>17</v>
      </c>
      <c r="DT8" s="41" t="s">
        <v>17</v>
      </c>
      <c r="DU8" s="59" t="s">
        <v>17</v>
      </c>
      <c r="DV8" s="59" t="s">
        <v>17</v>
      </c>
      <c r="DW8" s="59" t="s">
        <v>17</v>
      </c>
      <c r="DX8" s="59" t="s">
        <v>17</v>
      </c>
      <c r="DY8" s="59" t="s">
        <v>17</v>
      </c>
      <c r="DZ8" s="47" t="s">
        <v>17</v>
      </c>
      <c r="EA8" s="59" t="s">
        <v>17</v>
      </c>
      <c r="EB8" s="59" t="s">
        <v>17</v>
      </c>
      <c r="EC8" s="59" t="s">
        <v>17</v>
      </c>
      <c r="ED8" s="59" t="s">
        <v>17</v>
      </c>
      <c r="EE8" s="59">
        <v>16.472545757071547</v>
      </c>
      <c r="EF8" s="41">
        <v>21.450617283950617</v>
      </c>
      <c r="EG8" s="41">
        <v>14.860681114551083</v>
      </c>
      <c r="EH8" s="41">
        <v>19.377652050919377</v>
      </c>
      <c r="EI8" s="41">
        <v>17.201540436456998</v>
      </c>
      <c r="EJ8" s="41">
        <v>15.995975855130784</v>
      </c>
      <c r="EK8" s="41">
        <v>10.693641618497111</v>
      </c>
      <c r="EL8" s="158">
        <v>12.144702842377262</v>
      </c>
      <c r="EM8" s="158">
        <v>13.378378378378377</v>
      </c>
      <c r="EN8" s="158">
        <v>12.764830508474576</v>
      </c>
      <c r="EO8" s="158">
        <v>12.609170305676857</v>
      </c>
      <c r="EP8" s="47">
        <v>26.5625</v>
      </c>
      <c r="EQ8" s="59">
        <v>28.004073319755602</v>
      </c>
      <c r="ER8" s="59">
        <v>24.316682375117811</v>
      </c>
      <c r="ES8" s="59">
        <v>19.288645690834475</v>
      </c>
      <c r="ET8" s="59">
        <v>20.475192173305381</v>
      </c>
      <c r="EU8" s="59">
        <v>17.334905660377359</v>
      </c>
      <c r="EV8" s="41">
        <v>16.05080831408776</v>
      </c>
      <c r="EW8" s="41">
        <v>14.270724029380903</v>
      </c>
      <c r="EX8" s="41">
        <v>19.767441860465116</v>
      </c>
      <c r="EY8" s="41">
        <v>23.690773067331673</v>
      </c>
      <c r="EZ8" s="41">
        <v>24.154209284028326</v>
      </c>
      <c r="FA8" s="41">
        <v>24.096385542168676</v>
      </c>
      <c r="FB8" s="158">
        <v>27.772600186393291</v>
      </c>
      <c r="FC8" s="158">
        <v>26.452189454870418</v>
      </c>
      <c r="FD8" s="158">
        <v>24.914908100748807</v>
      </c>
      <c r="FE8" s="158">
        <v>25.928853754940711</v>
      </c>
      <c r="FF8" s="47">
        <v>34.602207841644464</v>
      </c>
      <c r="FG8" s="59">
        <v>26.696662917135356</v>
      </c>
      <c r="FH8" s="59">
        <v>29.850260416666668</v>
      </c>
      <c r="FI8" s="59">
        <v>28.553770086526576</v>
      </c>
      <c r="FJ8" s="59">
        <v>26.509695290858726</v>
      </c>
      <c r="FK8" s="59">
        <v>19.110836677987034</v>
      </c>
      <c r="FL8" s="41">
        <v>21.899529042386185</v>
      </c>
      <c r="FM8" s="41">
        <v>19.602616913011872</v>
      </c>
      <c r="FN8" s="41">
        <v>20.294255021018216</v>
      </c>
      <c r="FO8" s="41">
        <v>20.946774589158697</v>
      </c>
      <c r="FP8" s="41">
        <v>21.99795605518651</v>
      </c>
      <c r="FQ8" s="41">
        <v>17.865429234338748</v>
      </c>
      <c r="FR8" s="158">
        <v>20.655656889327091</v>
      </c>
      <c r="FS8" s="158">
        <v>22.033049574361545</v>
      </c>
      <c r="FT8" s="158">
        <v>21.024096385542169</v>
      </c>
      <c r="FU8" s="158">
        <v>20.073066774913741</v>
      </c>
      <c r="FV8" s="47">
        <v>29.632248939179632</v>
      </c>
      <c r="FW8" s="59">
        <v>25.656702898550726</v>
      </c>
      <c r="FX8" s="59">
        <v>27.346115035317858</v>
      </c>
      <c r="FY8" s="59">
        <v>24.509264355164191</v>
      </c>
      <c r="FZ8" s="59">
        <v>24.296718017414602</v>
      </c>
      <c r="GA8" s="59">
        <v>18.221895664952243</v>
      </c>
      <c r="GB8" s="59">
        <v>20.20316027088036</v>
      </c>
      <c r="GC8" s="59">
        <v>17.750517292344075</v>
      </c>
      <c r="GD8" s="59">
        <v>19.8430004361099</v>
      </c>
      <c r="GE8" s="59">
        <v>20.48752176436448</v>
      </c>
      <c r="GF8" s="59">
        <v>21.475966984949022</v>
      </c>
      <c r="GG8" s="59">
        <v>17.227179135209333</v>
      </c>
      <c r="GH8" s="158">
        <v>19.826295297993411</v>
      </c>
      <c r="GI8" s="158">
        <v>20.840285150917641</v>
      </c>
      <c r="GJ8" s="158">
        <v>19.839270720882812</v>
      </c>
      <c r="GK8" s="158">
        <v>19.292123629112663</v>
      </c>
      <c r="GL8" s="120" t="s">
        <v>18</v>
      </c>
      <c r="GM8" s="59" t="s">
        <v>18</v>
      </c>
      <c r="GN8" s="59" t="s">
        <v>18</v>
      </c>
      <c r="GO8" s="59" t="s">
        <v>18</v>
      </c>
      <c r="GP8" s="59" t="s">
        <v>18</v>
      </c>
      <c r="GQ8" s="59" t="s">
        <v>18</v>
      </c>
      <c r="GR8" s="41" t="s">
        <v>18</v>
      </c>
      <c r="GS8" s="41" t="s">
        <v>18</v>
      </c>
      <c r="GT8" s="41" t="s">
        <v>18</v>
      </c>
      <c r="GU8" s="41" t="s">
        <v>18</v>
      </c>
      <c r="GV8" s="41" t="s">
        <v>18</v>
      </c>
      <c r="GW8" s="41" t="s">
        <v>18</v>
      </c>
      <c r="GX8" s="41" t="s">
        <v>18</v>
      </c>
      <c r="GY8" s="41" t="s">
        <v>18</v>
      </c>
      <c r="GZ8" s="41" t="s">
        <v>18</v>
      </c>
      <c r="HA8" s="41" t="s">
        <v>18</v>
      </c>
      <c r="HB8" s="47" t="s">
        <v>18</v>
      </c>
      <c r="HC8" s="59" t="s">
        <v>18</v>
      </c>
      <c r="HD8" s="59" t="s">
        <v>18</v>
      </c>
      <c r="HE8" s="59" t="s">
        <v>18</v>
      </c>
      <c r="HF8" s="59" t="s">
        <v>18</v>
      </c>
      <c r="HG8" s="59" t="s">
        <v>18</v>
      </c>
      <c r="HH8" s="41" t="s">
        <v>18</v>
      </c>
      <c r="HI8" s="41" t="s">
        <v>18</v>
      </c>
      <c r="HJ8" s="41" t="s">
        <v>18</v>
      </c>
      <c r="HK8" s="41" t="s">
        <v>18</v>
      </c>
      <c r="HL8" s="41" t="s">
        <v>18</v>
      </c>
      <c r="HM8" s="41" t="s">
        <v>18</v>
      </c>
      <c r="HN8" s="41" t="s">
        <v>18</v>
      </c>
      <c r="HO8" s="41" t="s">
        <v>18</v>
      </c>
      <c r="HP8" s="41" t="s">
        <v>18</v>
      </c>
      <c r="HQ8" s="41" t="s">
        <v>18</v>
      </c>
      <c r="HR8" s="47" t="s">
        <v>18</v>
      </c>
      <c r="HS8" s="59" t="s">
        <v>18</v>
      </c>
      <c r="HT8" s="59" t="s">
        <v>18</v>
      </c>
      <c r="HU8" s="59" t="s">
        <v>18</v>
      </c>
      <c r="HV8" s="59" t="s">
        <v>18</v>
      </c>
      <c r="HW8" s="59" t="s">
        <v>18</v>
      </c>
      <c r="HX8" s="41" t="s">
        <v>18</v>
      </c>
      <c r="HY8" s="41" t="s">
        <v>18</v>
      </c>
      <c r="HZ8" s="41" t="s">
        <v>18</v>
      </c>
      <c r="IA8" s="41" t="s">
        <v>18</v>
      </c>
      <c r="IB8" s="41" t="s">
        <v>18</v>
      </c>
      <c r="IC8" s="41" t="s">
        <v>18</v>
      </c>
      <c r="ID8" s="41" t="s">
        <v>18</v>
      </c>
      <c r="IE8" s="41" t="s">
        <v>18</v>
      </c>
      <c r="IF8" s="41" t="s">
        <v>18</v>
      </c>
      <c r="IG8" s="41" t="s">
        <v>18</v>
      </c>
      <c r="IH8" s="60"/>
      <c r="II8" s="60"/>
      <c r="IJ8" s="60"/>
      <c r="IK8" s="60"/>
      <c r="IL8" s="60"/>
      <c r="IM8" s="60"/>
      <c r="IN8" s="60"/>
      <c r="IO8" s="60"/>
      <c r="IP8" s="60"/>
      <c r="IQ8" s="60"/>
      <c r="IR8" s="60"/>
      <c r="IS8" s="60"/>
      <c r="IT8" s="60"/>
      <c r="IU8" s="60"/>
      <c r="IV8" s="60"/>
      <c r="IW8" s="60"/>
      <c r="IX8" s="60"/>
      <c r="IY8" s="60"/>
      <c r="IZ8" s="60"/>
      <c r="JA8" s="60"/>
      <c r="JB8" s="60"/>
      <c r="JC8" s="60"/>
      <c r="JD8" s="60"/>
      <c r="JE8" s="80"/>
      <c r="JF8" s="80"/>
      <c r="JG8" s="80"/>
      <c r="JH8" s="80"/>
      <c r="JI8" s="80"/>
      <c r="JJ8" s="80"/>
    </row>
    <row r="9" spans="1:270" s="28" customFormat="1">
      <c r="A9" s="26" t="s">
        <v>3</v>
      </c>
      <c r="B9" s="41">
        <v>72.418478260869563</v>
      </c>
      <c r="C9" s="41">
        <v>69.600754479723363</v>
      </c>
      <c r="D9" s="41">
        <v>71.510451786918409</v>
      </c>
      <c r="E9" s="41">
        <v>72.035510462904256</v>
      </c>
      <c r="F9" s="41">
        <v>72.279635258358667</v>
      </c>
      <c r="G9" s="41">
        <v>74.01698647373388</v>
      </c>
      <c r="H9" s="66">
        <v>69.266290405336079</v>
      </c>
      <c r="I9" s="66">
        <v>69.354005167958661</v>
      </c>
      <c r="J9" s="66">
        <v>75.607416879795394</v>
      </c>
      <c r="K9" s="66">
        <v>77.635497319833235</v>
      </c>
      <c r="L9" s="158">
        <v>72.871767241379317</v>
      </c>
      <c r="M9" s="172">
        <v>57.180500658761524</v>
      </c>
      <c r="N9" s="172">
        <v>56.582748658687578</v>
      </c>
      <c r="O9" s="172">
        <v>71.932114882506525</v>
      </c>
      <c r="P9" s="172">
        <v>91.169049621530689</v>
      </c>
      <c r="Q9" s="172">
        <v>74.654731457800523</v>
      </c>
      <c r="R9" s="47" t="s">
        <v>17</v>
      </c>
      <c r="S9" s="41" t="s">
        <v>17</v>
      </c>
      <c r="T9" s="41" t="s">
        <v>17</v>
      </c>
      <c r="U9" s="41" t="s">
        <v>17</v>
      </c>
      <c r="V9" s="41" t="s">
        <v>17</v>
      </c>
      <c r="W9" s="41" t="s">
        <v>17</v>
      </c>
      <c r="X9" s="41" t="s">
        <v>17</v>
      </c>
      <c r="Y9" s="41" t="s">
        <v>17</v>
      </c>
      <c r="Z9" s="41" t="s">
        <v>17</v>
      </c>
      <c r="AA9" s="41" t="s">
        <v>17</v>
      </c>
      <c r="AB9" s="41" t="s">
        <v>17</v>
      </c>
      <c r="AC9" s="41" t="s">
        <v>17</v>
      </c>
      <c r="AD9" s="41" t="s">
        <v>17</v>
      </c>
      <c r="AE9" s="41" t="s">
        <v>17</v>
      </c>
      <c r="AF9" s="41" t="s">
        <v>17</v>
      </c>
      <c r="AG9" s="41" t="s">
        <v>17</v>
      </c>
      <c r="AH9" s="47" t="s">
        <v>17</v>
      </c>
      <c r="AI9" s="41" t="s">
        <v>17</v>
      </c>
      <c r="AJ9" s="41" t="s">
        <v>17</v>
      </c>
      <c r="AK9" s="41" t="s">
        <v>17</v>
      </c>
      <c r="AL9" s="41" t="s">
        <v>17</v>
      </c>
      <c r="AM9" s="41" t="s">
        <v>17</v>
      </c>
      <c r="AN9" s="66" t="s">
        <v>17</v>
      </c>
      <c r="AO9" s="66" t="s">
        <v>17</v>
      </c>
      <c r="AP9" s="66" t="s">
        <v>17</v>
      </c>
      <c r="AQ9" s="66" t="s">
        <v>17</v>
      </c>
      <c r="AR9" s="66" t="s">
        <v>17</v>
      </c>
      <c r="AS9" s="66" t="s">
        <v>17</v>
      </c>
      <c r="AT9" s="66" t="s">
        <v>17</v>
      </c>
      <c r="AU9" s="158">
        <v>34.576271186440678</v>
      </c>
      <c r="AV9" s="158">
        <v>33.12958435207824</v>
      </c>
      <c r="AW9" s="158">
        <v>37.171464330413016</v>
      </c>
      <c r="AX9" s="47">
        <v>0</v>
      </c>
      <c r="AY9" s="41">
        <v>27.84256559766764</v>
      </c>
      <c r="AZ9" s="41">
        <v>26.772793053545584</v>
      </c>
      <c r="BA9" s="41">
        <v>31.793960923623445</v>
      </c>
      <c r="BB9" s="41">
        <v>29.59558823529412</v>
      </c>
      <c r="BC9" s="41">
        <v>33.281004709576138</v>
      </c>
      <c r="BD9" s="66">
        <v>36.678200692041521</v>
      </c>
      <c r="BE9" s="66">
        <v>35.12658227848101</v>
      </c>
      <c r="BF9" s="66">
        <v>37.865497076023388</v>
      </c>
      <c r="BG9" s="66">
        <v>37</v>
      </c>
      <c r="BH9" s="158">
        <v>35.873850197109071</v>
      </c>
      <c r="BI9" s="172">
        <v>34.170854271356781</v>
      </c>
      <c r="BJ9" s="172">
        <v>39.155749636098982</v>
      </c>
      <c r="BK9" s="41" t="s">
        <v>17</v>
      </c>
      <c r="BL9" s="41" t="s">
        <v>17</v>
      </c>
      <c r="BM9" s="41" t="s">
        <v>17</v>
      </c>
      <c r="BN9" s="47" t="s">
        <v>17</v>
      </c>
      <c r="BO9" s="41" t="s">
        <v>17</v>
      </c>
      <c r="BP9" s="41" t="s">
        <v>17</v>
      </c>
      <c r="BQ9" s="41" t="s">
        <v>17</v>
      </c>
      <c r="BR9" s="41" t="s">
        <v>17</v>
      </c>
      <c r="BS9" s="41" t="s">
        <v>17</v>
      </c>
      <c r="BT9" s="41" t="s">
        <v>17</v>
      </c>
      <c r="BU9" s="41" t="s">
        <v>17</v>
      </c>
      <c r="BV9" s="41" t="s">
        <v>17</v>
      </c>
      <c r="BW9" s="41" t="s">
        <v>17</v>
      </c>
      <c r="BX9" s="41" t="s">
        <v>17</v>
      </c>
      <c r="BY9" s="41" t="s">
        <v>17</v>
      </c>
      <c r="BZ9" s="41" t="s">
        <v>17</v>
      </c>
      <c r="CA9" s="41" t="s">
        <v>17</v>
      </c>
      <c r="CB9" s="41" t="s">
        <v>17</v>
      </c>
      <c r="CC9" s="41" t="s">
        <v>17</v>
      </c>
      <c r="CD9" s="47" t="s">
        <v>17</v>
      </c>
      <c r="CE9" s="41" t="s">
        <v>17</v>
      </c>
      <c r="CF9" s="41" t="s">
        <v>17</v>
      </c>
      <c r="CG9" s="41" t="s">
        <v>17</v>
      </c>
      <c r="CH9" s="41" t="s">
        <v>17</v>
      </c>
      <c r="CI9" s="41" t="s">
        <v>17</v>
      </c>
      <c r="CJ9" s="41" t="s">
        <v>17</v>
      </c>
      <c r="CK9" s="41" t="s">
        <v>17</v>
      </c>
      <c r="CL9" s="41" t="s">
        <v>17</v>
      </c>
      <c r="CM9" s="41" t="s">
        <v>17</v>
      </c>
      <c r="CN9" s="41" t="s">
        <v>17</v>
      </c>
      <c r="CO9" s="66" t="s">
        <v>17</v>
      </c>
      <c r="CP9" s="66" t="s">
        <v>17</v>
      </c>
      <c r="CQ9" s="66" t="s">
        <v>17</v>
      </c>
      <c r="CR9" s="66" t="s">
        <v>17</v>
      </c>
      <c r="CS9" s="66" t="s">
        <v>17</v>
      </c>
      <c r="CT9" s="47">
        <v>60.516605166051662</v>
      </c>
      <c r="CU9" s="41">
        <v>62.1929144039307</v>
      </c>
      <c r="CV9" s="41">
        <v>63.057150669948051</v>
      </c>
      <c r="CW9" s="41">
        <v>65.940274414850691</v>
      </c>
      <c r="CX9" s="41">
        <v>66.223265519040169</v>
      </c>
      <c r="CY9" s="41">
        <v>67.216981132075475</v>
      </c>
      <c r="CZ9" s="66">
        <v>65.058087578194815</v>
      </c>
      <c r="DA9" s="66">
        <v>64.54908929364727</v>
      </c>
      <c r="DB9" s="66">
        <v>68.835257082896121</v>
      </c>
      <c r="DC9" s="66">
        <v>71</v>
      </c>
      <c r="DD9" s="66">
        <v>66.577241225128546</v>
      </c>
      <c r="DE9" s="59">
        <v>63.675700296060121</v>
      </c>
      <c r="DF9" s="172">
        <v>65.709156193895865</v>
      </c>
      <c r="DG9" s="172">
        <v>64.920466595970311</v>
      </c>
      <c r="DH9" s="172">
        <v>80.342075256556441</v>
      </c>
      <c r="DI9" s="172">
        <v>68.294754724994689</v>
      </c>
      <c r="DJ9" s="120" t="s">
        <v>17</v>
      </c>
      <c r="DK9" s="41" t="s">
        <v>17</v>
      </c>
      <c r="DL9" s="41" t="s">
        <v>17</v>
      </c>
      <c r="DM9" s="41" t="s">
        <v>17</v>
      </c>
      <c r="DN9" s="41" t="s">
        <v>17</v>
      </c>
      <c r="DO9" s="41" t="s">
        <v>17</v>
      </c>
      <c r="DP9" s="41" t="s">
        <v>17</v>
      </c>
      <c r="DQ9" s="41" t="s">
        <v>17</v>
      </c>
      <c r="DR9" s="41" t="s">
        <v>17</v>
      </c>
      <c r="DS9" s="41" t="s">
        <v>17</v>
      </c>
      <c r="DT9" s="41" t="s">
        <v>17</v>
      </c>
      <c r="DU9" s="59" t="s">
        <v>17</v>
      </c>
      <c r="DV9" s="59" t="s">
        <v>17</v>
      </c>
      <c r="DW9" s="59" t="s">
        <v>17</v>
      </c>
      <c r="DX9" s="59" t="s">
        <v>17</v>
      </c>
      <c r="DY9" s="59" t="s">
        <v>17</v>
      </c>
      <c r="DZ9" s="47" t="s">
        <v>17</v>
      </c>
      <c r="EA9" s="41" t="s">
        <v>17</v>
      </c>
      <c r="EB9" s="41" t="s">
        <v>17</v>
      </c>
      <c r="EC9" s="41" t="s">
        <v>17</v>
      </c>
      <c r="ED9" s="41" t="s">
        <v>17</v>
      </c>
      <c r="EE9" s="41" t="s">
        <v>17</v>
      </c>
      <c r="EF9" s="41" t="s">
        <v>17</v>
      </c>
      <c r="EG9" s="41" t="s">
        <v>17</v>
      </c>
      <c r="EH9" s="41" t="s">
        <v>17</v>
      </c>
      <c r="EI9" s="41" t="s">
        <v>17</v>
      </c>
      <c r="EJ9" s="41" t="s">
        <v>17</v>
      </c>
      <c r="EK9" s="41">
        <v>7.0118662351672061</v>
      </c>
      <c r="EL9" s="41">
        <v>6.7703568161024696</v>
      </c>
      <c r="EM9" s="158">
        <v>8.8082901554404138</v>
      </c>
      <c r="EN9" s="158">
        <v>6.7628494138863831</v>
      </c>
      <c r="EO9" s="158">
        <v>9.2419522326064385</v>
      </c>
      <c r="EP9" s="47">
        <v>13.617021276595745</v>
      </c>
      <c r="EQ9" s="41">
        <v>10.75</v>
      </c>
      <c r="ER9" s="41">
        <v>12.622720897615707</v>
      </c>
      <c r="ES9" s="41">
        <v>8.5150571131879538</v>
      </c>
      <c r="ET9" s="41">
        <v>14.506172839506174</v>
      </c>
      <c r="EU9" s="41">
        <v>13.768844221105528</v>
      </c>
      <c r="EV9" s="41">
        <v>12.551610239471511</v>
      </c>
      <c r="EW9" s="41">
        <v>10.107095046854083</v>
      </c>
      <c r="EX9" s="41">
        <v>8.8387096774193559</v>
      </c>
      <c r="EY9" s="41">
        <v>9.2986603624901498</v>
      </c>
      <c r="EZ9" s="41">
        <v>6.4139941690962097</v>
      </c>
      <c r="FA9" s="41">
        <v>13.656387665198238</v>
      </c>
      <c r="FB9" s="172">
        <v>17.203456402199528</v>
      </c>
      <c r="FC9" s="172">
        <v>16.881150643451932</v>
      </c>
      <c r="FD9" s="172">
        <v>12.812736921910538</v>
      </c>
      <c r="FE9" s="172">
        <v>18.28793774319066</v>
      </c>
      <c r="FF9" s="47">
        <v>6.8376068376068382</v>
      </c>
      <c r="FG9" s="41">
        <v>7.2992700729926998</v>
      </c>
      <c r="FH9" s="41">
        <v>14.492753623188406</v>
      </c>
      <c r="FI9" s="144">
        <f>((FJ9-FH9)/2)+FH9</f>
        <v>15.790680609062557</v>
      </c>
      <c r="FJ9" s="41">
        <v>17.088607594936708</v>
      </c>
      <c r="FK9" s="41">
        <v>13.793103448275861</v>
      </c>
      <c r="FL9" s="41">
        <v>9.8901098901098905</v>
      </c>
      <c r="FM9" s="41">
        <v>7.5</v>
      </c>
      <c r="FN9" s="41">
        <v>6.1224489795918364</v>
      </c>
      <c r="FO9" s="41">
        <v>8.1168831168831161</v>
      </c>
      <c r="FP9" s="41">
        <v>2.7777777777777777</v>
      </c>
      <c r="FQ9" s="41" t="s">
        <v>17</v>
      </c>
      <c r="FR9" s="172" t="s">
        <v>17</v>
      </c>
      <c r="FS9" s="172" t="s">
        <v>17</v>
      </c>
      <c r="FT9" s="172" t="s">
        <v>17</v>
      </c>
      <c r="FU9" s="172" t="s">
        <v>17</v>
      </c>
      <c r="FV9" s="47">
        <v>12.652068126520682</v>
      </c>
      <c r="FW9" s="41">
        <v>10.245464247598719</v>
      </c>
      <c r="FX9" s="41">
        <v>12.925969447708576</v>
      </c>
      <c r="FY9" s="143">
        <f>((FZ9-FX9)/2)+FX9</f>
        <v>13.896613042438359</v>
      </c>
      <c r="FZ9" s="41">
        <v>14.867256637168142</v>
      </c>
      <c r="GA9" s="41">
        <v>13.77245508982036</v>
      </c>
      <c r="GB9" s="41">
        <v>12.203876525484565</v>
      </c>
      <c r="GC9" s="41">
        <v>9.7462514417531718</v>
      </c>
      <c r="GD9" s="41">
        <v>8.467966573816156</v>
      </c>
      <c r="GE9" s="41">
        <v>9.067850348763475</v>
      </c>
      <c r="GF9" s="41">
        <v>5.7831325301204819</v>
      </c>
      <c r="GG9" s="41">
        <v>10.669253152279341</v>
      </c>
      <c r="GH9" s="172">
        <v>12.383770076077768</v>
      </c>
      <c r="GI9" s="172">
        <v>13.110125050423557</v>
      </c>
      <c r="GJ9" s="172">
        <v>10.049423393739703</v>
      </c>
      <c r="GK9" s="172">
        <v>14.412811387900357</v>
      </c>
      <c r="GL9" s="120" t="s">
        <v>17</v>
      </c>
      <c r="GM9" s="41" t="s">
        <v>17</v>
      </c>
      <c r="GN9" s="41" t="s">
        <v>17</v>
      </c>
      <c r="GO9" s="41" t="s">
        <v>17</v>
      </c>
      <c r="GP9" s="41" t="s">
        <v>17</v>
      </c>
      <c r="GQ9" s="41" t="s">
        <v>17</v>
      </c>
      <c r="GR9" s="41" t="s">
        <v>17</v>
      </c>
      <c r="GS9" s="41" t="s">
        <v>17</v>
      </c>
      <c r="GT9" s="41" t="s">
        <v>17</v>
      </c>
      <c r="GU9" s="41" t="s">
        <v>17</v>
      </c>
      <c r="GV9" s="41" t="s">
        <v>17</v>
      </c>
      <c r="GW9" s="41" t="s">
        <v>17</v>
      </c>
      <c r="GX9" s="41" t="s">
        <v>17</v>
      </c>
      <c r="GY9" s="41" t="s">
        <v>17</v>
      </c>
      <c r="GZ9" s="41" t="s">
        <v>17</v>
      </c>
      <c r="HA9" s="41" t="s">
        <v>17</v>
      </c>
      <c r="HB9" s="47" t="s">
        <v>17</v>
      </c>
      <c r="HC9" s="41" t="s">
        <v>17</v>
      </c>
      <c r="HD9" s="41" t="s">
        <v>17</v>
      </c>
      <c r="HE9" s="41" t="s">
        <v>17</v>
      </c>
      <c r="HF9" s="41" t="s">
        <v>17</v>
      </c>
      <c r="HG9" s="41" t="s">
        <v>17</v>
      </c>
      <c r="HH9" s="41" t="s">
        <v>17</v>
      </c>
      <c r="HI9" s="41" t="s">
        <v>17</v>
      </c>
      <c r="HJ9" s="41" t="s">
        <v>17</v>
      </c>
      <c r="HK9" s="41" t="s">
        <v>17</v>
      </c>
      <c r="HL9" s="41" t="s">
        <v>17</v>
      </c>
      <c r="HM9" s="41" t="s">
        <v>17</v>
      </c>
      <c r="HN9" s="41" t="s">
        <v>17</v>
      </c>
      <c r="HO9" s="41" t="s">
        <v>17</v>
      </c>
      <c r="HP9" s="41" t="s">
        <v>17</v>
      </c>
      <c r="HQ9" s="41" t="s">
        <v>17</v>
      </c>
      <c r="HR9" s="47" t="s">
        <v>17</v>
      </c>
      <c r="HS9" s="41" t="s">
        <v>17</v>
      </c>
      <c r="HT9" s="41" t="s">
        <v>17</v>
      </c>
      <c r="HU9" s="41" t="s">
        <v>17</v>
      </c>
      <c r="HV9" s="41" t="s">
        <v>17</v>
      </c>
      <c r="HW9" s="41" t="s">
        <v>17</v>
      </c>
      <c r="HX9" s="41" t="s">
        <v>17</v>
      </c>
      <c r="HY9" s="41" t="s">
        <v>17</v>
      </c>
      <c r="HZ9" s="41" t="s">
        <v>17</v>
      </c>
      <c r="IA9" s="41" t="s">
        <v>17</v>
      </c>
      <c r="IB9" s="41" t="s">
        <v>17</v>
      </c>
      <c r="IC9" s="41" t="s">
        <v>17</v>
      </c>
      <c r="ID9" s="41" t="s">
        <v>17</v>
      </c>
      <c r="IE9" s="41" t="s">
        <v>17</v>
      </c>
      <c r="IF9" s="41" t="s">
        <v>17</v>
      </c>
      <c r="IG9" s="41" t="s">
        <v>17</v>
      </c>
      <c r="IH9" s="60"/>
      <c r="II9" s="60"/>
      <c r="IJ9" s="60"/>
      <c r="IK9" s="60"/>
      <c r="IL9" s="60"/>
      <c r="IM9" s="60"/>
      <c r="IN9" s="60"/>
      <c r="IO9" s="60"/>
      <c r="IP9" s="60"/>
      <c r="IQ9" s="60"/>
      <c r="IR9" s="60"/>
      <c r="IS9" s="60"/>
      <c r="IT9" s="60"/>
      <c r="IU9" s="60"/>
      <c r="IV9" s="60"/>
      <c r="IW9" s="60"/>
      <c r="IX9" s="60"/>
      <c r="IY9" s="60"/>
      <c r="IZ9" s="60"/>
      <c r="JA9" s="60"/>
      <c r="JB9" s="60"/>
      <c r="JC9" s="60"/>
      <c r="JD9" s="60"/>
      <c r="JE9" s="80"/>
      <c r="JF9" s="80"/>
      <c r="JG9" s="80"/>
      <c r="JH9" s="80"/>
      <c r="JI9" s="80"/>
      <c r="JJ9" s="80"/>
    </row>
    <row r="10" spans="1:270" s="28" customFormat="1">
      <c r="A10" s="26" t="s">
        <v>4</v>
      </c>
      <c r="B10" s="41">
        <v>62.286302780638515</v>
      </c>
      <c r="C10" s="41">
        <v>63.186232093067972</v>
      </c>
      <c r="D10" s="41">
        <v>61.936389148737135</v>
      </c>
      <c r="E10" s="41">
        <v>63.036998071190595</v>
      </c>
      <c r="F10" s="41">
        <v>65.83376713517265</v>
      </c>
      <c r="G10" s="41">
        <v>67.152537031200751</v>
      </c>
      <c r="H10" s="66">
        <v>67.384568880828226</v>
      </c>
      <c r="I10" s="66">
        <v>67.83740292450851</v>
      </c>
      <c r="J10" s="66">
        <v>68.909850595087363</v>
      </c>
      <c r="K10" s="66">
        <v>64.159578601960192</v>
      </c>
      <c r="L10" s="158">
        <v>64.761451139160116</v>
      </c>
      <c r="M10" s="158">
        <v>65.199449793672628</v>
      </c>
      <c r="N10" s="158">
        <v>66.880055199908</v>
      </c>
      <c r="O10" s="158">
        <v>65.493288954813494</v>
      </c>
      <c r="P10" s="158">
        <v>68.019456947872797</v>
      </c>
      <c r="Q10" s="158">
        <v>71.088189395957826</v>
      </c>
      <c r="R10" s="47">
        <v>47.040878584502742</v>
      </c>
      <c r="S10" s="41">
        <v>45.764436530145005</v>
      </c>
      <c r="T10" s="41">
        <v>44.190358467243513</v>
      </c>
      <c r="U10" s="41">
        <v>45.703586913677576</v>
      </c>
      <c r="V10" s="41">
        <v>45.798009583486916</v>
      </c>
      <c r="W10" s="41">
        <v>47.875354107648725</v>
      </c>
      <c r="X10" s="66">
        <v>49.331331877729255</v>
      </c>
      <c r="Y10" s="66">
        <v>50.673029858051891</v>
      </c>
      <c r="Z10" s="66">
        <v>50.725608394730969</v>
      </c>
      <c r="AA10" s="66">
        <v>37.315709201830202</v>
      </c>
      <c r="AB10" s="158">
        <v>38.776517020226933</v>
      </c>
      <c r="AC10" s="158">
        <v>38.420019627085381</v>
      </c>
      <c r="AD10" s="158">
        <v>42.230026338893765</v>
      </c>
      <c r="AE10" s="158">
        <v>42.54807692307692</v>
      </c>
      <c r="AF10" s="158">
        <v>41.085271317829459</v>
      </c>
      <c r="AG10" s="158">
        <v>41.045649629340616</v>
      </c>
      <c r="AH10" s="47">
        <v>44.05563032750112</v>
      </c>
      <c r="AI10" s="41">
        <v>41.244979919678713</v>
      </c>
      <c r="AJ10" s="41">
        <v>40.283687943262414</v>
      </c>
      <c r="AK10" s="41">
        <v>42.425307557117755</v>
      </c>
      <c r="AL10" s="41">
        <v>43.186847929181155</v>
      </c>
      <c r="AM10" s="41">
        <v>44.825677919203102</v>
      </c>
      <c r="AN10" s="66">
        <v>45.66296383833609</v>
      </c>
      <c r="AO10" s="66">
        <v>45.716259788116076</v>
      </c>
      <c r="AP10" s="66">
        <v>43.340094658553078</v>
      </c>
      <c r="AQ10" s="66">
        <v>42.393162393162392</v>
      </c>
      <c r="AR10" s="158">
        <v>42.658521171266059</v>
      </c>
      <c r="AS10" s="158">
        <v>43.655118723238608</v>
      </c>
      <c r="AT10" s="158">
        <v>44.431532055006777</v>
      </c>
      <c r="AU10" s="158">
        <v>46.035751840168246</v>
      </c>
      <c r="AV10" s="158">
        <v>44.674618120945802</v>
      </c>
      <c r="AW10" s="158">
        <v>45.035313668466969</v>
      </c>
      <c r="AX10" s="47" t="s">
        <v>17</v>
      </c>
      <c r="AY10" s="41" t="s">
        <v>17</v>
      </c>
      <c r="AZ10" s="41" t="s">
        <v>17</v>
      </c>
      <c r="BA10" s="41" t="s">
        <v>17</v>
      </c>
      <c r="BB10" s="41" t="s">
        <v>17</v>
      </c>
      <c r="BC10" s="41" t="s">
        <v>17</v>
      </c>
      <c r="BD10" s="41" t="s">
        <v>17</v>
      </c>
      <c r="BE10" s="41" t="s">
        <v>17</v>
      </c>
      <c r="BF10" s="41" t="s">
        <v>17</v>
      </c>
      <c r="BG10" s="41">
        <v>34.151329243353786</v>
      </c>
      <c r="BH10" s="158">
        <v>40.158520475561424</v>
      </c>
      <c r="BI10" s="158">
        <v>45.498783454987837</v>
      </c>
      <c r="BJ10" s="158">
        <v>46.534653465346537</v>
      </c>
      <c r="BK10" s="158">
        <v>45.986622073578602</v>
      </c>
      <c r="BL10" s="158">
        <v>46.021947873799725</v>
      </c>
      <c r="BM10" s="158">
        <v>44.161232957913455</v>
      </c>
      <c r="BN10" s="47" t="s">
        <v>17</v>
      </c>
      <c r="BO10" s="41" t="s">
        <v>17</v>
      </c>
      <c r="BP10" s="41" t="s">
        <v>17</v>
      </c>
      <c r="BQ10" s="41" t="s">
        <v>17</v>
      </c>
      <c r="BR10" s="41" t="s">
        <v>17</v>
      </c>
      <c r="BS10" s="41">
        <v>36.434108527131784</v>
      </c>
      <c r="BT10" s="66">
        <v>37.373737373737377</v>
      </c>
      <c r="BU10" s="66">
        <v>37.404580152671755</v>
      </c>
      <c r="BV10" s="66">
        <v>34.860050890585242</v>
      </c>
      <c r="BW10" s="41" t="s">
        <v>17</v>
      </c>
      <c r="BX10" s="41" t="s">
        <v>17</v>
      </c>
      <c r="BY10" s="41" t="s">
        <v>17</v>
      </c>
      <c r="BZ10" s="41" t="s">
        <v>17</v>
      </c>
      <c r="CA10" s="41" t="s">
        <v>17</v>
      </c>
      <c r="CB10" s="41" t="s">
        <v>17</v>
      </c>
      <c r="CC10" s="41" t="s">
        <v>17</v>
      </c>
      <c r="CD10" s="47" t="s">
        <v>17</v>
      </c>
      <c r="CE10" s="41" t="s">
        <v>17</v>
      </c>
      <c r="CF10" s="41" t="s">
        <v>17</v>
      </c>
      <c r="CG10" s="41" t="s">
        <v>17</v>
      </c>
      <c r="CH10" s="41" t="s">
        <v>17</v>
      </c>
      <c r="CI10" s="41" t="s">
        <v>17</v>
      </c>
      <c r="CJ10" s="41" t="s">
        <v>17</v>
      </c>
      <c r="CK10" s="41" t="s">
        <v>17</v>
      </c>
      <c r="CL10" s="41" t="s">
        <v>17</v>
      </c>
      <c r="CM10" s="41">
        <v>56.666666666666664</v>
      </c>
      <c r="CN10" s="160">
        <v>63.125</v>
      </c>
      <c r="CO10" s="160">
        <v>59.872611464968152</v>
      </c>
      <c r="CP10" s="158">
        <v>68.253968253968253</v>
      </c>
      <c r="CQ10" s="158">
        <v>67.889908256880744</v>
      </c>
      <c r="CR10" s="158">
        <v>69.142857142857139</v>
      </c>
      <c r="CS10" s="158">
        <v>65.841584158415841</v>
      </c>
      <c r="CT10" s="47">
        <v>56.33173424459487</v>
      </c>
      <c r="CU10" s="41">
        <v>55.867316609202234</v>
      </c>
      <c r="CV10" s="41">
        <v>53.920714441298188</v>
      </c>
      <c r="CW10" s="41">
        <v>55.451487710219929</v>
      </c>
      <c r="CX10" s="41">
        <v>56.868008948545857</v>
      </c>
      <c r="CY10" s="41">
        <v>58.223390978784096</v>
      </c>
      <c r="CZ10" s="66">
        <v>58.175270108043222</v>
      </c>
      <c r="DA10" s="66">
        <v>58.812663932912187</v>
      </c>
      <c r="DB10" s="66">
        <v>59.116414277988106</v>
      </c>
      <c r="DC10" s="66">
        <v>58.560777744933823</v>
      </c>
      <c r="DD10" s="66">
        <v>59.394860878820133</v>
      </c>
      <c r="DE10" s="66">
        <v>59.888717336207655</v>
      </c>
      <c r="DF10" s="158">
        <v>61.3845087506498</v>
      </c>
      <c r="DG10" s="158">
        <v>60.950125383115072</v>
      </c>
      <c r="DH10" s="158">
        <v>62.418056592813876</v>
      </c>
      <c r="DI10" s="158">
        <v>64.084526857818176</v>
      </c>
      <c r="DJ10" s="120" t="s">
        <v>17</v>
      </c>
      <c r="DK10" s="59" t="s">
        <v>17</v>
      </c>
      <c r="DL10" s="59" t="s">
        <v>17</v>
      </c>
      <c r="DM10" s="59" t="s">
        <v>17</v>
      </c>
      <c r="DN10" s="59" t="s">
        <v>17</v>
      </c>
      <c r="DO10" s="59">
        <v>26.684681641614596</v>
      </c>
      <c r="DP10" s="66">
        <v>28.557073954983924</v>
      </c>
      <c r="DQ10" s="41">
        <v>27.73447322102087</v>
      </c>
      <c r="DR10" s="41">
        <v>26.520975181199208</v>
      </c>
      <c r="DS10" s="41">
        <v>27.840743969776227</v>
      </c>
      <c r="DT10" s="41">
        <v>26.872758988274057</v>
      </c>
      <c r="DU10" s="41">
        <v>31.901024344818413</v>
      </c>
      <c r="DV10" s="158">
        <v>33.137956564659426</v>
      </c>
      <c r="DW10" s="158">
        <v>34.37797373596397</v>
      </c>
      <c r="DX10" s="158">
        <v>33.414159352481136</v>
      </c>
      <c r="DY10" s="158">
        <v>32.490999723068406</v>
      </c>
      <c r="DZ10" s="47">
        <v>26.54142865555621</v>
      </c>
      <c r="EA10" s="59">
        <v>28.065294982154104</v>
      </c>
      <c r="EB10" s="59">
        <v>29.923119872868615</v>
      </c>
      <c r="EC10" s="59">
        <v>27.785727061348599</v>
      </c>
      <c r="ED10" s="59">
        <v>26.94022457067371</v>
      </c>
      <c r="EE10" s="59">
        <v>33.381581328026058</v>
      </c>
      <c r="EF10" s="59">
        <v>31.370305894056205</v>
      </c>
      <c r="EG10" s="41">
        <v>32.047315741583262</v>
      </c>
      <c r="EH10" s="41">
        <v>29.945216643274325</v>
      </c>
      <c r="EI10" s="41">
        <v>31.281728550451014</v>
      </c>
      <c r="EJ10" s="41">
        <v>32.210697579825101</v>
      </c>
      <c r="EK10" s="41">
        <v>35.729009207090833</v>
      </c>
      <c r="EL10" s="158">
        <v>36.862554638173876</v>
      </c>
      <c r="EM10" s="158">
        <v>37.887808305291571</v>
      </c>
      <c r="EN10" s="158">
        <v>38.451121031248434</v>
      </c>
      <c r="EO10" s="158">
        <v>37.778674467870474</v>
      </c>
      <c r="EP10" s="47">
        <v>32.297000731528897</v>
      </c>
      <c r="EQ10" s="59">
        <v>34.222737819025525</v>
      </c>
      <c r="ER10" s="59">
        <v>32.578090629124503</v>
      </c>
      <c r="ES10" s="59">
        <v>36.194503171247355</v>
      </c>
      <c r="ET10" s="59">
        <v>34.327787339835531</v>
      </c>
      <c r="EU10" s="59">
        <v>35.805991440798856</v>
      </c>
      <c r="EV10" s="59">
        <v>35.591728992520899</v>
      </c>
      <c r="EW10" s="41">
        <v>33.580246913580247</v>
      </c>
      <c r="EX10" s="41">
        <v>33.9034819792303</v>
      </c>
      <c r="EY10" s="41">
        <v>34.409391049156277</v>
      </c>
      <c r="EZ10" s="41">
        <v>34.616718695802987</v>
      </c>
      <c r="FA10" s="41">
        <v>37.986270022883296</v>
      </c>
      <c r="FB10" s="158">
        <v>36.69796557120501</v>
      </c>
      <c r="FC10" s="158">
        <v>39.072039072039075</v>
      </c>
      <c r="FD10" s="158">
        <v>32.803970223325067</v>
      </c>
      <c r="FE10" s="158">
        <v>41.047812817904372</v>
      </c>
      <c r="FF10" s="47">
        <v>26.628895184135974</v>
      </c>
      <c r="FG10" s="59">
        <v>37.279151943462892</v>
      </c>
      <c r="FH10" s="59">
        <v>38.037865748709123</v>
      </c>
      <c r="FI10" s="59">
        <v>39.755351681957187</v>
      </c>
      <c r="FJ10" s="59">
        <v>49.237804878048777</v>
      </c>
      <c r="FK10" s="59">
        <v>50</v>
      </c>
      <c r="FL10" s="59">
        <v>41.580756013745706</v>
      </c>
      <c r="FM10" s="41">
        <v>40.221402214022142</v>
      </c>
      <c r="FN10" s="41">
        <v>35.714285714285715</v>
      </c>
      <c r="FO10" s="41">
        <v>36.25</v>
      </c>
      <c r="FP10" s="41">
        <v>40.08097165991903</v>
      </c>
      <c r="FQ10" s="41">
        <v>40</v>
      </c>
      <c r="FR10" s="158">
        <v>36.082474226804123</v>
      </c>
      <c r="FS10" s="158">
        <v>36.936936936936938</v>
      </c>
      <c r="FT10" s="158">
        <v>38.910505836575879</v>
      </c>
      <c r="FU10" s="158">
        <v>39.755351681957187</v>
      </c>
      <c r="FV10" s="47">
        <v>27.327087901136139</v>
      </c>
      <c r="FW10" s="59">
        <v>29.211826931414205</v>
      </c>
      <c r="FX10" s="59">
        <v>30.513903555086237</v>
      </c>
      <c r="FY10" s="59">
        <v>29.501225313536111</v>
      </c>
      <c r="FZ10" s="59">
        <v>28.709023879903018</v>
      </c>
      <c r="GA10" s="59">
        <v>32.489826119126896</v>
      </c>
      <c r="GB10" s="59">
        <v>31.643157965104617</v>
      </c>
      <c r="GC10" s="59">
        <v>31.318522792844778</v>
      </c>
      <c r="GD10" s="59">
        <v>29.662229068104303</v>
      </c>
      <c r="GE10" s="59">
        <v>30.438274744986749</v>
      </c>
      <c r="GF10" s="59">
        <v>31.037337749051868</v>
      </c>
      <c r="GG10" s="59">
        <v>34.422270242786325</v>
      </c>
      <c r="GH10" s="158">
        <v>35.468317985512876</v>
      </c>
      <c r="GI10" s="158">
        <v>36.7307903704518</v>
      </c>
      <c r="GJ10" s="158">
        <v>35.368032627694696</v>
      </c>
      <c r="GK10" s="158">
        <v>34.922657674436842</v>
      </c>
      <c r="GL10" s="120" t="s">
        <v>18</v>
      </c>
      <c r="GM10" s="59" t="s">
        <v>18</v>
      </c>
      <c r="GN10" s="59" t="s">
        <v>18</v>
      </c>
      <c r="GO10" s="59" t="s">
        <v>18</v>
      </c>
      <c r="GP10" s="59" t="s">
        <v>18</v>
      </c>
      <c r="GQ10" s="59" t="s">
        <v>18</v>
      </c>
      <c r="GR10" s="59" t="s">
        <v>18</v>
      </c>
      <c r="GS10" s="59" t="s">
        <v>18</v>
      </c>
      <c r="GT10" s="59" t="s">
        <v>18</v>
      </c>
      <c r="GU10" s="59" t="s">
        <v>18</v>
      </c>
      <c r="GV10" s="59" t="s">
        <v>18</v>
      </c>
      <c r="GW10" s="59" t="s">
        <v>18</v>
      </c>
      <c r="GX10" s="59" t="s">
        <v>18</v>
      </c>
      <c r="GY10" s="59" t="s">
        <v>18</v>
      </c>
      <c r="GZ10" s="59" t="s">
        <v>18</v>
      </c>
      <c r="HA10" s="59" t="s">
        <v>18</v>
      </c>
      <c r="HB10" s="47" t="s">
        <v>18</v>
      </c>
      <c r="HC10" s="59" t="s">
        <v>18</v>
      </c>
      <c r="HD10" s="59" t="s">
        <v>18</v>
      </c>
      <c r="HE10" s="59" t="s">
        <v>18</v>
      </c>
      <c r="HF10" s="59" t="s">
        <v>18</v>
      </c>
      <c r="HG10" s="59" t="s">
        <v>18</v>
      </c>
      <c r="HH10" s="59" t="s">
        <v>18</v>
      </c>
      <c r="HI10" s="59" t="s">
        <v>18</v>
      </c>
      <c r="HJ10" s="59" t="s">
        <v>18</v>
      </c>
      <c r="HK10" s="59" t="s">
        <v>18</v>
      </c>
      <c r="HL10" s="59" t="s">
        <v>18</v>
      </c>
      <c r="HM10" s="59" t="s">
        <v>18</v>
      </c>
      <c r="HN10" s="59" t="s">
        <v>18</v>
      </c>
      <c r="HO10" s="59" t="s">
        <v>18</v>
      </c>
      <c r="HP10" s="59" t="s">
        <v>18</v>
      </c>
      <c r="HQ10" s="59" t="s">
        <v>18</v>
      </c>
      <c r="HR10" s="47" t="s">
        <v>18</v>
      </c>
      <c r="HS10" s="59" t="s">
        <v>18</v>
      </c>
      <c r="HT10" s="59" t="s">
        <v>18</v>
      </c>
      <c r="HU10" s="59" t="s">
        <v>18</v>
      </c>
      <c r="HV10" s="59" t="s">
        <v>18</v>
      </c>
      <c r="HW10" s="59" t="s">
        <v>18</v>
      </c>
      <c r="HX10" s="59" t="s">
        <v>18</v>
      </c>
      <c r="HY10" s="59" t="s">
        <v>18</v>
      </c>
      <c r="HZ10" s="59" t="s">
        <v>18</v>
      </c>
      <c r="IA10" s="59" t="s">
        <v>18</v>
      </c>
      <c r="IB10" s="59" t="s">
        <v>18</v>
      </c>
      <c r="IC10" s="59" t="s">
        <v>18</v>
      </c>
      <c r="ID10" s="59" t="s">
        <v>18</v>
      </c>
      <c r="IE10" s="59" t="s">
        <v>18</v>
      </c>
      <c r="IF10" s="59" t="s">
        <v>18</v>
      </c>
      <c r="IG10" s="59" t="s">
        <v>18</v>
      </c>
      <c r="IH10" s="60"/>
      <c r="II10" s="60"/>
      <c r="IJ10" s="60"/>
      <c r="IK10" s="60"/>
      <c r="IL10" s="60"/>
      <c r="IM10" s="60"/>
      <c r="IN10" s="60"/>
      <c r="IO10" s="60"/>
      <c r="IP10" s="60"/>
      <c r="IQ10" s="60"/>
      <c r="IR10" s="60"/>
      <c r="IS10" s="60"/>
      <c r="IT10" s="60"/>
      <c r="IU10" s="60"/>
      <c r="IV10" s="60"/>
      <c r="IW10" s="60"/>
      <c r="IX10" s="60"/>
      <c r="IY10" s="60"/>
      <c r="IZ10" s="60"/>
      <c r="JA10" s="60"/>
      <c r="JB10" s="60"/>
      <c r="JC10" s="60"/>
      <c r="JD10" s="60"/>
      <c r="JE10" s="80"/>
      <c r="JF10" s="80"/>
      <c r="JG10" s="80"/>
      <c r="JH10" s="80"/>
      <c r="JI10" s="80"/>
      <c r="JJ10" s="80"/>
    </row>
    <row r="11" spans="1:270" s="28" customFormat="1">
      <c r="A11" s="26"/>
      <c r="B11" s="41"/>
      <c r="C11" s="41"/>
      <c r="D11" s="41"/>
      <c r="E11" s="41"/>
      <c r="F11" s="41"/>
      <c r="G11" s="41"/>
      <c r="H11" s="66"/>
      <c r="I11" s="66"/>
      <c r="J11" s="66"/>
      <c r="K11" s="66"/>
      <c r="L11" s="158"/>
      <c r="M11" s="158"/>
      <c r="N11" s="158"/>
      <c r="O11" s="158"/>
      <c r="P11" s="158"/>
      <c r="Q11" s="158"/>
      <c r="R11" s="47"/>
      <c r="S11" s="41"/>
      <c r="T11" s="41"/>
      <c r="U11" s="41"/>
      <c r="V11" s="41"/>
      <c r="W11" s="41"/>
      <c r="X11" s="66"/>
      <c r="Y11" s="66"/>
      <c r="Z11" s="66"/>
      <c r="AA11" s="66"/>
      <c r="AB11" s="158"/>
      <c r="AC11" s="158"/>
      <c r="AD11" s="158"/>
      <c r="AE11" s="158"/>
      <c r="AF11" s="158"/>
      <c r="AG11" s="158"/>
      <c r="AH11" s="47"/>
      <c r="AI11" s="41"/>
      <c r="AJ11" s="41"/>
      <c r="AK11" s="41"/>
      <c r="AL11" s="41"/>
      <c r="AM11" s="41"/>
      <c r="AN11" s="66"/>
      <c r="AO11" s="66"/>
      <c r="AP11" s="66"/>
      <c r="AQ11" s="66"/>
      <c r="AR11" s="158"/>
      <c r="AS11" s="158"/>
      <c r="AT11" s="158"/>
      <c r="AU11" s="158"/>
      <c r="AV11" s="158"/>
      <c r="AW11" s="158"/>
      <c r="AX11" s="47"/>
      <c r="AY11" s="41"/>
      <c r="AZ11" s="41"/>
      <c r="BA11" s="41"/>
      <c r="BB11" s="41"/>
      <c r="BC11" s="41"/>
      <c r="BD11" s="41"/>
      <c r="BE11" s="41"/>
      <c r="BF11" s="41"/>
      <c r="BG11" s="41"/>
      <c r="BH11" s="158"/>
      <c r="BI11" s="158"/>
      <c r="BJ11" s="158"/>
      <c r="BK11" s="158"/>
      <c r="BL11" s="158"/>
      <c r="BM11" s="158"/>
      <c r="BN11" s="47"/>
      <c r="BO11" s="41"/>
      <c r="BP11" s="41"/>
      <c r="BQ11" s="41"/>
      <c r="BR11" s="41"/>
      <c r="BS11" s="41"/>
      <c r="BT11" s="66"/>
      <c r="BU11" s="66"/>
      <c r="BV11" s="66"/>
      <c r="BW11" s="41"/>
      <c r="BX11" s="41"/>
      <c r="BY11" s="41"/>
      <c r="BZ11" s="158"/>
      <c r="CA11" s="158"/>
      <c r="CB11" s="158"/>
      <c r="CC11" s="158"/>
      <c r="CD11" s="47"/>
      <c r="CE11" s="41"/>
      <c r="CF11" s="41"/>
      <c r="CG11" s="41"/>
      <c r="CH11" s="41"/>
      <c r="CI11" s="41"/>
      <c r="CJ11" s="41"/>
      <c r="CK11" s="41"/>
      <c r="CL11" s="41"/>
      <c r="CM11" s="41"/>
      <c r="CN11" s="160"/>
      <c r="CO11" s="160"/>
      <c r="CP11" s="158"/>
      <c r="CQ11" s="158"/>
      <c r="CR11" s="158"/>
      <c r="CS11" s="158"/>
      <c r="CT11" s="47"/>
      <c r="CU11" s="41"/>
      <c r="CV11" s="41"/>
      <c r="CW11" s="41"/>
      <c r="CX11" s="41"/>
      <c r="CY11" s="41"/>
      <c r="CZ11" s="66"/>
      <c r="DA11" s="66"/>
      <c r="DB11" s="66"/>
      <c r="DC11" s="66"/>
      <c r="DD11" s="66"/>
      <c r="DE11" s="66"/>
      <c r="DF11" s="158"/>
      <c r="DG11" s="158"/>
      <c r="DH11" s="158"/>
      <c r="DI11" s="158"/>
      <c r="DJ11" s="120"/>
      <c r="DK11" s="59"/>
      <c r="DL11" s="59"/>
      <c r="DM11" s="59"/>
      <c r="DN11" s="59"/>
      <c r="DO11" s="59"/>
      <c r="DP11" s="66"/>
      <c r="DQ11" s="41"/>
      <c r="DR11" s="41"/>
      <c r="DS11" s="41"/>
      <c r="DT11" s="41"/>
      <c r="DU11" s="41"/>
      <c r="DV11" s="158"/>
      <c r="DW11" s="158"/>
      <c r="DX11" s="158"/>
      <c r="DY11" s="158"/>
      <c r="DZ11" s="47"/>
      <c r="EA11" s="59"/>
      <c r="EB11" s="59"/>
      <c r="EC11" s="59"/>
      <c r="ED11" s="59"/>
      <c r="EE11" s="59"/>
      <c r="EF11" s="59"/>
      <c r="EG11" s="41"/>
      <c r="EH11" s="41"/>
      <c r="EI11" s="41"/>
      <c r="EJ11" s="41"/>
      <c r="EK11" s="41"/>
      <c r="EL11" s="158"/>
      <c r="EM11" s="158"/>
      <c r="EN11" s="158"/>
      <c r="EO11" s="158"/>
      <c r="EP11" s="47"/>
      <c r="EQ11" s="59"/>
      <c r="ER11" s="59"/>
      <c r="ES11" s="59"/>
      <c r="ET11" s="59"/>
      <c r="EU11" s="59"/>
      <c r="EV11" s="59"/>
      <c r="EW11" s="41"/>
      <c r="EX11" s="41"/>
      <c r="EY11" s="41"/>
      <c r="EZ11" s="41"/>
      <c r="FA11" s="41"/>
      <c r="FB11" s="158"/>
      <c r="FC11" s="158"/>
      <c r="FD11" s="158"/>
      <c r="FE11" s="158"/>
      <c r="FF11" s="47"/>
      <c r="FG11" s="59"/>
      <c r="FH11" s="59"/>
      <c r="FI11" s="59"/>
      <c r="FJ11" s="59"/>
      <c r="FK11" s="59"/>
      <c r="FL11" s="59"/>
      <c r="FM11" s="41"/>
      <c r="FN11" s="41"/>
      <c r="FO11" s="41"/>
      <c r="FP11" s="41"/>
      <c r="FQ11" s="41"/>
      <c r="FR11" s="158"/>
      <c r="FS11" s="158"/>
      <c r="FT11" s="158"/>
      <c r="FU11" s="158"/>
      <c r="FV11" s="47"/>
      <c r="FW11" s="59"/>
      <c r="FX11" s="59"/>
      <c r="FY11" s="59"/>
      <c r="FZ11" s="59"/>
      <c r="GA11" s="59"/>
      <c r="GB11" s="59"/>
      <c r="GC11" s="59"/>
      <c r="GD11" s="59"/>
      <c r="GE11" s="59"/>
      <c r="GF11" s="59"/>
      <c r="GG11" s="59"/>
      <c r="GH11" s="158"/>
      <c r="GI11" s="158"/>
      <c r="GJ11" s="158"/>
      <c r="GK11" s="158"/>
      <c r="GL11" s="120"/>
      <c r="GM11" s="59"/>
      <c r="GN11" s="59"/>
      <c r="GO11" s="59"/>
      <c r="GP11" s="59"/>
      <c r="GQ11" s="59"/>
      <c r="GR11" s="59"/>
      <c r="GS11" s="59"/>
      <c r="GT11" s="59"/>
      <c r="GU11" s="59"/>
      <c r="GV11" s="59"/>
      <c r="GW11" s="59"/>
      <c r="GX11" s="158"/>
      <c r="GY11" s="158"/>
      <c r="GZ11" s="158"/>
      <c r="HA11" s="158"/>
      <c r="HB11" s="47"/>
      <c r="HC11" s="59"/>
      <c r="HD11" s="59"/>
      <c r="HE11" s="59"/>
      <c r="HF11" s="59"/>
      <c r="HG11" s="59"/>
      <c r="HH11" s="59"/>
      <c r="HI11" s="59"/>
      <c r="HJ11" s="59"/>
      <c r="HK11" s="59"/>
      <c r="HL11" s="59"/>
      <c r="HM11" s="59"/>
      <c r="HN11" s="158"/>
      <c r="HO11" s="158"/>
      <c r="HP11" s="158"/>
      <c r="HQ11" s="158"/>
      <c r="HR11" s="47"/>
      <c r="HS11" s="59"/>
      <c r="HT11" s="59"/>
      <c r="HU11" s="59"/>
      <c r="HV11" s="59"/>
      <c r="HW11" s="59"/>
      <c r="HX11" s="59"/>
      <c r="HY11" s="59"/>
      <c r="HZ11" s="59"/>
      <c r="IA11" s="59"/>
      <c r="IB11" s="59"/>
      <c r="IC11" s="59"/>
      <c r="ID11" s="158"/>
      <c r="IE11" s="158"/>
      <c r="IF11" s="158"/>
      <c r="IG11" s="158"/>
      <c r="IH11" s="60"/>
      <c r="II11" s="60"/>
      <c r="IJ11" s="60"/>
      <c r="IK11" s="60"/>
      <c r="IL11" s="60"/>
      <c r="IM11" s="60"/>
      <c r="IN11" s="60"/>
      <c r="IO11" s="60"/>
      <c r="IP11" s="60"/>
      <c r="IQ11" s="60"/>
      <c r="IR11" s="60"/>
      <c r="IS11" s="60"/>
      <c r="IT11" s="60"/>
      <c r="IU11" s="60"/>
      <c r="IV11" s="60"/>
      <c r="IW11" s="60"/>
      <c r="IX11" s="60"/>
      <c r="IY11" s="60"/>
      <c r="IZ11" s="60"/>
      <c r="JA11" s="60"/>
      <c r="JB11" s="60"/>
      <c r="JC11" s="60"/>
      <c r="JD11" s="60"/>
      <c r="JE11" s="80"/>
      <c r="JF11" s="80"/>
      <c r="JG11" s="80"/>
      <c r="JH11" s="80"/>
      <c r="JI11" s="80"/>
      <c r="JJ11" s="80"/>
    </row>
    <row r="12" spans="1:270" s="28" customFormat="1">
      <c r="A12" s="26" t="s">
        <v>5</v>
      </c>
      <c r="B12" s="41">
        <v>56.346525096525099</v>
      </c>
      <c r="C12" s="41">
        <v>54.569672131147541</v>
      </c>
      <c r="D12" s="41">
        <v>57.899716177861869</v>
      </c>
      <c r="E12" s="41">
        <v>59.302766199317922</v>
      </c>
      <c r="F12" s="41">
        <v>59.938720796629639</v>
      </c>
      <c r="G12" s="41">
        <v>59.306598498162643</v>
      </c>
      <c r="H12" s="66">
        <v>64.334354783792989</v>
      </c>
      <c r="I12" s="66">
        <v>63.689604685212295</v>
      </c>
      <c r="J12" s="66">
        <v>64.087428206764514</v>
      </c>
      <c r="K12" s="66">
        <v>67.338893100833957</v>
      </c>
      <c r="L12" s="158">
        <v>65.467732386027237</v>
      </c>
      <c r="M12" s="158">
        <v>70.91807909604519</v>
      </c>
      <c r="N12" s="158">
        <v>69.167158889545192</v>
      </c>
      <c r="O12" s="158">
        <v>69.919977136324661</v>
      </c>
      <c r="P12" s="158">
        <v>71.73852957435048</v>
      </c>
      <c r="Q12" s="158">
        <v>71.504031137058661</v>
      </c>
      <c r="R12" s="47">
        <v>68.775872264931991</v>
      </c>
      <c r="S12" s="41">
        <v>69.179826795720828</v>
      </c>
      <c r="T12" s="41">
        <v>69.143850499782701</v>
      </c>
      <c r="U12" s="41">
        <v>67.62380357885975</v>
      </c>
      <c r="V12" s="41">
        <v>67.135489920300046</v>
      </c>
      <c r="W12" s="41">
        <v>69.484936831875615</v>
      </c>
      <c r="X12" s="66">
        <v>71.868747498999596</v>
      </c>
      <c r="Y12" s="66">
        <v>75.826534993559463</v>
      </c>
      <c r="Z12" s="66">
        <v>76.995095853767282</v>
      </c>
      <c r="AA12" s="66">
        <v>77.533632286995513</v>
      </c>
      <c r="AB12" s="158">
        <v>77.047744196233026</v>
      </c>
      <c r="AC12" s="158">
        <v>79.039497307001795</v>
      </c>
      <c r="AD12" s="158">
        <v>79.518072289156621</v>
      </c>
      <c r="AE12" s="158">
        <v>77.660008153281694</v>
      </c>
      <c r="AF12" s="158">
        <v>78.667136812411854</v>
      </c>
      <c r="AG12" s="158">
        <v>81.755986316989734</v>
      </c>
      <c r="AH12" s="47">
        <v>33.809882116879855</v>
      </c>
      <c r="AI12" s="41">
        <v>36.913229018492174</v>
      </c>
      <c r="AJ12" s="41">
        <v>31.899388810531264</v>
      </c>
      <c r="AK12" s="41">
        <v>35.37489102005231</v>
      </c>
      <c r="AL12" s="41">
        <v>33.455414012738856</v>
      </c>
      <c r="AM12" s="41">
        <v>34.748748377526425</v>
      </c>
      <c r="AN12" s="66">
        <v>35.655737704918032</v>
      </c>
      <c r="AO12" s="66">
        <v>38.522689632328586</v>
      </c>
      <c r="AP12" s="66">
        <v>40.300570046640175</v>
      </c>
      <c r="AQ12" s="66">
        <v>22.557446062094368</v>
      </c>
      <c r="AR12" s="158">
        <v>40.072513812154696</v>
      </c>
      <c r="AS12" s="158">
        <v>43.059353385877429</v>
      </c>
      <c r="AT12" s="158">
        <v>41.094167583713251</v>
      </c>
      <c r="AU12" s="158">
        <v>43.780637254901961</v>
      </c>
      <c r="AV12" s="158">
        <v>43.188504186467526</v>
      </c>
      <c r="AW12" s="158">
        <v>45.081788440567067</v>
      </c>
      <c r="AX12" s="47">
        <v>26.78085916258836</v>
      </c>
      <c r="AY12" s="41">
        <v>25.075318655851682</v>
      </c>
      <c r="AZ12" s="41">
        <v>28.21983273596177</v>
      </c>
      <c r="BA12" s="41">
        <v>29.336332958380201</v>
      </c>
      <c r="BB12" s="41">
        <v>25.407990996060775</v>
      </c>
      <c r="BC12" s="41">
        <v>28.644022465899972</v>
      </c>
      <c r="BD12" s="66">
        <v>30.443666082895504</v>
      </c>
      <c r="BE12" s="66">
        <v>34.35504469987228</v>
      </c>
      <c r="BF12" s="66">
        <v>33.10878243512974</v>
      </c>
      <c r="BG12" s="66">
        <v>35.352506999236446</v>
      </c>
      <c r="BH12" s="158">
        <v>36.018460247535138</v>
      </c>
      <c r="BI12" s="158">
        <v>38.418395961862032</v>
      </c>
      <c r="BJ12" s="158">
        <v>41.365298659081674</v>
      </c>
      <c r="BK12" s="158">
        <v>39.182623606744784</v>
      </c>
      <c r="BL12" s="158">
        <v>40.64039408866995</v>
      </c>
      <c r="BM12" s="158">
        <v>42.888100866824267</v>
      </c>
      <c r="BN12" s="47">
        <v>21.753570242444368</v>
      </c>
      <c r="BO12" s="41">
        <v>23.438485804416402</v>
      </c>
      <c r="BP12" s="41">
        <v>24.546899841017488</v>
      </c>
      <c r="BQ12" s="41">
        <v>23.421354764638348</v>
      </c>
      <c r="BR12" s="41">
        <v>26.96798493408663</v>
      </c>
      <c r="BS12" s="41">
        <v>29.190207156308851</v>
      </c>
      <c r="BT12" s="66">
        <v>32.148972602739725</v>
      </c>
      <c r="BU12" s="66">
        <v>30.455740578439965</v>
      </c>
      <c r="BV12" s="66">
        <v>35.833333333333336</v>
      </c>
      <c r="BW12" s="66">
        <v>35.448666127728373</v>
      </c>
      <c r="BX12" s="158">
        <v>34.157832744405184</v>
      </c>
      <c r="BY12" s="158">
        <v>31.422092646582445</v>
      </c>
      <c r="BZ12" s="158">
        <v>32.74415817855003</v>
      </c>
      <c r="CA12" s="158">
        <v>29.61689587426326</v>
      </c>
      <c r="CB12" s="158">
        <v>29.870751555768312</v>
      </c>
      <c r="CC12" s="158">
        <v>30.555555555555557</v>
      </c>
      <c r="CD12" s="47">
        <v>10.606060606060606</v>
      </c>
      <c r="CE12" s="41">
        <v>15.09433962264151</v>
      </c>
      <c r="CF12" s="41">
        <v>10.126582278481013</v>
      </c>
      <c r="CG12" s="41">
        <v>14.367816091954023</v>
      </c>
      <c r="CH12" s="41">
        <v>22.352941176470591</v>
      </c>
      <c r="CI12" s="41">
        <v>15.2</v>
      </c>
      <c r="CJ12" s="66">
        <v>13.333333333333334</v>
      </c>
      <c r="CK12" s="66">
        <v>25.903614457831324</v>
      </c>
      <c r="CL12" s="66">
        <v>21.818181818181817</v>
      </c>
      <c r="CM12" s="66">
        <v>22.185430463576157</v>
      </c>
      <c r="CN12" s="158">
        <v>20.972644376899694</v>
      </c>
      <c r="CO12" s="158">
        <v>12.676056338028168</v>
      </c>
      <c r="CP12" s="158">
        <v>16.176470588235293</v>
      </c>
      <c r="CQ12" s="158">
        <v>22.666666666666664</v>
      </c>
      <c r="CR12" s="158">
        <v>16.111111111111111</v>
      </c>
      <c r="CS12" s="158">
        <v>26.095617529880478</v>
      </c>
      <c r="CT12" s="47">
        <v>39.168727755323637</v>
      </c>
      <c r="CU12" s="41">
        <v>39.846228291843651</v>
      </c>
      <c r="CV12" s="41">
        <v>41.399553223544075</v>
      </c>
      <c r="CW12" s="41">
        <v>41.836834871392107</v>
      </c>
      <c r="CX12" s="41">
        <v>41.570900369741182</v>
      </c>
      <c r="CY12" s="41">
        <v>43.902318453705078</v>
      </c>
      <c r="CZ12" s="66">
        <v>47.028180194483035</v>
      </c>
      <c r="DA12" s="66">
        <v>48.3306988551995</v>
      </c>
      <c r="DB12" s="66">
        <v>49.351211072664356</v>
      </c>
      <c r="DC12" s="66">
        <v>46.10710753143988</v>
      </c>
      <c r="DD12" s="66">
        <v>49.652932277298213</v>
      </c>
      <c r="DE12" s="66">
        <v>51.984853528628491</v>
      </c>
      <c r="DF12" s="158">
        <v>51.943080635766002</v>
      </c>
      <c r="DG12" s="158">
        <v>51.889349489795919</v>
      </c>
      <c r="DH12" s="158">
        <v>53.055902029708577</v>
      </c>
      <c r="DI12" s="158">
        <v>53.886204442446719</v>
      </c>
      <c r="DJ12" s="120" t="s">
        <v>18</v>
      </c>
      <c r="DK12" s="59" t="s">
        <v>18</v>
      </c>
      <c r="DL12" s="59" t="s">
        <v>18</v>
      </c>
      <c r="DM12" s="59" t="s">
        <v>18</v>
      </c>
      <c r="DN12" s="59" t="s">
        <v>18</v>
      </c>
      <c r="DO12" s="59" t="s">
        <v>18</v>
      </c>
      <c r="DP12" s="59" t="s">
        <v>18</v>
      </c>
      <c r="DQ12" s="59" t="s">
        <v>18</v>
      </c>
      <c r="DR12" s="59" t="s">
        <v>18</v>
      </c>
      <c r="DS12" s="59" t="s">
        <v>18</v>
      </c>
      <c r="DT12" s="59" t="s">
        <v>18</v>
      </c>
      <c r="DU12" s="59">
        <v>11.489206000731796</v>
      </c>
      <c r="DV12" s="158">
        <v>11.844792375765827</v>
      </c>
      <c r="DW12" s="158">
        <v>10.450015101177893</v>
      </c>
      <c r="DX12" s="158">
        <v>10.607049608355092</v>
      </c>
      <c r="DY12" s="158">
        <v>9.0009000900090008</v>
      </c>
      <c r="DZ12" s="47">
        <v>6.369426751592357</v>
      </c>
      <c r="EA12" s="59">
        <v>5.2572074618428495</v>
      </c>
      <c r="EB12" s="59">
        <v>5.8577405857740583</v>
      </c>
      <c r="EC12" s="59">
        <v>6.8198665678280204</v>
      </c>
      <c r="ED12" s="59">
        <v>8.7516960651289022</v>
      </c>
      <c r="EE12" s="59">
        <v>8.344459279038718</v>
      </c>
      <c r="EF12" s="59">
        <v>10.329670329670328</v>
      </c>
      <c r="EG12" s="41">
        <v>10.268840899074483</v>
      </c>
      <c r="EH12" s="41">
        <v>9.7312326227988883</v>
      </c>
      <c r="EI12" s="41">
        <v>9.5130237825594559</v>
      </c>
      <c r="EJ12" s="41">
        <v>9.2266462480857587</v>
      </c>
      <c r="EK12" s="41">
        <v>8.6635586635586641</v>
      </c>
      <c r="EL12" s="158">
        <v>9.5349745994529105</v>
      </c>
      <c r="EM12" s="158">
        <v>7.669421487603306</v>
      </c>
      <c r="EN12" s="158">
        <v>8.2910826125857451</v>
      </c>
      <c r="EO12" s="158">
        <v>8.7565104166666679</v>
      </c>
      <c r="EP12" s="47">
        <v>17.210820895522389</v>
      </c>
      <c r="EQ12" s="59">
        <v>17.763751127141568</v>
      </c>
      <c r="ER12" s="59">
        <v>17.43889091572419</v>
      </c>
      <c r="ES12" s="59">
        <v>19.522691705790297</v>
      </c>
      <c r="ET12" s="59">
        <v>18.307162006893911</v>
      </c>
      <c r="EU12" s="59">
        <v>17.860991379310345</v>
      </c>
      <c r="EV12" s="59">
        <v>16.740292955126716</v>
      </c>
      <c r="EW12" s="41">
        <v>17.335473515248793</v>
      </c>
      <c r="EX12" s="41">
        <v>13.42862895107711</v>
      </c>
      <c r="EY12" s="41">
        <v>13.61510479819851</v>
      </c>
      <c r="EZ12" s="41">
        <v>12.577288493439903</v>
      </c>
      <c r="FA12" s="41">
        <v>11.391920352287958</v>
      </c>
      <c r="FB12" s="158">
        <v>10.265183917878529</v>
      </c>
      <c r="FC12" s="158">
        <v>10.275927687916269</v>
      </c>
      <c r="FD12" s="158">
        <v>9.5908915476649934</v>
      </c>
      <c r="FE12" s="158">
        <v>8.7944848146077881</v>
      </c>
      <c r="FF12" s="47">
        <v>12.990936555891238</v>
      </c>
      <c r="FG12" s="59">
        <v>15.071677644323906</v>
      </c>
      <c r="FH12" s="59">
        <v>14.291514413317094</v>
      </c>
      <c r="FI12" s="59">
        <v>14.695009242144177</v>
      </c>
      <c r="FJ12" s="59">
        <v>13.938144329896907</v>
      </c>
      <c r="FK12" s="59">
        <v>12.410656270305392</v>
      </c>
      <c r="FL12" s="59">
        <v>15.384615384615385</v>
      </c>
      <c r="FM12" s="41">
        <v>14.9375</v>
      </c>
      <c r="FN12" s="41">
        <v>15.267605633802816</v>
      </c>
      <c r="FO12" s="41">
        <v>14</v>
      </c>
      <c r="FP12" s="41">
        <v>10.955056179775282</v>
      </c>
      <c r="FQ12" s="41">
        <v>13.157894736842104</v>
      </c>
      <c r="FR12" s="158">
        <v>13.941698352344739</v>
      </c>
      <c r="FS12" s="158">
        <v>14.303178484107578</v>
      </c>
      <c r="FT12" s="172" t="s">
        <v>17</v>
      </c>
      <c r="FU12" s="172" t="s">
        <v>17</v>
      </c>
      <c r="FV12" s="47">
        <v>13.573241750037329</v>
      </c>
      <c r="FW12" s="59">
        <v>13.402061855670103</v>
      </c>
      <c r="FX12" s="59">
        <v>13.769207592648389</v>
      </c>
      <c r="FY12" s="59">
        <v>14.977755808205634</v>
      </c>
      <c r="FZ12" s="59">
        <v>13.908261802575106</v>
      </c>
      <c r="GA12" s="59">
        <v>14.505852718921322</v>
      </c>
      <c r="GB12" s="59">
        <v>14.945970576747818</v>
      </c>
      <c r="GC12" s="59">
        <v>14.921020656136088</v>
      </c>
      <c r="GD12" s="59">
        <v>12.898876404494382</v>
      </c>
      <c r="GE12" s="59">
        <v>13</v>
      </c>
      <c r="GF12" s="59">
        <v>11.540264366738541</v>
      </c>
      <c r="GG12" s="59">
        <v>10.89709291956483</v>
      </c>
      <c r="GH12" s="158">
        <v>10.732833237160992</v>
      </c>
      <c r="GI12" s="158">
        <v>9.9777117384843983</v>
      </c>
      <c r="GJ12" s="158">
        <v>9.4835761703595125</v>
      </c>
      <c r="GK12" s="158">
        <v>8.8430173292558614</v>
      </c>
      <c r="GL12" s="120" t="s">
        <v>18</v>
      </c>
      <c r="GM12" s="59" t="s">
        <v>18</v>
      </c>
      <c r="GN12" s="59" t="s">
        <v>18</v>
      </c>
      <c r="GO12" s="59" t="s">
        <v>18</v>
      </c>
      <c r="GP12" s="59">
        <v>38.89457523029683</v>
      </c>
      <c r="GQ12" s="59">
        <v>37.59804960780157</v>
      </c>
      <c r="GR12" s="59">
        <v>28.532684934069017</v>
      </c>
      <c r="GS12" s="41">
        <v>34.397918145256682</v>
      </c>
      <c r="GT12" s="41">
        <v>34.583525080533825</v>
      </c>
      <c r="GU12" s="41">
        <v>32.547914317925589</v>
      </c>
      <c r="GV12" s="41">
        <v>31.432236995567997</v>
      </c>
      <c r="GW12" s="41">
        <v>33.96205603353188</v>
      </c>
      <c r="GX12" s="158">
        <v>33.946421431427432</v>
      </c>
      <c r="GY12" s="158">
        <v>30.409731113956468</v>
      </c>
      <c r="GZ12" s="158">
        <v>29.543183440399712</v>
      </c>
      <c r="HA12" s="158">
        <v>23.702422145328718</v>
      </c>
      <c r="HB12" s="47" t="s">
        <v>18</v>
      </c>
      <c r="HC12" s="59" t="s">
        <v>18</v>
      </c>
      <c r="HD12" s="59" t="s">
        <v>18</v>
      </c>
      <c r="HE12" s="59" t="s">
        <v>18</v>
      </c>
      <c r="HF12" s="59">
        <v>47.761194029850742</v>
      </c>
      <c r="HG12" s="147">
        <f>((HH12-HF12)/2)+HF12</f>
        <v>49.461992363762583</v>
      </c>
      <c r="HH12" s="59">
        <v>51.162790697674424</v>
      </c>
      <c r="HI12" s="41">
        <v>46.428571428571431</v>
      </c>
      <c r="HJ12" s="41">
        <v>52.173913043478258</v>
      </c>
      <c r="HK12" s="41">
        <v>45.885286783042396</v>
      </c>
      <c r="HL12" s="41">
        <v>60.70287539936102</v>
      </c>
      <c r="HM12" s="41">
        <v>57.999999999999993</v>
      </c>
      <c r="HN12" s="158">
        <v>57.647058823529406</v>
      </c>
      <c r="HO12" s="41" t="s">
        <v>17</v>
      </c>
      <c r="HP12" s="158" t="s">
        <v>17</v>
      </c>
      <c r="HQ12" s="158" t="s">
        <v>17</v>
      </c>
      <c r="HR12" s="47" t="s">
        <v>18</v>
      </c>
      <c r="HS12" s="59" t="s">
        <v>18</v>
      </c>
      <c r="HT12" s="59" t="s">
        <v>18</v>
      </c>
      <c r="HU12" s="59" t="s">
        <v>18</v>
      </c>
      <c r="HV12" s="59">
        <v>39.343554307924855</v>
      </c>
      <c r="HW12" s="59">
        <v>37.559158191521497</v>
      </c>
      <c r="HX12" s="59">
        <v>29.627993284439341</v>
      </c>
      <c r="HY12" s="41">
        <v>35.256625293525659</v>
      </c>
      <c r="HZ12" s="41">
        <v>34.93301120140567</v>
      </c>
      <c r="IA12" s="41">
        <v>33.124797756444828</v>
      </c>
      <c r="IB12" s="41">
        <v>32.463148419039044</v>
      </c>
      <c r="IC12" s="41">
        <v>33.96205603353188</v>
      </c>
      <c r="ID12" s="158">
        <v>33.946421431427432</v>
      </c>
      <c r="IE12" s="158">
        <v>30.409731113956468</v>
      </c>
      <c r="IF12" s="158">
        <v>29.543183440399712</v>
      </c>
      <c r="IG12" s="158">
        <v>23.702422145328718</v>
      </c>
      <c r="IH12" s="60"/>
      <c r="II12" s="60"/>
      <c r="IJ12" s="60"/>
      <c r="IK12" s="60"/>
      <c r="IL12" s="60"/>
      <c r="IM12" s="60"/>
      <c r="IN12" s="60"/>
      <c r="IO12" s="60"/>
      <c r="IP12" s="60"/>
      <c r="IQ12" s="60"/>
      <c r="IR12" s="60"/>
      <c r="IS12" s="60"/>
      <c r="IT12" s="60"/>
      <c r="IU12" s="60"/>
      <c r="IV12" s="60"/>
      <c r="IW12" s="60"/>
      <c r="IX12" s="60"/>
      <c r="IY12" s="60"/>
      <c r="IZ12" s="60"/>
      <c r="JA12" s="60"/>
      <c r="JB12" s="60"/>
      <c r="JC12" s="60"/>
      <c r="JD12" s="60"/>
      <c r="JE12" s="80"/>
      <c r="JF12" s="80"/>
      <c r="JG12" s="80"/>
      <c r="JH12" s="80"/>
      <c r="JI12" s="80"/>
      <c r="JJ12" s="80"/>
    </row>
    <row r="13" spans="1:270" s="28" customFormat="1">
      <c r="A13" s="26" t="s">
        <v>6</v>
      </c>
      <c r="B13" s="41">
        <v>50.819672131147541</v>
      </c>
      <c r="C13" s="41">
        <v>53.04054054054054</v>
      </c>
      <c r="D13" s="41">
        <v>55.909439754412894</v>
      </c>
      <c r="E13" s="41">
        <v>57.550077041602464</v>
      </c>
      <c r="F13" s="41">
        <v>60.495238095238093</v>
      </c>
      <c r="G13" s="41">
        <v>63.990825688073393</v>
      </c>
      <c r="H13" s="66">
        <v>62.16121084125308</v>
      </c>
      <c r="I13" s="66">
        <v>61.924528301886795</v>
      </c>
      <c r="J13" s="66">
        <v>61.017531797868685</v>
      </c>
      <c r="K13" s="66">
        <v>54.627844195912068</v>
      </c>
      <c r="L13" s="158">
        <v>56.080283353010628</v>
      </c>
      <c r="M13" s="158">
        <v>57.527826596367895</v>
      </c>
      <c r="N13" s="158">
        <v>55.458231954582317</v>
      </c>
      <c r="O13" s="158">
        <v>57.599467288163808</v>
      </c>
      <c r="P13" s="158">
        <v>56.130147752279157</v>
      </c>
      <c r="Q13" s="158">
        <v>57.954361547175914</v>
      </c>
      <c r="R13" s="47">
        <v>29.655575014594277</v>
      </c>
      <c r="S13" s="41">
        <v>31.804991294254208</v>
      </c>
      <c r="T13" s="41">
        <v>31.443009545199324</v>
      </c>
      <c r="U13" s="41">
        <v>33.426966292134829</v>
      </c>
      <c r="V13" s="41">
        <v>30.033557046979865</v>
      </c>
      <c r="W13" s="41">
        <v>34.853249475890983</v>
      </c>
      <c r="X13" s="66">
        <v>33.147491130258487</v>
      </c>
      <c r="Y13" s="66">
        <v>36.440301819795827</v>
      </c>
      <c r="Z13" s="66">
        <v>40.898774398547431</v>
      </c>
      <c r="AA13" s="66">
        <v>44.211994421199442</v>
      </c>
      <c r="AB13" s="66" t="s">
        <v>17</v>
      </c>
      <c r="AC13" s="66" t="s">
        <v>17</v>
      </c>
      <c r="AD13" s="66" t="s">
        <v>17</v>
      </c>
      <c r="AE13" s="66" t="s">
        <v>17</v>
      </c>
      <c r="AF13" s="66" t="s">
        <v>17</v>
      </c>
      <c r="AG13" s="66" t="s">
        <v>17</v>
      </c>
      <c r="AH13" s="47">
        <v>45.754591429331917</v>
      </c>
      <c r="AI13" s="41">
        <v>36.383347788378146</v>
      </c>
      <c r="AJ13" s="41">
        <v>43.515912535180775</v>
      </c>
      <c r="AK13" s="41">
        <v>43.020249892287808</v>
      </c>
      <c r="AL13" s="41">
        <v>41.26519585772175</v>
      </c>
      <c r="AM13" s="41">
        <v>43.227176220806797</v>
      </c>
      <c r="AN13" s="66">
        <v>42.237586423632933</v>
      </c>
      <c r="AO13" s="66">
        <v>44.254691123761333</v>
      </c>
      <c r="AP13" s="66">
        <v>44.862208929715877</v>
      </c>
      <c r="AQ13" s="66">
        <v>47.032057911065152</v>
      </c>
      <c r="AR13" s="158">
        <v>45.723805997778598</v>
      </c>
      <c r="AS13" s="158">
        <v>47.248979591836736</v>
      </c>
      <c r="AT13" s="158">
        <v>47.230421948254907</v>
      </c>
      <c r="AU13" s="158">
        <v>47.739875651151067</v>
      </c>
      <c r="AV13" s="158">
        <v>47.451813132963082</v>
      </c>
      <c r="AW13" s="158">
        <v>48.829323429678666</v>
      </c>
      <c r="AX13" s="47">
        <v>36.913183279742768</v>
      </c>
      <c r="AY13" s="41">
        <v>38.361814967589865</v>
      </c>
      <c r="AZ13" s="41">
        <v>38.365650969529085</v>
      </c>
      <c r="BA13" s="41">
        <v>44.972451790633613</v>
      </c>
      <c r="BB13" s="41">
        <v>41.036851967520299</v>
      </c>
      <c r="BC13" s="41">
        <v>38.570649208947081</v>
      </c>
      <c r="BD13" s="66">
        <v>39.807789580171978</v>
      </c>
      <c r="BE13" s="66">
        <v>42.042042042042041</v>
      </c>
      <c r="BF13" s="66">
        <v>41.645244215938305</v>
      </c>
      <c r="BG13" s="66">
        <v>40.682967959527829</v>
      </c>
      <c r="BH13" s="158">
        <v>39.663357790246003</v>
      </c>
      <c r="BI13" s="158">
        <v>36.706473915776236</v>
      </c>
      <c r="BJ13" s="158">
        <v>40.190088255261372</v>
      </c>
      <c r="BK13" s="158">
        <v>39.974937343358398</v>
      </c>
      <c r="BL13" s="158">
        <v>37.290033594624859</v>
      </c>
      <c r="BM13" s="158">
        <v>37.040979244278873</v>
      </c>
      <c r="BN13" s="47">
        <v>0</v>
      </c>
      <c r="BO13" s="41">
        <v>30.37974683544304</v>
      </c>
      <c r="BP13" s="41">
        <v>31.372549019607842</v>
      </c>
      <c r="BQ13" s="41">
        <v>34.117647058823529</v>
      </c>
      <c r="BR13" s="41">
        <v>28.078817733990146</v>
      </c>
      <c r="BS13" s="41">
        <v>38.974358974358978</v>
      </c>
      <c r="BT13" s="66">
        <v>30.396475770925107</v>
      </c>
      <c r="BU13" s="66">
        <v>30.246913580246915</v>
      </c>
      <c r="BV13" s="66">
        <v>31.045751633986928</v>
      </c>
      <c r="BW13" s="66">
        <v>23.214285714285715</v>
      </c>
      <c r="BX13" s="158">
        <v>23.788546255506606</v>
      </c>
      <c r="BY13" s="66" t="s">
        <v>17</v>
      </c>
      <c r="BZ13" s="66" t="s">
        <v>17</v>
      </c>
      <c r="CA13" s="66" t="s">
        <v>17</v>
      </c>
      <c r="CB13" s="66" t="s">
        <v>17</v>
      </c>
      <c r="CC13" s="66" t="s">
        <v>17</v>
      </c>
      <c r="CD13" s="47" t="s">
        <v>17</v>
      </c>
      <c r="CE13" s="41" t="s">
        <v>17</v>
      </c>
      <c r="CF13" s="41" t="s">
        <v>17</v>
      </c>
      <c r="CG13" s="41" t="s">
        <v>17</v>
      </c>
      <c r="CH13" s="41" t="s">
        <v>17</v>
      </c>
      <c r="CI13" s="41" t="s">
        <v>17</v>
      </c>
      <c r="CJ13" s="66" t="s">
        <v>17</v>
      </c>
      <c r="CK13" s="66" t="s">
        <v>17</v>
      </c>
      <c r="CL13" s="66" t="s">
        <v>17</v>
      </c>
      <c r="CM13" s="66" t="s">
        <v>17</v>
      </c>
      <c r="CN13" s="66" t="s">
        <v>17</v>
      </c>
      <c r="CO13" s="66" t="s">
        <v>17</v>
      </c>
      <c r="CP13" s="66" t="s">
        <v>17</v>
      </c>
      <c r="CQ13" s="66" t="s">
        <v>17</v>
      </c>
      <c r="CR13" s="66" t="s">
        <v>17</v>
      </c>
      <c r="CS13" s="66" t="s">
        <v>17</v>
      </c>
      <c r="CT13" s="47">
        <v>41.315074010673648</v>
      </c>
      <c r="CU13" s="41">
        <v>39.966832504145941</v>
      </c>
      <c r="CV13" s="41">
        <v>43.598648394969025</v>
      </c>
      <c r="CW13" s="41">
        <v>45.084586466165419</v>
      </c>
      <c r="CX13" s="41">
        <v>43.831503893423395</v>
      </c>
      <c r="CY13" s="41">
        <v>45.80003551767004</v>
      </c>
      <c r="CZ13" s="66">
        <v>44.881689424137058</v>
      </c>
      <c r="DA13" s="66">
        <v>45.947526737967912</v>
      </c>
      <c r="DB13" s="66">
        <v>47.168714712720025</v>
      </c>
      <c r="DC13" s="66">
        <v>48.314871553146361</v>
      </c>
      <c r="DD13" s="66">
        <v>48.303653669020569</v>
      </c>
      <c r="DE13" s="66">
        <v>50.042844901456732</v>
      </c>
      <c r="DF13" s="158">
        <v>50.242591624990673</v>
      </c>
      <c r="DG13" s="158">
        <v>51.195219123505979</v>
      </c>
      <c r="DH13" s="158">
        <v>50.049053959355291</v>
      </c>
      <c r="DI13" s="158">
        <v>51.231492526840213</v>
      </c>
      <c r="DJ13" s="120" t="s">
        <v>17</v>
      </c>
      <c r="DK13" s="59" t="s">
        <v>17</v>
      </c>
      <c r="DL13" s="59" t="s">
        <v>17</v>
      </c>
      <c r="DM13" s="59" t="s">
        <v>17</v>
      </c>
      <c r="DN13" s="59" t="s">
        <v>17</v>
      </c>
      <c r="DO13" s="66" t="s">
        <v>17</v>
      </c>
      <c r="DP13" s="41" t="s">
        <v>17</v>
      </c>
      <c r="DQ13" s="41" t="s">
        <v>17</v>
      </c>
      <c r="DR13" s="41" t="s">
        <v>17</v>
      </c>
      <c r="DS13" s="41" t="s">
        <v>17</v>
      </c>
      <c r="DT13" s="41" t="s">
        <v>17</v>
      </c>
      <c r="DU13" s="59" t="s">
        <v>17</v>
      </c>
      <c r="DV13" s="59" t="s">
        <v>17</v>
      </c>
      <c r="DW13" s="59" t="s">
        <v>17</v>
      </c>
      <c r="DX13" s="59" t="s">
        <v>17</v>
      </c>
      <c r="DY13" s="59" t="s">
        <v>17</v>
      </c>
      <c r="DZ13" s="47">
        <v>3.7336024217961659</v>
      </c>
      <c r="EA13" s="59">
        <v>3.3280507131537238</v>
      </c>
      <c r="EB13" s="59">
        <v>3.2676348547717846</v>
      </c>
      <c r="EC13" s="59">
        <v>3.7623762376237622</v>
      </c>
      <c r="ED13" s="59">
        <v>3.2452480296708393</v>
      </c>
      <c r="EE13" s="66">
        <v>9.300911854103342</v>
      </c>
      <c r="EF13" s="41">
        <v>9.7696584590945204</v>
      </c>
      <c r="EG13" s="41">
        <v>10.398230088495575</v>
      </c>
      <c r="EH13" s="41">
        <v>10.118833273316529</v>
      </c>
      <c r="EI13" s="41">
        <v>8.991399530883502</v>
      </c>
      <c r="EJ13" s="41">
        <v>11.189358372456965</v>
      </c>
      <c r="EK13" s="41">
        <v>13.748320644872368</v>
      </c>
      <c r="EL13" s="158">
        <v>11.536842105263158</v>
      </c>
      <c r="EM13" s="158">
        <v>14.34583014537108</v>
      </c>
      <c r="EN13" s="158">
        <v>15.575465196416264</v>
      </c>
      <c r="EO13" s="158">
        <v>13.415101571483326</v>
      </c>
      <c r="EP13" s="47">
        <v>11.970949161031806</v>
      </c>
      <c r="EQ13" s="59">
        <v>12.062062062062061</v>
      </c>
      <c r="ER13" s="59">
        <v>13.367672308069659</v>
      </c>
      <c r="ES13" s="59">
        <v>12.787286063569683</v>
      </c>
      <c r="ET13" s="59">
        <v>13.353957205465324</v>
      </c>
      <c r="EU13" s="66">
        <v>24.061052992625623</v>
      </c>
      <c r="EV13" s="41">
        <v>23.025785656728445</v>
      </c>
      <c r="EW13" s="41">
        <v>21.101752788527204</v>
      </c>
      <c r="EX13" s="41">
        <v>20.565029269534232</v>
      </c>
      <c r="EY13" s="41">
        <v>22</v>
      </c>
      <c r="EZ13" s="41">
        <v>24.863742538281858</v>
      </c>
      <c r="FA13" s="41">
        <v>28.055037313432834</v>
      </c>
      <c r="FB13" s="158">
        <v>25.181653042688467</v>
      </c>
      <c r="FC13" s="158">
        <v>25.253138922640744</v>
      </c>
      <c r="FD13" s="158">
        <v>24.647068593256936</v>
      </c>
      <c r="FE13" s="158">
        <v>23.522557016813717</v>
      </c>
      <c r="FF13" s="47">
        <v>17.047184170471841</v>
      </c>
      <c r="FG13" s="59">
        <v>14.109347442680775</v>
      </c>
      <c r="FH13" s="59">
        <v>16.402116402116402</v>
      </c>
      <c r="FI13" s="59">
        <v>15.009041591320072</v>
      </c>
      <c r="FJ13" s="59">
        <v>16.906474820143885</v>
      </c>
      <c r="FK13" s="66">
        <v>23.950617283950617</v>
      </c>
      <c r="FL13" s="41">
        <v>25.222929936305732</v>
      </c>
      <c r="FM13" s="41">
        <v>25.176803394625175</v>
      </c>
      <c r="FN13" s="41">
        <v>19.011406844106464</v>
      </c>
      <c r="FO13" s="41">
        <v>16</v>
      </c>
      <c r="FP13" s="41">
        <v>17.292225201072387</v>
      </c>
      <c r="FQ13" s="41">
        <v>21.387283236994222</v>
      </c>
      <c r="FR13" s="158">
        <v>19.89051094890511</v>
      </c>
      <c r="FS13" s="158">
        <v>22.222222222222221</v>
      </c>
      <c r="FT13" s="158">
        <v>15.384615384615385</v>
      </c>
      <c r="FU13" s="158">
        <v>14.184397163120568</v>
      </c>
      <c r="FV13" s="47">
        <v>10.012062726176115</v>
      </c>
      <c r="FW13" s="59">
        <v>9.6809169764560092</v>
      </c>
      <c r="FX13" s="59">
        <v>10.66646378575776</v>
      </c>
      <c r="FY13" s="59">
        <v>10.235629596277953</v>
      </c>
      <c r="FZ13" s="59">
        <v>10.345873786407767</v>
      </c>
      <c r="GA13" s="66">
        <v>19.162219313261506</v>
      </c>
      <c r="GB13" s="66">
        <v>19.196806580379825</v>
      </c>
      <c r="GC13" s="66">
        <v>17.754736303123401</v>
      </c>
      <c r="GD13" s="66">
        <v>16.440818584070797</v>
      </c>
      <c r="GE13" s="66">
        <v>16.155387698473874</v>
      </c>
      <c r="GF13" s="66">
        <v>19.189378057302587</v>
      </c>
      <c r="GG13" s="66">
        <v>23.025568181818183</v>
      </c>
      <c r="GH13" s="158">
        <v>20.363040807970521</v>
      </c>
      <c r="GI13" s="158">
        <v>21.495085359544749</v>
      </c>
      <c r="GJ13" s="158">
        <v>21.615044247787608</v>
      </c>
      <c r="GK13" s="158">
        <v>20.360854173803812</v>
      </c>
      <c r="GL13" s="120" t="s">
        <v>18</v>
      </c>
      <c r="GM13" s="59" t="s">
        <v>18</v>
      </c>
      <c r="GN13" s="59" t="s">
        <v>18</v>
      </c>
      <c r="GO13" s="59" t="s">
        <v>18</v>
      </c>
      <c r="GP13" s="59" t="s">
        <v>18</v>
      </c>
      <c r="GQ13" s="66">
        <v>41.17647058823529</v>
      </c>
      <c r="GR13" s="41">
        <v>27.89115646258503</v>
      </c>
      <c r="GS13" s="41">
        <v>37.106918238993707</v>
      </c>
      <c r="GT13" s="41">
        <v>25.190839694656486</v>
      </c>
      <c r="GU13" s="41">
        <v>40.74074074074074</v>
      </c>
      <c r="GV13" s="41">
        <v>34.313725490196077</v>
      </c>
      <c r="GW13" s="41">
        <v>32.352941176470587</v>
      </c>
      <c r="GX13" s="158">
        <v>31.595092024539877</v>
      </c>
      <c r="GY13" s="158">
        <v>28.617363344051448</v>
      </c>
      <c r="GZ13" s="158">
        <v>27.29007633587786</v>
      </c>
      <c r="HA13" s="158">
        <v>17.973856209150327</v>
      </c>
      <c r="HB13" s="47" t="s">
        <v>18</v>
      </c>
      <c r="HC13" s="59" t="s">
        <v>18</v>
      </c>
      <c r="HD13" s="59" t="s">
        <v>18</v>
      </c>
      <c r="HE13" s="59" t="s">
        <v>18</v>
      </c>
      <c r="HF13" s="59" t="s">
        <v>18</v>
      </c>
      <c r="HG13" s="66">
        <v>41.509433962264154</v>
      </c>
      <c r="HH13" s="41">
        <v>61.240310077519375</v>
      </c>
      <c r="HI13" s="41">
        <v>67.857142857142861</v>
      </c>
      <c r="HJ13" s="41">
        <v>52.173913043478258</v>
      </c>
      <c r="HK13" s="41" t="s">
        <v>17</v>
      </c>
      <c r="HL13" s="41" t="s">
        <v>17</v>
      </c>
      <c r="HM13" s="41" t="s">
        <v>17</v>
      </c>
      <c r="HN13" s="41" t="s">
        <v>17</v>
      </c>
      <c r="HO13" s="41" t="s">
        <v>17</v>
      </c>
      <c r="HP13" s="158" t="s">
        <v>17</v>
      </c>
      <c r="HQ13" s="158" t="s">
        <v>17</v>
      </c>
      <c r="HR13" s="47" t="s">
        <v>18</v>
      </c>
      <c r="HS13" s="59" t="s">
        <v>18</v>
      </c>
      <c r="HT13" s="59" t="s">
        <v>18</v>
      </c>
      <c r="HU13" s="59" t="s">
        <v>18</v>
      </c>
      <c r="HV13" s="59" t="s">
        <v>18</v>
      </c>
      <c r="HW13" s="66">
        <v>25.096525096525095</v>
      </c>
      <c r="HX13" s="41">
        <v>38.768115942028984</v>
      </c>
      <c r="HY13" s="41">
        <v>41.471571906354512</v>
      </c>
      <c r="HZ13" s="41">
        <v>36.322869955156953</v>
      </c>
      <c r="IA13" s="41">
        <v>40.74074074074074</v>
      </c>
      <c r="IB13" s="41">
        <v>34.313725490196077</v>
      </c>
      <c r="IC13" s="41">
        <v>32.352941176470587</v>
      </c>
      <c r="ID13" s="158">
        <v>31.595092024539877</v>
      </c>
      <c r="IE13" s="158">
        <v>28.617363344051448</v>
      </c>
      <c r="IF13" s="158">
        <v>27.29007633587786</v>
      </c>
      <c r="IG13" s="158">
        <v>17.973856209150327</v>
      </c>
      <c r="IH13" s="60"/>
      <c r="II13" s="60"/>
      <c r="IJ13" s="60"/>
      <c r="IK13" s="60"/>
      <c r="IL13" s="60"/>
      <c r="IM13" s="60"/>
      <c r="IN13" s="60"/>
      <c r="IO13" s="60"/>
      <c r="IP13" s="60"/>
      <c r="IQ13" s="60"/>
      <c r="IR13" s="60"/>
      <c r="IS13" s="60"/>
      <c r="IT13" s="60"/>
      <c r="IU13" s="60"/>
      <c r="IV13" s="60"/>
      <c r="IW13" s="60"/>
      <c r="IX13" s="60"/>
      <c r="IY13" s="60"/>
      <c r="IZ13" s="60"/>
      <c r="JA13" s="60"/>
      <c r="JB13" s="60"/>
      <c r="JC13" s="60"/>
      <c r="JD13" s="60"/>
      <c r="JE13" s="80"/>
      <c r="JF13" s="80"/>
      <c r="JG13" s="80"/>
      <c r="JH13" s="80"/>
      <c r="JI13" s="80"/>
      <c r="JJ13" s="80"/>
    </row>
    <row r="14" spans="1:270" s="28" customFormat="1">
      <c r="A14" s="26" t="s">
        <v>7</v>
      </c>
      <c r="B14" s="41">
        <v>46.006097560975611</v>
      </c>
      <c r="C14" s="41">
        <v>48.253131179960448</v>
      </c>
      <c r="D14" s="41">
        <v>50.736446255092446</v>
      </c>
      <c r="E14" s="41">
        <v>54.750733137829911</v>
      </c>
      <c r="F14" s="41">
        <v>55.661322645290582</v>
      </c>
      <c r="G14" s="41">
        <v>55.087798289058988</v>
      </c>
      <c r="H14" s="66">
        <v>54.794790844514594</v>
      </c>
      <c r="I14" s="66">
        <v>56.009289723243661</v>
      </c>
      <c r="J14" s="66">
        <v>56.269716088328082</v>
      </c>
      <c r="K14" s="66">
        <v>57.720306513409959</v>
      </c>
      <c r="L14" s="158">
        <v>58.302725691088341</v>
      </c>
      <c r="M14" s="158">
        <v>57.598359127354094</v>
      </c>
      <c r="N14" s="158">
        <v>58.374297752808992</v>
      </c>
      <c r="O14" s="158">
        <v>58.868532313267565</v>
      </c>
      <c r="P14" s="158">
        <v>64.637938693913824</v>
      </c>
      <c r="Q14" s="158">
        <v>65.867480383609404</v>
      </c>
      <c r="R14" s="47">
        <v>21.264367816091951</v>
      </c>
      <c r="S14" s="41">
        <v>22.391136305076014</v>
      </c>
      <c r="T14" s="41">
        <v>23.31580265464563</v>
      </c>
      <c r="U14" s="41">
        <v>25.284022238336963</v>
      </c>
      <c r="V14" s="41">
        <v>31.678050581502674</v>
      </c>
      <c r="W14" s="41">
        <v>32.383465259454709</v>
      </c>
      <c r="X14" s="66">
        <v>33.611592376752242</v>
      </c>
      <c r="Y14" s="66">
        <v>36.554550110978319</v>
      </c>
      <c r="Z14" s="66">
        <v>36.208042539049515</v>
      </c>
      <c r="AA14" s="66">
        <v>36.126081985954599</v>
      </c>
      <c r="AB14" s="158">
        <v>36.689814814814817</v>
      </c>
      <c r="AC14" s="158">
        <v>36.257944504727952</v>
      </c>
      <c r="AD14" s="158">
        <v>36.05521370364211</v>
      </c>
      <c r="AE14" s="158">
        <v>44.126541056059551</v>
      </c>
      <c r="AF14" s="158">
        <v>42.662434652725914</v>
      </c>
      <c r="AG14" s="158">
        <v>42.764040636381061</v>
      </c>
      <c r="AH14" s="47">
        <v>27.036825033390578</v>
      </c>
      <c r="AI14" s="41">
        <v>30.830442766782291</v>
      </c>
      <c r="AJ14" s="41">
        <v>30.659640905542545</v>
      </c>
      <c r="AK14" s="41">
        <v>31.992760908908103</v>
      </c>
      <c r="AL14" s="41">
        <v>25.980551053484604</v>
      </c>
      <c r="AM14" s="41">
        <v>24.484494236077285</v>
      </c>
      <c r="AN14" s="66">
        <v>25.898679150643705</v>
      </c>
      <c r="AO14" s="66">
        <v>25.958020412093202</v>
      </c>
      <c r="AP14" s="66">
        <v>26.904130352406213</v>
      </c>
      <c r="AQ14" s="66">
        <v>30.195816644414776</v>
      </c>
      <c r="AR14" s="158">
        <v>28.109137055837564</v>
      </c>
      <c r="AS14" s="158">
        <v>29.720558882235533</v>
      </c>
      <c r="AT14" s="158">
        <v>32.278876170655565</v>
      </c>
      <c r="AU14" s="158">
        <v>31.980519480519483</v>
      </c>
      <c r="AV14" s="158">
        <v>33.186855177684372</v>
      </c>
      <c r="AW14" s="158">
        <v>34.492295535361514</v>
      </c>
      <c r="AX14" s="47">
        <v>21.751063537807052</v>
      </c>
      <c r="AY14" s="41">
        <v>23.509576476935528</v>
      </c>
      <c r="AZ14" s="41">
        <v>23.249688063219189</v>
      </c>
      <c r="BA14" s="41">
        <v>25.427255164214596</v>
      </c>
      <c r="BB14" s="41">
        <v>25.847533632286996</v>
      </c>
      <c r="BC14" s="41">
        <v>26.085293555173074</v>
      </c>
      <c r="BD14" s="66">
        <v>27.236508511408907</v>
      </c>
      <c r="BE14" s="66">
        <v>28.439201451905628</v>
      </c>
      <c r="BF14" s="66">
        <v>28.810572687224667</v>
      </c>
      <c r="BG14" s="66">
        <v>28</v>
      </c>
      <c r="BH14" s="158">
        <v>28</v>
      </c>
      <c r="BI14" s="158">
        <v>33.498713708195517</v>
      </c>
      <c r="BJ14" s="158">
        <v>33.884297520661157</v>
      </c>
      <c r="BK14" s="158">
        <v>35.077906512185372</v>
      </c>
      <c r="BL14" s="158">
        <v>33.791786055396372</v>
      </c>
      <c r="BM14" s="158">
        <v>33.987997817785057</v>
      </c>
      <c r="BN14" s="47">
        <v>16.953316953316953</v>
      </c>
      <c r="BO14" s="41">
        <v>17.250495703899539</v>
      </c>
      <c r="BP14" s="41">
        <v>18.55036855036855</v>
      </c>
      <c r="BQ14" s="41">
        <v>20.679886685552407</v>
      </c>
      <c r="BR14" s="41">
        <v>9.3525179856115113</v>
      </c>
      <c r="BS14" s="41">
        <v>12.218649517684888</v>
      </c>
      <c r="BT14" s="66">
        <v>13.390313390313391</v>
      </c>
      <c r="BU14" s="66">
        <v>8.8435374149659864</v>
      </c>
      <c r="BV14" s="66">
        <v>10.367892976588628</v>
      </c>
      <c r="BW14" s="66" t="s">
        <v>17</v>
      </c>
      <c r="BX14" s="66" t="s">
        <v>17</v>
      </c>
      <c r="BY14" s="66">
        <v>7.4742268041237114</v>
      </c>
      <c r="BZ14" s="158">
        <v>4.032258064516129</v>
      </c>
      <c r="CA14" s="66" t="s">
        <v>17</v>
      </c>
      <c r="CB14" s="66" t="s">
        <v>17</v>
      </c>
      <c r="CC14" s="66" t="s">
        <v>17</v>
      </c>
      <c r="CD14" s="47" t="s">
        <v>17</v>
      </c>
      <c r="CE14" s="41" t="s">
        <v>17</v>
      </c>
      <c r="CF14" s="41" t="s">
        <v>17</v>
      </c>
      <c r="CG14" s="41" t="s">
        <v>17</v>
      </c>
      <c r="CH14" s="41" t="s">
        <v>17</v>
      </c>
      <c r="CI14" s="41" t="s">
        <v>17</v>
      </c>
      <c r="CJ14" s="66" t="s">
        <v>17</v>
      </c>
      <c r="CK14" s="66" t="s">
        <v>17</v>
      </c>
      <c r="CL14" s="66" t="s">
        <v>17</v>
      </c>
      <c r="CM14" s="66" t="s">
        <v>17</v>
      </c>
      <c r="CN14" s="66" t="s">
        <v>17</v>
      </c>
      <c r="CO14" s="66" t="s">
        <v>17</v>
      </c>
      <c r="CP14" s="66">
        <v>16.25</v>
      </c>
      <c r="CQ14" s="158">
        <v>19.480519480519483</v>
      </c>
      <c r="CR14" s="158">
        <v>9.5975232198142422</v>
      </c>
      <c r="CS14" s="158">
        <v>12.837837837837837</v>
      </c>
      <c r="CT14" s="47">
        <v>26.299095064838141</v>
      </c>
      <c r="CU14" s="41">
        <v>28.192643301354675</v>
      </c>
      <c r="CV14" s="41">
        <v>28.842971298879377</v>
      </c>
      <c r="CW14" s="41">
        <v>31.312458361092606</v>
      </c>
      <c r="CX14" s="41">
        <v>32.548328774743865</v>
      </c>
      <c r="CY14" s="41">
        <v>32.9790158526528</v>
      </c>
      <c r="CZ14" s="66">
        <v>34.424820592153324</v>
      </c>
      <c r="DA14" s="66">
        <v>36.219971845056989</v>
      </c>
      <c r="DB14" s="66">
        <v>36.33962939754722</v>
      </c>
      <c r="DC14" s="66">
        <v>37.974973644405743</v>
      </c>
      <c r="DD14" s="66">
        <v>37.505628095452501</v>
      </c>
      <c r="DE14" s="66">
        <v>38.708395868279332</v>
      </c>
      <c r="DF14" s="158">
        <v>39.704770797207772</v>
      </c>
      <c r="DG14" s="158">
        <v>42.280665495504806</v>
      </c>
      <c r="DH14" s="158">
        <v>42.285714285714285</v>
      </c>
      <c r="DI14" s="158">
        <v>43.103281386119448</v>
      </c>
      <c r="DJ14" s="120" t="s">
        <v>17</v>
      </c>
      <c r="DK14" s="59" t="s">
        <v>17</v>
      </c>
      <c r="DL14" s="59" t="s">
        <v>17</v>
      </c>
      <c r="DM14" s="59" t="s">
        <v>17</v>
      </c>
      <c r="DN14" s="59" t="s">
        <v>17</v>
      </c>
      <c r="DO14" s="59">
        <v>7.9787234042553195</v>
      </c>
      <c r="DP14" s="59">
        <v>4.5023696682464456</v>
      </c>
      <c r="DQ14" s="41">
        <v>2.8571428571428572</v>
      </c>
      <c r="DR14" s="41">
        <v>3.5989717223650386</v>
      </c>
      <c r="DS14" s="41">
        <v>5.0602409638554215</v>
      </c>
      <c r="DT14" s="41">
        <v>2.5773195876288657</v>
      </c>
      <c r="DU14" s="59" t="s">
        <v>17</v>
      </c>
      <c r="DV14" s="59" t="s">
        <v>17</v>
      </c>
      <c r="DW14" s="59" t="s">
        <v>17</v>
      </c>
      <c r="DX14" s="59" t="s">
        <v>17</v>
      </c>
      <c r="DY14" s="59" t="s">
        <v>17</v>
      </c>
      <c r="DZ14" s="47">
        <v>3.5034272658035035</v>
      </c>
      <c r="EA14" s="59">
        <v>3.7458193979933108</v>
      </c>
      <c r="EB14" s="59">
        <v>2.5278810408921935</v>
      </c>
      <c r="EC14" s="59">
        <v>4.1213063763608089</v>
      </c>
      <c r="ED14" s="59">
        <v>2.7675276752767526</v>
      </c>
      <c r="EE14" s="59">
        <v>2.8097062579821199</v>
      </c>
      <c r="EF14" s="59">
        <v>2.8048780487804881</v>
      </c>
      <c r="EG14" s="41">
        <v>2.7073732718894008</v>
      </c>
      <c r="EH14" s="41">
        <v>1.5075376884422109</v>
      </c>
      <c r="EI14" s="41">
        <v>1.3201320132013201</v>
      </c>
      <c r="EJ14" s="41">
        <v>0</v>
      </c>
      <c r="EK14" s="41">
        <v>2.8996422519299565</v>
      </c>
      <c r="EL14" s="158">
        <v>2.8116907140214575</v>
      </c>
      <c r="EM14" s="158">
        <v>5.0838434921479898</v>
      </c>
      <c r="EN14" s="158">
        <v>9.0442713281398444</v>
      </c>
      <c r="EO14" s="158">
        <v>7.4784444835474222</v>
      </c>
      <c r="EP14" s="47">
        <v>7.5268817204301079</v>
      </c>
      <c r="EQ14" s="59">
        <v>11.347517730496454</v>
      </c>
      <c r="ER14" s="59">
        <v>8.9397089397089395</v>
      </c>
      <c r="ES14" s="59">
        <v>7.2799097065462757</v>
      </c>
      <c r="ET14" s="59">
        <v>8.3585705632949736</v>
      </c>
      <c r="EU14" s="59">
        <v>9.3008338678640161</v>
      </c>
      <c r="EV14" s="59">
        <v>7.1696344892221182</v>
      </c>
      <c r="EW14" s="41">
        <v>6.0485870104115023</v>
      </c>
      <c r="EX14" s="41">
        <v>4.6887631366208566</v>
      </c>
      <c r="EY14" s="41">
        <v>7</v>
      </c>
      <c r="EZ14" s="41">
        <v>5.8276725062567039</v>
      </c>
      <c r="FA14" s="41">
        <v>9.1144484722941481</v>
      </c>
      <c r="FB14" s="158">
        <v>8.6491739552964049</v>
      </c>
      <c r="FC14" s="158">
        <v>6.390328151986183</v>
      </c>
      <c r="FD14" s="158">
        <v>15.762195121951219</v>
      </c>
      <c r="FE14" s="158">
        <v>15.539079394501082</v>
      </c>
      <c r="FF14" s="47">
        <v>5.2552552552552552</v>
      </c>
      <c r="FG14" s="59">
        <v>7.0548712206047028</v>
      </c>
      <c r="FH14" s="59">
        <v>10.496719775070289</v>
      </c>
      <c r="FI14" s="59">
        <v>7.7892325315005726</v>
      </c>
      <c r="FJ14" s="59">
        <v>8.5405405405405403</v>
      </c>
      <c r="FK14" s="59">
        <v>14.777618364418938</v>
      </c>
      <c r="FL14" s="59">
        <v>11.543624161073826</v>
      </c>
      <c r="FM14" s="41">
        <v>11.811023622047244</v>
      </c>
      <c r="FN14" s="41">
        <v>7.9588014981273405</v>
      </c>
      <c r="FO14" s="41">
        <v>7</v>
      </c>
      <c r="FP14" s="41">
        <v>7</v>
      </c>
      <c r="FQ14" s="41">
        <v>8.3762886597938131</v>
      </c>
      <c r="FR14" s="158">
        <v>11.254851228978008</v>
      </c>
      <c r="FS14" s="158">
        <v>8.568548387096774</v>
      </c>
      <c r="FT14" s="158">
        <v>11.363636363636363</v>
      </c>
      <c r="FU14" s="158">
        <v>20.38095238095238</v>
      </c>
      <c r="FV14" s="47">
        <v>4.7463175122749588</v>
      </c>
      <c r="FW14" s="59">
        <v>5.9409462824617574</v>
      </c>
      <c r="FX14" s="59">
        <v>6.5330107155202208</v>
      </c>
      <c r="FY14" s="59">
        <v>6.3597049096921907</v>
      </c>
      <c r="FZ14" s="59">
        <v>6.7486338797814209</v>
      </c>
      <c r="GA14" s="59">
        <v>7.6703191996188664</v>
      </c>
      <c r="GB14" s="59">
        <v>6.1526006881198132</v>
      </c>
      <c r="GC14" s="59">
        <v>5.6307631940357075</v>
      </c>
      <c r="GD14" s="59">
        <v>4.2292904578818593</v>
      </c>
      <c r="GE14" s="59">
        <v>4.5524823913416936</v>
      </c>
      <c r="GF14" s="59">
        <v>4</v>
      </c>
      <c r="GG14" s="59">
        <v>5.93006993006993</v>
      </c>
      <c r="GH14" s="158">
        <v>6.1619082038308637</v>
      </c>
      <c r="GI14" s="158">
        <v>5.925173522938886</v>
      </c>
      <c r="GJ14" s="158">
        <v>11.612037140619757</v>
      </c>
      <c r="GK14" s="158">
        <v>10.958178930651139</v>
      </c>
      <c r="GL14" s="120" t="s">
        <v>18</v>
      </c>
      <c r="GM14" s="59" t="s">
        <v>18</v>
      </c>
      <c r="GN14" s="59" t="s">
        <v>18</v>
      </c>
      <c r="GO14" s="59" t="s">
        <v>18</v>
      </c>
      <c r="GP14" s="59" t="s">
        <v>18</v>
      </c>
      <c r="GQ14" s="59" t="s">
        <v>18</v>
      </c>
      <c r="GR14" s="59" t="s">
        <v>18</v>
      </c>
      <c r="GS14" s="59" t="s">
        <v>18</v>
      </c>
      <c r="GT14" s="59">
        <v>23.809523809523807</v>
      </c>
      <c r="GU14" s="59">
        <v>35.496183206106871</v>
      </c>
      <c r="GV14" s="59" t="s">
        <v>18</v>
      </c>
      <c r="GW14" s="59">
        <v>15.34526854219949</v>
      </c>
      <c r="GX14" s="158">
        <v>24.603174603174601</v>
      </c>
      <c r="GY14" s="158">
        <v>13.333333333333334</v>
      </c>
      <c r="GZ14" s="158">
        <v>29.939516129032256</v>
      </c>
      <c r="HA14" s="158">
        <v>23.968565815324165</v>
      </c>
      <c r="HB14" s="47" t="s">
        <v>18</v>
      </c>
      <c r="HC14" s="59" t="s">
        <v>18</v>
      </c>
      <c r="HD14" s="59" t="s">
        <v>18</v>
      </c>
      <c r="HE14" s="59" t="s">
        <v>18</v>
      </c>
      <c r="HF14" s="59" t="s">
        <v>18</v>
      </c>
      <c r="HG14" s="59" t="s">
        <v>18</v>
      </c>
      <c r="HH14" s="59" t="s">
        <v>18</v>
      </c>
      <c r="HI14" s="59" t="s">
        <v>18</v>
      </c>
      <c r="HJ14" s="59">
        <v>43.790849673202615</v>
      </c>
      <c r="HK14" s="41">
        <v>24.137931034482758</v>
      </c>
      <c r="HL14" s="41">
        <v>9.6446700507614214</v>
      </c>
      <c r="HM14" s="41">
        <v>8.5227272727272716</v>
      </c>
      <c r="HN14" s="158">
        <v>16.363636363636363</v>
      </c>
      <c r="HO14" s="41" t="s">
        <v>17</v>
      </c>
      <c r="HP14" s="158" t="s">
        <v>17</v>
      </c>
      <c r="HQ14" s="158" t="s">
        <v>17</v>
      </c>
      <c r="HR14" s="47" t="s">
        <v>18</v>
      </c>
      <c r="HS14" s="59" t="s">
        <v>18</v>
      </c>
      <c r="HT14" s="59" t="s">
        <v>18</v>
      </c>
      <c r="HU14" s="59" t="s">
        <v>18</v>
      </c>
      <c r="HV14" s="59" t="s">
        <v>18</v>
      </c>
      <c r="HW14" s="59" t="s">
        <v>18</v>
      </c>
      <c r="HX14" s="59" t="s">
        <v>18</v>
      </c>
      <c r="HY14" s="59" t="s">
        <v>18</v>
      </c>
      <c r="HZ14" s="59">
        <v>34.767025089605738</v>
      </c>
      <c r="IA14" s="59">
        <v>30.537634408602148</v>
      </c>
      <c r="IB14" s="59" t="s">
        <v>18</v>
      </c>
      <c r="IC14" s="41">
        <v>15.34526854219949</v>
      </c>
      <c r="ID14" s="158">
        <v>24.603174603174601</v>
      </c>
      <c r="IE14" s="158">
        <v>13.333333333333334</v>
      </c>
      <c r="IF14" s="158">
        <v>29.939516129032256</v>
      </c>
      <c r="IG14" s="158">
        <v>23.968565815324165</v>
      </c>
      <c r="IH14" s="60"/>
      <c r="II14" s="60"/>
      <c r="IJ14" s="60"/>
      <c r="IK14" s="60"/>
      <c r="IL14" s="60"/>
      <c r="IM14" s="60"/>
      <c r="IN14" s="60"/>
      <c r="IO14" s="60"/>
      <c r="IP14" s="60"/>
      <c r="IQ14" s="60"/>
      <c r="IR14" s="60"/>
      <c r="IS14" s="60"/>
      <c r="IT14" s="60"/>
      <c r="IU14" s="60"/>
      <c r="IV14" s="60"/>
      <c r="IW14" s="60"/>
      <c r="IX14" s="60"/>
      <c r="IY14" s="60"/>
      <c r="IZ14" s="60"/>
      <c r="JA14" s="60"/>
      <c r="JB14" s="60"/>
      <c r="JC14" s="60"/>
      <c r="JD14" s="60"/>
      <c r="JE14" s="80"/>
      <c r="JF14" s="80"/>
      <c r="JG14" s="80"/>
      <c r="JH14" s="80"/>
      <c r="JI14" s="80"/>
      <c r="JJ14" s="80"/>
    </row>
    <row r="15" spans="1:270" s="28" customFormat="1">
      <c r="A15" s="26" t="s">
        <v>8</v>
      </c>
      <c r="B15" s="66">
        <v>67.282321899736147</v>
      </c>
      <c r="C15" s="66">
        <v>63.558515699333974</v>
      </c>
      <c r="D15" s="66">
        <v>61.20448179271709</v>
      </c>
      <c r="E15" s="66">
        <v>62.220334182951007</v>
      </c>
      <c r="F15" s="66">
        <v>67.379679144385022</v>
      </c>
      <c r="G15" s="66">
        <v>68.939393939393938</v>
      </c>
      <c r="H15" s="66">
        <v>73.150887573964496</v>
      </c>
      <c r="I15" s="66">
        <v>74.321556579621102</v>
      </c>
      <c r="J15" s="66">
        <v>77.555668016194332</v>
      </c>
      <c r="K15" s="66">
        <v>77.599265549690159</v>
      </c>
      <c r="L15" s="158">
        <v>82.119035402770663</v>
      </c>
      <c r="M15" s="158">
        <v>81.479654747225652</v>
      </c>
      <c r="N15" s="158">
        <v>81.359176836563776</v>
      </c>
      <c r="O15" s="158">
        <v>82.301095759885655</v>
      </c>
      <c r="P15" s="158">
        <v>82.023326572008116</v>
      </c>
      <c r="Q15" s="158">
        <v>84.568047337278102</v>
      </c>
      <c r="R15" s="99">
        <v>49.943374858437146</v>
      </c>
      <c r="S15" s="66">
        <v>50.161463939720129</v>
      </c>
      <c r="T15" s="66">
        <v>49.206349206349202</v>
      </c>
      <c r="U15" s="66">
        <v>51.413612565445021</v>
      </c>
      <c r="V15" s="66">
        <v>51.343283582089548</v>
      </c>
      <c r="W15" s="66">
        <v>53.785211267605639</v>
      </c>
      <c r="X15" s="66">
        <v>61.878009630818617</v>
      </c>
      <c r="Y15" s="66">
        <v>55.642857142857139</v>
      </c>
      <c r="Z15" s="66">
        <v>54.1698546289212</v>
      </c>
      <c r="AA15" s="66">
        <v>57.014253563390852</v>
      </c>
      <c r="AB15" s="158">
        <v>66.371681415929203</v>
      </c>
      <c r="AC15" s="158">
        <v>46.917681801402736</v>
      </c>
      <c r="AD15" s="158">
        <v>44.708029197080293</v>
      </c>
      <c r="AE15" s="158">
        <v>42.057433660487099</v>
      </c>
      <c r="AF15" s="158">
        <v>44.835007173601149</v>
      </c>
      <c r="AG15" s="158">
        <v>52.679882525697508</v>
      </c>
      <c r="AH15" s="99">
        <v>59.281437125748504</v>
      </c>
      <c r="AI15" s="66">
        <v>56.378600823045268</v>
      </c>
      <c r="AJ15" s="66">
        <v>56.029962546816478</v>
      </c>
      <c r="AK15" s="66">
        <v>61.491935483870961</v>
      </c>
      <c r="AL15" s="66">
        <v>56.61804430037818</v>
      </c>
      <c r="AM15" s="66">
        <v>56.526548672566371</v>
      </c>
      <c r="AN15" s="66">
        <v>64.170566822672896</v>
      </c>
      <c r="AO15" s="66">
        <v>56.122931442080379</v>
      </c>
      <c r="AP15" s="66">
        <v>60.979303382130233</v>
      </c>
      <c r="AQ15" s="66">
        <v>54.266886326194395</v>
      </c>
      <c r="AR15" s="158">
        <v>57.529069767441868</v>
      </c>
      <c r="AS15" s="158">
        <v>72.820512820512818</v>
      </c>
      <c r="AT15" s="158">
        <v>68.105515587529979</v>
      </c>
      <c r="AU15" s="158">
        <v>68.898488120950319</v>
      </c>
      <c r="AV15" s="158">
        <v>65.82372629230197</v>
      </c>
      <c r="AW15" s="158">
        <v>68.648852088821982</v>
      </c>
      <c r="AX15" s="99">
        <v>46.05263157894737</v>
      </c>
      <c r="AY15" s="66">
        <v>46.458333333333336</v>
      </c>
      <c r="AZ15" s="66">
        <v>45.841844178581844</v>
      </c>
      <c r="BA15" s="66">
        <v>46.132823175731076</v>
      </c>
      <c r="BB15" s="66">
        <v>46.426592797783933</v>
      </c>
      <c r="BC15" s="66">
        <v>49.416445623342177</v>
      </c>
      <c r="BD15" s="66">
        <v>53.908955962394856</v>
      </c>
      <c r="BE15" s="66">
        <v>48.469917012448136</v>
      </c>
      <c r="BF15" s="66">
        <v>46.853478983614345</v>
      </c>
      <c r="BG15" s="66">
        <v>49</v>
      </c>
      <c r="BH15" s="158">
        <v>51.400454201362599</v>
      </c>
      <c r="BI15" s="158">
        <v>42.578959867014959</v>
      </c>
      <c r="BJ15" s="158">
        <v>43.0419921875</v>
      </c>
      <c r="BK15" s="158">
        <v>51.081794195250666</v>
      </c>
      <c r="BL15" s="158">
        <v>44.710071210579862</v>
      </c>
      <c r="BM15" s="158">
        <v>53.25414501361049</v>
      </c>
      <c r="BN15" s="99">
        <v>20</v>
      </c>
      <c r="BO15" s="66">
        <v>17.399999999999999</v>
      </c>
      <c r="BP15" s="66">
        <v>24.479166666666664</v>
      </c>
      <c r="BQ15" s="66">
        <v>25.740318906605925</v>
      </c>
      <c r="BR15" s="66">
        <v>28.26510721247563</v>
      </c>
      <c r="BS15" s="66">
        <v>21.727748691099478</v>
      </c>
      <c r="BT15" s="66">
        <v>26.477024070021884</v>
      </c>
      <c r="BU15" s="66">
        <v>20.408163265306122</v>
      </c>
      <c r="BV15" s="66">
        <v>18.509615384615387</v>
      </c>
      <c r="BW15" s="66" t="s">
        <v>17</v>
      </c>
      <c r="BX15" s="66" t="s">
        <v>17</v>
      </c>
      <c r="BY15" s="66" t="s">
        <v>17</v>
      </c>
      <c r="BZ15" s="66" t="s">
        <v>17</v>
      </c>
      <c r="CA15" s="158">
        <v>18.456883509833585</v>
      </c>
      <c r="CB15" s="158">
        <v>17.004048582995949</v>
      </c>
      <c r="CC15" s="158">
        <v>15.964912280701753</v>
      </c>
      <c r="CD15" s="99">
        <v>73.504273504273513</v>
      </c>
      <c r="CE15" s="66">
        <v>71.83098591549296</v>
      </c>
      <c r="CF15" s="66">
        <v>66.776315789473685</v>
      </c>
      <c r="CG15" s="66">
        <v>72.159090909090907</v>
      </c>
      <c r="CH15" s="66">
        <v>80.769230769230774</v>
      </c>
      <c r="CI15" s="66">
        <v>75.362318840579718</v>
      </c>
      <c r="CJ15" s="66">
        <v>80.120481927710841</v>
      </c>
      <c r="CK15" s="66">
        <v>70.567375886524815</v>
      </c>
      <c r="CL15" s="66">
        <v>80</v>
      </c>
      <c r="CM15" s="66">
        <v>82.675438596491219</v>
      </c>
      <c r="CN15" s="158">
        <v>80.941176470588232</v>
      </c>
      <c r="CO15" s="158">
        <v>79.334916864608076</v>
      </c>
      <c r="CP15" s="158">
        <v>76.798143851508115</v>
      </c>
      <c r="CQ15" s="158">
        <v>82.377049180327873</v>
      </c>
      <c r="CR15" s="158">
        <v>80.607476635514018</v>
      </c>
      <c r="CS15" s="158">
        <v>83.40517241379311</v>
      </c>
      <c r="CT15" s="99">
        <v>55.146654948917941</v>
      </c>
      <c r="CU15" s="66">
        <v>53.034636161423578</v>
      </c>
      <c r="CV15" s="66">
        <v>52.915302782324062</v>
      </c>
      <c r="CW15" s="66">
        <v>54.278587874136605</v>
      </c>
      <c r="CX15" s="66">
        <v>55.616008852821842</v>
      </c>
      <c r="CY15" s="66">
        <v>57.617752828699246</v>
      </c>
      <c r="CZ15" s="66">
        <v>62.52488387524884</v>
      </c>
      <c r="DA15" s="66">
        <v>58.558333333333337</v>
      </c>
      <c r="DB15" s="66">
        <v>59.884005881391936</v>
      </c>
      <c r="DC15" s="66">
        <v>61.691847534320118</v>
      </c>
      <c r="DD15" s="66">
        <v>64.676654945726952</v>
      </c>
      <c r="DE15" s="66">
        <v>60.679796213215717</v>
      </c>
      <c r="DF15" s="158">
        <v>60.150764910206192</v>
      </c>
      <c r="DG15" s="158">
        <v>61.022319228332044</v>
      </c>
      <c r="DH15" s="158">
        <v>59.138353765323991</v>
      </c>
      <c r="DI15" s="158">
        <v>64.4506505006471</v>
      </c>
      <c r="DJ15" s="120" t="s">
        <v>17</v>
      </c>
      <c r="DK15" s="41" t="s">
        <v>17</v>
      </c>
      <c r="DL15" s="41" t="s">
        <v>17</v>
      </c>
      <c r="DM15" s="41" t="s">
        <v>17</v>
      </c>
      <c r="DN15" s="41" t="s">
        <v>17</v>
      </c>
      <c r="DO15" s="41" t="s">
        <v>17</v>
      </c>
      <c r="DP15" s="41" t="s">
        <v>17</v>
      </c>
      <c r="DQ15" s="41" t="s">
        <v>17</v>
      </c>
      <c r="DR15" s="41" t="s">
        <v>17</v>
      </c>
      <c r="DS15" s="41" t="s">
        <v>17</v>
      </c>
      <c r="DT15" s="41" t="s">
        <v>17</v>
      </c>
      <c r="DU15" s="59" t="s">
        <v>17</v>
      </c>
      <c r="DV15" s="59" t="s">
        <v>17</v>
      </c>
      <c r="DW15" s="59" t="s">
        <v>17</v>
      </c>
      <c r="DX15" s="59" t="s">
        <v>17</v>
      </c>
      <c r="DY15" s="59" t="s">
        <v>17</v>
      </c>
      <c r="DZ15" s="47">
        <v>7.2565245066836415</v>
      </c>
      <c r="EA15" s="41">
        <v>7.6272933415790556</v>
      </c>
      <c r="EB15" s="41">
        <v>9.7663551401869171</v>
      </c>
      <c r="EC15" s="41">
        <v>9.6767001114827202</v>
      </c>
      <c r="ED15" s="41">
        <v>10.872704765834538</v>
      </c>
      <c r="EE15" s="41">
        <v>6.2184873949579833</v>
      </c>
      <c r="EF15" s="41">
        <v>5.3493013972055889</v>
      </c>
      <c r="EG15" s="41">
        <v>5.8373376045559704</v>
      </c>
      <c r="EH15" s="41">
        <v>5.0874658963248276</v>
      </c>
      <c r="EI15" s="41">
        <v>4.9494492228761127</v>
      </c>
      <c r="EJ15" s="41">
        <v>11.446287916876152</v>
      </c>
      <c r="EK15" s="41">
        <v>11.935675997617629</v>
      </c>
      <c r="EL15" s="158">
        <v>11.728038785640079</v>
      </c>
      <c r="EM15" s="158">
        <v>11.680282623095605</v>
      </c>
      <c r="EN15" s="158">
        <v>10.985212214326868</v>
      </c>
      <c r="EO15" s="158">
        <v>12.501252128618651</v>
      </c>
      <c r="EP15" s="47">
        <v>15.272062185642433</v>
      </c>
      <c r="EQ15" s="41">
        <v>12.131715771230503</v>
      </c>
      <c r="ER15" s="41">
        <v>11.736263736263735</v>
      </c>
      <c r="ES15" s="41">
        <v>11.37330754352031</v>
      </c>
      <c r="ET15" s="41">
        <v>12.994569433669511</v>
      </c>
      <c r="EU15" s="41">
        <v>7.5299085151301899</v>
      </c>
      <c r="EV15" s="41">
        <v>6.3147343802205143</v>
      </c>
      <c r="EW15" s="41">
        <v>6.1998766193707588</v>
      </c>
      <c r="EX15" s="41">
        <v>5.5900621118012426</v>
      </c>
      <c r="EY15" s="41">
        <v>9.2498036135113892</v>
      </c>
      <c r="EZ15" s="41">
        <v>16.690326505779758</v>
      </c>
      <c r="FA15" s="41">
        <v>17.176523906639474</v>
      </c>
      <c r="FB15" s="158">
        <v>17.950963222416814</v>
      </c>
      <c r="FC15" s="158">
        <v>17.336152219873149</v>
      </c>
      <c r="FD15" s="158">
        <v>19.427001569858714</v>
      </c>
      <c r="FE15" s="158">
        <v>19.111549851924973</v>
      </c>
      <c r="FF15" s="47">
        <v>17.407580720636407</v>
      </c>
      <c r="FG15" s="41">
        <v>24.240780911062906</v>
      </c>
      <c r="FH15" s="41">
        <v>23.002680965147455</v>
      </c>
      <c r="FI15" s="41">
        <v>19.096385542168676</v>
      </c>
      <c r="FJ15" s="41">
        <v>18.689903846153847</v>
      </c>
      <c r="FK15" s="41">
        <v>15.535614133482895</v>
      </c>
      <c r="FL15" s="41">
        <v>15.523114355231144</v>
      </c>
      <c r="FM15" s="41">
        <v>15.976821192052981</v>
      </c>
      <c r="FN15" s="41">
        <v>15.095087163232964</v>
      </c>
      <c r="FO15" s="41">
        <v>9.0296495956873315</v>
      </c>
      <c r="FP15" s="41">
        <v>15.476984656437626</v>
      </c>
      <c r="FQ15" s="41">
        <v>8.1117021276595747</v>
      </c>
      <c r="FR15" s="158">
        <v>10.460772104607722</v>
      </c>
      <c r="FS15" s="158">
        <v>13.480662983425415</v>
      </c>
      <c r="FT15" s="158">
        <v>16.445916114790286</v>
      </c>
      <c r="FU15" s="158">
        <v>19.840213049267643</v>
      </c>
      <c r="FV15" s="47">
        <v>11.596768839216553</v>
      </c>
      <c r="FW15" s="41">
        <v>12.184827279795623</v>
      </c>
      <c r="FX15" s="41">
        <v>13.230403800475059</v>
      </c>
      <c r="FY15" s="41">
        <v>11.970217640320733</v>
      </c>
      <c r="FZ15" s="41">
        <v>12.90571019914182</v>
      </c>
      <c r="GA15" s="41">
        <v>8.3857218966435809</v>
      </c>
      <c r="GB15" s="41">
        <v>7.7152515410618419</v>
      </c>
      <c r="GC15" s="41">
        <v>8.1138600691673322</v>
      </c>
      <c r="GD15" s="41">
        <v>7.286329999186794</v>
      </c>
      <c r="GE15" s="41">
        <v>7.0665757782322203</v>
      </c>
      <c r="GF15" s="41">
        <v>14.019520851818989</v>
      </c>
      <c r="GG15" s="41">
        <v>13.429203539823009</v>
      </c>
      <c r="GH15" s="158">
        <v>13.68106028217187</v>
      </c>
      <c r="GI15" s="158">
        <v>13.611924045463827</v>
      </c>
      <c r="GJ15" s="158">
        <v>13.907163742690059</v>
      </c>
      <c r="GK15" s="158">
        <v>14.969301854547757</v>
      </c>
      <c r="GL15" s="120" t="s">
        <v>17</v>
      </c>
      <c r="GM15" s="41" t="s">
        <v>17</v>
      </c>
      <c r="GN15" s="41" t="s">
        <v>17</v>
      </c>
      <c r="GO15" s="41" t="s">
        <v>17</v>
      </c>
      <c r="GP15" s="41" t="s">
        <v>17</v>
      </c>
      <c r="GQ15" s="41" t="s">
        <v>17</v>
      </c>
      <c r="GR15" s="41" t="s">
        <v>17</v>
      </c>
      <c r="GS15" s="41" t="s">
        <v>17</v>
      </c>
      <c r="GT15" s="41" t="s">
        <v>17</v>
      </c>
      <c r="GU15" s="41" t="s">
        <v>17</v>
      </c>
      <c r="GV15" s="41" t="s">
        <v>17</v>
      </c>
      <c r="GW15" s="41" t="s">
        <v>17</v>
      </c>
      <c r="GX15" s="41" t="s">
        <v>17</v>
      </c>
      <c r="GY15" s="41" t="s">
        <v>17</v>
      </c>
      <c r="GZ15" s="41" t="s">
        <v>17</v>
      </c>
      <c r="HA15" s="41" t="s">
        <v>17</v>
      </c>
      <c r="HB15" s="47" t="s">
        <v>17</v>
      </c>
      <c r="HC15" s="41" t="s">
        <v>17</v>
      </c>
      <c r="HD15" s="41" t="s">
        <v>17</v>
      </c>
      <c r="HE15" s="41" t="s">
        <v>17</v>
      </c>
      <c r="HF15" s="41" t="s">
        <v>17</v>
      </c>
      <c r="HG15" s="41" t="s">
        <v>17</v>
      </c>
      <c r="HH15" s="41" t="s">
        <v>17</v>
      </c>
      <c r="HI15" s="41" t="s">
        <v>17</v>
      </c>
      <c r="HJ15" s="41" t="s">
        <v>17</v>
      </c>
      <c r="HK15" s="41" t="s">
        <v>17</v>
      </c>
      <c r="HL15" s="41" t="s">
        <v>17</v>
      </c>
      <c r="HM15" s="41" t="s">
        <v>17</v>
      </c>
      <c r="HN15" s="41" t="s">
        <v>17</v>
      </c>
      <c r="HO15" s="41" t="s">
        <v>17</v>
      </c>
      <c r="HP15" s="158" t="s">
        <v>17</v>
      </c>
      <c r="HQ15" s="158" t="s">
        <v>17</v>
      </c>
      <c r="HR15" s="47" t="s">
        <v>17</v>
      </c>
      <c r="HS15" s="41" t="s">
        <v>17</v>
      </c>
      <c r="HT15" s="41" t="s">
        <v>17</v>
      </c>
      <c r="HU15" s="41" t="s">
        <v>17</v>
      </c>
      <c r="HV15" s="41" t="s">
        <v>17</v>
      </c>
      <c r="HW15" s="41" t="s">
        <v>17</v>
      </c>
      <c r="HX15" s="41" t="s">
        <v>17</v>
      </c>
      <c r="HY15" s="41" t="s">
        <v>17</v>
      </c>
      <c r="HZ15" s="41" t="s">
        <v>17</v>
      </c>
      <c r="IA15" s="41" t="s">
        <v>17</v>
      </c>
      <c r="IB15" s="41" t="s">
        <v>17</v>
      </c>
      <c r="IC15" s="41" t="s">
        <v>17</v>
      </c>
      <c r="ID15" s="41" t="s">
        <v>17</v>
      </c>
      <c r="IE15" s="41" t="s">
        <v>17</v>
      </c>
      <c r="IF15" s="41" t="s">
        <v>17</v>
      </c>
      <c r="IG15" s="41" t="s">
        <v>17</v>
      </c>
      <c r="IH15" s="60"/>
      <c r="II15" s="60"/>
      <c r="IJ15" s="60"/>
      <c r="IK15" s="60"/>
      <c r="IL15" s="60"/>
      <c r="IM15" s="60"/>
      <c r="IN15" s="60"/>
      <c r="IO15" s="60"/>
      <c r="IP15" s="60"/>
      <c r="IQ15" s="60"/>
      <c r="IR15" s="60"/>
      <c r="IS15" s="60"/>
      <c r="IT15" s="60"/>
      <c r="IU15" s="60"/>
      <c r="IV15" s="60"/>
      <c r="IW15" s="60"/>
      <c r="IX15" s="60"/>
      <c r="IY15" s="60"/>
      <c r="IZ15" s="60"/>
      <c r="JA15" s="60"/>
      <c r="JB15" s="60"/>
      <c r="JC15" s="60"/>
      <c r="JD15" s="60"/>
      <c r="JE15" s="80"/>
      <c r="JF15" s="80"/>
      <c r="JG15" s="80"/>
      <c r="JH15" s="80"/>
      <c r="JI15" s="80"/>
      <c r="JJ15" s="80"/>
    </row>
    <row r="16" spans="1:270" s="28" customFormat="1">
      <c r="A16" s="26"/>
      <c r="B16" s="66"/>
      <c r="C16" s="66"/>
      <c r="D16" s="66"/>
      <c r="E16" s="66"/>
      <c r="F16" s="66"/>
      <c r="G16" s="66"/>
      <c r="H16" s="66"/>
      <c r="I16" s="66"/>
      <c r="J16" s="66"/>
      <c r="K16" s="66"/>
      <c r="L16" s="158"/>
      <c r="M16" s="158"/>
      <c r="N16" s="158"/>
      <c r="O16" s="158"/>
      <c r="P16" s="158"/>
      <c r="Q16" s="158"/>
      <c r="R16" s="99"/>
      <c r="S16" s="66"/>
      <c r="T16" s="66"/>
      <c r="U16" s="66"/>
      <c r="V16" s="66"/>
      <c r="W16" s="66"/>
      <c r="X16" s="66"/>
      <c r="Y16" s="66"/>
      <c r="Z16" s="66"/>
      <c r="AA16" s="66"/>
      <c r="AB16" s="158"/>
      <c r="AC16" s="158"/>
      <c r="AD16" s="158"/>
      <c r="AE16" s="158"/>
      <c r="AF16" s="158"/>
      <c r="AG16" s="158"/>
      <c r="AH16" s="99"/>
      <c r="AI16" s="66"/>
      <c r="AJ16" s="66"/>
      <c r="AK16" s="66"/>
      <c r="AL16" s="66"/>
      <c r="AM16" s="66"/>
      <c r="AN16" s="66"/>
      <c r="AO16" s="66"/>
      <c r="AP16" s="66"/>
      <c r="AQ16" s="66"/>
      <c r="AR16" s="158"/>
      <c r="AS16" s="158"/>
      <c r="AT16" s="158"/>
      <c r="AU16" s="158"/>
      <c r="AV16" s="158"/>
      <c r="AW16" s="158"/>
      <c r="AX16" s="99"/>
      <c r="AY16" s="66"/>
      <c r="AZ16" s="66"/>
      <c r="BA16" s="66"/>
      <c r="BB16" s="66"/>
      <c r="BC16" s="66"/>
      <c r="BD16" s="66"/>
      <c r="BE16" s="66"/>
      <c r="BF16" s="66"/>
      <c r="BG16" s="66"/>
      <c r="BH16" s="158"/>
      <c r="BI16" s="158"/>
      <c r="BJ16" s="158"/>
      <c r="BK16" s="158"/>
      <c r="BL16" s="158"/>
      <c r="BM16" s="158"/>
      <c r="BN16" s="99"/>
      <c r="BO16" s="66"/>
      <c r="BP16" s="66"/>
      <c r="BQ16" s="66"/>
      <c r="BR16" s="66"/>
      <c r="BS16" s="66"/>
      <c r="BT16" s="66"/>
      <c r="BU16" s="66"/>
      <c r="BV16" s="66"/>
      <c r="BW16" s="66"/>
      <c r="BX16" s="66"/>
      <c r="BY16" s="66"/>
      <c r="BZ16" s="158"/>
      <c r="CA16" s="158"/>
      <c r="CB16" s="158"/>
      <c r="CC16" s="158"/>
      <c r="CD16" s="99"/>
      <c r="CE16" s="66"/>
      <c r="CF16" s="66"/>
      <c r="CG16" s="66"/>
      <c r="CH16" s="66"/>
      <c r="CI16" s="66"/>
      <c r="CJ16" s="66"/>
      <c r="CK16" s="66"/>
      <c r="CL16" s="66"/>
      <c r="CM16" s="66"/>
      <c r="CN16" s="158"/>
      <c r="CO16" s="158"/>
      <c r="CP16" s="158"/>
      <c r="CQ16" s="158"/>
      <c r="CR16" s="158"/>
      <c r="CS16" s="158"/>
      <c r="CT16" s="99"/>
      <c r="CU16" s="66"/>
      <c r="CV16" s="66"/>
      <c r="CW16" s="66"/>
      <c r="CX16" s="66"/>
      <c r="CY16" s="66"/>
      <c r="CZ16" s="66"/>
      <c r="DA16" s="66"/>
      <c r="DB16" s="66"/>
      <c r="DC16" s="66"/>
      <c r="DD16" s="66"/>
      <c r="DE16" s="66"/>
      <c r="DF16" s="158"/>
      <c r="DG16" s="158"/>
      <c r="DH16" s="158"/>
      <c r="DI16" s="158"/>
      <c r="DJ16" s="120"/>
      <c r="DK16" s="41"/>
      <c r="DL16" s="41"/>
      <c r="DM16" s="41"/>
      <c r="DN16" s="41"/>
      <c r="DO16" s="41"/>
      <c r="DP16" s="41"/>
      <c r="DQ16" s="41"/>
      <c r="DR16" s="41"/>
      <c r="DS16" s="41"/>
      <c r="DT16" s="41"/>
      <c r="DU16" s="41"/>
      <c r="DV16" s="158"/>
      <c r="DW16" s="158"/>
      <c r="DX16" s="158"/>
      <c r="DY16" s="158"/>
      <c r="DZ16" s="47"/>
      <c r="EA16" s="41"/>
      <c r="EB16" s="41"/>
      <c r="EC16" s="41"/>
      <c r="ED16" s="41"/>
      <c r="EE16" s="41"/>
      <c r="EF16" s="41"/>
      <c r="EG16" s="41"/>
      <c r="EH16" s="41"/>
      <c r="EI16" s="41"/>
      <c r="EJ16" s="41"/>
      <c r="EK16" s="41"/>
      <c r="EL16" s="158"/>
      <c r="EM16" s="158"/>
      <c r="EN16" s="158"/>
      <c r="EO16" s="158"/>
      <c r="EP16" s="47"/>
      <c r="EQ16" s="41"/>
      <c r="ER16" s="41"/>
      <c r="ES16" s="41"/>
      <c r="ET16" s="41"/>
      <c r="EU16" s="41"/>
      <c r="EV16" s="41"/>
      <c r="EW16" s="41"/>
      <c r="EX16" s="41"/>
      <c r="EY16" s="41"/>
      <c r="EZ16" s="41"/>
      <c r="FA16" s="41"/>
      <c r="FB16" s="158"/>
      <c r="FC16" s="158"/>
      <c r="FD16" s="158"/>
      <c r="FE16" s="158"/>
      <c r="FF16" s="47"/>
      <c r="FG16" s="41"/>
      <c r="FH16" s="41"/>
      <c r="FI16" s="41"/>
      <c r="FJ16" s="41"/>
      <c r="FK16" s="41"/>
      <c r="FL16" s="41"/>
      <c r="FM16" s="41"/>
      <c r="FN16" s="41"/>
      <c r="FO16" s="41"/>
      <c r="FP16" s="41"/>
      <c r="FQ16" s="41"/>
      <c r="FR16" s="158"/>
      <c r="FS16" s="158"/>
      <c r="FT16" s="158"/>
      <c r="FU16" s="158"/>
      <c r="FV16" s="47"/>
      <c r="FW16" s="41"/>
      <c r="FX16" s="41"/>
      <c r="FY16" s="41"/>
      <c r="FZ16" s="41"/>
      <c r="GA16" s="41"/>
      <c r="GB16" s="41"/>
      <c r="GC16" s="41"/>
      <c r="GD16" s="41"/>
      <c r="GE16" s="41"/>
      <c r="GF16" s="41"/>
      <c r="GG16" s="41"/>
      <c r="GH16" s="158"/>
      <c r="GI16" s="158"/>
      <c r="GJ16" s="158"/>
      <c r="GK16" s="158"/>
      <c r="GL16" s="120"/>
      <c r="GM16" s="41"/>
      <c r="GN16" s="41"/>
      <c r="GO16" s="41"/>
      <c r="GP16" s="41"/>
      <c r="GQ16" s="41"/>
      <c r="GR16" s="41"/>
      <c r="GS16" s="41"/>
      <c r="GT16" s="41"/>
      <c r="GU16" s="41"/>
      <c r="GV16" s="41"/>
      <c r="GW16" s="41"/>
      <c r="GX16" s="41"/>
      <c r="GY16" s="41"/>
      <c r="GZ16" s="41"/>
      <c r="HA16" s="41"/>
      <c r="HB16" s="47"/>
      <c r="HC16" s="41"/>
      <c r="HD16" s="41"/>
      <c r="HE16" s="41"/>
      <c r="HF16" s="41"/>
      <c r="HG16" s="41"/>
      <c r="HH16" s="41"/>
      <c r="HI16" s="41"/>
      <c r="HJ16" s="41"/>
      <c r="HK16" s="41"/>
      <c r="HL16" s="41"/>
      <c r="HM16" s="41"/>
      <c r="HN16" s="41"/>
      <c r="HO16" s="41"/>
      <c r="HP16" s="41"/>
      <c r="HQ16" s="41"/>
      <c r="HR16" s="47"/>
      <c r="HS16" s="41"/>
      <c r="HT16" s="41"/>
      <c r="HU16" s="41"/>
      <c r="HV16" s="41"/>
      <c r="HW16" s="41"/>
      <c r="HX16" s="41"/>
      <c r="HY16" s="41"/>
      <c r="HZ16" s="41"/>
      <c r="IA16" s="41"/>
      <c r="IB16" s="41"/>
      <c r="IC16" s="41"/>
      <c r="ID16" s="41"/>
      <c r="IE16" s="41"/>
      <c r="IF16" s="41"/>
      <c r="IG16" s="41"/>
      <c r="IH16" s="60"/>
      <c r="II16" s="60"/>
      <c r="IJ16" s="60"/>
      <c r="IK16" s="60"/>
      <c r="IL16" s="60"/>
      <c r="IM16" s="60"/>
      <c r="IN16" s="60"/>
      <c r="IO16" s="60"/>
      <c r="IP16" s="60"/>
      <c r="IQ16" s="60"/>
      <c r="IR16" s="60"/>
      <c r="IS16" s="60"/>
      <c r="IT16" s="60"/>
      <c r="IU16" s="60"/>
      <c r="IV16" s="60"/>
      <c r="IW16" s="60"/>
      <c r="IX16" s="60"/>
      <c r="IY16" s="60"/>
      <c r="IZ16" s="60"/>
      <c r="JA16" s="60"/>
      <c r="JB16" s="60"/>
      <c r="JC16" s="60"/>
      <c r="JD16" s="60"/>
      <c r="JE16" s="80"/>
      <c r="JF16" s="80"/>
      <c r="JG16" s="80"/>
      <c r="JH16" s="80"/>
      <c r="JI16" s="80"/>
      <c r="JJ16" s="80"/>
    </row>
    <row r="17" spans="1:270" s="28" customFormat="1">
      <c r="A17" s="26" t="s">
        <v>9</v>
      </c>
      <c r="B17" s="41">
        <v>40.179461615154537</v>
      </c>
      <c r="C17" s="41">
        <v>43.26450344149459</v>
      </c>
      <c r="D17" s="41">
        <v>38.852304797742235</v>
      </c>
      <c r="E17" s="41">
        <v>62.570735650767986</v>
      </c>
      <c r="F17" s="41">
        <v>48.192771084337352</v>
      </c>
      <c r="G17" s="41">
        <v>46.347031963470322</v>
      </c>
      <c r="H17" s="66">
        <v>48.019401778496359</v>
      </c>
      <c r="I17" s="66">
        <v>46.021328958162428</v>
      </c>
      <c r="J17" s="66">
        <v>45.97156398104265</v>
      </c>
      <c r="K17" s="66">
        <v>53.007167341851044</v>
      </c>
      <c r="L17" s="158">
        <v>52.148735141725091</v>
      </c>
      <c r="M17" s="158">
        <v>54.357119368628737</v>
      </c>
      <c r="N17" s="158">
        <v>52.68918073796123</v>
      </c>
      <c r="O17" s="158">
        <v>54.75319926873857</v>
      </c>
      <c r="P17" s="158">
        <v>54.04624277456648</v>
      </c>
      <c r="Q17" s="158">
        <v>54.954707658523191</v>
      </c>
      <c r="R17" s="47">
        <v>48.581019224900821</v>
      </c>
      <c r="S17" s="41">
        <v>50.204982655313778</v>
      </c>
      <c r="T17" s="41">
        <v>48.389217619986852</v>
      </c>
      <c r="U17" s="41">
        <v>48.418854415274467</v>
      </c>
      <c r="V17" s="41">
        <v>50.076737557553166</v>
      </c>
      <c r="W17" s="41">
        <v>53.199825859817153</v>
      </c>
      <c r="X17" s="66">
        <v>53.077765607886086</v>
      </c>
      <c r="Y17" s="66">
        <v>53.649085037674915</v>
      </c>
      <c r="Z17" s="66">
        <v>52.066772655007952</v>
      </c>
      <c r="AA17" s="66">
        <v>47.390463917525771</v>
      </c>
      <c r="AB17" s="158">
        <v>51.194852941176471</v>
      </c>
      <c r="AC17" s="158">
        <v>56.093135772603567</v>
      </c>
      <c r="AD17" s="158">
        <v>53.01910043130006</v>
      </c>
      <c r="AE17" s="158">
        <v>53.341508277130586</v>
      </c>
      <c r="AF17" s="158">
        <v>54.849106358042775</v>
      </c>
      <c r="AG17" s="158">
        <v>52.63942737846704</v>
      </c>
      <c r="AH17" s="47">
        <v>29.144667370644139</v>
      </c>
      <c r="AI17" s="41">
        <v>30.04524886877828</v>
      </c>
      <c r="AJ17" s="41">
        <v>32.504780114722756</v>
      </c>
      <c r="AK17" s="41">
        <v>32.425742574257427</v>
      </c>
      <c r="AL17" s="66" t="s">
        <v>17</v>
      </c>
      <c r="AM17" s="66" t="s">
        <v>17</v>
      </c>
      <c r="AN17" s="66" t="s">
        <v>17</v>
      </c>
      <c r="AO17" s="66" t="s">
        <v>17</v>
      </c>
      <c r="AP17" s="66" t="s">
        <v>17</v>
      </c>
      <c r="AQ17" s="66" t="s">
        <v>17</v>
      </c>
      <c r="AR17" s="66" t="s">
        <v>17</v>
      </c>
      <c r="AS17" s="66" t="s">
        <v>17</v>
      </c>
      <c r="AT17" s="66" t="s">
        <v>17</v>
      </c>
      <c r="AU17" s="66" t="s">
        <v>17</v>
      </c>
      <c r="AV17" s="66" t="s">
        <v>17</v>
      </c>
      <c r="AW17" s="66" t="s">
        <v>17</v>
      </c>
      <c r="AX17" s="47">
        <v>42.245989304812838</v>
      </c>
      <c r="AY17" s="41">
        <v>44.973544973544968</v>
      </c>
      <c r="AZ17" s="41">
        <v>42.844364937388193</v>
      </c>
      <c r="BA17" s="41">
        <v>44.49047224523612</v>
      </c>
      <c r="BB17" s="41">
        <v>46.11059044048735</v>
      </c>
      <c r="BC17" s="41">
        <v>50.291262135922331</v>
      </c>
      <c r="BD17" s="66">
        <v>46.201873048907387</v>
      </c>
      <c r="BE17" s="66">
        <v>48.118811881188115</v>
      </c>
      <c r="BF17" s="66">
        <v>46.161934805467929</v>
      </c>
      <c r="BG17" s="66">
        <v>40.797285835453771</v>
      </c>
      <c r="BH17" s="158">
        <v>36.81687440076702</v>
      </c>
      <c r="BI17" s="158">
        <v>39.145597210113337</v>
      </c>
      <c r="BJ17" s="158">
        <v>36.830188679245282</v>
      </c>
      <c r="BK17" s="158">
        <v>30.675778283978737</v>
      </c>
      <c r="BL17" s="158">
        <v>30.488644184445974</v>
      </c>
      <c r="BM17" s="158">
        <v>31.986301369863014</v>
      </c>
      <c r="BN17" s="47">
        <v>32.677165354330704</v>
      </c>
      <c r="BO17" s="41">
        <v>31.946308724832218</v>
      </c>
      <c r="BP17" s="41">
        <v>35.310734463276837</v>
      </c>
      <c r="BQ17" s="41">
        <v>37.361111111111114</v>
      </c>
      <c r="BR17" s="41">
        <v>37.976346911957947</v>
      </c>
      <c r="BS17" s="41">
        <v>40.812720848056536</v>
      </c>
      <c r="BT17" s="66">
        <v>39.071566731141196</v>
      </c>
      <c r="BU17" s="66">
        <v>41.479820627802688</v>
      </c>
      <c r="BV17" s="66">
        <v>35.496183206106871</v>
      </c>
      <c r="BW17" s="66">
        <v>36.065573770491802</v>
      </c>
      <c r="BX17" s="158">
        <v>42.016806722689076</v>
      </c>
      <c r="BY17" s="158">
        <v>40.526315789473685</v>
      </c>
      <c r="BZ17" s="158">
        <v>39.393939393939391</v>
      </c>
      <c r="CA17" s="158">
        <v>39.189189189189186</v>
      </c>
      <c r="CB17" s="158">
        <v>39.195979899497488</v>
      </c>
      <c r="CC17" s="158">
        <v>39.150943396226417</v>
      </c>
      <c r="CD17" s="47" t="s">
        <v>17</v>
      </c>
      <c r="CE17" s="41" t="s">
        <v>17</v>
      </c>
      <c r="CF17" s="41" t="s">
        <v>17</v>
      </c>
      <c r="CG17" s="41" t="s">
        <v>17</v>
      </c>
      <c r="CH17" s="41" t="s">
        <v>17</v>
      </c>
      <c r="CI17" s="41" t="s">
        <v>17</v>
      </c>
      <c r="CJ17" s="66" t="s">
        <v>17</v>
      </c>
      <c r="CK17" s="66" t="s">
        <v>17</v>
      </c>
      <c r="CL17" s="66" t="s">
        <v>17</v>
      </c>
      <c r="CM17" s="66" t="s">
        <v>17</v>
      </c>
      <c r="CN17" s="66" t="s">
        <v>17</v>
      </c>
      <c r="CO17" s="66" t="s">
        <v>17</v>
      </c>
      <c r="CP17" s="66" t="s">
        <v>17</v>
      </c>
      <c r="CQ17" s="66" t="s">
        <v>17</v>
      </c>
      <c r="CR17" s="66" t="s">
        <v>17</v>
      </c>
      <c r="CS17" s="66" t="s">
        <v>17</v>
      </c>
      <c r="CT17" s="47">
        <v>42.099942229924899</v>
      </c>
      <c r="CU17" s="41">
        <v>43.348131175712446</v>
      </c>
      <c r="CV17" s="41">
        <v>42.339114232478146</v>
      </c>
      <c r="CW17" s="41">
        <v>46.532091097308488</v>
      </c>
      <c r="CX17" s="41">
        <v>48.008907518993979</v>
      </c>
      <c r="CY17" s="41">
        <v>50.666311300639656</v>
      </c>
      <c r="CZ17" s="66">
        <v>50.315934065934066</v>
      </c>
      <c r="DA17" s="66">
        <v>50.874316939890704</v>
      </c>
      <c r="DB17" s="66">
        <v>49.234529782580729</v>
      </c>
      <c r="DC17" s="66">
        <v>48.45602605863192</v>
      </c>
      <c r="DD17" s="66">
        <v>49.399437771530799</v>
      </c>
      <c r="DE17" s="66">
        <v>52.491867273910216</v>
      </c>
      <c r="DF17" s="158">
        <v>49.8125</v>
      </c>
      <c r="DG17" s="158">
        <v>49.832982803414573</v>
      </c>
      <c r="DH17" s="158">
        <v>50.005865102639291</v>
      </c>
      <c r="DI17" s="158">
        <v>49.803876326718964</v>
      </c>
      <c r="DJ17" s="120" t="s">
        <v>17</v>
      </c>
      <c r="DK17" s="41" t="s">
        <v>17</v>
      </c>
      <c r="DL17" s="41" t="s">
        <v>17</v>
      </c>
      <c r="DM17" s="41" t="s">
        <v>17</v>
      </c>
      <c r="DN17" s="41" t="s">
        <v>17</v>
      </c>
      <c r="DO17" s="41" t="s">
        <v>17</v>
      </c>
      <c r="DP17" s="41" t="s">
        <v>17</v>
      </c>
      <c r="DQ17" s="41" t="s">
        <v>17</v>
      </c>
      <c r="DR17" s="41" t="s">
        <v>17</v>
      </c>
      <c r="DS17" s="41" t="s">
        <v>17</v>
      </c>
      <c r="DT17" s="41" t="s">
        <v>17</v>
      </c>
      <c r="DU17" s="59" t="s">
        <v>17</v>
      </c>
      <c r="DV17" s="59" t="s">
        <v>17</v>
      </c>
      <c r="DW17" s="59" t="s">
        <v>17</v>
      </c>
      <c r="DX17" s="59" t="s">
        <v>17</v>
      </c>
      <c r="DY17" s="59" t="s">
        <v>17</v>
      </c>
      <c r="DZ17" s="47" t="s">
        <v>18</v>
      </c>
      <c r="EA17" s="41" t="s">
        <v>18</v>
      </c>
      <c r="EB17" s="41" t="s">
        <v>18</v>
      </c>
      <c r="EC17" s="41" t="s">
        <v>18</v>
      </c>
      <c r="ED17" s="41" t="s">
        <v>18</v>
      </c>
      <c r="EE17" s="41" t="s">
        <v>18</v>
      </c>
      <c r="EF17" s="41" t="s">
        <v>18</v>
      </c>
      <c r="EG17" s="41" t="s">
        <v>18</v>
      </c>
      <c r="EH17" s="41" t="s">
        <v>18</v>
      </c>
      <c r="EI17" s="41">
        <v>15</v>
      </c>
      <c r="EJ17" s="41">
        <v>17.100815271425731</v>
      </c>
      <c r="EK17" s="41">
        <v>21.461624381681826</v>
      </c>
      <c r="EL17" s="158">
        <v>20.876141552511417</v>
      </c>
      <c r="EM17" s="158">
        <v>22.557142857142857</v>
      </c>
      <c r="EN17" s="158">
        <v>21.79690357186395</v>
      </c>
      <c r="EO17" s="158">
        <v>20.904966571155683</v>
      </c>
      <c r="EP17" s="47" t="s">
        <v>18</v>
      </c>
      <c r="EQ17" s="41" t="s">
        <v>18</v>
      </c>
      <c r="ER17" s="41" t="s">
        <v>18</v>
      </c>
      <c r="ES17" s="41" t="s">
        <v>18</v>
      </c>
      <c r="ET17" s="41" t="s">
        <v>18</v>
      </c>
      <c r="EU17" s="41" t="s">
        <v>18</v>
      </c>
      <c r="EV17" s="41" t="s">
        <v>18</v>
      </c>
      <c r="EW17" s="41" t="s">
        <v>18</v>
      </c>
      <c r="EX17" s="41" t="s">
        <v>18</v>
      </c>
      <c r="EY17" s="41">
        <v>21</v>
      </c>
      <c r="EZ17" s="41">
        <v>25.994849214920663</v>
      </c>
      <c r="FA17" s="41">
        <v>27.011739594450372</v>
      </c>
      <c r="FB17" s="158">
        <v>27.673356695338221</v>
      </c>
      <c r="FC17" s="158">
        <v>28.408071748878921</v>
      </c>
      <c r="FD17" s="158">
        <v>27.340383862122991</v>
      </c>
      <c r="FE17" s="158">
        <v>28.351069022747243</v>
      </c>
      <c r="FF17" s="47" t="s">
        <v>18</v>
      </c>
      <c r="FG17" s="41" t="s">
        <v>18</v>
      </c>
      <c r="FH17" s="41" t="s">
        <v>18</v>
      </c>
      <c r="FI17" s="41" t="s">
        <v>18</v>
      </c>
      <c r="FJ17" s="41" t="s">
        <v>18</v>
      </c>
      <c r="FK17" s="41" t="s">
        <v>18</v>
      </c>
      <c r="FL17" s="41" t="s">
        <v>18</v>
      </c>
      <c r="FM17" s="41" t="s">
        <v>18</v>
      </c>
      <c r="FN17" s="41" t="s">
        <v>18</v>
      </c>
      <c r="FO17" s="41">
        <v>15</v>
      </c>
      <c r="FP17" s="41">
        <v>20.294784580498867</v>
      </c>
      <c r="FQ17" s="41">
        <v>21.977329974811084</v>
      </c>
      <c r="FR17" s="158">
        <v>24.765581908439053</v>
      </c>
      <c r="FS17" s="158">
        <v>28.698379508625194</v>
      </c>
      <c r="FT17" s="158">
        <v>27.522935779816514</v>
      </c>
      <c r="FU17" s="158">
        <v>28.606356968215156</v>
      </c>
      <c r="FV17" s="47" t="s">
        <v>18</v>
      </c>
      <c r="FW17" s="41" t="s">
        <v>18</v>
      </c>
      <c r="FX17" s="41" t="s">
        <v>18</v>
      </c>
      <c r="FY17" s="41" t="s">
        <v>18</v>
      </c>
      <c r="FZ17" s="41" t="s">
        <v>18</v>
      </c>
      <c r="GA17" s="41" t="s">
        <v>18</v>
      </c>
      <c r="GB17" s="41" t="s">
        <v>18</v>
      </c>
      <c r="GC17" s="41" t="s">
        <v>18</v>
      </c>
      <c r="GD17" s="41" t="s">
        <v>18</v>
      </c>
      <c r="GE17" s="41">
        <v>18</v>
      </c>
      <c r="GF17" s="41">
        <v>23.085501858736059</v>
      </c>
      <c r="GG17" s="41">
        <v>24.528301886792452</v>
      </c>
      <c r="GH17" s="158">
        <v>24.772453119859634</v>
      </c>
      <c r="GI17" s="158">
        <v>26.142544720462062</v>
      </c>
      <c r="GJ17" s="158">
        <v>25.03313959416743</v>
      </c>
      <c r="GK17" s="158">
        <v>25.224226544391815</v>
      </c>
      <c r="GL17" s="120" t="s">
        <v>17</v>
      </c>
      <c r="GM17" s="41" t="s">
        <v>17</v>
      </c>
      <c r="GN17" s="41" t="s">
        <v>17</v>
      </c>
      <c r="GO17" s="41" t="s">
        <v>17</v>
      </c>
      <c r="GP17" s="41" t="s">
        <v>17</v>
      </c>
      <c r="GQ17" s="41" t="s">
        <v>17</v>
      </c>
      <c r="GR17" s="41" t="s">
        <v>17</v>
      </c>
      <c r="GS17" s="41" t="s">
        <v>17</v>
      </c>
      <c r="GT17" s="41" t="s">
        <v>17</v>
      </c>
      <c r="GU17" s="41" t="s">
        <v>17</v>
      </c>
      <c r="GV17" s="41" t="s">
        <v>17</v>
      </c>
      <c r="GW17" s="41" t="s">
        <v>17</v>
      </c>
      <c r="GX17" s="41" t="s">
        <v>17</v>
      </c>
      <c r="GY17" s="41" t="s">
        <v>17</v>
      </c>
      <c r="GZ17" s="41" t="s">
        <v>17</v>
      </c>
      <c r="HA17" s="41" t="s">
        <v>17</v>
      </c>
      <c r="HB17" s="47" t="s">
        <v>17</v>
      </c>
      <c r="HC17" s="41" t="s">
        <v>17</v>
      </c>
      <c r="HD17" s="41" t="s">
        <v>17</v>
      </c>
      <c r="HE17" s="41" t="s">
        <v>17</v>
      </c>
      <c r="HF17" s="41" t="s">
        <v>17</v>
      </c>
      <c r="HG17" s="41" t="s">
        <v>17</v>
      </c>
      <c r="HH17" s="41" t="s">
        <v>17</v>
      </c>
      <c r="HI17" s="41" t="s">
        <v>17</v>
      </c>
      <c r="HJ17" s="41" t="s">
        <v>17</v>
      </c>
      <c r="HK17" s="41" t="s">
        <v>17</v>
      </c>
      <c r="HL17" s="41" t="s">
        <v>17</v>
      </c>
      <c r="HM17" s="41" t="s">
        <v>17</v>
      </c>
      <c r="HN17" s="41" t="s">
        <v>17</v>
      </c>
      <c r="HO17" s="41" t="s">
        <v>17</v>
      </c>
      <c r="HP17" s="41" t="s">
        <v>17</v>
      </c>
      <c r="HQ17" s="41" t="s">
        <v>17</v>
      </c>
      <c r="HR17" s="47" t="s">
        <v>17</v>
      </c>
      <c r="HS17" s="41" t="s">
        <v>17</v>
      </c>
      <c r="HT17" s="41" t="s">
        <v>17</v>
      </c>
      <c r="HU17" s="41" t="s">
        <v>17</v>
      </c>
      <c r="HV17" s="41" t="s">
        <v>17</v>
      </c>
      <c r="HW17" s="41" t="s">
        <v>17</v>
      </c>
      <c r="HX17" s="41" t="s">
        <v>17</v>
      </c>
      <c r="HY17" s="41" t="s">
        <v>17</v>
      </c>
      <c r="HZ17" s="41" t="s">
        <v>17</v>
      </c>
      <c r="IA17" s="41" t="s">
        <v>17</v>
      </c>
      <c r="IB17" s="41" t="s">
        <v>17</v>
      </c>
      <c r="IC17" s="41" t="s">
        <v>17</v>
      </c>
      <c r="ID17" s="41" t="s">
        <v>17</v>
      </c>
      <c r="IE17" s="41" t="s">
        <v>17</v>
      </c>
      <c r="IF17" s="41" t="s">
        <v>17</v>
      </c>
      <c r="IG17" s="41" t="s">
        <v>17</v>
      </c>
      <c r="IH17" s="60"/>
      <c r="II17" s="60"/>
      <c r="IJ17" s="60"/>
      <c r="IK17" s="60"/>
      <c r="IL17" s="60"/>
      <c r="IM17" s="60"/>
      <c r="IN17" s="60"/>
      <c r="IO17" s="60"/>
      <c r="IP17" s="60"/>
      <c r="IQ17" s="60"/>
      <c r="IR17" s="60"/>
      <c r="IS17" s="60"/>
      <c r="IT17" s="60"/>
      <c r="IU17" s="60"/>
      <c r="IV17" s="60"/>
      <c r="IW17" s="60"/>
      <c r="IX17" s="60"/>
      <c r="IY17" s="60"/>
      <c r="IZ17" s="60"/>
      <c r="JA17" s="60"/>
      <c r="JB17" s="60"/>
      <c r="JC17" s="60"/>
      <c r="JD17" s="60"/>
      <c r="JE17" s="80"/>
      <c r="JF17" s="80"/>
      <c r="JG17" s="80"/>
      <c r="JH17" s="80"/>
      <c r="JI17" s="80"/>
      <c r="JJ17" s="80"/>
    </row>
    <row r="18" spans="1:270" s="28" customFormat="1">
      <c r="A18" s="26" t="s">
        <v>10</v>
      </c>
      <c r="B18" s="66">
        <v>71.721377101681355</v>
      </c>
      <c r="C18" s="66">
        <v>72.423914722694278</v>
      </c>
      <c r="D18" s="66">
        <v>69.531026594223619</v>
      </c>
      <c r="E18" s="66">
        <v>70.102632753235156</v>
      </c>
      <c r="F18" s="66">
        <v>71.96165191740414</v>
      </c>
      <c r="G18" s="66">
        <v>72.843723313407352</v>
      </c>
      <c r="H18" s="66">
        <v>74.001988918880528</v>
      </c>
      <c r="I18" s="66">
        <v>77.057717344134232</v>
      </c>
      <c r="J18" s="66">
        <v>76.680672268907571</v>
      </c>
      <c r="K18" s="66">
        <v>76.049184709970604</v>
      </c>
      <c r="L18" s="158">
        <v>78.463280033960658</v>
      </c>
      <c r="M18" s="158">
        <v>72.946190729888116</v>
      </c>
      <c r="N18" s="158">
        <v>73.929392103613949</v>
      </c>
      <c r="O18" s="158">
        <v>74.018097805159798</v>
      </c>
      <c r="P18" s="158">
        <v>73.867660764212488</v>
      </c>
      <c r="Q18" s="158">
        <v>75.541125541125538</v>
      </c>
      <c r="R18" s="99">
        <v>47.38237243207422</v>
      </c>
      <c r="S18" s="66">
        <v>46.93333333333333</v>
      </c>
      <c r="T18" s="66">
        <v>46.680942184154176</v>
      </c>
      <c r="U18" s="66">
        <v>46.119733924611971</v>
      </c>
      <c r="V18" s="66">
        <v>47.873711340206185</v>
      </c>
      <c r="W18" s="66">
        <v>50.190355329949242</v>
      </c>
      <c r="X18" s="66">
        <v>50.22346368715084</v>
      </c>
      <c r="Y18" s="66">
        <v>51.048218029350103</v>
      </c>
      <c r="Z18" s="66">
        <v>51.978609625668447</v>
      </c>
      <c r="AA18" s="66">
        <v>50.297123841217015</v>
      </c>
      <c r="AB18" s="158">
        <v>51.504265828468789</v>
      </c>
      <c r="AC18" s="158">
        <v>53.964401294498373</v>
      </c>
      <c r="AD18" s="158">
        <v>55.175067333589844</v>
      </c>
      <c r="AE18" s="158">
        <v>55.798651093929919</v>
      </c>
      <c r="AF18" s="158">
        <v>56.246182040317649</v>
      </c>
      <c r="AG18" s="158">
        <v>55.315264710012634</v>
      </c>
      <c r="AH18" s="99">
        <v>50.896089790007238</v>
      </c>
      <c r="AI18" s="66">
        <v>51.397270448426333</v>
      </c>
      <c r="AJ18" s="66">
        <v>51.810797897754426</v>
      </c>
      <c r="AK18" s="66">
        <v>53.141289437585741</v>
      </c>
      <c r="AL18" s="66">
        <v>52.229814781514115</v>
      </c>
      <c r="AM18" s="66">
        <v>53.046625872619146</v>
      </c>
      <c r="AN18" s="66">
        <v>52.518045299925333</v>
      </c>
      <c r="AO18" s="66">
        <v>53.407543845599427</v>
      </c>
      <c r="AP18" s="66">
        <v>53.819630679641406</v>
      </c>
      <c r="AQ18" s="66">
        <v>54.804334198979134</v>
      </c>
      <c r="AR18" s="158">
        <v>54.329561042524013</v>
      </c>
      <c r="AS18" s="158">
        <v>54.554973821989527</v>
      </c>
      <c r="AT18" s="158">
        <v>54.23649177760376</v>
      </c>
      <c r="AU18" s="158">
        <v>53.957671957671963</v>
      </c>
      <c r="AV18" s="158">
        <v>55.921619293712318</v>
      </c>
      <c r="AW18" s="158">
        <v>57.859031850063239</v>
      </c>
      <c r="AX18" s="99">
        <v>38.260869565217391</v>
      </c>
      <c r="AY18" s="66">
        <v>34.684684684684683</v>
      </c>
      <c r="AZ18" s="66">
        <v>32.957110609480807</v>
      </c>
      <c r="BA18" s="66">
        <v>37.105263157894733</v>
      </c>
      <c r="BB18" s="66">
        <v>38.409475465313029</v>
      </c>
      <c r="BC18" s="66">
        <v>38.104448742746619</v>
      </c>
      <c r="BD18" s="66">
        <v>34.874759152215802</v>
      </c>
      <c r="BE18" s="66">
        <v>42.177722152690869</v>
      </c>
      <c r="BF18" s="66">
        <v>37.009345794392523</v>
      </c>
      <c r="BG18" s="66">
        <v>35.69553805774278</v>
      </c>
      <c r="BH18" s="158">
        <v>37.874659400544957</v>
      </c>
      <c r="BI18" s="158">
        <v>31.685678073510775</v>
      </c>
      <c r="BJ18" s="158">
        <v>34.090909090909086</v>
      </c>
      <c r="BK18" s="158">
        <v>30.685920577617328</v>
      </c>
      <c r="BL18" s="158">
        <v>31.219512195121951</v>
      </c>
      <c r="BM18" s="158">
        <v>32.150537634408607</v>
      </c>
      <c r="BN18" s="99">
        <v>33.812949640287769</v>
      </c>
      <c r="BO18" s="66">
        <v>39.573459715639807</v>
      </c>
      <c r="BP18" s="66">
        <v>37.142857142857146</v>
      </c>
      <c r="BQ18" s="66">
        <v>37.073170731707314</v>
      </c>
      <c r="BR18" s="66">
        <v>34.075723830734965</v>
      </c>
      <c r="BS18" s="66">
        <v>38.125</v>
      </c>
      <c r="BT18" s="66">
        <v>41.379310344827587</v>
      </c>
      <c r="BU18" s="66">
        <v>34.94736842105263</v>
      </c>
      <c r="BV18" s="66">
        <v>37.566137566137563</v>
      </c>
      <c r="BW18" s="66">
        <v>39.247311827956985</v>
      </c>
      <c r="BX18" s="158">
        <v>36.330674401740396</v>
      </c>
      <c r="BY18" s="158">
        <v>35.402985074626862</v>
      </c>
      <c r="BZ18" s="158">
        <v>36.458333333333329</v>
      </c>
      <c r="CA18" s="158">
        <v>37.444057682744905</v>
      </c>
      <c r="CB18" s="158">
        <v>37.427821522309713</v>
      </c>
      <c r="CC18" s="158">
        <v>38.681531749878815</v>
      </c>
      <c r="CD18" s="99">
        <v>49.420849420849422</v>
      </c>
      <c r="CE18" s="66">
        <v>45.581014729950901</v>
      </c>
      <c r="CF18" s="66">
        <v>47.614761476147613</v>
      </c>
      <c r="CG18" s="66">
        <v>53.158326497128797</v>
      </c>
      <c r="CH18" s="66">
        <v>48.433919022154313</v>
      </c>
      <c r="CI18" s="66">
        <v>49.746192893401016</v>
      </c>
      <c r="CJ18" s="66">
        <v>46.909090909090914</v>
      </c>
      <c r="CK18" s="66">
        <v>50.074962518740627</v>
      </c>
      <c r="CL18" s="66">
        <v>48.953974895397486</v>
      </c>
      <c r="CM18" s="66">
        <v>52.475247524752476</v>
      </c>
      <c r="CN18" s="158">
        <v>50.967007963594988</v>
      </c>
      <c r="CO18" s="158">
        <v>53.193517635843655</v>
      </c>
      <c r="CP18" s="158">
        <v>49.198717948717949</v>
      </c>
      <c r="CQ18" s="158">
        <v>51.509250243427459</v>
      </c>
      <c r="CR18" s="158">
        <v>49.137148047229786</v>
      </c>
      <c r="CS18" s="158">
        <v>50.041220115416316</v>
      </c>
      <c r="CT18" s="99">
        <v>56.234718826405874</v>
      </c>
      <c r="CU18" s="66">
        <v>56.672427035330266</v>
      </c>
      <c r="CV18" s="66">
        <v>56.494192185850054</v>
      </c>
      <c r="CW18" s="66">
        <v>57.272600251502027</v>
      </c>
      <c r="CX18" s="66">
        <v>57.079301013621972</v>
      </c>
      <c r="CY18" s="66">
        <v>58.146229130685093</v>
      </c>
      <c r="CZ18" s="66">
        <v>57.900172117039581</v>
      </c>
      <c r="DA18" s="66">
        <v>59.12778056531193</v>
      </c>
      <c r="DB18" s="66">
        <v>59.29178355083954</v>
      </c>
      <c r="DC18" s="66">
        <v>58.819185323383081</v>
      </c>
      <c r="DD18" s="66">
        <v>58.841731290827823</v>
      </c>
      <c r="DE18" s="66">
        <v>58.85909663487493</v>
      </c>
      <c r="DF18" s="158">
        <v>59.157887368310526</v>
      </c>
      <c r="DG18" s="158">
        <v>59.480964211374477</v>
      </c>
      <c r="DH18" s="158">
        <v>60.255988418004733</v>
      </c>
      <c r="DI18" s="158">
        <v>61.233607611211106</v>
      </c>
      <c r="DJ18" s="120" t="s">
        <v>17</v>
      </c>
      <c r="DK18" s="41" t="s">
        <v>17</v>
      </c>
      <c r="DL18" s="41" t="s">
        <v>17</v>
      </c>
      <c r="DM18" s="41" t="s">
        <v>17</v>
      </c>
      <c r="DN18" s="41" t="s">
        <v>17</v>
      </c>
      <c r="DO18" s="41" t="s">
        <v>17</v>
      </c>
      <c r="DP18" s="41" t="s">
        <v>17</v>
      </c>
      <c r="DQ18" s="41" t="s">
        <v>17</v>
      </c>
      <c r="DR18" s="41" t="s">
        <v>17</v>
      </c>
      <c r="DS18" s="41" t="s">
        <v>17</v>
      </c>
      <c r="DT18" s="41" t="s">
        <v>17</v>
      </c>
      <c r="DU18" s="59" t="s">
        <v>17</v>
      </c>
      <c r="DV18" s="59" t="s">
        <v>17</v>
      </c>
      <c r="DW18" s="59" t="s">
        <v>17</v>
      </c>
      <c r="DX18" s="59" t="s">
        <v>17</v>
      </c>
      <c r="DY18" s="59" t="s">
        <v>17</v>
      </c>
      <c r="DZ18" s="47">
        <v>17.502787068004462</v>
      </c>
      <c r="EA18" s="41">
        <v>25.042016806722689</v>
      </c>
      <c r="EB18" s="41">
        <v>16.45384132300607</v>
      </c>
      <c r="EC18" s="41">
        <v>16.206460927630392</v>
      </c>
      <c r="ED18" s="41">
        <v>15.718771807397069</v>
      </c>
      <c r="EE18" s="41">
        <v>12.981986005657287</v>
      </c>
      <c r="EF18" s="41">
        <v>17.895086321381143</v>
      </c>
      <c r="EG18" s="41">
        <v>13.174124130691512</v>
      </c>
      <c r="EH18" s="41">
        <v>13.76619941814335</v>
      </c>
      <c r="EI18" s="41">
        <v>13.212045169385195</v>
      </c>
      <c r="EJ18" s="41">
        <v>15.204123152041232</v>
      </c>
      <c r="EK18" s="41">
        <v>15.619645916619074</v>
      </c>
      <c r="EL18" s="158">
        <v>14.606881132778538</v>
      </c>
      <c r="EM18" s="158">
        <v>16.081552551242915</v>
      </c>
      <c r="EN18" s="158">
        <v>15.959183673469388</v>
      </c>
      <c r="EO18" s="158">
        <v>13.756501432968898</v>
      </c>
      <c r="EP18" s="47">
        <v>20.254492981765708</v>
      </c>
      <c r="EQ18" s="41">
        <v>41.260973663208297</v>
      </c>
      <c r="ER18" s="41">
        <v>22.854433380749171</v>
      </c>
      <c r="ES18" s="41">
        <v>19.677018633540371</v>
      </c>
      <c r="ET18" s="41">
        <v>19.984427718660783</v>
      </c>
      <c r="EU18" s="41">
        <v>22.235609103078982</v>
      </c>
      <c r="EV18" s="41">
        <v>25.163741157977469</v>
      </c>
      <c r="EW18" s="41">
        <v>21.740994854202398</v>
      </c>
      <c r="EX18" s="41">
        <v>22.75417459310928</v>
      </c>
      <c r="EY18" s="41">
        <v>20.909595119245701</v>
      </c>
      <c r="EZ18" s="41">
        <v>23.356781710265992</v>
      </c>
      <c r="FA18" s="41">
        <v>18.991133477114786</v>
      </c>
      <c r="FB18" s="158">
        <v>22.727272727272727</v>
      </c>
      <c r="FC18" s="158">
        <v>23.796825396825398</v>
      </c>
      <c r="FD18" s="158">
        <v>21.1224771910423</v>
      </c>
      <c r="FE18" s="158">
        <v>19.32848460695427</v>
      </c>
      <c r="FF18" s="47">
        <v>22.198505869797224</v>
      </c>
      <c r="FG18" s="143">
        <f>((FH18-FF18)/2)+FF18</f>
        <v>25.627322028050983</v>
      </c>
      <c r="FH18" s="41">
        <v>29.056138186304747</v>
      </c>
      <c r="FI18" s="41">
        <v>22.161080540270135</v>
      </c>
      <c r="FJ18" s="41">
        <v>24.099204492278893</v>
      </c>
      <c r="FK18" s="144">
        <f>((FL18-FJ18)/2)+FJ18</f>
        <v>29.324541418888838</v>
      </c>
      <c r="FL18" s="41">
        <v>34.549878345498783</v>
      </c>
      <c r="FM18" s="41">
        <v>24.062877871825876</v>
      </c>
      <c r="FN18" s="41">
        <v>27.294832826747722</v>
      </c>
      <c r="FO18" s="41">
        <v>22</v>
      </c>
      <c r="FP18" s="41">
        <v>23</v>
      </c>
      <c r="FQ18" s="41">
        <v>21.131741821396993</v>
      </c>
      <c r="FR18" s="158">
        <v>25.148683092608326</v>
      </c>
      <c r="FS18" s="158">
        <v>23.623730625334048</v>
      </c>
      <c r="FT18" s="158">
        <v>23.970995947963321</v>
      </c>
      <c r="FU18" s="158">
        <v>21.587505348737697</v>
      </c>
      <c r="FV18" s="47">
        <v>19.945848375451263</v>
      </c>
      <c r="FW18" s="143">
        <f>((FX18-FV18)/2)+FV18</f>
        <v>20.593749335073372</v>
      </c>
      <c r="FX18" s="41">
        <v>21.241650294695482</v>
      </c>
      <c r="FY18" s="41">
        <v>18.762026940346377</v>
      </c>
      <c r="FZ18" s="41">
        <v>18.979133226324237</v>
      </c>
      <c r="GA18" s="41">
        <v>17.925620898211296</v>
      </c>
      <c r="GB18" s="41">
        <v>23.000470082600227</v>
      </c>
      <c r="GC18" s="41">
        <v>18.437886362414666</v>
      </c>
      <c r="GD18" s="41">
        <v>19.513632224543361</v>
      </c>
      <c r="GE18" s="41">
        <v>17.867778439547351</v>
      </c>
      <c r="GF18" s="41">
        <v>19.949047408063802</v>
      </c>
      <c r="GG18" s="41">
        <v>18.118764338686443</v>
      </c>
      <c r="GH18" s="158">
        <v>19.826442062276673</v>
      </c>
      <c r="GI18" s="158">
        <v>20.361729760931262</v>
      </c>
      <c r="GJ18" s="158">
        <v>19.652722967640095</v>
      </c>
      <c r="GK18" s="158">
        <v>17.590750870213824</v>
      </c>
      <c r="GL18" s="120" t="s">
        <v>17</v>
      </c>
      <c r="GM18" s="41" t="s">
        <v>17</v>
      </c>
      <c r="GN18" s="41" t="s">
        <v>17</v>
      </c>
      <c r="GO18" s="41" t="s">
        <v>17</v>
      </c>
      <c r="GP18" s="41" t="s">
        <v>17</v>
      </c>
      <c r="GQ18" s="41" t="s">
        <v>17</v>
      </c>
      <c r="GR18" s="41" t="s">
        <v>17</v>
      </c>
      <c r="GS18" s="41" t="s">
        <v>17</v>
      </c>
      <c r="GT18" s="41" t="s">
        <v>17</v>
      </c>
      <c r="GU18" s="41" t="s">
        <v>17</v>
      </c>
      <c r="GV18" s="41" t="s">
        <v>17</v>
      </c>
      <c r="GW18" s="41" t="s">
        <v>17</v>
      </c>
      <c r="GX18" s="41" t="s">
        <v>17</v>
      </c>
      <c r="GY18" s="41" t="s">
        <v>17</v>
      </c>
      <c r="GZ18" s="41" t="s">
        <v>17</v>
      </c>
      <c r="HA18" s="41" t="s">
        <v>17</v>
      </c>
      <c r="HB18" s="47" t="s">
        <v>17</v>
      </c>
      <c r="HC18" s="41" t="s">
        <v>17</v>
      </c>
      <c r="HD18" s="41" t="s">
        <v>17</v>
      </c>
      <c r="HE18" s="41" t="s">
        <v>17</v>
      </c>
      <c r="HF18" s="41" t="s">
        <v>17</v>
      </c>
      <c r="HG18" s="41" t="s">
        <v>17</v>
      </c>
      <c r="HH18" s="41" t="s">
        <v>17</v>
      </c>
      <c r="HI18" s="41" t="s">
        <v>17</v>
      </c>
      <c r="HJ18" s="41" t="s">
        <v>17</v>
      </c>
      <c r="HK18" s="41" t="s">
        <v>17</v>
      </c>
      <c r="HL18" s="41" t="s">
        <v>17</v>
      </c>
      <c r="HM18" s="41" t="s">
        <v>17</v>
      </c>
      <c r="HN18" s="41" t="s">
        <v>17</v>
      </c>
      <c r="HO18" s="41" t="s">
        <v>17</v>
      </c>
      <c r="HP18" s="41" t="s">
        <v>17</v>
      </c>
      <c r="HQ18" s="41" t="s">
        <v>17</v>
      </c>
      <c r="HR18" s="47" t="s">
        <v>17</v>
      </c>
      <c r="HS18" s="41" t="s">
        <v>17</v>
      </c>
      <c r="HT18" s="41" t="s">
        <v>17</v>
      </c>
      <c r="HU18" s="41" t="s">
        <v>17</v>
      </c>
      <c r="HV18" s="41" t="s">
        <v>17</v>
      </c>
      <c r="HW18" s="41" t="s">
        <v>17</v>
      </c>
      <c r="HX18" s="41" t="s">
        <v>17</v>
      </c>
      <c r="HY18" s="41" t="s">
        <v>17</v>
      </c>
      <c r="HZ18" s="41" t="s">
        <v>17</v>
      </c>
      <c r="IA18" s="41" t="s">
        <v>17</v>
      </c>
      <c r="IB18" s="41" t="s">
        <v>17</v>
      </c>
      <c r="IC18" s="41" t="s">
        <v>17</v>
      </c>
      <c r="ID18" s="41" t="s">
        <v>17</v>
      </c>
      <c r="IE18" s="41" t="s">
        <v>17</v>
      </c>
      <c r="IF18" s="41" t="s">
        <v>17</v>
      </c>
      <c r="IG18" s="41" t="s">
        <v>17</v>
      </c>
      <c r="IH18" s="60"/>
      <c r="II18" s="60"/>
      <c r="IJ18" s="60"/>
      <c r="IK18" s="60"/>
      <c r="IL18" s="60"/>
      <c r="IM18" s="60"/>
      <c r="IN18" s="60"/>
      <c r="IO18" s="60"/>
      <c r="IP18" s="60"/>
      <c r="IQ18" s="60"/>
      <c r="IR18" s="60"/>
      <c r="IS18" s="60"/>
      <c r="IT18" s="60"/>
      <c r="IU18" s="60"/>
      <c r="IV18" s="60"/>
      <c r="IW18" s="60"/>
      <c r="IX18" s="60"/>
      <c r="IY18" s="60"/>
      <c r="IZ18" s="60"/>
      <c r="JA18" s="60"/>
      <c r="JB18" s="60"/>
      <c r="JC18" s="60"/>
      <c r="JD18" s="60"/>
      <c r="JE18" s="80"/>
      <c r="JF18" s="80"/>
      <c r="JG18" s="80"/>
      <c r="JH18" s="80"/>
      <c r="JI18" s="80"/>
      <c r="JJ18" s="80"/>
    </row>
    <row r="19" spans="1:270" s="28" customFormat="1">
      <c r="A19" s="26" t="s">
        <v>11</v>
      </c>
      <c r="B19" s="41">
        <v>47.999120492524192</v>
      </c>
      <c r="C19" s="41">
        <v>47.035480859010271</v>
      </c>
      <c r="D19" s="41">
        <v>49.704271631982479</v>
      </c>
      <c r="E19" s="41">
        <v>51.635790303508081</v>
      </c>
      <c r="F19" s="41">
        <v>54.644808743169406</v>
      </c>
      <c r="G19" s="41">
        <v>55.866564417177912</v>
      </c>
      <c r="H19" s="66">
        <v>56.803907885554786</v>
      </c>
      <c r="I19" s="66">
        <v>57.630789736754416</v>
      </c>
      <c r="J19" s="66">
        <v>59.912607217996438</v>
      </c>
      <c r="K19" s="66">
        <v>56.468611577821903</v>
      </c>
      <c r="L19" s="158">
        <v>56.900869052879656</v>
      </c>
      <c r="M19" s="158">
        <v>58.666867288594645</v>
      </c>
      <c r="N19" s="158">
        <v>58.137028483448802</v>
      </c>
      <c r="O19" s="158">
        <v>61.343860779890427</v>
      </c>
      <c r="P19" s="158">
        <v>61.381400542351251</v>
      </c>
      <c r="Q19" s="158">
        <v>62.477876106194685</v>
      </c>
      <c r="R19" s="47" t="s">
        <v>17</v>
      </c>
      <c r="S19" s="41" t="s">
        <v>17</v>
      </c>
      <c r="T19" s="41" t="s">
        <v>17</v>
      </c>
      <c r="U19" s="41" t="s">
        <v>17</v>
      </c>
      <c r="V19" s="41" t="s">
        <v>17</v>
      </c>
      <c r="W19" s="41" t="s">
        <v>17</v>
      </c>
      <c r="X19" s="66" t="s">
        <v>17</v>
      </c>
      <c r="Y19" s="66" t="s">
        <v>17</v>
      </c>
      <c r="Z19" s="66" t="s">
        <v>17</v>
      </c>
      <c r="AA19" s="66" t="s">
        <v>17</v>
      </c>
      <c r="AB19" s="66" t="s">
        <v>17</v>
      </c>
      <c r="AC19" s="66" t="s">
        <v>17</v>
      </c>
      <c r="AD19" s="66" t="s">
        <v>17</v>
      </c>
      <c r="AE19" s="66" t="s">
        <v>17</v>
      </c>
      <c r="AF19" s="66" t="s">
        <v>17</v>
      </c>
      <c r="AG19" s="66" t="s">
        <v>17</v>
      </c>
      <c r="AH19" s="47">
        <v>26.616379310344829</v>
      </c>
      <c r="AI19" s="41">
        <v>28.541226215644823</v>
      </c>
      <c r="AJ19" s="41">
        <v>29.330499468650373</v>
      </c>
      <c r="AK19" s="41">
        <v>30.157068062827225</v>
      </c>
      <c r="AL19" s="41">
        <v>28.397565922920894</v>
      </c>
      <c r="AM19" s="41">
        <v>27.534791252485093</v>
      </c>
      <c r="AN19" s="66">
        <v>33.650519031141869</v>
      </c>
      <c r="AO19" s="66">
        <v>34.773801485482778</v>
      </c>
      <c r="AP19" s="66">
        <v>35.073068893528188</v>
      </c>
      <c r="AQ19" s="66">
        <v>31.832202344231959</v>
      </c>
      <c r="AR19" s="158">
        <v>31</v>
      </c>
      <c r="AS19" s="158">
        <v>32.580757207363668</v>
      </c>
      <c r="AT19" s="158">
        <v>31.426578304848274</v>
      </c>
      <c r="AU19" s="158">
        <v>30.964285714285715</v>
      </c>
      <c r="AV19" s="158">
        <v>30.217391304347824</v>
      </c>
      <c r="AW19" s="158">
        <v>33.768971332209105</v>
      </c>
      <c r="AX19" s="47">
        <v>28.387096774193548</v>
      </c>
      <c r="AY19" s="41">
        <v>27.118644067796609</v>
      </c>
      <c r="AZ19" s="41">
        <v>26.101694915254235</v>
      </c>
      <c r="BA19" s="41">
        <v>29.72027972027972</v>
      </c>
      <c r="BB19" s="41">
        <v>29.438202247191008</v>
      </c>
      <c r="BC19" s="41">
        <v>32.775119617224881</v>
      </c>
      <c r="BD19" s="66">
        <v>29.880478087649404</v>
      </c>
      <c r="BE19" s="66">
        <v>31.503579952267302</v>
      </c>
      <c r="BF19" s="66">
        <v>33.605720122574056</v>
      </c>
      <c r="BG19" s="41" t="s">
        <v>17</v>
      </c>
      <c r="BH19" s="41" t="s">
        <v>17</v>
      </c>
      <c r="BI19" s="41" t="s">
        <v>17</v>
      </c>
      <c r="BJ19" s="41" t="s">
        <v>17</v>
      </c>
      <c r="BK19" s="158">
        <v>27.35674676524954</v>
      </c>
      <c r="BL19" s="158">
        <v>28.990825688073397</v>
      </c>
      <c r="BM19" s="158">
        <v>28.985507246376812</v>
      </c>
      <c r="BN19" s="47">
        <v>25.822083766009001</v>
      </c>
      <c r="BO19" s="41">
        <v>30.414201183431956</v>
      </c>
      <c r="BP19" s="41">
        <v>30.952380952380953</v>
      </c>
      <c r="BQ19" s="41">
        <v>32.678983833718242</v>
      </c>
      <c r="BR19" s="41">
        <v>32.25690706853247</v>
      </c>
      <c r="BS19" s="41">
        <v>33.179396092362346</v>
      </c>
      <c r="BT19" s="66">
        <v>31.324876673713881</v>
      </c>
      <c r="BU19" s="66">
        <v>32.164364151611764</v>
      </c>
      <c r="BV19" s="66">
        <v>35.3570196619524</v>
      </c>
      <c r="BW19" s="66">
        <v>32</v>
      </c>
      <c r="BX19" s="158">
        <v>31</v>
      </c>
      <c r="BY19" s="158">
        <v>27.275672173631353</v>
      </c>
      <c r="BZ19" s="158">
        <v>26.126984126984127</v>
      </c>
      <c r="CA19" s="158">
        <v>27.793814432989688</v>
      </c>
      <c r="CB19" s="158">
        <v>27.681220856295042</v>
      </c>
      <c r="CC19" s="158">
        <v>26.691729323308273</v>
      </c>
      <c r="CD19" s="47">
        <v>17.452830188679243</v>
      </c>
      <c r="CE19" s="41">
        <v>27.756653992395435</v>
      </c>
      <c r="CF19" s="41">
        <v>26.760563380281688</v>
      </c>
      <c r="CG19" s="41">
        <v>29.059829059829063</v>
      </c>
      <c r="CH19" s="41">
        <v>21.381578947368421</v>
      </c>
      <c r="CI19" s="41">
        <v>29.795918367346943</v>
      </c>
      <c r="CJ19" s="66">
        <v>34.090909090909086</v>
      </c>
      <c r="CK19" s="66">
        <v>35.443037974683541</v>
      </c>
      <c r="CL19" s="66">
        <v>35.855263157894733</v>
      </c>
      <c r="CM19" s="66">
        <v>21.630094043887148</v>
      </c>
      <c r="CN19" s="158">
        <v>28.981723237597912</v>
      </c>
      <c r="CO19" s="158">
        <v>26.777251184834121</v>
      </c>
      <c r="CP19" s="158">
        <v>26.526315789473685</v>
      </c>
      <c r="CQ19" s="158">
        <v>23.237597911227155</v>
      </c>
      <c r="CR19" s="158">
        <v>28.000000000000004</v>
      </c>
      <c r="CS19" s="158">
        <v>26.011560693641616</v>
      </c>
      <c r="CT19" s="47">
        <v>35.482579094913895</v>
      </c>
      <c r="CU19" s="41">
        <v>37.646279531905499</v>
      </c>
      <c r="CV19" s="41">
        <v>39.026178010471199</v>
      </c>
      <c r="CW19" s="41">
        <v>41.529294935451837</v>
      </c>
      <c r="CX19" s="41">
        <v>42.45054501413</v>
      </c>
      <c r="CY19" s="41">
        <v>44.198458193318842</v>
      </c>
      <c r="CZ19" s="66">
        <v>44.745424895814459</v>
      </c>
      <c r="DA19" s="66">
        <v>45.881326352530543</v>
      </c>
      <c r="DB19" s="66">
        <v>48.050517036785898</v>
      </c>
      <c r="DC19" s="66">
        <v>44</v>
      </c>
      <c r="DD19" s="66">
        <v>44</v>
      </c>
      <c r="DE19" s="66">
        <v>44.437624673929719</v>
      </c>
      <c r="DF19" s="158">
        <v>43.320243320243321</v>
      </c>
      <c r="DG19" s="158">
        <v>45.204370700121409</v>
      </c>
      <c r="DH19" s="158">
        <v>45.376726156827907</v>
      </c>
      <c r="DI19" s="158">
        <v>47.325037647618295</v>
      </c>
      <c r="DJ19" s="120">
        <v>11.1716621253406</v>
      </c>
      <c r="DK19" s="59">
        <v>10.081743869209809</v>
      </c>
      <c r="DL19" s="59">
        <v>10.824742268041238</v>
      </c>
      <c r="DM19" s="59">
        <v>14.323607427055704</v>
      </c>
      <c r="DN19" s="59">
        <v>14.986376021798364</v>
      </c>
      <c r="DO19" s="59">
        <v>12.590799031476999</v>
      </c>
      <c r="DP19" s="59">
        <v>13.646532438478747</v>
      </c>
      <c r="DQ19" s="41">
        <v>11.596958174904943</v>
      </c>
      <c r="DR19" s="41">
        <v>5.9566787003610111</v>
      </c>
      <c r="DS19" s="41">
        <v>33.502538071065992</v>
      </c>
      <c r="DT19" s="41">
        <v>33.165829145728644</v>
      </c>
      <c r="DU19" s="41">
        <v>23.995771670190276</v>
      </c>
      <c r="DV19" s="158">
        <v>20.348837209302324</v>
      </c>
      <c r="DW19" s="158">
        <v>23.404255319148938</v>
      </c>
      <c r="DX19" s="158">
        <v>16.771159874608148</v>
      </c>
      <c r="DY19" s="158">
        <v>20.461783439490446</v>
      </c>
      <c r="DZ19" s="47">
        <v>9.995329285380663</v>
      </c>
      <c r="EA19" s="59">
        <v>9.8008385744234801</v>
      </c>
      <c r="EB19" s="59">
        <v>10.94727435210009</v>
      </c>
      <c r="EC19" s="59">
        <v>11.688311688311687</v>
      </c>
      <c r="ED19" s="59">
        <v>11.30355515041021</v>
      </c>
      <c r="EE19" s="59">
        <v>11.496419148134187</v>
      </c>
      <c r="EF19" s="59">
        <v>14.558823529411766</v>
      </c>
      <c r="EG19" s="41">
        <v>11.601766358892011</v>
      </c>
      <c r="EH19" s="41">
        <v>11.887863733144073</v>
      </c>
      <c r="EI19" s="41">
        <v>13</v>
      </c>
      <c r="EJ19" s="41">
        <v>11.806631546327859</v>
      </c>
      <c r="EK19" s="41">
        <v>9.8535286284953401</v>
      </c>
      <c r="EL19" s="158">
        <v>9.7209720972097209</v>
      </c>
      <c r="EM19" s="158">
        <v>10.755478662053058</v>
      </c>
      <c r="EN19" s="158">
        <v>9.4983552631578938</v>
      </c>
      <c r="EO19" s="158">
        <v>10.131690739167375</v>
      </c>
      <c r="EP19" s="47">
        <v>11.236897274633122</v>
      </c>
      <c r="EQ19" s="59">
        <v>13.262733232476046</v>
      </c>
      <c r="ER19" s="59">
        <v>16.329346826126955</v>
      </c>
      <c r="ES19" s="59">
        <v>16.975169300225733</v>
      </c>
      <c r="ET19" s="59">
        <v>16.196886832141356</v>
      </c>
      <c r="EU19" s="59">
        <v>19.308855291576673</v>
      </c>
      <c r="EV19" s="59">
        <v>21.851995350639285</v>
      </c>
      <c r="EW19" s="41">
        <v>17.442748091603054</v>
      </c>
      <c r="EX19" s="41">
        <v>17.293777134587554</v>
      </c>
      <c r="EY19" s="41">
        <v>12</v>
      </c>
      <c r="EZ19" s="41">
        <v>13</v>
      </c>
      <c r="FA19" s="41">
        <v>15.201900237529692</v>
      </c>
      <c r="FB19" s="158">
        <v>19.128329297820823</v>
      </c>
      <c r="FC19" s="158">
        <v>24.089635854341736</v>
      </c>
      <c r="FD19" s="158">
        <v>20.662460567823342</v>
      </c>
      <c r="FE19" s="158">
        <v>18.615751789976134</v>
      </c>
      <c r="FF19" s="47">
        <v>20.292561469032059</v>
      </c>
      <c r="FG19" s="59">
        <v>22.801302931596091</v>
      </c>
      <c r="FH19" s="59">
        <v>24.939098660170526</v>
      </c>
      <c r="FI19" s="59">
        <v>26.207662409772347</v>
      </c>
      <c r="FJ19" s="59">
        <v>26.026119402985078</v>
      </c>
      <c r="FK19" s="59">
        <v>27.47017436524931</v>
      </c>
      <c r="FL19" s="59">
        <v>26.785185185185185</v>
      </c>
      <c r="FM19" s="41">
        <v>24.116047144152311</v>
      </c>
      <c r="FN19" s="41">
        <v>27.015057573073513</v>
      </c>
      <c r="FO19" s="41">
        <v>22</v>
      </c>
      <c r="FP19" s="41">
        <v>20</v>
      </c>
      <c r="FQ19" s="41">
        <v>20.586253369272235</v>
      </c>
      <c r="FR19" s="158">
        <v>20.29650547123191</v>
      </c>
      <c r="FS19" s="158">
        <v>20.862369337979096</v>
      </c>
      <c r="FT19" s="158">
        <v>18.125643666323377</v>
      </c>
      <c r="FU19" s="158">
        <v>18.471128608923884</v>
      </c>
      <c r="FV19" s="47">
        <v>14.495435479891439</v>
      </c>
      <c r="FW19" s="59">
        <v>16.198144104803493</v>
      </c>
      <c r="FX19" s="59">
        <v>18.072736269173674</v>
      </c>
      <c r="FY19" s="59">
        <v>19.619326500732065</v>
      </c>
      <c r="FZ19" s="59">
        <v>18.702477311748837</v>
      </c>
      <c r="GA19" s="59">
        <v>19.676300578034684</v>
      </c>
      <c r="GB19" s="59">
        <v>21.100515181409623</v>
      </c>
      <c r="GC19" s="59">
        <v>17.940979208584842</v>
      </c>
      <c r="GD19" s="59">
        <v>18.492071826105221</v>
      </c>
      <c r="GE19" s="59">
        <v>17</v>
      </c>
      <c r="GF19" s="59">
        <v>17.028398661051721</v>
      </c>
      <c r="GG19" s="59">
        <v>16.262886597938145</v>
      </c>
      <c r="GH19" s="158">
        <v>15.790129611166501</v>
      </c>
      <c r="GI19" s="158">
        <v>17.181344516456985</v>
      </c>
      <c r="GJ19" s="158">
        <v>14.204049995155508</v>
      </c>
      <c r="GK19" s="158">
        <v>14.908949264777485</v>
      </c>
      <c r="GL19" s="120" t="s">
        <v>18</v>
      </c>
      <c r="GM19" s="59" t="s">
        <v>18</v>
      </c>
      <c r="GN19" s="59" t="s">
        <v>18</v>
      </c>
      <c r="GO19" s="59" t="s">
        <v>18</v>
      </c>
      <c r="GP19" s="59" t="s">
        <v>18</v>
      </c>
      <c r="GQ19" s="59" t="s">
        <v>18</v>
      </c>
      <c r="GR19" s="59" t="s">
        <v>18</v>
      </c>
      <c r="GS19" s="59" t="s">
        <v>18</v>
      </c>
      <c r="GT19" s="59" t="s">
        <v>18</v>
      </c>
      <c r="GU19" s="59" t="s">
        <v>18</v>
      </c>
      <c r="GV19" s="59" t="s">
        <v>18</v>
      </c>
      <c r="GW19" s="59" t="s">
        <v>18</v>
      </c>
      <c r="GX19" s="59" t="s">
        <v>18</v>
      </c>
      <c r="GY19" s="59" t="s">
        <v>18</v>
      </c>
      <c r="GZ19" s="59" t="s">
        <v>18</v>
      </c>
      <c r="HA19" s="59" t="s">
        <v>18</v>
      </c>
      <c r="HB19" s="47" t="s">
        <v>18</v>
      </c>
      <c r="HC19" s="59" t="s">
        <v>18</v>
      </c>
      <c r="HD19" s="59" t="s">
        <v>18</v>
      </c>
      <c r="HE19" s="59" t="s">
        <v>18</v>
      </c>
      <c r="HF19" s="59" t="s">
        <v>18</v>
      </c>
      <c r="HG19" s="59" t="s">
        <v>18</v>
      </c>
      <c r="HH19" s="59" t="s">
        <v>18</v>
      </c>
      <c r="HI19" s="59" t="s">
        <v>18</v>
      </c>
      <c r="HJ19" s="59" t="s">
        <v>18</v>
      </c>
      <c r="HK19" s="59" t="s">
        <v>18</v>
      </c>
      <c r="HL19" s="59" t="s">
        <v>18</v>
      </c>
      <c r="HM19" s="59" t="s">
        <v>18</v>
      </c>
      <c r="HN19" s="59" t="s">
        <v>18</v>
      </c>
      <c r="HO19" s="59" t="s">
        <v>18</v>
      </c>
      <c r="HP19" s="59" t="s">
        <v>18</v>
      </c>
      <c r="HQ19" s="59" t="s">
        <v>18</v>
      </c>
      <c r="HR19" s="47" t="s">
        <v>18</v>
      </c>
      <c r="HS19" s="59" t="s">
        <v>18</v>
      </c>
      <c r="HT19" s="59" t="s">
        <v>18</v>
      </c>
      <c r="HU19" s="59" t="s">
        <v>18</v>
      </c>
      <c r="HV19" s="59" t="s">
        <v>18</v>
      </c>
      <c r="HW19" s="59" t="s">
        <v>18</v>
      </c>
      <c r="HX19" s="59" t="s">
        <v>18</v>
      </c>
      <c r="HY19" s="59" t="s">
        <v>18</v>
      </c>
      <c r="HZ19" s="59" t="s">
        <v>18</v>
      </c>
      <c r="IA19" s="59" t="s">
        <v>18</v>
      </c>
      <c r="IB19" s="59" t="s">
        <v>18</v>
      </c>
      <c r="IC19" s="59" t="s">
        <v>18</v>
      </c>
      <c r="ID19" s="59" t="s">
        <v>18</v>
      </c>
      <c r="IE19" s="59" t="s">
        <v>18</v>
      </c>
      <c r="IF19" s="59" t="s">
        <v>18</v>
      </c>
      <c r="IG19" s="59" t="s">
        <v>18</v>
      </c>
      <c r="IH19" s="60"/>
      <c r="II19" s="60"/>
      <c r="IJ19" s="60"/>
      <c r="IK19" s="60"/>
      <c r="IL19" s="60"/>
      <c r="IM19" s="60"/>
      <c r="IN19" s="60"/>
      <c r="IO19" s="60"/>
      <c r="IP19" s="60"/>
      <c r="IQ19" s="60"/>
      <c r="IR19" s="60"/>
      <c r="IS19" s="60"/>
      <c r="IT19" s="60"/>
      <c r="IU19" s="60"/>
      <c r="IV19" s="60"/>
      <c r="IW19" s="60"/>
      <c r="IX19" s="60"/>
      <c r="IY19" s="60"/>
      <c r="IZ19" s="60"/>
      <c r="JA19" s="60"/>
      <c r="JB19" s="60"/>
      <c r="JC19" s="60"/>
      <c r="JD19" s="60"/>
      <c r="JE19" s="80"/>
      <c r="JF19" s="80"/>
      <c r="JG19" s="80"/>
      <c r="JH19" s="80"/>
      <c r="JI19" s="80"/>
      <c r="JJ19" s="80"/>
    </row>
    <row r="20" spans="1:270" s="28" customFormat="1">
      <c r="A20" s="26" t="s">
        <v>12</v>
      </c>
      <c r="B20" s="41">
        <v>64.4819865662528</v>
      </c>
      <c r="C20" s="41">
        <v>66.114982578397203</v>
      </c>
      <c r="D20" s="41">
        <v>63.36023789294817</v>
      </c>
      <c r="E20" s="41">
        <v>63.431677018633536</v>
      </c>
      <c r="F20" s="41">
        <v>65.629228687415434</v>
      </c>
      <c r="G20" s="41">
        <v>66.254320538475525</v>
      </c>
      <c r="H20" s="66">
        <v>67.991210401025455</v>
      </c>
      <c r="I20" s="66">
        <v>70.32105071141919</v>
      </c>
      <c r="J20" s="66">
        <v>69.525713247319644</v>
      </c>
      <c r="K20" s="66">
        <v>69.581815026895711</v>
      </c>
      <c r="L20" s="158">
        <v>71.442936148818504</v>
      </c>
      <c r="M20" s="158">
        <v>72.75516795865633</v>
      </c>
      <c r="N20" s="158">
        <v>71.539068666140494</v>
      </c>
      <c r="O20" s="158">
        <v>74.733637747336374</v>
      </c>
      <c r="P20" s="158">
        <v>76.31168019987507</v>
      </c>
      <c r="Q20" s="158">
        <v>76.78599343442238</v>
      </c>
      <c r="R20" s="47" t="s">
        <v>17</v>
      </c>
      <c r="S20" s="41" t="s">
        <v>17</v>
      </c>
      <c r="T20" s="41" t="s">
        <v>17</v>
      </c>
      <c r="U20" s="41" t="s">
        <v>17</v>
      </c>
      <c r="V20" s="41" t="s">
        <v>17</v>
      </c>
      <c r="W20" s="41" t="s">
        <v>17</v>
      </c>
      <c r="X20" s="66" t="s">
        <v>17</v>
      </c>
      <c r="Y20" s="66" t="s">
        <v>17</v>
      </c>
      <c r="Z20" s="66" t="s">
        <v>17</v>
      </c>
      <c r="AA20" s="66" t="s">
        <v>17</v>
      </c>
      <c r="AB20" s="66" t="s">
        <v>17</v>
      </c>
      <c r="AC20" s="66" t="s">
        <v>17</v>
      </c>
      <c r="AD20" s="66" t="s">
        <v>17</v>
      </c>
      <c r="AE20" s="66" t="s">
        <v>17</v>
      </c>
      <c r="AF20" s="66" t="s">
        <v>17</v>
      </c>
      <c r="AG20" s="66" t="s">
        <v>17</v>
      </c>
      <c r="AH20" s="47">
        <v>53.183520599250933</v>
      </c>
      <c r="AI20" s="41">
        <v>55.746367239101716</v>
      </c>
      <c r="AJ20" s="41">
        <v>52.551724137931032</v>
      </c>
      <c r="AK20" s="41">
        <v>55.184331797235018</v>
      </c>
      <c r="AL20" s="41">
        <v>54.23665546845838</v>
      </c>
      <c r="AM20" s="41">
        <v>55.052546483427648</v>
      </c>
      <c r="AN20" s="66">
        <v>57.044549076421589</v>
      </c>
      <c r="AO20" s="66">
        <v>58.22617870095614</v>
      </c>
      <c r="AP20" s="66">
        <v>59.716459197786996</v>
      </c>
      <c r="AQ20" s="66">
        <v>59.106529209621996</v>
      </c>
      <c r="AR20" s="158">
        <v>62.025316455696199</v>
      </c>
      <c r="AS20" s="158">
        <v>62.402177611432464</v>
      </c>
      <c r="AT20" s="158">
        <v>62.079510703363916</v>
      </c>
      <c r="AU20" s="158">
        <v>61.305361305361302</v>
      </c>
      <c r="AV20" s="158">
        <v>62.995116657623441</v>
      </c>
      <c r="AW20" s="158">
        <v>62.523289858929999</v>
      </c>
      <c r="AX20" s="47">
        <v>65.609756097560975</v>
      </c>
      <c r="AY20" s="41">
        <v>56.449239823442866</v>
      </c>
      <c r="AZ20" s="41">
        <v>55.894988066825782</v>
      </c>
      <c r="BA20" s="41">
        <v>59.635068980863373</v>
      </c>
      <c r="BB20" s="41">
        <v>65.539112050739959</v>
      </c>
      <c r="BC20" s="41">
        <v>71.917808219178085</v>
      </c>
      <c r="BD20" s="66">
        <v>65.838509316770185</v>
      </c>
      <c r="BE20" s="66">
        <v>64.854368932038824</v>
      </c>
      <c r="BF20" s="66">
        <v>71.324863883847542</v>
      </c>
      <c r="BG20" s="66">
        <v>64.561403508771932</v>
      </c>
      <c r="BH20" s="158">
        <v>67.115384615384613</v>
      </c>
      <c r="BI20" s="158">
        <v>75.406871609403254</v>
      </c>
      <c r="BJ20" s="158">
        <v>71.177504393673104</v>
      </c>
      <c r="BK20" s="158">
        <v>70.085470085470078</v>
      </c>
      <c r="BL20" s="41" t="s">
        <v>17</v>
      </c>
      <c r="BM20" s="41" t="s">
        <v>17</v>
      </c>
      <c r="BN20" s="47">
        <v>39.444444444444443</v>
      </c>
      <c r="BO20" s="41">
        <v>40.148305084745758</v>
      </c>
      <c r="BP20" s="41">
        <v>40.276301806588741</v>
      </c>
      <c r="BQ20" s="41">
        <v>42.474916387959865</v>
      </c>
      <c r="BR20" s="41">
        <v>43.196143863552095</v>
      </c>
      <c r="BS20" s="41">
        <v>41.523341523341522</v>
      </c>
      <c r="BT20" s="66">
        <v>44.371103777044368</v>
      </c>
      <c r="BU20" s="66">
        <v>43.822471011595361</v>
      </c>
      <c r="BV20" s="66">
        <v>43.529411764705884</v>
      </c>
      <c r="BW20" s="66">
        <v>44.232209737827716</v>
      </c>
      <c r="BX20" s="158">
        <v>43.930446194225716</v>
      </c>
      <c r="BY20" s="158">
        <v>41.407355021216411</v>
      </c>
      <c r="BZ20" s="158">
        <v>41.069057104913682</v>
      </c>
      <c r="CA20" s="158">
        <v>41.540327471194665</v>
      </c>
      <c r="CB20" s="158">
        <v>42.424242424242422</v>
      </c>
      <c r="CC20" s="158">
        <v>41.166980371067488</v>
      </c>
      <c r="CD20" s="47">
        <v>29.184549356223176</v>
      </c>
      <c r="CE20" s="41">
        <v>32.962138084632514</v>
      </c>
      <c r="CF20" s="41">
        <v>31.63191948238677</v>
      </c>
      <c r="CG20" s="41">
        <v>36.695421366954214</v>
      </c>
      <c r="CH20" s="41">
        <v>34.981458590852903</v>
      </c>
      <c r="CI20" s="41">
        <v>38.323353293413177</v>
      </c>
      <c r="CJ20" s="66">
        <v>40.938166311300641</v>
      </c>
      <c r="CK20" s="66">
        <v>41.442411194833156</v>
      </c>
      <c r="CL20" s="66">
        <v>38.34661354581673</v>
      </c>
      <c r="CM20" s="66">
        <v>41.655359565807323</v>
      </c>
      <c r="CN20" s="158">
        <v>39.472068753836709</v>
      </c>
      <c r="CO20" s="158">
        <v>38.920454545454547</v>
      </c>
      <c r="CP20" s="158">
        <v>39.657936932121864</v>
      </c>
      <c r="CQ20" s="158">
        <v>39.019073569482288</v>
      </c>
      <c r="CR20" s="158">
        <v>38.461538461538467</v>
      </c>
      <c r="CS20" s="158">
        <v>41.494968854815525</v>
      </c>
      <c r="CT20" s="47">
        <v>54.593738352590378</v>
      </c>
      <c r="CU20" s="41">
        <v>54.702061564529792</v>
      </c>
      <c r="CV20" s="41">
        <v>53.078418664938432</v>
      </c>
      <c r="CW20" s="41">
        <v>55.018117468610427</v>
      </c>
      <c r="CX20" s="41">
        <v>55.836362099568923</v>
      </c>
      <c r="CY20" s="41">
        <v>56.931370871127839</v>
      </c>
      <c r="CZ20" s="66">
        <v>58.205335489086494</v>
      </c>
      <c r="DA20" s="66">
        <v>59.678972712680576</v>
      </c>
      <c r="DB20" s="66">
        <v>59.637535239629479</v>
      </c>
      <c r="DC20" s="66">
        <v>59.434108527131777</v>
      </c>
      <c r="DD20" s="66">
        <v>60.325096581383484</v>
      </c>
      <c r="DE20" s="66">
        <v>60.341928251121082</v>
      </c>
      <c r="DF20" s="158">
        <v>59.355057705363201</v>
      </c>
      <c r="DG20" s="158">
        <v>60.473481132692427</v>
      </c>
      <c r="DH20" s="158">
        <v>60.867025764163799</v>
      </c>
      <c r="DI20" s="158">
        <v>60.513784461152888</v>
      </c>
      <c r="DJ20" s="120" t="s">
        <v>17</v>
      </c>
      <c r="DK20" s="59" t="s">
        <v>17</v>
      </c>
      <c r="DL20" s="59" t="s">
        <v>17</v>
      </c>
      <c r="DM20" s="59" t="s">
        <v>17</v>
      </c>
      <c r="DN20" s="59" t="s">
        <v>17</v>
      </c>
      <c r="DO20" s="59">
        <v>16.788321167883211</v>
      </c>
      <c r="DP20" s="59">
        <v>10.091743119266056</v>
      </c>
      <c r="DQ20" s="41">
        <v>12.977099236641221</v>
      </c>
      <c r="DR20" s="146">
        <v>3.1746031746031744</v>
      </c>
      <c r="DS20" s="41" t="s">
        <v>17</v>
      </c>
      <c r="DT20" s="41" t="s">
        <v>17</v>
      </c>
      <c r="DU20" s="59" t="s">
        <v>17</v>
      </c>
      <c r="DV20" s="59" t="s">
        <v>17</v>
      </c>
      <c r="DW20" s="59" t="s">
        <v>17</v>
      </c>
      <c r="DX20" s="59" t="s">
        <v>17</v>
      </c>
      <c r="DY20" s="59" t="s">
        <v>17</v>
      </c>
      <c r="DZ20" s="47">
        <v>10.974673829623944</v>
      </c>
      <c r="EA20" s="59">
        <v>9.5066971577915709</v>
      </c>
      <c r="EB20" s="59">
        <v>9.4271685761047461</v>
      </c>
      <c r="EC20" s="59">
        <v>10.500155327741535</v>
      </c>
      <c r="ED20" s="59">
        <v>10.56338028169014</v>
      </c>
      <c r="EE20" s="59">
        <v>10.451890562557638</v>
      </c>
      <c r="EF20" s="59">
        <v>8.25635103926097</v>
      </c>
      <c r="EG20" s="41">
        <v>9.6034529268950628</v>
      </c>
      <c r="EH20" s="41">
        <v>9.1250293220736562</v>
      </c>
      <c r="EI20" s="41">
        <v>9.0377113133940181</v>
      </c>
      <c r="EJ20" s="41">
        <v>8.695652173913043</v>
      </c>
      <c r="EK20" s="41">
        <v>9.4819886871092596</v>
      </c>
      <c r="EL20" s="158">
        <v>8.9855072463768124</v>
      </c>
      <c r="EM20" s="158">
        <v>9.7941802696948184</v>
      </c>
      <c r="EN20" s="158">
        <v>10.358882592703052</v>
      </c>
      <c r="EO20" s="158">
        <v>11.25490612071709</v>
      </c>
      <c r="EP20" s="47">
        <v>17.568850902184234</v>
      </c>
      <c r="EQ20" s="59">
        <v>17.92395896197948</v>
      </c>
      <c r="ER20" s="59">
        <v>16.977777777777778</v>
      </c>
      <c r="ES20" s="59">
        <v>16.675646551724139</v>
      </c>
      <c r="ET20" s="59">
        <v>15.964459730581829</v>
      </c>
      <c r="EU20" s="59">
        <v>17.078035402642733</v>
      </c>
      <c r="EV20" s="59">
        <v>17.126680820948337</v>
      </c>
      <c r="EW20" s="41">
        <v>14.851089346392165</v>
      </c>
      <c r="EX20" s="41">
        <v>13.100019124115509</v>
      </c>
      <c r="EY20" s="41">
        <v>11.838547701815374</v>
      </c>
      <c r="EZ20" s="41">
        <v>12.082355065920174</v>
      </c>
      <c r="FA20" s="41">
        <v>12.133891213389122</v>
      </c>
      <c r="FB20" s="158">
        <v>13.615023474178404</v>
      </c>
      <c r="FC20" s="158">
        <v>12.933025404157044</v>
      </c>
      <c r="FD20" s="158">
        <v>14.552576077131665</v>
      </c>
      <c r="FE20" s="158">
        <v>11.145320197044335</v>
      </c>
      <c r="FF20" s="47">
        <v>16.901408450704224</v>
      </c>
      <c r="FG20" s="59">
        <v>17.806451612903228</v>
      </c>
      <c r="FH20" s="59">
        <v>18.957940991839298</v>
      </c>
      <c r="FI20" s="59">
        <v>20.27027027027027</v>
      </c>
      <c r="FJ20" s="59">
        <v>19.152744630071599</v>
      </c>
      <c r="FK20" s="59">
        <v>18.795180722891565</v>
      </c>
      <c r="FL20" s="59">
        <v>17.623604465709729</v>
      </c>
      <c r="FM20" s="41">
        <v>17.336152219873149</v>
      </c>
      <c r="FN20" s="41">
        <v>16.714697406340058</v>
      </c>
      <c r="FO20" s="41">
        <v>15.268817204301074</v>
      </c>
      <c r="FP20" s="41">
        <v>17.994505494505493</v>
      </c>
      <c r="FQ20" s="41">
        <v>15.308027380211575</v>
      </c>
      <c r="FR20" s="158">
        <v>16.315789473684212</v>
      </c>
      <c r="FS20" s="158">
        <v>15.314804310833807</v>
      </c>
      <c r="FT20" s="158">
        <v>13.920750782064651</v>
      </c>
      <c r="FU20" s="158">
        <v>16.685979142526072</v>
      </c>
      <c r="FV20" s="47">
        <v>15.045233124565065</v>
      </c>
      <c r="FW20" s="59">
        <v>14.649842271293375</v>
      </c>
      <c r="FX20" s="59">
        <v>14.49582450454942</v>
      </c>
      <c r="FY20" s="59">
        <v>14.991160872127281</v>
      </c>
      <c r="FZ20" s="59">
        <v>14.377510040160644</v>
      </c>
      <c r="GA20" s="59">
        <v>14.827665972704141</v>
      </c>
      <c r="GB20" s="59">
        <v>13.721597176262962</v>
      </c>
      <c r="GC20" s="59">
        <v>13.27485380116959</v>
      </c>
      <c r="GD20" s="59">
        <v>11.902598582591315</v>
      </c>
      <c r="GE20" s="59">
        <v>10.9912459103369</v>
      </c>
      <c r="GF20" s="59">
        <v>12</v>
      </c>
      <c r="GG20" s="59">
        <v>11.066330814441645</v>
      </c>
      <c r="GH20" s="158">
        <v>11.45611124279055</v>
      </c>
      <c r="GI20" s="158">
        <v>11.190011705033164</v>
      </c>
      <c r="GJ20" s="158">
        <v>11.715481171548117</v>
      </c>
      <c r="GK20" s="158">
        <v>11.881119366710644</v>
      </c>
      <c r="GL20" s="120" t="s">
        <v>17</v>
      </c>
      <c r="GM20" s="59" t="s">
        <v>17</v>
      </c>
      <c r="GN20" s="59" t="s">
        <v>17</v>
      </c>
      <c r="GO20" s="59" t="s">
        <v>17</v>
      </c>
      <c r="GP20" s="59" t="s">
        <v>17</v>
      </c>
      <c r="GQ20" s="59" t="s">
        <v>17</v>
      </c>
      <c r="GR20" s="59" t="s">
        <v>17</v>
      </c>
      <c r="GS20" s="59" t="s">
        <v>17</v>
      </c>
      <c r="GT20" s="59" t="s">
        <v>17</v>
      </c>
      <c r="GU20" s="59" t="s">
        <v>17</v>
      </c>
      <c r="GV20" s="59" t="s">
        <v>17</v>
      </c>
      <c r="GW20" s="59" t="s">
        <v>17</v>
      </c>
      <c r="GX20" s="59" t="s">
        <v>17</v>
      </c>
      <c r="GY20" s="59" t="s">
        <v>17</v>
      </c>
      <c r="GZ20" s="59" t="s">
        <v>17</v>
      </c>
      <c r="HA20" s="59" t="s">
        <v>17</v>
      </c>
      <c r="HB20" s="47" t="s">
        <v>17</v>
      </c>
      <c r="HC20" s="59" t="s">
        <v>17</v>
      </c>
      <c r="HD20" s="59" t="s">
        <v>17</v>
      </c>
      <c r="HE20" s="59" t="s">
        <v>17</v>
      </c>
      <c r="HF20" s="59" t="s">
        <v>17</v>
      </c>
      <c r="HG20" s="59" t="s">
        <v>17</v>
      </c>
      <c r="HH20" s="59" t="s">
        <v>17</v>
      </c>
      <c r="HI20" s="59" t="s">
        <v>17</v>
      </c>
      <c r="HJ20" s="59" t="s">
        <v>17</v>
      </c>
      <c r="HK20" s="59" t="s">
        <v>17</v>
      </c>
      <c r="HL20" s="59" t="s">
        <v>17</v>
      </c>
      <c r="HM20" s="59" t="s">
        <v>17</v>
      </c>
      <c r="HN20" s="59" t="s">
        <v>17</v>
      </c>
      <c r="HO20" s="59" t="s">
        <v>17</v>
      </c>
      <c r="HP20" s="59" t="s">
        <v>17</v>
      </c>
      <c r="HQ20" s="59" t="s">
        <v>17</v>
      </c>
      <c r="HR20" s="47" t="s">
        <v>17</v>
      </c>
      <c r="HS20" s="59" t="s">
        <v>17</v>
      </c>
      <c r="HT20" s="59" t="s">
        <v>17</v>
      </c>
      <c r="HU20" s="59" t="s">
        <v>17</v>
      </c>
      <c r="HV20" s="59" t="s">
        <v>17</v>
      </c>
      <c r="HW20" s="59" t="s">
        <v>17</v>
      </c>
      <c r="HX20" s="59" t="s">
        <v>17</v>
      </c>
      <c r="HY20" s="59" t="s">
        <v>17</v>
      </c>
      <c r="HZ20" s="59" t="s">
        <v>17</v>
      </c>
      <c r="IA20" s="59" t="s">
        <v>17</v>
      </c>
      <c r="IB20" s="59" t="s">
        <v>17</v>
      </c>
      <c r="IC20" s="59" t="s">
        <v>17</v>
      </c>
      <c r="ID20" s="59" t="s">
        <v>17</v>
      </c>
      <c r="IE20" s="59" t="s">
        <v>17</v>
      </c>
      <c r="IF20" s="59" t="s">
        <v>17</v>
      </c>
      <c r="IG20" s="59" t="s">
        <v>17</v>
      </c>
      <c r="IH20" s="60"/>
      <c r="II20" s="60"/>
      <c r="IJ20" s="60"/>
      <c r="IK20" s="60"/>
      <c r="IL20" s="60"/>
      <c r="IM20" s="60"/>
      <c r="IN20" s="60"/>
      <c r="IO20" s="60"/>
      <c r="IP20" s="60"/>
      <c r="IQ20" s="60"/>
      <c r="IR20" s="60"/>
      <c r="IS20" s="60"/>
      <c r="IT20" s="60"/>
      <c r="IU20" s="60"/>
      <c r="IV20" s="60"/>
      <c r="IW20" s="60"/>
      <c r="IX20" s="60"/>
      <c r="IY20" s="60"/>
      <c r="IZ20" s="60"/>
      <c r="JA20" s="60"/>
      <c r="JB20" s="60"/>
      <c r="JC20" s="60"/>
      <c r="JD20" s="60"/>
      <c r="JE20" s="80"/>
      <c r="JF20" s="80"/>
      <c r="JG20" s="80"/>
      <c r="JH20" s="80"/>
      <c r="JI20" s="80"/>
      <c r="JJ20" s="80"/>
    </row>
    <row r="21" spans="1:270" s="28" customFormat="1">
      <c r="A21" s="26"/>
      <c r="B21" s="41"/>
      <c r="C21" s="41"/>
      <c r="D21" s="41"/>
      <c r="E21" s="41"/>
      <c r="F21" s="41"/>
      <c r="G21" s="41"/>
      <c r="H21" s="66"/>
      <c r="I21" s="66"/>
      <c r="J21" s="66"/>
      <c r="K21" s="66"/>
      <c r="L21" s="158"/>
      <c r="M21" s="158"/>
      <c r="N21" s="158"/>
      <c r="O21" s="158"/>
      <c r="P21" s="158"/>
      <c r="Q21" s="158"/>
      <c r="R21" s="47"/>
      <c r="S21" s="41"/>
      <c r="T21" s="41"/>
      <c r="U21" s="41"/>
      <c r="V21" s="41"/>
      <c r="W21" s="41"/>
      <c r="X21" s="66"/>
      <c r="Y21" s="66"/>
      <c r="Z21" s="66"/>
      <c r="AA21" s="66"/>
      <c r="AB21" s="66"/>
      <c r="AC21" s="66"/>
      <c r="AD21" s="158"/>
      <c r="AE21" s="158"/>
      <c r="AF21" s="158"/>
      <c r="AG21" s="158"/>
      <c r="AH21" s="47"/>
      <c r="AI21" s="41"/>
      <c r="AJ21" s="41"/>
      <c r="AK21" s="41"/>
      <c r="AL21" s="41"/>
      <c r="AM21" s="41"/>
      <c r="AN21" s="66"/>
      <c r="AO21" s="66"/>
      <c r="AP21" s="66"/>
      <c r="AQ21" s="66"/>
      <c r="AR21" s="158"/>
      <c r="AS21" s="158"/>
      <c r="AT21" s="158"/>
      <c r="AU21" s="158"/>
      <c r="AV21" s="158"/>
      <c r="AW21" s="158"/>
      <c r="AX21" s="47"/>
      <c r="AY21" s="41"/>
      <c r="AZ21" s="41"/>
      <c r="BA21" s="41"/>
      <c r="BB21" s="41"/>
      <c r="BC21" s="41"/>
      <c r="BD21" s="66"/>
      <c r="BE21" s="66"/>
      <c r="BF21" s="66"/>
      <c r="BG21" s="66"/>
      <c r="BH21" s="158"/>
      <c r="BI21" s="158"/>
      <c r="BJ21" s="158"/>
      <c r="BK21" s="158"/>
      <c r="BL21" s="158"/>
      <c r="BM21" s="158"/>
      <c r="BN21" s="47"/>
      <c r="BO21" s="41"/>
      <c r="BP21" s="41"/>
      <c r="BQ21" s="41"/>
      <c r="BR21" s="41"/>
      <c r="BS21" s="41"/>
      <c r="BT21" s="66"/>
      <c r="BU21" s="66"/>
      <c r="BV21" s="66"/>
      <c r="BW21" s="66"/>
      <c r="BX21" s="158"/>
      <c r="BY21" s="158"/>
      <c r="BZ21" s="158"/>
      <c r="CA21" s="158"/>
      <c r="CB21" s="158"/>
      <c r="CC21" s="158"/>
      <c r="CD21" s="47"/>
      <c r="CE21" s="41"/>
      <c r="CF21" s="41"/>
      <c r="CG21" s="41"/>
      <c r="CH21" s="41"/>
      <c r="CI21" s="41"/>
      <c r="CJ21" s="66"/>
      <c r="CK21" s="66"/>
      <c r="CL21" s="66"/>
      <c r="CM21" s="66"/>
      <c r="CN21" s="158"/>
      <c r="CO21" s="158"/>
      <c r="CP21" s="158"/>
      <c r="CQ21" s="158"/>
      <c r="CR21" s="158"/>
      <c r="CS21" s="158"/>
      <c r="CT21" s="47"/>
      <c r="CU21" s="41"/>
      <c r="CV21" s="41"/>
      <c r="CW21" s="41"/>
      <c r="CX21" s="41"/>
      <c r="CY21" s="41"/>
      <c r="CZ21" s="66"/>
      <c r="DA21" s="66"/>
      <c r="DB21" s="66"/>
      <c r="DC21" s="66"/>
      <c r="DD21" s="66"/>
      <c r="DE21" s="66"/>
      <c r="DF21" s="158"/>
      <c r="DG21" s="158"/>
      <c r="DH21" s="158"/>
      <c r="DI21" s="158"/>
      <c r="DJ21" s="120"/>
      <c r="DK21" s="59"/>
      <c r="DL21" s="59"/>
      <c r="DM21" s="59"/>
      <c r="DN21" s="59"/>
      <c r="DO21" s="59"/>
      <c r="DP21" s="59"/>
      <c r="DQ21" s="41"/>
      <c r="DR21" s="41"/>
      <c r="DS21" s="41"/>
      <c r="DT21" s="41"/>
      <c r="DU21" s="41"/>
      <c r="DV21" s="158"/>
      <c r="DW21" s="158"/>
      <c r="DX21" s="158"/>
      <c r="DY21" s="158"/>
      <c r="DZ21" s="47"/>
      <c r="EA21" s="59"/>
      <c r="EB21" s="59"/>
      <c r="EC21" s="59"/>
      <c r="ED21" s="59"/>
      <c r="EE21" s="59"/>
      <c r="EF21" s="59"/>
      <c r="EG21" s="41"/>
      <c r="EH21" s="41"/>
      <c r="EI21" s="41"/>
      <c r="EJ21" s="41"/>
      <c r="EK21" s="41"/>
      <c r="EL21" s="158"/>
      <c r="EM21" s="158"/>
      <c r="EN21" s="158"/>
      <c r="EO21" s="158"/>
      <c r="EP21" s="47"/>
      <c r="EQ21" s="59"/>
      <c r="ER21" s="59"/>
      <c r="ES21" s="59"/>
      <c r="ET21" s="59"/>
      <c r="EU21" s="59"/>
      <c r="EV21" s="59"/>
      <c r="EW21" s="41"/>
      <c r="EX21" s="41"/>
      <c r="EY21" s="41"/>
      <c r="EZ21" s="41"/>
      <c r="FA21" s="41"/>
      <c r="FB21" s="158"/>
      <c r="FC21" s="158"/>
      <c r="FD21" s="158"/>
      <c r="FE21" s="158"/>
      <c r="FF21" s="47"/>
      <c r="FG21" s="59"/>
      <c r="FH21" s="59"/>
      <c r="FI21" s="59"/>
      <c r="FJ21" s="59"/>
      <c r="FK21" s="59"/>
      <c r="FL21" s="59"/>
      <c r="FM21" s="41"/>
      <c r="FN21" s="41"/>
      <c r="FO21" s="41"/>
      <c r="FP21" s="41"/>
      <c r="FQ21" s="41"/>
      <c r="FR21" s="158"/>
      <c r="FS21" s="158"/>
      <c r="FT21" s="158"/>
      <c r="FU21" s="158"/>
      <c r="FV21" s="47"/>
      <c r="FW21" s="59"/>
      <c r="FX21" s="59"/>
      <c r="FY21" s="59"/>
      <c r="FZ21" s="59"/>
      <c r="GA21" s="59"/>
      <c r="GB21" s="59"/>
      <c r="GC21" s="59"/>
      <c r="GD21" s="59"/>
      <c r="GE21" s="59"/>
      <c r="GF21" s="59"/>
      <c r="GG21" s="59"/>
      <c r="GH21" s="158"/>
      <c r="GI21" s="158"/>
      <c r="GJ21" s="158"/>
      <c r="GK21" s="158"/>
      <c r="GL21" s="120"/>
      <c r="GM21" s="59"/>
      <c r="GN21" s="59"/>
      <c r="GO21" s="59"/>
      <c r="GP21" s="59"/>
      <c r="GQ21" s="59"/>
      <c r="GR21" s="59"/>
      <c r="GS21" s="59"/>
      <c r="GT21" s="59"/>
      <c r="GU21" s="59"/>
      <c r="GV21" s="59"/>
      <c r="GW21" s="59"/>
      <c r="GX21" s="59"/>
      <c r="GY21" s="59"/>
      <c r="GZ21" s="59"/>
      <c r="HA21" s="59"/>
      <c r="HB21" s="47"/>
      <c r="HC21" s="59"/>
      <c r="HD21" s="59"/>
      <c r="HE21" s="59"/>
      <c r="HF21" s="59"/>
      <c r="HG21" s="59"/>
      <c r="HH21" s="59"/>
      <c r="HI21" s="59"/>
      <c r="HJ21" s="59"/>
      <c r="HK21" s="59"/>
      <c r="HL21" s="59"/>
      <c r="HM21" s="59"/>
      <c r="HN21" s="59"/>
      <c r="HO21" s="59"/>
      <c r="HP21" s="59"/>
      <c r="HQ21" s="59"/>
      <c r="HR21" s="47"/>
      <c r="HS21" s="59"/>
      <c r="HT21" s="59"/>
      <c r="HU21" s="59"/>
      <c r="HV21" s="59"/>
      <c r="HW21" s="59"/>
      <c r="HX21" s="59"/>
      <c r="HY21" s="59"/>
      <c r="HZ21" s="59"/>
      <c r="IA21" s="59"/>
      <c r="IB21" s="59"/>
      <c r="IC21" s="59"/>
      <c r="ID21" s="59"/>
      <c r="IE21" s="59"/>
      <c r="IF21" s="59"/>
      <c r="IG21" s="59"/>
      <c r="IH21" s="60"/>
      <c r="II21" s="60"/>
      <c r="IJ21" s="60"/>
      <c r="IK21" s="60"/>
      <c r="IL21" s="60"/>
      <c r="IM21" s="60"/>
      <c r="IN21" s="60"/>
      <c r="IO21" s="60"/>
      <c r="IP21" s="60"/>
      <c r="IQ21" s="60"/>
      <c r="IR21" s="60"/>
      <c r="IS21" s="60"/>
      <c r="IT21" s="60"/>
      <c r="IU21" s="60"/>
      <c r="IV21" s="60"/>
      <c r="IW21" s="60"/>
      <c r="IX21" s="60"/>
      <c r="IY21" s="60"/>
      <c r="IZ21" s="60"/>
      <c r="JA21" s="60"/>
      <c r="JB21" s="60"/>
      <c r="JC21" s="60"/>
      <c r="JD21" s="60"/>
      <c r="JE21" s="80"/>
      <c r="JF21" s="80"/>
      <c r="JG21" s="80"/>
      <c r="JH21" s="80"/>
      <c r="JI21" s="80"/>
      <c r="JJ21" s="80"/>
    </row>
    <row r="22" spans="1:270" s="28" customFormat="1">
      <c r="A22" s="26" t="s">
        <v>13</v>
      </c>
      <c r="B22" s="41">
        <v>54.439178515007903</v>
      </c>
      <c r="C22" s="41">
        <v>55.654023395958887</v>
      </c>
      <c r="D22" s="41">
        <v>55.443478260869561</v>
      </c>
      <c r="E22" s="41">
        <v>57.7771329077191</v>
      </c>
      <c r="F22" s="41">
        <v>57.295081967213115</v>
      </c>
      <c r="G22" s="41">
        <v>57.89337474120083</v>
      </c>
      <c r="H22" s="66">
        <v>63.591703056768559</v>
      </c>
      <c r="I22" s="66">
        <v>61.53846153846154</v>
      </c>
      <c r="J22" s="66">
        <v>64.372469635627525</v>
      </c>
      <c r="K22" s="66">
        <v>51.842286501377409</v>
      </c>
      <c r="L22" s="158">
        <v>54.692249240121583</v>
      </c>
      <c r="M22" s="158">
        <v>56.997933496148789</v>
      </c>
      <c r="N22" s="158">
        <v>55.893112772387468</v>
      </c>
      <c r="O22" s="158">
        <v>55.415045395590148</v>
      </c>
      <c r="P22" s="158">
        <v>57.809957696062476</v>
      </c>
      <c r="Q22" s="158">
        <v>59.903614457831324</v>
      </c>
      <c r="R22" s="47">
        <v>31.230480949406619</v>
      </c>
      <c r="S22" s="41">
        <v>32.345971563981038</v>
      </c>
      <c r="T22" s="41">
        <v>31.704668838219323</v>
      </c>
      <c r="U22" s="41">
        <v>31.815688425671969</v>
      </c>
      <c r="V22" s="41">
        <v>33.560794044665009</v>
      </c>
      <c r="W22" s="41">
        <v>33.474833232261972</v>
      </c>
      <c r="X22" s="66">
        <v>36.450839328537171</v>
      </c>
      <c r="Y22" s="66">
        <v>34.782608695652172</v>
      </c>
      <c r="Z22" s="66">
        <v>35.344827586206897</v>
      </c>
      <c r="AA22" s="66" t="s">
        <v>17</v>
      </c>
      <c r="AB22" s="66" t="s">
        <v>17</v>
      </c>
      <c r="AC22" s="66">
        <v>41.745894554883314</v>
      </c>
      <c r="AD22" s="66">
        <v>35.798319327731093</v>
      </c>
      <c r="AE22" s="158">
        <v>34.631668077900088</v>
      </c>
      <c r="AF22" s="158">
        <v>36.482939632545929</v>
      </c>
      <c r="AG22" s="158">
        <v>30.049668874172188</v>
      </c>
      <c r="AH22" s="47">
        <v>34.934333958724203</v>
      </c>
      <c r="AI22" s="41">
        <v>35.433843737730662</v>
      </c>
      <c r="AJ22" s="41">
        <v>38.758157010085029</v>
      </c>
      <c r="AK22" s="41">
        <v>39.099982489931712</v>
      </c>
      <c r="AL22" s="41">
        <v>39.62747778537252</v>
      </c>
      <c r="AM22" s="41">
        <v>39.974578964092785</v>
      </c>
      <c r="AN22" s="66">
        <v>42.26610249177245</v>
      </c>
      <c r="AO22" s="66">
        <v>42.683887226334853</v>
      </c>
      <c r="AP22" s="66">
        <v>43.680641183723793</v>
      </c>
      <c r="AQ22" s="66">
        <v>42.580354460799043</v>
      </c>
      <c r="AR22" s="158">
        <v>44.160899653979243</v>
      </c>
      <c r="AS22" s="158">
        <v>48.915937618866487</v>
      </c>
      <c r="AT22" s="158">
        <v>46.156604901374777</v>
      </c>
      <c r="AU22" s="158">
        <v>43.172643077653767</v>
      </c>
      <c r="AV22" s="158">
        <v>43.079298555200175</v>
      </c>
      <c r="AW22" s="158">
        <v>43.454400319297548</v>
      </c>
      <c r="AX22" s="47">
        <v>39.8347865993575</v>
      </c>
      <c r="AY22" s="41">
        <v>39.471243042671617</v>
      </c>
      <c r="AZ22" s="41">
        <v>38.911495422177012</v>
      </c>
      <c r="BA22" s="41">
        <v>37.669094693028093</v>
      </c>
      <c r="BB22" s="41">
        <v>39.949494949494948</v>
      </c>
      <c r="BC22" s="41">
        <v>36.287362349239643</v>
      </c>
      <c r="BD22" s="66">
        <v>38.16293056314926</v>
      </c>
      <c r="BE22" s="66">
        <v>40.783034257748781</v>
      </c>
      <c r="BF22" s="66">
        <v>42.056555269922882</v>
      </c>
      <c r="BG22" s="66">
        <v>29.014396456256918</v>
      </c>
      <c r="BH22" s="158">
        <v>34.639830508474581</v>
      </c>
      <c r="BI22" s="41" t="s">
        <v>17</v>
      </c>
      <c r="BJ22" s="41" t="s">
        <v>17</v>
      </c>
      <c r="BK22" s="41" t="s">
        <v>17</v>
      </c>
      <c r="BL22" s="41" t="s">
        <v>17</v>
      </c>
      <c r="BM22" s="41" t="s">
        <v>17</v>
      </c>
      <c r="BN22" s="47">
        <v>32.024432809773124</v>
      </c>
      <c r="BO22" s="41">
        <v>34.982332155477032</v>
      </c>
      <c r="BP22" s="41">
        <v>33.333333333333329</v>
      </c>
      <c r="BQ22" s="41">
        <v>35.98949211908932</v>
      </c>
      <c r="BR22" s="41">
        <v>38.945233265720077</v>
      </c>
      <c r="BS22" s="41">
        <v>38.11581676750216</v>
      </c>
      <c r="BT22" s="66">
        <v>40.053285968028419</v>
      </c>
      <c r="BU22" s="66">
        <v>39.377682403433475</v>
      </c>
      <c r="BV22" s="66">
        <v>45.107176141658897</v>
      </c>
      <c r="BW22" s="66">
        <v>44.536271808999082</v>
      </c>
      <c r="BX22" s="158">
        <v>50.839552238805972</v>
      </c>
      <c r="BY22" s="158">
        <v>53.943217665615137</v>
      </c>
      <c r="BZ22" s="158">
        <v>50.883392226148402</v>
      </c>
      <c r="CA22" s="158">
        <v>48.545303408146303</v>
      </c>
      <c r="CB22" s="158">
        <v>48.765957446808514</v>
      </c>
      <c r="CC22" s="158">
        <v>46.400000000000006</v>
      </c>
      <c r="CD22" s="47" t="s">
        <v>17</v>
      </c>
      <c r="CE22" s="41" t="s">
        <v>17</v>
      </c>
      <c r="CF22" s="41" t="s">
        <v>17</v>
      </c>
      <c r="CG22" s="41" t="s">
        <v>17</v>
      </c>
      <c r="CH22" s="41" t="s">
        <v>17</v>
      </c>
      <c r="CI22" s="41" t="s">
        <v>17</v>
      </c>
      <c r="CJ22" s="66" t="s">
        <v>17</v>
      </c>
      <c r="CK22" s="66" t="s">
        <v>17</v>
      </c>
      <c r="CL22" s="66" t="s">
        <v>17</v>
      </c>
      <c r="CM22" s="66" t="s">
        <v>17</v>
      </c>
      <c r="CN22" s="66" t="s">
        <v>17</v>
      </c>
      <c r="CO22" s="66" t="s">
        <v>17</v>
      </c>
      <c r="CP22" s="66" t="s">
        <v>17</v>
      </c>
      <c r="CQ22" s="66" t="s">
        <v>17</v>
      </c>
      <c r="CR22" s="66" t="s">
        <v>17</v>
      </c>
      <c r="CS22" s="66" t="s">
        <v>17</v>
      </c>
      <c r="CT22" s="47">
        <v>39.639371134788767</v>
      </c>
      <c r="CU22" s="41">
        <v>40.089985261034833</v>
      </c>
      <c r="CV22" s="41">
        <v>41.026039642440729</v>
      </c>
      <c r="CW22" s="41">
        <v>42.288521788664198</v>
      </c>
      <c r="CX22" s="41">
        <v>43.520227111426543</v>
      </c>
      <c r="CY22" s="41">
        <v>43.292313899536012</v>
      </c>
      <c r="CZ22" s="66">
        <v>46.250340878101994</v>
      </c>
      <c r="DA22" s="66">
        <v>46.366619784341303</v>
      </c>
      <c r="DB22" s="66">
        <v>47.729248879673605</v>
      </c>
      <c r="DC22" s="66">
        <v>45.41773778920308</v>
      </c>
      <c r="DD22" s="66">
        <v>47.798946615514666</v>
      </c>
      <c r="DE22" s="66">
        <v>51.494973234103668</v>
      </c>
      <c r="DF22" s="158">
        <v>49.351950041239547</v>
      </c>
      <c r="DG22" s="158">
        <v>47.407800164958168</v>
      </c>
      <c r="DH22" s="158">
        <v>48.194626661342767</v>
      </c>
      <c r="DI22" s="158">
        <v>48.259823576583798</v>
      </c>
      <c r="DJ22" s="120" t="s">
        <v>17</v>
      </c>
      <c r="DK22" s="59" t="s">
        <v>17</v>
      </c>
      <c r="DL22" s="59" t="s">
        <v>17</v>
      </c>
      <c r="DM22" s="59" t="s">
        <v>17</v>
      </c>
      <c r="DN22" s="59" t="s">
        <v>17</v>
      </c>
      <c r="DO22" s="59" t="s">
        <v>17</v>
      </c>
      <c r="DP22" s="59" t="s">
        <v>17</v>
      </c>
      <c r="DQ22" s="59" t="s">
        <v>17</v>
      </c>
      <c r="DR22" s="59" t="s">
        <v>17</v>
      </c>
      <c r="DS22" s="59" t="s">
        <v>17</v>
      </c>
      <c r="DT22" s="59" t="s">
        <v>17</v>
      </c>
      <c r="DU22" s="59" t="s">
        <v>17</v>
      </c>
      <c r="DV22" s="59" t="s">
        <v>17</v>
      </c>
      <c r="DW22" s="59" t="s">
        <v>17</v>
      </c>
      <c r="DX22" s="59" t="s">
        <v>17</v>
      </c>
      <c r="DY22" s="59" t="s">
        <v>17</v>
      </c>
      <c r="DZ22" s="47">
        <v>5.9214501510574014</v>
      </c>
      <c r="EA22" s="59">
        <v>6.4770487186707975</v>
      </c>
      <c r="EB22" s="59">
        <v>6.403794841387489</v>
      </c>
      <c r="EC22" s="59">
        <v>7.5520000000000005</v>
      </c>
      <c r="ED22" s="59">
        <v>6.473364801078894</v>
      </c>
      <c r="EE22" s="59">
        <v>7.9375848032564447</v>
      </c>
      <c r="EF22" s="59">
        <v>7.0623145400593472</v>
      </c>
      <c r="EG22" s="41">
        <v>7.8578415389631564</v>
      </c>
      <c r="EH22" s="41">
        <v>6.8421052631578956</v>
      </c>
      <c r="EI22" s="41">
        <v>8.9484183528070673</v>
      </c>
      <c r="EJ22" s="41">
        <v>7.3825503355704702</v>
      </c>
      <c r="EK22" s="41">
        <v>7.7318605979813366</v>
      </c>
      <c r="EL22" s="158">
        <v>8.1700626959247646</v>
      </c>
      <c r="EM22" s="158">
        <v>9.4409937888198758</v>
      </c>
      <c r="EN22" s="158">
        <v>13.235083702961797</v>
      </c>
      <c r="EO22" s="158">
        <v>14.774722059684025</v>
      </c>
      <c r="EP22" s="47">
        <v>12.683019585472524</v>
      </c>
      <c r="EQ22" s="59">
        <v>12.267250821467689</v>
      </c>
      <c r="ER22" s="59">
        <v>12.756497948016415</v>
      </c>
      <c r="ES22" s="59">
        <v>13.128639491794599</v>
      </c>
      <c r="ET22" s="59">
        <v>13.899285471248724</v>
      </c>
      <c r="EU22" s="59">
        <v>13.63789049378569</v>
      </c>
      <c r="EV22" s="59">
        <v>13.069725324479323</v>
      </c>
      <c r="EW22" s="41">
        <v>13.873670641314856</v>
      </c>
      <c r="EX22" s="41">
        <v>14.453125</v>
      </c>
      <c r="EY22" s="41">
        <v>16.098981077147016</v>
      </c>
      <c r="EZ22" s="41">
        <v>12.992125984251967</v>
      </c>
      <c r="FA22" s="41">
        <v>13.404255319148936</v>
      </c>
      <c r="FB22" s="158">
        <v>14.062751407884152</v>
      </c>
      <c r="FC22" s="158">
        <v>16.081684747925973</v>
      </c>
      <c r="FD22" s="158">
        <v>15.262895589334663</v>
      </c>
      <c r="FE22" s="158">
        <v>15.109527579836367</v>
      </c>
      <c r="FF22" s="47">
        <v>13.675213675213676</v>
      </c>
      <c r="FG22" s="59">
        <v>11.358024691358025</v>
      </c>
      <c r="FH22" s="59">
        <v>8.6448598130841123</v>
      </c>
      <c r="FI22" s="59">
        <v>10.526315789473683</v>
      </c>
      <c r="FJ22" s="59">
        <v>10.344827586206897</v>
      </c>
      <c r="FK22" s="59">
        <v>11.185682326621924</v>
      </c>
      <c r="FL22" s="59">
        <v>8.6345381526104426</v>
      </c>
      <c r="FM22" s="41">
        <v>8.7527352297592991</v>
      </c>
      <c r="FN22" s="41">
        <v>8.013355592654424</v>
      </c>
      <c r="FO22" s="41">
        <v>10.997963340122199</v>
      </c>
      <c r="FP22" s="41">
        <v>8.6134453781512601</v>
      </c>
      <c r="FQ22" s="41" t="s">
        <v>17</v>
      </c>
      <c r="FR22" s="172" t="s">
        <v>17</v>
      </c>
      <c r="FS22" s="172" t="s">
        <v>17</v>
      </c>
      <c r="FT22" s="172" t="s">
        <v>17</v>
      </c>
      <c r="FU22" s="172" t="s">
        <v>17</v>
      </c>
      <c r="FV22" s="47">
        <v>10.213004484304932</v>
      </c>
      <c r="FW22" s="59">
        <v>10.048759804960779</v>
      </c>
      <c r="FX22" s="59">
        <v>10.353404497875427</v>
      </c>
      <c r="FY22" s="59">
        <v>11.118349619978286</v>
      </c>
      <c r="FZ22" s="59">
        <v>11.362162162162162</v>
      </c>
      <c r="GA22" s="59">
        <v>11.72317894962028</v>
      </c>
      <c r="GB22" s="59">
        <v>10.930055269677911</v>
      </c>
      <c r="GC22" s="59">
        <v>11.736896197327852</v>
      </c>
      <c r="GD22" s="59">
        <v>11.740581783500238</v>
      </c>
      <c r="GE22" s="59">
        <v>13.560257589696413</v>
      </c>
      <c r="GF22" s="59">
        <v>10.962419798350137</v>
      </c>
      <c r="GG22" s="59">
        <v>10.782501540357362</v>
      </c>
      <c r="GH22" s="158">
        <v>11.40560120151957</v>
      </c>
      <c r="GI22" s="158">
        <v>12.937914811392087</v>
      </c>
      <c r="GJ22" s="158">
        <v>14.31901431901432</v>
      </c>
      <c r="GK22" s="158">
        <v>14.950742333842099</v>
      </c>
      <c r="GL22" s="120" t="s">
        <v>18</v>
      </c>
      <c r="GM22" s="59" t="s">
        <v>18</v>
      </c>
      <c r="GN22" s="59" t="s">
        <v>18</v>
      </c>
      <c r="GO22" s="59" t="s">
        <v>18</v>
      </c>
      <c r="GP22" s="59" t="s">
        <v>18</v>
      </c>
      <c r="GQ22" s="59" t="s">
        <v>18</v>
      </c>
      <c r="GR22" s="59" t="s">
        <v>18</v>
      </c>
      <c r="GS22" s="59" t="s">
        <v>18</v>
      </c>
      <c r="GT22" s="59" t="s">
        <v>18</v>
      </c>
      <c r="GU22" s="59" t="s">
        <v>18</v>
      </c>
      <c r="GV22" s="59" t="s">
        <v>18</v>
      </c>
      <c r="GW22" s="59" t="s">
        <v>18</v>
      </c>
      <c r="GX22" s="59" t="s">
        <v>18</v>
      </c>
      <c r="GY22" s="59" t="s">
        <v>18</v>
      </c>
      <c r="GZ22" s="59" t="s">
        <v>18</v>
      </c>
      <c r="HA22" s="59" t="s">
        <v>18</v>
      </c>
      <c r="HB22" s="47" t="s">
        <v>18</v>
      </c>
      <c r="HC22" s="59" t="s">
        <v>18</v>
      </c>
      <c r="HD22" s="59" t="s">
        <v>18</v>
      </c>
      <c r="HE22" s="59" t="s">
        <v>18</v>
      </c>
      <c r="HF22" s="59" t="s">
        <v>18</v>
      </c>
      <c r="HG22" s="59" t="s">
        <v>18</v>
      </c>
      <c r="HH22" s="59" t="s">
        <v>18</v>
      </c>
      <c r="HI22" s="59" t="s">
        <v>18</v>
      </c>
      <c r="HJ22" s="59" t="s">
        <v>18</v>
      </c>
      <c r="HK22" s="59" t="s">
        <v>18</v>
      </c>
      <c r="HL22" s="59" t="s">
        <v>18</v>
      </c>
      <c r="HM22" s="59" t="s">
        <v>18</v>
      </c>
      <c r="HN22" s="59" t="s">
        <v>18</v>
      </c>
      <c r="HO22" s="59" t="s">
        <v>18</v>
      </c>
      <c r="HP22" s="59" t="s">
        <v>18</v>
      </c>
      <c r="HQ22" s="59" t="s">
        <v>18</v>
      </c>
      <c r="HR22" s="47" t="s">
        <v>18</v>
      </c>
      <c r="HS22" s="59" t="s">
        <v>18</v>
      </c>
      <c r="HT22" s="59" t="s">
        <v>18</v>
      </c>
      <c r="HU22" s="59" t="s">
        <v>18</v>
      </c>
      <c r="HV22" s="59" t="s">
        <v>18</v>
      </c>
      <c r="HW22" s="59" t="s">
        <v>18</v>
      </c>
      <c r="HX22" s="59" t="s">
        <v>18</v>
      </c>
      <c r="HY22" s="59" t="s">
        <v>18</v>
      </c>
      <c r="HZ22" s="59" t="s">
        <v>18</v>
      </c>
      <c r="IA22" s="59" t="s">
        <v>18</v>
      </c>
      <c r="IB22" s="59" t="s">
        <v>18</v>
      </c>
      <c r="IC22" s="59" t="s">
        <v>18</v>
      </c>
      <c r="ID22" s="59" t="s">
        <v>18</v>
      </c>
      <c r="IE22" s="59" t="s">
        <v>18</v>
      </c>
      <c r="IF22" s="59" t="s">
        <v>18</v>
      </c>
      <c r="IG22" s="59" t="s">
        <v>18</v>
      </c>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80"/>
      <c r="JF22" s="80"/>
      <c r="JG22" s="80"/>
      <c r="JH22" s="80"/>
      <c r="JI22" s="80"/>
      <c r="JJ22" s="80"/>
    </row>
    <row r="23" spans="1:270" s="28" customFormat="1">
      <c r="A23" s="26" t="s">
        <v>14</v>
      </c>
      <c r="B23" s="41">
        <v>57.418838591678103</v>
      </c>
      <c r="C23" s="41">
        <v>57.080813633864757</v>
      </c>
      <c r="D23" s="41">
        <v>58.195862068965518</v>
      </c>
      <c r="E23" s="41">
        <v>60.125597123074449</v>
      </c>
      <c r="F23" s="41">
        <v>60.876256925918327</v>
      </c>
      <c r="G23" s="41">
        <v>61.279826464208242</v>
      </c>
      <c r="H23" s="66">
        <v>62.822869749057816</v>
      </c>
      <c r="I23" s="66">
        <v>64.253193652477563</v>
      </c>
      <c r="J23" s="66">
        <v>65.31450362485856</v>
      </c>
      <c r="K23" s="66">
        <v>62.643395297770034</v>
      </c>
      <c r="L23" s="158">
        <v>63.579130183081269</v>
      </c>
      <c r="M23" s="158">
        <v>63.910780669144984</v>
      </c>
      <c r="N23" s="158">
        <v>66.41620260889465</v>
      </c>
      <c r="O23" s="158">
        <v>66.492912322808067</v>
      </c>
      <c r="P23" s="158">
        <v>65.852121551603418</v>
      </c>
      <c r="Q23" s="158">
        <v>65.87480374086968</v>
      </c>
      <c r="R23" s="47">
        <v>30.386740331491712</v>
      </c>
      <c r="S23" s="41">
        <v>34.884910485933503</v>
      </c>
      <c r="T23" s="41">
        <v>36.21314019658562</v>
      </c>
      <c r="U23" s="41">
        <v>38.518518518518519</v>
      </c>
      <c r="V23" s="41">
        <v>40.590979782270608</v>
      </c>
      <c r="W23" s="41">
        <v>40.466000951022352</v>
      </c>
      <c r="X23" s="66">
        <v>42.789373814041745</v>
      </c>
      <c r="Y23" s="66">
        <v>43.293207222699913</v>
      </c>
      <c r="Z23" s="66">
        <v>45.297297297297298</v>
      </c>
      <c r="AA23" s="66">
        <v>30.414047257749839</v>
      </c>
      <c r="AB23" s="158">
        <v>31.395348837209301</v>
      </c>
      <c r="AC23" s="158">
        <v>29.101948602089806</v>
      </c>
      <c r="AD23" s="158">
        <v>31.30605381165919</v>
      </c>
      <c r="AE23" s="158">
        <v>33.03886925795053</v>
      </c>
      <c r="AF23" s="158">
        <v>35.32448377581121</v>
      </c>
      <c r="AG23" s="158">
        <v>33.62023305084746</v>
      </c>
      <c r="AH23" s="47">
        <v>27.723500367685684</v>
      </c>
      <c r="AI23" s="41">
        <v>28.383110195674561</v>
      </c>
      <c r="AJ23" s="41">
        <v>27.887680242853531</v>
      </c>
      <c r="AK23" s="41">
        <v>30.131545009027601</v>
      </c>
      <c r="AL23" s="41">
        <v>31.983052598945953</v>
      </c>
      <c r="AM23" s="41">
        <v>31.073252160251375</v>
      </c>
      <c r="AN23" s="66">
        <v>33.591065292096218</v>
      </c>
      <c r="AO23" s="66">
        <v>34.737274641738146</v>
      </c>
      <c r="AP23" s="66">
        <v>35.34356552538371</v>
      </c>
      <c r="AQ23" s="66">
        <v>36</v>
      </c>
      <c r="AR23" s="158">
        <v>37</v>
      </c>
      <c r="AS23" s="158">
        <v>35.929283771532184</v>
      </c>
      <c r="AT23" s="158">
        <v>37.450028555111366</v>
      </c>
      <c r="AU23" s="158">
        <v>39.382982719759582</v>
      </c>
      <c r="AV23" s="158">
        <v>38.945585616884529</v>
      </c>
      <c r="AW23" s="158">
        <v>41.091219096334186</v>
      </c>
      <c r="AX23" s="47">
        <v>18.30985915492958</v>
      </c>
      <c r="AY23" s="41">
        <v>23</v>
      </c>
      <c r="AZ23" s="41">
        <v>33.018867924528301</v>
      </c>
      <c r="BA23" s="41">
        <v>27.051671732522799</v>
      </c>
      <c r="BB23" s="41">
        <v>32.330827067669169</v>
      </c>
      <c r="BC23" s="41">
        <v>22.155688622754489</v>
      </c>
      <c r="BD23" s="66">
        <v>33.432835820895527</v>
      </c>
      <c r="BE23" s="66">
        <v>32.409972299168977</v>
      </c>
      <c r="BF23" s="66">
        <v>37.06293706293706</v>
      </c>
      <c r="BG23" s="66">
        <v>28.771929824561404</v>
      </c>
      <c r="BH23" s="158">
        <v>29.431438127090303</v>
      </c>
      <c r="BI23" s="41" t="s">
        <v>17</v>
      </c>
      <c r="BJ23" s="41" t="s">
        <v>17</v>
      </c>
      <c r="BK23" s="41" t="s">
        <v>17</v>
      </c>
      <c r="BL23" s="320" t="s">
        <v>17</v>
      </c>
      <c r="BM23" s="41" t="s">
        <v>17</v>
      </c>
      <c r="BN23" s="47" t="s">
        <v>17</v>
      </c>
      <c r="BO23" s="41" t="s">
        <v>17</v>
      </c>
      <c r="BP23" s="41" t="s">
        <v>17</v>
      </c>
      <c r="BQ23" s="41" t="s">
        <v>17</v>
      </c>
      <c r="BR23" s="41">
        <v>14.263322884012538</v>
      </c>
      <c r="BS23" s="41">
        <v>12.223858615611192</v>
      </c>
      <c r="BT23" s="66">
        <v>12.661870503597122</v>
      </c>
      <c r="BU23" s="66">
        <v>11.813186813186812</v>
      </c>
      <c r="BV23" s="66">
        <v>15.365239294710328</v>
      </c>
      <c r="BW23" s="66">
        <v>15.18987341772152</v>
      </c>
      <c r="BX23" s="158">
        <v>13.134657836644593</v>
      </c>
      <c r="BY23" s="158">
        <v>11.377245508982035</v>
      </c>
      <c r="BZ23" s="158">
        <v>13.808801213960548</v>
      </c>
      <c r="CA23" s="158">
        <v>17.51227495908347</v>
      </c>
      <c r="CB23" s="158">
        <v>12.518628912071536</v>
      </c>
      <c r="CC23" s="158">
        <v>14.382632293080055</v>
      </c>
      <c r="CD23" s="47">
        <v>14.014752370916755</v>
      </c>
      <c r="CE23" s="41">
        <v>16.84100418410042</v>
      </c>
      <c r="CF23" s="41">
        <v>17.514677103718199</v>
      </c>
      <c r="CG23" s="41">
        <v>20.654627539503387</v>
      </c>
      <c r="CH23" s="41">
        <v>31.300813008130078</v>
      </c>
      <c r="CI23" s="41">
        <v>37.430167597765362</v>
      </c>
      <c r="CJ23" s="66">
        <v>32.432432432432435</v>
      </c>
      <c r="CK23" s="66">
        <v>24.810126582278478</v>
      </c>
      <c r="CL23" s="66">
        <v>29.314420803782504</v>
      </c>
      <c r="CM23" s="66">
        <v>36.023054755043226</v>
      </c>
      <c r="CN23" s="158">
        <v>32.758620689655174</v>
      </c>
      <c r="CO23" s="158">
        <v>31.67082294264339</v>
      </c>
      <c r="CP23" s="158">
        <v>30.831099195710454</v>
      </c>
      <c r="CQ23" s="158">
        <v>29.321663019693656</v>
      </c>
      <c r="CR23" s="158">
        <v>29.854368932038831</v>
      </c>
      <c r="CS23" s="158">
        <v>34.93150684931507</v>
      </c>
      <c r="CT23" s="47">
        <v>40.697083629712424</v>
      </c>
      <c r="CU23" s="41">
        <v>41.380329564767607</v>
      </c>
      <c r="CV23" s="41">
        <v>41.449537251837562</v>
      </c>
      <c r="CW23" s="41">
        <v>43.895476504172152</v>
      </c>
      <c r="CX23" s="41">
        <v>45.540846750149079</v>
      </c>
      <c r="CY23" s="41">
        <v>45.13163583407286</v>
      </c>
      <c r="CZ23" s="66">
        <v>47.830146731880838</v>
      </c>
      <c r="DA23" s="66">
        <v>49.25057731689251</v>
      </c>
      <c r="DB23" s="66">
        <v>50.005054691764897</v>
      </c>
      <c r="DC23" s="66">
        <v>48.806494843358514</v>
      </c>
      <c r="DD23" s="66">
        <v>49.195485984710594</v>
      </c>
      <c r="DE23" s="66">
        <v>47.732613804508659</v>
      </c>
      <c r="DF23" s="158">
        <v>50.041517744322896</v>
      </c>
      <c r="DG23" s="158">
        <v>51.426089474446215</v>
      </c>
      <c r="DH23" s="158">
        <v>51.098328119218216</v>
      </c>
      <c r="DI23" s="158">
        <v>51.619094087988934</v>
      </c>
      <c r="DJ23" s="120" t="s">
        <v>17</v>
      </c>
      <c r="DK23" s="41" t="s">
        <v>17</v>
      </c>
      <c r="DL23" s="41" t="s">
        <v>17</v>
      </c>
      <c r="DM23" s="41" t="s">
        <v>17</v>
      </c>
      <c r="DN23" s="41" t="s">
        <v>17</v>
      </c>
      <c r="DO23" s="41" t="s">
        <v>17</v>
      </c>
      <c r="DP23" s="41" t="s">
        <v>17</v>
      </c>
      <c r="DQ23" s="41" t="s">
        <v>17</v>
      </c>
      <c r="DR23" s="41" t="s">
        <v>17</v>
      </c>
      <c r="DS23" s="41">
        <v>11.825726141078837</v>
      </c>
      <c r="DT23" s="41">
        <v>12.541254125412541</v>
      </c>
      <c r="DU23" s="41">
        <v>12.801418439716311</v>
      </c>
      <c r="DV23" s="158">
        <v>13.736263736263737</v>
      </c>
      <c r="DW23" s="158">
        <v>16.546018614270942</v>
      </c>
      <c r="DX23" s="158">
        <v>16.617842876165113</v>
      </c>
      <c r="DY23" s="158">
        <v>17.645569620253166</v>
      </c>
      <c r="DZ23" s="47">
        <v>7.1434343434343432</v>
      </c>
      <c r="EA23" s="41">
        <v>7.6537406972189581</v>
      </c>
      <c r="EB23" s="41">
        <v>7.8714416896235084</v>
      </c>
      <c r="EC23" s="41">
        <v>8.5743875437468748</v>
      </c>
      <c r="ED23" s="41">
        <v>8.0969001624218127</v>
      </c>
      <c r="EE23" s="41">
        <v>8.8868692456632559</v>
      </c>
      <c r="EF23" s="41">
        <v>8.9672544080604535</v>
      </c>
      <c r="EG23" s="41">
        <v>8.9237118334878431</v>
      </c>
      <c r="EH23" s="41">
        <v>9.1315641485686747</v>
      </c>
      <c r="EI23" s="41">
        <v>8.3597773500494199</v>
      </c>
      <c r="EJ23" s="41">
        <v>8.3770908894061602</v>
      </c>
      <c r="EK23" s="41">
        <v>8.9931809065383082</v>
      </c>
      <c r="EL23" s="158">
        <v>9.6162931079733358</v>
      </c>
      <c r="EM23" s="158">
        <v>10.20804783854491</v>
      </c>
      <c r="EN23" s="158">
        <v>10.719342007685565</v>
      </c>
      <c r="EO23" s="158">
        <v>11.113042722412969</v>
      </c>
      <c r="EP23" s="47">
        <v>14.816877872162651</v>
      </c>
      <c r="EQ23" s="41">
        <v>14.201056689990004</v>
      </c>
      <c r="ER23" s="41">
        <v>14.252972353531012</v>
      </c>
      <c r="ES23" s="41">
        <v>16.922542549496352</v>
      </c>
      <c r="ET23" s="41">
        <v>14.294670846394986</v>
      </c>
      <c r="EU23" s="41">
        <v>15.937623893220563</v>
      </c>
      <c r="EV23" s="41">
        <v>17.507002801120446</v>
      </c>
      <c r="EW23" s="41">
        <v>15.125223063196112</v>
      </c>
      <c r="EX23" s="41">
        <v>15.322762033288347</v>
      </c>
      <c r="EY23" s="41">
        <v>15.051216389244559</v>
      </c>
      <c r="EZ23" s="41">
        <v>14.7912147505423</v>
      </c>
      <c r="FA23" s="41">
        <v>13.643526582068507</v>
      </c>
      <c r="FB23" s="158">
        <v>14.243902439024389</v>
      </c>
      <c r="FC23" s="158">
        <v>15.153601239136046</v>
      </c>
      <c r="FD23" s="158">
        <v>15.381304254250663</v>
      </c>
      <c r="FE23" s="158">
        <v>14.920811336482357</v>
      </c>
      <c r="FF23" s="47">
        <v>19.539711191335741</v>
      </c>
      <c r="FG23" s="41">
        <v>21.175930179145613</v>
      </c>
      <c r="FH23" s="41">
        <v>22.109337203676827</v>
      </c>
      <c r="FI23" s="41">
        <v>21.739130434782609</v>
      </c>
      <c r="FJ23" s="41">
        <v>20.652659812248547</v>
      </c>
      <c r="FK23" s="41">
        <v>18.663526641153961</v>
      </c>
      <c r="FL23" s="41">
        <v>17.103882476390346</v>
      </c>
      <c r="FM23" s="41">
        <v>15.890542486797887</v>
      </c>
      <c r="FN23" s="41">
        <v>16.967424419967188</v>
      </c>
      <c r="FO23" s="41">
        <v>20.454545454545457</v>
      </c>
      <c r="FP23" s="41">
        <v>19.984356667970278</v>
      </c>
      <c r="FQ23" s="41">
        <v>22.289644012944983</v>
      </c>
      <c r="FR23" s="158">
        <v>22.003424657534246</v>
      </c>
      <c r="FS23" s="158">
        <v>21.085972850678733</v>
      </c>
      <c r="FT23" s="158">
        <v>23.096774193548384</v>
      </c>
      <c r="FU23" s="158">
        <v>21.213338690237045</v>
      </c>
      <c r="FV23" s="47">
        <v>10.474738675958188</v>
      </c>
      <c r="FW23" s="41">
        <v>10.557859660058016</v>
      </c>
      <c r="FX23" s="41">
        <v>10.611735330836455</v>
      </c>
      <c r="FY23" s="41">
        <v>11.915122695258177</v>
      </c>
      <c r="FZ23" s="41">
        <v>10.536258933855329</v>
      </c>
      <c r="GA23" s="41">
        <v>12.078561978192436</v>
      </c>
      <c r="GB23" s="41">
        <v>12.18798751950078</v>
      </c>
      <c r="GC23" s="41">
        <v>11.333927510398098</v>
      </c>
      <c r="GD23" s="41">
        <v>11.548304542546385</v>
      </c>
      <c r="GE23" s="41">
        <v>10.833245770726069</v>
      </c>
      <c r="GF23" s="41">
        <v>10.668141185144227</v>
      </c>
      <c r="GG23" s="41">
        <v>10.813970480783281</v>
      </c>
      <c r="GH23" s="158">
        <v>11.366914256868824</v>
      </c>
      <c r="GI23" s="158">
        <v>11.964759878312554</v>
      </c>
      <c r="GJ23" s="158">
        <v>12.51588703927586</v>
      </c>
      <c r="GK23" s="158">
        <v>12.695017426293509</v>
      </c>
      <c r="GL23" s="120" t="s">
        <v>17</v>
      </c>
      <c r="GM23" s="41" t="s">
        <v>17</v>
      </c>
      <c r="GN23" s="41" t="s">
        <v>17</v>
      </c>
      <c r="GO23" s="41" t="s">
        <v>17</v>
      </c>
      <c r="GP23" s="41" t="s">
        <v>17</v>
      </c>
      <c r="GQ23" s="41" t="s">
        <v>17</v>
      </c>
      <c r="GR23" s="41" t="s">
        <v>17</v>
      </c>
      <c r="GS23" s="41" t="s">
        <v>17</v>
      </c>
      <c r="GT23" s="41" t="s">
        <v>17</v>
      </c>
      <c r="GU23" s="41" t="s">
        <v>17</v>
      </c>
      <c r="GV23" s="41" t="s">
        <v>17</v>
      </c>
      <c r="GW23" s="41" t="s">
        <v>17</v>
      </c>
      <c r="GX23" s="41" t="s">
        <v>17</v>
      </c>
      <c r="GY23" s="41" t="s">
        <v>17</v>
      </c>
      <c r="GZ23" s="41" t="s">
        <v>17</v>
      </c>
      <c r="HA23" s="41" t="s">
        <v>17</v>
      </c>
      <c r="HB23" s="47" t="s">
        <v>17</v>
      </c>
      <c r="HC23" s="41" t="s">
        <v>17</v>
      </c>
      <c r="HD23" s="41" t="s">
        <v>17</v>
      </c>
      <c r="HE23" s="41" t="s">
        <v>17</v>
      </c>
      <c r="HF23" s="41" t="s">
        <v>17</v>
      </c>
      <c r="HG23" s="41" t="s">
        <v>17</v>
      </c>
      <c r="HH23" s="41" t="s">
        <v>17</v>
      </c>
      <c r="HI23" s="41" t="s">
        <v>17</v>
      </c>
      <c r="HJ23" s="41" t="s">
        <v>17</v>
      </c>
      <c r="HK23" s="41" t="s">
        <v>17</v>
      </c>
      <c r="HL23" s="41" t="s">
        <v>17</v>
      </c>
      <c r="HM23" s="41" t="s">
        <v>17</v>
      </c>
      <c r="HN23" s="41" t="s">
        <v>17</v>
      </c>
      <c r="HO23" s="41" t="s">
        <v>17</v>
      </c>
      <c r="HP23" s="41" t="s">
        <v>17</v>
      </c>
      <c r="HQ23" s="41" t="s">
        <v>17</v>
      </c>
      <c r="HR23" s="47" t="s">
        <v>17</v>
      </c>
      <c r="HS23" s="41" t="s">
        <v>17</v>
      </c>
      <c r="HT23" s="41" t="s">
        <v>17</v>
      </c>
      <c r="HU23" s="41" t="s">
        <v>17</v>
      </c>
      <c r="HV23" s="41" t="s">
        <v>17</v>
      </c>
      <c r="HW23" s="41" t="s">
        <v>17</v>
      </c>
      <c r="HX23" s="41" t="s">
        <v>17</v>
      </c>
      <c r="HY23" s="41" t="s">
        <v>17</v>
      </c>
      <c r="HZ23" s="41" t="s">
        <v>17</v>
      </c>
      <c r="IA23" s="41" t="s">
        <v>17</v>
      </c>
      <c r="IB23" s="41" t="s">
        <v>17</v>
      </c>
      <c r="IC23" s="41" t="s">
        <v>17</v>
      </c>
      <c r="ID23" s="41" t="s">
        <v>17</v>
      </c>
      <c r="IE23" s="41" t="s">
        <v>17</v>
      </c>
      <c r="IF23" s="41" t="s">
        <v>17</v>
      </c>
      <c r="IG23" s="41" t="s">
        <v>17</v>
      </c>
      <c r="IH23" s="60"/>
      <c r="II23" s="60"/>
      <c r="IJ23" s="60"/>
      <c r="IK23" s="60"/>
      <c r="IL23" s="60"/>
      <c r="IM23" s="60"/>
      <c r="IN23" s="60"/>
      <c r="IO23" s="60"/>
      <c r="IP23" s="60"/>
      <c r="IQ23" s="60"/>
      <c r="IR23" s="60"/>
      <c r="IS23" s="60"/>
      <c r="IT23" s="60"/>
      <c r="IU23" s="60"/>
      <c r="IV23" s="60"/>
      <c r="IW23" s="60"/>
      <c r="IX23" s="60"/>
      <c r="IY23" s="60"/>
      <c r="IZ23" s="60"/>
      <c r="JA23" s="60"/>
      <c r="JB23" s="60"/>
      <c r="JC23" s="60"/>
      <c r="JD23" s="60"/>
      <c r="JE23" s="80"/>
      <c r="JF23" s="80"/>
      <c r="JG23" s="80"/>
      <c r="JH23" s="80"/>
      <c r="JI23" s="80"/>
      <c r="JJ23" s="80"/>
    </row>
    <row r="24" spans="1:270" s="28" customFormat="1">
      <c r="A24" s="26" t="s">
        <v>15</v>
      </c>
      <c r="B24" s="66">
        <v>80.547112462006083</v>
      </c>
      <c r="C24" s="66">
        <v>78.704241719930266</v>
      </c>
      <c r="D24" s="66">
        <v>79.456754824874906</v>
      </c>
      <c r="E24" s="66">
        <v>79.626417611741161</v>
      </c>
      <c r="F24" s="66">
        <v>80.694337688957205</v>
      </c>
      <c r="G24" s="66">
        <v>81.22537698682244</v>
      </c>
      <c r="H24" s="66">
        <v>81.364548494983282</v>
      </c>
      <c r="I24" s="66">
        <v>82.664718384697139</v>
      </c>
      <c r="J24" s="66">
        <v>84.244459368703829</v>
      </c>
      <c r="K24" s="66">
        <v>74.31128878074216</v>
      </c>
      <c r="L24" s="158">
        <v>74.561251086012163</v>
      </c>
      <c r="M24" s="158">
        <v>74.305498310114587</v>
      </c>
      <c r="N24" s="158">
        <v>74.24981400347194</v>
      </c>
      <c r="O24" s="158">
        <v>74.980149277433696</v>
      </c>
      <c r="P24" s="158">
        <v>75.741904686132543</v>
      </c>
      <c r="Q24" s="158">
        <v>74.659317103047002</v>
      </c>
      <c r="R24" s="99">
        <v>53.614560299370638</v>
      </c>
      <c r="S24" s="66">
        <v>53.024523160762939</v>
      </c>
      <c r="T24" s="66">
        <v>50.475079179863314</v>
      </c>
      <c r="U24" s="66">
        <v>51.792142745343561</v>
      </c>
      <c r="V24" s="66">
        <v>53.142159853569247</v>
      </c>
      <c r="W24" s="66">
        <v>53.183466279912984</v>
      </c>
      <c r="X24" s="66">
        <v>54.362703165098367</v>
      </c>
      <c r="Y24" s="66">
        <v>55.52638850511191</v>
      </c>
      <c r="Z24" s="66">
        <v>57.093471612817446</v>
      </c>
      <c r="AA24" s="66">
        <v>62.062980411604265</v>
      </c>
      <c r="AB24" s="158">
        <v>62.222735674676521</v>
      </c>
      <c r="AC24" s="158">
        <v>60.993680540422744</v>
      </c>
      <c r="AD24" s="158">
        <v>60.622317596566525</v>
      </c>
      <c r="AE24" s="158">
        <v>63.223397635345371</v>
      </c>
      <c r="AF24" s="158">
        <v>65.177832919768406</v>
      </c>
      <c r="AG24" s="158">
        <v>64.296694850115301</v>
      </c>
      <c r="AH24" s="99">
        <v>66.18985695708713</v>
      </c>
      <c r="AI24" s="66">
        <v>63.355176933158589</v>
      </c>
      <c r="AJ24" s="66">
        <v>66.107909900471455</v>
      </c>
      <c r="AK24" s="66">
        <v>69.956643713338423</v>
      </c>
      <c r="AL24" s="66">
        <v>70.57943125935428</v>
      </c>
      <c r="AM24" s="66">
        <v>71.285011759675015</v>
      </c>
      <c r="AN24" s="66">
        <v>72.081105169340461</v>
      </c>
      <c r="AO24" s="66">
        <v>69.727311461440138</v>
      </c>
      <c r="AP24" s="66">
        <v>71.523311897106112</v>
      </c>
      <c r="AQ24" s="66">
        <v>69.47791164658635</v>
      </c>
      <c r="AR24" s="158">
        <v>70.471983259707045</v>
      </c>
      <c r="AS24" s="158">
        <v>69.94047619047619</v>
      </c>
      <c r="AT24" s="158">
        <v>72.262075561932093</v>
      </c>
      <c r="AU24" s="158">
        <v>72.226980728051387</v>
      </c>
      <c r="AV24" s="158">
        <v>66.09220636663008</v>
      </c>
      <c r="AW24" s="158">
        <v>65.262610504420181</v>
      </c>
      <c r="AX24" s="99">
        <v>24.04232032105071</v>
      </c>
      <c r="AY24" s="66">
        <v>25.474956822107082</v>
      </c>
      <c r="AZ24" s="66">
        <v>27.0979020979021</v>
      </c>
      <c r="BA24" s="66">
        <v>29.597343295973431</v>
      </c>
      <c r="BB24" s="66">
        <v>33.572281959378735</v>
      </c>
      <c r="BC24" s="66">
        <v>33.994554647996885</v>
      </c>
      <c r="BD24" s="66">
        <v>35.95636930268796</v>
      </c>
      <c r="BE24" s="66">
        <v>37.730393928442361</v>
      </c>
      <c r="BF24" s="66">
        <v>40.380203212061623</v>
      </c>
      <c r="BG24" s="66">
        <v>51.114864864864863</v>
      </c>
      <c r="BH24" s="158">
        <v>51.90346702923182</v>
      </c>
      <c r="BI24" s="158">
        <v>53.393789502610609</v>
      </c>
      <c r="BJ24" s="158">
        <v>52.674145577876338</v>
      </c>
      <c r="BK24" s="158">
        <v>51.918223119636544</v>
      </c>
      <c r="BL24" s="41" t="s">
        <v>17</v>
      </c>
      <c r="BM24" s="41" t="s">
        <v>17</v>
      </c>
      <c r="BN24" s="99">
        <v>60.11644832605532</v>
      </c>
      <c r="BO24" s="66">
        <v>60.580912863070537</v>
      </c>
      <c r="BP24" s="66">
        <v>60.060514372163389</v>
      </c>
      <c r="BQ24" s="66">
        <v>61.698956780924</v>
      </c>
      <c r="BR24" s="66">
        <v>63.997113997113999</v>
      </c>
      <c r="BS24" s="66">
        <v>66.341145833333343</v>
      </c>
      <c r="BT24" s="66">
        <v>68.880688806888074</v>
      </c>
      <c r="BU24" s="66">
        <v>69.011522134627043</v>
      </c>
      <c r="BV24" s="66">
        <v>71.210407239819006</v>
      </c>
      <c r="BW24" s="66">
        <v>62.820050486837367</v>
      </c>
      <c r="BX24" s="158">
        <v>61.559414368403132</v>
      </c>
      <c r="BY24" s="158">
        <v>65.067178502879074</v>
      </c>
      <c r="BZ24" s="158">
        <v>66.438356164383563</v>
      </c>
      <c r="CA24" s="158">
        <v>30.63529411764706</v>
      </c>
      <c r="CB24" s="158">
        <v>67.320819112627987</v>
      </c>
      <c r="CC24" s="158">
        <v>64.89533011272141</v>
      </c>
      <c r="CD24" s="99">
        <v>64.693218514531765</v>
      </c>
      <c r="CE24" s="66">
        <v>63.708873379860421</v>
      </c>
      <c r="CF24" s="66">
        <v>67.353579175704994</v>
      </c>
      <c r="CG24" s="66">
        <v>61.71875</v>
      </c>
      <c r="CH24" s="66">
        <v>43.49593495934959</v>
      </c>
      <c r="CI24" s="66">
        <v>41.914191419141915</v>
      </c>
      <c r="CJ24" s="66">
        <v>42.760942760942761</v>
      </c>
      <c r="CK24" s="66">
        <v>43.812709030100336</v>
      </c>
      <c r="CL24" s="66">
        <v>45.487364620938628</v>
      </c>
      <c r="CM24" s="66">
        <v>41.230769230769234</v>
      </c>
      <c r="CN24" s="158">
        <v>46.956521739130437</v>
      </c>
      <c r="CO24" s="158">
        <v>45.977011494252871</v>
      </c>
      <c r="CP24" s="158">
        <v>47.721179624664877</v>
      </c>
      <c r="CQ24" s="158">
        <v>38.524590163934427</v>
      </c>
      <c r="CR24" s="158">
        <v>42.25</v>
      </c>
      <c r="CS24" s="158">
        <v>41.25</v>
      </c>
      <c r="CT24" s="99">
        <v>61.323266056822035</v>
      </c>
      <c r="CU24" s="66">
        <v>61.350390200533433</v>
      </c>
      <c r="CV24" s="66">
        <v>61.635159309577915</v>
      </c>
      <c r="CW24" s="66">
        <v>62.891962207312069</v>
      </c>
      <c r="CX24" s="66">
        <v>64.36459321887672</v>
      </c>
      <c r="CY24" s="66">
        <v>64.259092661611618</v>
      </c>
      <c r="CZ24" s="66">
        <v>65.197937529296453</v>
      </c>
      <c r="DA24" s="66">
        <v>65.472595656670123</v>
      </c>
      <c r="DB24" s="66">
        <v>66.866363128045364</v>
      </c>
      <c r="DC24" s="66">
        <v>67.298981843521361</v>
      </c>
      <c r="DD24" s="66">
        <v>68</v>
      </c>
      <c r="DE24" s="66">
        <v>67.480393239810013</v>
      </c>
      <c r="DF24" s="158">
        <v>67.615579830078346</v>
      </c>
      <c r="DG24" s="158">
        <v>65.572219496811272</v>
      </c>
      <c r="DH24" s="158">
        <v>69.964752376544297</v>
      </c>
      <c r="DI24" s="158">
        <v>68.908986214138139</v>
      </c>
      <c r="DJ24" s="120" t="s">
        <v>17</v>
      </c>
      <c r="DK24" s="41" t="s">
        <v>17</v>
      </c>
      <c r="DL24" s="41" t="s">
        <v>17</v>
      </c>
      <c r="DM24" s="41" t="s">
        <v>17</v>
      </c>
      <c r="DN24" s="41" t="s">
        <v>17</v>
      </c>
      <c r="DO24" s="41" t="s">
        <v>17</v>
      </c>
      <c r="DP24" s="41" t="s">
        <v>17</v>
      </c>
      <c r="DQ24" s="41" t="s">
        <v>17</v>
      </c>
      <c r="DR24" s="41" t="s">
        <v>17</v>
      </c>
      <c r="DS24" s="41" t="s">
        <v>17</v>
      </c>
      <c r="DT24" s="41" t="s">
        <v>17</v>
      </c>
      <c r="DU24" s="41" t="s">
        <v>17</v>
      </c>
      <c r="DV24" s="59" t="s">
        <v>17</v>
      </c>
      <c r="DW24" s="59" t="s">
        <v>17</v>
      </c>
      <c r="DX24" s="59" t="s">
        <v>17</v>
      </c>
      <c r="DY24" s="59" t="s">
        <v>17</v>
      </c>
      <c r="DZ24" s="47">
        <v>8.3191271735424479</v>
      </c>
      <c r="EA24" s="41">
        <v>8.5235378031383746</v>
      </c>
      <c r="EB24" s="41">
        <v>8.0415045395590141</v>
      </c>
      <c r="EC24" s="41">
        <v>9.0324384787472045</v>
      </c>
      <c r="ED24" s="41">
        <v>8.7437742114001118</v>
      </c>
      <c r="EE24" s="41">
        <v>8.6439515206951754</v>
      </c>
      <c r="EF24" s="41">
        <v>9.6225632517627542</v>
      </c>
      <c r="EG24" s="41">
        <v>10.68230277185501</v>
      </c>
      <c r="EH24" s="41">
        <v>10.66773611389613</v>
      </c>
      <c r="EI24" s="41">
        <v>11.503735990037359</v>
      </c>
      <c r="EJ24" s="41">
        <v>12.170064801643749</v>
      </c>
      <c r="EK24" s="41">
        <v>12.857321183372864</v>
      </c>
      <c r="EL24" s="158">
        <v>11.942228928648415</v>
      </c>
      <c r="EM24" s="158">
        <v>12.738922675933969</v>
      </c>
      <c r="EN24" s="158">
        <v>14.613030170529075</v>
      </c>
      <c r="EO24" s="158">
        <v>11.041098467036583</v>
      </c>
      <c r="EP24" s="47">
        <v>18.799323562570464</v>
      </c>
      <c r="EQ24" s="41">
        <v>18.46381093057607</v>
      </c>
      <c r="ER24" s="41">
        <v>18.052256532066508</v>
      </c>
      <c r="ES24" s="41">
        <v>17.433481152993348</v>
      </c>
      <c r="ET24" s="41">
        <v>16.572958500669344</v>
      </c>
      <c r="EU24" s="41">
        <v>19.597806215722123</v>
      </c>
      <c r="EV24" s="41">
        <v>18.120373350498873</v>
      </c>
      <c r="EW24" s="41">
        <v>18.218877391031672</v>
      </c>
      <c r="EX24" s="41">
        <v>18.170002599428127</v>
      </c>
      <c r="EY24" s="41">
        <v>17.373103087388802</v>
      </c>
      <c r="EZ24" s="41">
        <v>15.9930212271009</v>
      </c>
      <c r="FA24" s="41">
        <v>20.909090909090907</v>
      </c>
      <c r="FB24" s="158">
        <v>20.206464714841768</v>
      </c>
      <c r="FC24" s="158">
        <v>19.03453689167975</v>
      </c>
      <c r="FD24" s="158">
        <v>19.778214486243684</v>
      </c>
      <c r="FE24" s="158">
        <v>17.47997086671522</v>
      </c>
      <c r="FF24" s="47">
        <v>25.902668759811615</v>
      </c>
      <c r="FG24" s="41">
        <v>26.083262531860662</v>
      </c>
      <c r="FH24" s="41">
        <v>23.772609819121445</v>
      </c>
      <c r="FI24" s="41">
        <v>26.683087027914613</v>
      </c>
      <c r="FJ24" s="41">
        <v>25.396825396825395</v>
      </c>
      <c r="FK24" s="41">
        <v>23.404255319148938</v>
      </c>
      <c r="FL24" s="41">
        <v>19.654088050314467</v>
      </c>
      <c r="FM24" s="41">
        <v>19.300911854103344</v>
      </c>
      <c r="FN24" s="41">
        <v>21.875</v>
      </c>
      <c r="FO24" s="41">
        <v>21</v>
      </c>
      <c r="FP24" s="41">
        <v>21.779548472775563</v>
      </c>
      <c r="FQ24" s="41">
        <v>20.74030552291422</v>
      </c>
      <c r="FR24" s="158">
        <v>16.837169650468883</v>
      </c>
      <c r="FS24" s="158">
        <v>21.779141104294478</v>
      </c>
      <c r="FT24" s="158">
        <v>21.741778319123021</v>
      </c>
      <c r="FU24" s="158">
        <v>19.97526283240569</v>
      </c>
      <c r="FV24" s="47">
        <v>16.002578981302385</v>
      </c>
      <c r="FW24" s="41">
        <v>15.897366277491177</v>
      </c>
      <c r="FX24" s="41">
        <v>14.869302508866413</v>
      </c>
      <c r="FY24" s="41">
        <v>15.198762199476315</v>
      </c>
      <c r="FZ24" s="41">
        <v>14.417069432983615</v>
      </c>
      <c r="GA24" s="41">
        <v>14.652656158785756</v>
      </c>
      <c r="GB24" s="41">
        <v>13.878926203673513</v>
      </c>
      <c r="GC24" s="41">
        <v>14.529635671560632</v>
      </c>
      <c r="GD24" s="41">
        <v>15.089959373186304</v>
      </c>
      <c r="GE24" s="41">
        <v>14.617109348051052</v>
      </c>
      <c r="GF24" s="41">
        <v>14.620298083747338</v>
      </c>
      <c r="GG24" s="41">
        <v>16.710944080865676</v>
      </c>
      <c r="GH24" s="158">
        <v>15.382421719044087</v>
      </c>
      <c r="GI24" s="158">
        <v>16.140028135483174</v>
      </c>
      <c r="GJ24" s="158">
        <v>17.014009207464976</v>
      </c>
      <c r="GK24" s="158">
        <v>14.109338216060685</v>
      </c>
      <c r="GL24" s="120" t="s">
        <v>17</v>
      </c>
      <c r="GM24" s="41" t="s">
        <v>17</v>
      </c>
      <c r="GN24" s="41" t="s">
        <v>17</v>
      </c>
      <c r="GO24" s="41" t="s">
        <v>17</v>
      </c>
      <c r="GP24" s="41" t="s">
        <v>17</v>
      </c>
      <c r="GQ24" s="41" t="s">
        <v>17</v>
      </c>
      <c r="GR24" s="41" t="s">
        <v>17</v>
      </c>
      <c r="GS24" s="41" t="s">
        <v>17</v>
      </c>
      <c r="GT24" s="41" t="s">
        <v>17</v>
      </c>
      <c r="GU24" s="41" t="s">
        <v>17</v>
      </c>
      <c r="GV24" s="41" t="s">
        <v>17</v>
      </c>
      <c r="GW24" s="41" t="s">
        <v>17</v>
      </c>
      <c r="GX24" s="41" t="s">
        <v>17</v>
      </c>
      <c r="GY24" s="41" t="s">
        <v>17</v>
      </c>
      <c r="GZ24" s="41" t="s">
        <v>17</v>
      </c>
      <c r="HA24" s="41" t="s">
        <v>17</v>
      </c>
      <c r="HB24" s="47" t="s">
        <v>17</v>
      </c>
      <c r="HC24" s="41" t="s">
        <v>17</v>
      </c>
      <c r="HD24" s="41" t="s">
        <v>17</v>
      </c>
      <c r="HE24" s="41" t="s">
        <v>17</v>
      </c>
      <c r="HF24" s="41" t="s">
        <v>17</v>
      </c>
      <c r="HG24" s="41" t="s">
        <v>17</v>
      </c>
      <c r="HH24" s="41" t="s">
        <v>17</v>
      </c>
      <c r="HI24" s="41" t="s">
        <v>17</v>
      </c>
      <c r="HJ24" s="41" t="s">
        <v>17</v>
      </c>
      <c r="HK24" s="41" t="s">
        <v>17</v>
      </c>
      <c r="HL24" s="41" t="s">
        <v>17</v>
      </c>
      <c r="HM24" s="41" t="s">
        <v>17</v>
      </c>
      <c r="HN24" s="41" t="s">
        <v>17</v>
      </c>
      <c r="HO24" s="41" t="s">
        <v>17</v>
      </c>
      <c r="HP24" s="41" t="s">
        <v>17</v>
      </c>
      <c r="HQ24" s="41" t="s">
        <v>17</v>
      </c>
      <c r="HR24" s="47" t="s">
        <v>17</v>
      </c>
      <c r="HS24" s="41" t="s">
        <v>17</v>
      </c>
      <c r="HT24" s="41" t="s">
        <v>17</v>
      </c>
      <c r="HU24" s="41" t="s">
        <v>17</v>
      </c>
      <c r="HV24" s="41" t="s">
        <v>17</v>
      </c>
      <c r="HW24" s="41" t="s">
        <v>17</v>
      </c>
      <c r="HX24" s="41" t="s">
        <v>17</v>
      </c>
      <c r="HY24" s="41" t="s">
        <v>17</v>
      </c>
      <c r="HZ24" s="41" t="s">
        <v>17</v>
      </c>
      <c r="IA24" s="41" t="s">
        <v>17</v>
      </c>
      <c r="IB24" s="41" t="s">
        <v>17</v>
      </c>
      <c r="IC24" s="41" t="s">
        <v>17</v>
      </c>
      <c r="ID24" s="41" t="s">
        <v>17</v>
      </c>
      <c r="IE24" s="41" t="s">
        <v>17</v>
      </c>
      <c r="IF24" s="41" t="s">
        <v>17</v>
      </c>
      <c r="IG24" s="41" t="s">
        <v>17</v>
      </c>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80"/>
      <c r="JF24" s="80"/>
      <c r="JG24" s="80"/>
      <c r="JH24" s="80"/>
      <c r="JI24" s="80"/>
      <c r="JJ24" s="80"/>
    </row>
    <row r="25" spans="1:270" s="115" customFormat="1">
      <c r="A25" s="111" t="s">
        <v>16</v>
      </c>
      <c r="B25" s="53">
        <v>55.00335795836132</v>
      </c>
      <c r="C25" s="53">
        <v>54.490377761938703</v>
      </c>
      <c r="D25" s="53">
        <v>53.953026794574924</v>
      </c>
      <c r="E25" s="53">
        <v>55.173587474472427</v>
      </c>
      <c r="F25" s="53">
        <v>55.660685154975532</v>
      </c>
      <c r="G25" s="53">
        <v>56.381942189022404</v>
      </c>
      <c r="H25" s="123">
        <v>54.482758620689651</v>
      </c>
      <c r="I25" s="123">
        <v>54.221711659965536</v>
      </c>
      <c r="J25" s="123">
        <v>54.529616724738673</v>
      </c>
      <c r="K25" s="123">
        <v>54.69101123595506</v>
      </c>
      <c r="L25" s="159">
        <v>55.916473317865432</v>
      </c>
      <c r="M25" s="159">
        <v>57.565337001375518</v>
      </c>
      <c r="N25" s="159">
        <v>58.054781801299903</v>
      </c>
      <c r="O25" s="159">
        <v>56.630506973655081</v>
      </c>
      <c r="P25" s="159">
        <v>55.462711510340498</v>
      </c>
      <c r="Q25" s="159">
        <v>56.540355384286023</v>
      </c>
      <c r="R25" s="52" t="s">
        <v>17</v>
      </c>
      <c r="S25" s="53" t="s">
        <v>17</v>
      </c>
      <c r="T25" s="53" t="s">
        <v>17</v>
      </c>
      <c r="U25" s="53" t="s">
        <v>17</v>
      </c>
      <c r="V25" s="53" t="s">
        <v>17</v>
      </c>
      <c r="W25" s="53" t="s">
        <v>17</v>
      </c>
      <c r="X25" s="123" t="s">
        <v>17</v>
      </c>
      <c r="Y25" s="123" t="s">
        <v>17</v>
      </c>
      <c r="Z25" s="123" t="s">
        <v>17</v>
      </c>
      <c r="AA25" s="123" t="s">
        <v>17</v>
      </c>
      <c r="AB25" s="123" t="s">
        <v>17</v>
      </c>
      <c r="AC25" s="123" t="s">
        <v>17</v>
      </c>
      <c r="AD25" s="123" t="s">
        <v>17</v>
      </c>
      <c r="AE25" s="123" t="s">
        <v>17</v>
      </c>
      <c r="AF25" s="123" t="s">
        <v>17</v>
      </c>
      <c r="AG25" s="123" t="s">
        <v>17</v>
      </c>
      <c r="AH25" s="52">
        <v>32.376578645235362</v>
      </c>
      <c r="AI25" s="53">
        <v>32.163742690058477</v>
      </c>
      <c r="AJ25" s="53">
        <v>34.075723830734965</v>
      </c>
      <c r="AK25" s="53">
        <v>35.26434195725534</v>
      </c>
      <c r="AL25" s="53">
        <v>35.480161012075904</v>
      </c>
      <c r="AM25" s="53">
        <v>37.623762376237622</v>
      </c>
      <c r="AN25" s="123">
        <v>39.096648858669255</v>
      </c>
      <c r="AO25" s="123">
        <v>43.018018018018019</v>
      </c>
      <c r="AP25" s="123">
        <v>45.699831365935914</v>
      </c>
      <c r="AQ25" s="123">
        <v>39.565465980560319</v>
      </c>
      <c r="AR25" s="159">
        <v>43.840774610005376</v>
      </c>
      <c r="AS25" s="159">
        <v>44.811320754716981</v>
      </c>
      <c r="AT25" s="159">
        <v>45.346197502837683</v>
      </c>
      <c r="AU25" s="159">
        <v>43.772241992882563</v>
      </c>
      <c r="AV25" s="159">
        <v>43.401181877872617</v>
      </c>
      <c r="AW25" s="159">
        <v>49.061662198391417</v>
      </c>
      <c r="AX25" s="52" t="s">
        <v>17</v>
      </c>
      <c r="AY25" s="53" t="s">
        <v>17</v>
      </c>
      <c r="AZ25" s="53" t="s">
        <v>17</v>
      </c>
      <c r="BA25" s="53" t="s">
        <v>17</v>
      </c>
      <c r="BB25" s="53" t="s">
        <v>17</v>
      </c>
      <c r="BC25" s="53" t="s">
        <v>17</v>
      </c>
      <c r="BD25" s="53" t="s">
        <v>17</v>
      </c>
      <c r="BE25" s="53" t="s">
        <v>17</v>
      </c>
      <c r="BF25" s="53" t="s">
        <v>17</v>
      </c>
      <c r="BG25" s="53" t="s">
        <v>17</v>
      </c>
      <c r="BH25" s="53" t="s">
        <v>17</v>
      </c>
      <c r="BI25" s="53" t="s">
        <v>17</v>
      </c>
      <c r="BJ25" s="53" t="s">
        <v>17</v>
      </c>
      <c r="BK25" s="53" t="s">
        <v>17</v>
      </c>
      <c r="BL25" s="53" t="s">
        <v>17</v>
      </c>
      <c r="BM25" s="53" t="s">
        <v>17</v>
      </c>
      <c r="BN25" s="52" t="s">
        <v>17</v>
      </c>
      <c r="BO25" s="53" t="s">
        <v>17</v>
      </c>
      <c r="BP25" s="53" t="s">
        <v>17</v>
      </c>
      <c r="BQ25" s="53" t="s">
        <v>17</v>
      </c>
      <c r="BR25" s="53" t="s">
        <v>17</v>
      </c>
      <c r="BS25" s="53" t="s">
        <v>17</v>
      </c>
      <c r="BT25" s="123" t="s">
        <v>17</v>
      </c>
      <c r="BU25" s="123" t="s">
        <v>17</v>
      </c>
      <c r="BV25" s="123" t="s">
        <v>17</v>
      </c>
      <c r="BW25" s="123">
        <v>42.495479204339965</v>
      </c>
      <c r="BX25" s="123">
        <v>47.040971168437025</v>
      </c>
      <c r="BY25" s="123">
        <v>40.839386602098465</v>
      </c>
      <c r="BZ25" s="159">
        <v>39.656582174979562</v>
      </c>
      <c r="CA25" s="159">
        <v>39.583333333333329</v>
      </c>
      <c r="CB25" s="159">
        <v>39.083969465648856</v>
      </c>
      <c r="CC25" s="159">
        <v>37.028301886792455</v>
      </c>
      <c r="CD25" s="52">
        <v>32.747456059204438</v>
      </c>
      <c r="CE25" s="53">
        <v>30.882352941176471</v>
      </c>
      <c r="CF25" s="53">
        <v>27.909669947886506</v>
      </c>
      <c r="CG25" s="53">
        <v>35.474308300395258</v>
      </c>
      <c r="CH25" s="53">
        <v>33.55263157894737</v>
      </c>
      <c r="CI25" s="53">
        <v>36.905516804058337</v>
      </c>
      <c r="CJ25" s="123">
        <v>37.902695595003287</v>
      </c>
      <c r="CK25" s="123">
        <v>36.870618228170812</v>
      </c>
      <c r="CL25" s="123">
        <v>38.854489164086687</v>
      </c>
      <c r="CM25" s="123">
        <v>40.248833592534993</v>
      </c>
      <c r="CN25" s="159">
        <v>38</v>
      </c>
      <c r="CO25" s="159">
        <v>30.725971370143153</v>
      </c>
      <c r="CP25" s="159">
        <v>30.995792426367462</v>
      </c>
      <c r="CQ25" s="159">
        <v>35.279315551082036</v>
      </c>
      <c r="CR25" s="159">
        <v>33.754863813229576</v>
      </c>
      <c r="CS25" s="159">
        <v>32.252169940612148</v>
      </c>
      <c r="CT25" s="52">
        <v>40.989576792666085</v>
      </c>
      <c r="CU25" s="53">
        <v>39.381520119225037</v>
      </c>
      <c r="CV25" s="53">
        <v>38.764656110238121</v>
      </c>
      <c r="CW25" s="53">
        <v>42.892156862745097</v>
      </c>
      <c r="CX25" s="53">
        <v>42.6185619581846</v>
      </c>
      <c r="CY25" s="53">
        <v>44.516209166563158</v>
      </c>
      <c r="CZ25" s="123">
        <v>44.748696064485536</v>
      </c>
      <c r="DA25" s="123">
        <v>45.366841353025251</v>
      </c>
      <c r="DB25" s="123">
        <v>46.681651484679996</v>
      </c>
      <c r="DC25" s="123">
        <v>46.14030971374941</v>
      </c>
      <c r="DD25" s="123">
        <v>47.531559963931471</v>
      </c>
      <c r="DE25" s="123">
        <v>47.258320126782884</v>
      </c>
      <c r="DF25" s="159">
        <v>47.158608990670061</v>
      </c>
      <c r="DG25" s="159">
        <v>47.543748682268607</v>
      </c>
      <c r="DH25" s="159">
        <v>46.734187680859861</v>
      </c>
      <c r="DI25" s="159">
        <v>47.277639235245225</v>
      </c>
      <c r="DJ25" s="122" t="s">
        <v>17</v>
      </c>
      <c r="DK25" s="67" t="s">
        <v>17</v>
      </c>
      <c r="DL25" s="67" t="s">
        <v>17</v>
      </c>
      <c r="DM25" s="67" t="s">
        <v>17</v>
      </c>
      <c r="DN25" s="67" t="s">
        <v>17</v>
      </c>
      <c r="DO25" s="67" t="s">
        <v>17</v>
      </c>
      <c r="DP25" s="67" t="s">
        <v>17</v>
      </c>
      <c r="DQ25" s="67" t="s">
        <v>17</v>
      </c>
      <c r="DR25" s="67" t="s">
        <v>17</v>
      </c>
      <c r="DS25" s="67" t="s">
        <v>17</v>
      </c>
      <c r="DT25" s="67" t="s">
        <v>17</v>
      </c>
      <c r="DU25" s="67" t="s">
        <v>17</v>
      </c>
      <c r="DV25" s="67" t="s">
        <v>17</v>
      </c>
      <c r="DW25" s="67" t="s">
        <v>17</v>
      </c>
      <c r="DX25" s="67" t="s">
        <v>17</v>
      </c>
      <c r="DY25" s="67" t="s">
        <v>17</v>
      </c>
      <c r="DZ25" s="52" t="s">
        <v>17</v>
      </c>
      <c r="EA25" s="67" t="s">
        <v>17</v>
      </c>
      <c r="EB25" s="67" t="s">
        <v>17</v>
      </c>
      <c r="EC25" s="67" t="s">
        <v>17</v>
      </c>
      <c r="ED25" s="67" t="s">
        <v>17</v>
      </c>
      <c r="EE25" s="67" t="s">
        <v>17</v>
      </c>
      <c r="EF25" s="67" t="s">
        <v>17</v>
      </c>
      <c r="EG25" s="67" t="s">
        <v>17</v>
      </c>
      <c r="EH25" s="67" t="s">
        <v>17</v>
      </c>
      <c r="EI25" s="67" t="s">
        <v>17</v>
      </c>
      <c r="EJ25" s="67" t="s">
        <v>17</v>
      </c>
      <c r="EK25" s="67" t="s">
        <v>17</v>
      </c>
      <c r="EL25" s="67" t="s">
        <v>17</v>
      </c>
      <c r="EM25" s="67" t="s">
        <v>17</v>
      </c>
      <c r="EN25" s="67" t="s">
        <v>17</v>
      </c>
      <c r="EO25" s="67" t="s">
        <v>17</v>
      </c>
      <c r="EP25" s="52" t="s">
        <v>18</v>
      </c>
      <c r="EQ25" s="67" t="s">
        <v>18</v>
      </c>
      <c r="ER25" s="67" t="s">
        <v>18</v>
      </c>
      <c r="ES25" s="67" t="s">
        <v>18</v>
      </c>
      <c r="ET25" s="67" t="s">
        <v>18</v>
      </c>
      <c r="EU25" s="67" t="s">
        <v>18</v>
      </c>
      <c r="EV25" s="67">
        <v>14.663951120162933</v>
      </c>
      <c r="EW25" s="53">
        <v>8.3511777301927204</v>
      </c>
      <c r="EX25" s="53">
        <v>13.958810068649885</v>
      </c>
      <c r="EY25" s="67" t="s">
        <v>17</v>
      </c>
      <c r="EZ25" s="67" t="s">
        <v>17</v>
      </c>
      <c r="FA25" s="67">
        <v>14.772727272727273</v>
      </c>
      <c r="FB25" s="67">
        <v>12.396694214876034</v>
      </c>
      <c r="FC25" s="159">
        <v>9.577221742881795</v>
      </c>
      <c r="FD25" s="159">
        <v>10.617626648161</v>
      </c>
      <c r="FE25" s="159">
        <v>11.297611362169141</v>
      </c>
      <c r="FF25" s="52">
        <v>14.74010861132661</v>
      </c>
      <c r="FG25" s="67">
        <v>18.381112984822934</v>
      </c>
      <c r="FH25" s="142">
        <f>((FI25-FG25)/2)+FG25</f>
        <v>17.418902949104378</v>
      </c>
      <c r="FI25" s="67">
        <v>16.456692913385826</v>
      </c>
      <c r="FJ25" s="67">
        <v>18.391660461653014</v>
      </c>
      <c r="FK25" s="67">
        <v>15.280665280665282</v>
      </c>
      <c r="FL25" s="67">
        <v>17.136285221391603</v>
      </c>
      <c r="FM25" s="142">
        <f>((FN25-FL25)/2)+FL25</f>
        <v>15.700910972277722</v>
      </c>
      <c r="FN25" s="53">
        <v>14.265536723163841</v>
      </c>
      <c r="FO25" s="53">
        <v>12</v>
      </c>
      <c r="FP25" s="53">
        <v>13</v>
      </c>
      <c r="FQ25" s="53">
        <v>11.175942549371634</v>
      </c>
      <c r="FR25" s="159">
        <v>8.7257019438444932</v>
      </c>
      <c r="FS25" s="159">
        <v>12.651757188498403</v>
      </c>
      <c r="FT25" s="159">
        <v>12.848484848484848</v>
      </c>
      <c r="FU25" s="159">
        <v>10.029673590504451</v>
      </c>
      <c r="FV25" s="52">
        <v>14.74010861132661</v>
      </c>
      <c r="FW25" s="67">
        <v>18.381112984822934</v>
      </c>
      <c r="FX25" s="142">
        <f>((FY25-FW25)/2)+FW25</f>
        <v>17.418902949104378</v>
      </c>
      <c r="FY25" s="67">
        <v>16.456692913385826</v>
      </c>
      <c r="FZ25" s="67">
        <v>18.391660461653014</v>
      </c>
      <c r="GA25" s="67">
        <v>15.280665280665282</v>
      </c>
      <c r="GB25" s="67">
        <v>16.591928251121075</v>
      </c>
      <c r="GC25" s="67">
        <f>((GD25-GB25)/2)+GB25</f>
        <v>15.402563110332112</v>
      </c>
      <c r="GD25" s="67">
        <v>14.213197969543149</v>
      </c>
      <c r="GE25" s="67">
        <v>12</v>
      </c>
      <c r="GF25" s="67">
        <v>13</v>
      </c>
      <c r="GG25" s="67">
        <v>11.666666666666666</v>
      </c>
      <c r="GH25" s="159">
        <v>9.2233009708737868</v>
      </c>
      <c r="GI25" s="159">
        <v>11.343612334801762</v>
      </c>
      <c r="GJ25" s="159">
        <v>11.808476221287609</v>
      </c>
      <c r="GK25" s="159">
        <v>10.636982065553493</v>
      </c>
      <c r="GL25" s="122" t="s">
        <v>18</v>
      </c>
      <c r="GM25" s="67" t="s">
        <v>18</v>
      </c>
      <c r="GN25" s="67" t="s">
        <v>18</v>
      </c>
      <c r="GO25" s="67" t="s">
        <v>18</v>
      </c>
      <c r="GP25" s="67" t="s">
        <v>18</v>
      </c>
      <c r="GQ25" s="67" t="s">
        <v>18</v>
      </c>
      <c r="GR25" s="67" t="s">
        <v>18</v>
      </c>
      <c r="GS25" s="67" t="s">
        <v>18</v>
      </c>
      <c r="GT25" s="67" t="s">
        <v>18</v>
      </c>
      <c r="GU25" s="67" t="s">
        <v>18</v>
      </c>
      <c r="GV25" s="67" t="s">
        <v>18</v>
      </c>
      <c r="GW25" s="67" t="s">
        <v>18</v>
      </c>
      <c r="GX25" s="67" t="s">
        <v>18</v>
      </c>
      <c r="GY25" s="67" t="s">
        <v>18</v>
      </c>
      <c r="GZ25" s="67" t="s">
        <v>18</v>
      </c>
      <c r="HA25" s="67" t="s">
        <v>18</v>
      </c>
      <c r="HB25" s="52" t="s">
        <v>18</v>
      </c>
      <c r="HC25" s="67" t="s">
        <v>18</v>
      </c>
      <c r="HD25" s="67" t="s">
        <v>18</v>
      </c>
      <c r="HE25" s="67" t="s">
        <v>18</v>
      </c>
      <c r="HF25" s="67" t="s">
        <v>18</v>
      </c>
      <c r="HG25" s="67" t="s">
        <v>18</v>
      </c>
      <c r="HH25" s="67" t="s">
        <v>18</v>
      </c>
      <c r="HI25" s="67" t="s">
        <v>18</v>
      </c>
      <c r="HJ25" s="67" t="s">
        <v>18</v>
      </c>
      <c r="HK25" s="67" t="s">
        <v>18</v>
      </c>
      <c r="HL25" s="67" t="s">
        <v>18</v>
      </c>
      <c r="HM25" s="67" t="s">
        <v>18</v>
      </c>
      <c r="HN25" s="67" t="s">
        <v>18</v>
      </c>
      <c r="HO25" s="67" t="s">
        <v>18</v>
      </c>
      <c r="HP25" s="67" t="s">
        <v>18</v>
      </c>
      <c r="HQ25" s="67" t="s">
        <v>18</v>
      </c>
      <c r="HR25" s="52" t="s">
        <v>18</v>
      </c>
      <c r="HS25" s="67" t="s">
        <v>18</v>
      </c>
      <c r="HT25" s="67" t="s">
        <v>18</v>
      </c>
      <c r="HU25" s="67" t="s">
        <v>18</v>
      </c>
      <c r="HV25" s="67" t="s">
        <v>18</v>
      </c>
      <c r="HW25" s="67" t="s">
        <v>18</v>
      </c>
      <c r="HX25" s="67" t="s">
        <v>18</v>
      </c>
      <c r="HY25" s="67" t="s">
        <v>18</v>
      </c>
      <c r="HZ25" s="67" t="s">
        <v>18</v>
      </c>
      <c r="IA25" s="67" t="s">
        <v>18</v>
      </c>
      <c r="IB25" s="67" t="s">
        <v>18</v>
      </c>
      <c r="IC25" s="67" t="s">
        <v>18</v>
      </c>
      <c r="ID25" s="67" t="s">
        <v>18</v>
      </c>
      <c r="IE25" s="67" t="s">
        <v>18</v>
      </c>
      <c r="IF25" s="67" t="s">
        <v>18</v>
      </c>
      <c r="IG25" s="67" t="s">
        <v>18</v>
      </c>
      <c r="IH25" s="53"/>
      <c r="II25" s="53"/>
      <c r="IJ25" s="53"/>
      <c r="IK25" s="53"/>
      <c r="IL25" s="53"/>
      <c r="IM25" s="53"/>
      <c r="IN25" s="53"/>
      <c r="IO25" s="53"/>
      <c r="IP25" s="53"/>
      <c r="IQ25" s="53"/>
      <c r="IR25" s="53"/>
      <c r="IS25" s="53"/>
      <c r="IT25" s="53"/>
      <c r="IU25" s="53"/>
      <c r="IV25" s="53"/>
      <c r="IW25" s="53"/>
      <c r="IX25" s="53"/>
      <c r="IY25" s="53"/>
      <c r="IZ25" s="53"/>
      <c r="JA25" s="53"/>
      <c r="JB25" s="53"/>
      <c r="JC25" s="53"/>
      <c r="JD25" s="53"/>
      <c r="JE25" s="124"/>
      <c r="JF25" s="124"/>
      <c r="JG25" s="124"/>
      <c r="JH25" s="124"/>
      <c r="JI25" s="124"/>
      <c r="JJ25" s="124"/>
    </row>
    <row r="27" spans="1:270">
      <c r="B27" s="30" t="s">
        <v>36</v>
      </c>
      <c r="C27" s="30" t="s">
        <v>36</v>
      </c>
      <c r="D27" s="30" t="s">
        <v>36</v>
      </c>
      <c r="E27" s="30" t="s">
        <v>36</v>
      </c>
      <c r="F27" s="30" t="s">
        <v>35</v>
      </c>
      <c r="G27" s="30" t="s">
        <v>35</v>
      </c>
      <c r="H27" s="30" t="s">
        <v>35</v>
      </c>
      <c r="I27" s="30" t="s">
        <v>35</v>
      </c>
      <c r="J27" s="30" t="s">
        <v>86</v>
      </c>
      <c r="K27" s="30" t="s">
        <v>86</v>
      </c>
      <c r="L27" s="30" t="s">
        <v>86</v>
      </c>
      <c r="M27" s="312" t="s">
        <v>125</v>
      </c>
      <c r="N27" s="312" t="s">
        <v>125</v>
      </c>
      <c r="O27" s="312" t="s">
        <v>129</v>
      </c>
      <c r="P27" s="312" t="s">
        <v>138</v>
      </c>
      <c r="Q27" s="312" t="s">
        <v>138</v>
      </c>
      <c r="R27" s="30" t="s">
        <v>36</v>
      </c>
      <c r="S27" s="30" t="s">
        <v>36</v>
      </c>
      <c r="T27" s="30" t="s">
        <v>36</v>
      </c>
      <c r="U27" s="30" t="s">
        <v>36</v>
      </c>
      <c r="V27" s="30" t="s">
        <v>35</v>
      </c>
      <c r="W27" s="30" t="s">
        <v>35</v>
      </c>
      <c r="X27" s="30" t="s">
        <v>35</v>
      </c>
      <c r="Y27" s="30" t="s">
        <v>35</v>
      </c>
      <c r="Z27" s="30" t="s">
        <v>35</v>
      </c>
      <c r="AA27" s="30" t="s">
        <v>86</v>
      </c>
      <c r="AB27" s="30" t="s">
        <v>86</v>
      </c>
      <c r="AC27" s="312" t="s">
        <v>125</v>
      </c>
      <c r="AD27" s="312" t="s">
        <v>125</v>
      </c>
      <c r="AE27" s="312" t="s">
        <v>129</v>
      </c>
      <c r="AF27" s="312" t="s">
        <v>138</v>
      </c>
      <c r="AG27" s="312" t="s">
        <v>138</v>
      </c>
      <c r="AH27" s="30" t="s">
        <v>36</v>
      </c>
      <c r="AI27" s="30" t="s">
        <v>36</v>
      </c>
      <c r="AJ27" s="30" t="s">
        <v>36</v>
      </c>
      <c r="AK27" s="30" t="s">
        <v>36</v>
      </c>
      <c r="AL27" s="30" t="s">
        <v>35</v>
      </c>
      <c r="AM27" s="30" t="s">
        <v>35</v>
      </c>
      <c r="AN27" s="30" t="s">
        <v>35</v>
      </c>
      <c r="AO27" s="30" t="s">
        <v>35</v>
      </c>
      <c r="AP27" s="30" t="s">
        <v>35</v>
      </c>
      <c r="AQ27" s="30" t="s">
        <v>86</v>
      </c>
      <c r="AR27" s="30" t="s">
        <v>86</v>
      </c>
      <c r="AS27" s="312" t="s">
        <v>125</v>
      </c>
      <c r="AT27" s="312" t="s">
        <v>125</v>
      </c>
      <c r="AU27" s="312" t="s">
        <v>129</v>
      </c>
      <c r="AV27" s="312" t="s">
        <v>138</v>
      </c>
      <c r="AW27" s="312" t="s">
        <v>138</v>
      </c>
      <c r="AX27" s="30" t="s">
        <v>36</v>
      </c>
      <c r="AY27" s="30" t="s">
        <v>36</v>
      </c>
      <c r="AZ27" s="30" t="s">
        <v>36</v>
      </c>
      <c r="BA27" s="30" t="s">
        <v>36</v>
      </c>
      <c r="BB27" s="30" t="s">
        <v>35</v>
      </c>
      <c r="BC27" s="30" t="s">
        <v>35</v>
      </c>
      <c r="BD27" s="30" t="s">
        <v>35</v>
      </c>
      <c r="BE27" s="30" t="s">
        <v>35</v>
      </c>
      <c r="BF27" s="30" t="s">
        <v>35</v>
      </c>
      <c r="BG27" s="30" t="s">
        <v>86</v>
      </c>
      <c r="BH27" s="30" t="s">
        <v>86</v>
      </c>
      <c r="BI27" s="312" t="s">
        <v>125</v>
      </c>
      <c r="BJ27" s="312" t="s">
        <v>125</v>
      </c>
      <c r="BK27" s="312" t="s">
        <v>129</v>
      </c>
      <c r="BL27" s="312" t="s">
        <v>138</v>
      </c>
      <c r="BM27" s="312" t="s">
        <v>138</v>
      </c>
      <c r="BN27" s="30" t="s">
        <v>36</v>
      </c>
      <c r="BO27" s="30" t="s">
        <v>36</v>
      </c>
      <c r="BP27" s="30" t="s">
        <v>36</v>
      </c>
      <c r="BQ27" s="30" t="s">
        <v>36</v>
      </c>
      <c r="BR27" s="30" t="s">
        <v>35</v>
      </c>
      <c r="BS27" s="30" t="s">
        <v>35</v>
      </c>
      <c r="BT27" s="30" t="s">
        <v>35</v>
      </c>
      <c r="BU27" s="30" t="s">
        <v>35</v>
      </c>
      <c r="BV27" s="30" t="s">
        <v>35</v>
      </c>
      <c r="BW27" s="30" t="s">
        <v>73</v>
      </c>
      <c r="BX27" s="30" t="s">
        <v>78</v>
      </c>
      <c r="BY27" s="312" t="s">
        <v>125</v>
      </c>
      <c r="BZ27" s="312" t="s">
        <v>125</v>
      </c>
      <c r="CA27" s="312" t="s">
        <v>129</v>
      </c>
      <c r="CB27" s="312" t="s">
        <v>138</v>
      </c>
      <c r="CC27" s="312" t="s">
        <v>138</v>
      </c>
      <c r="CD27" s="30" t="s">
        <v>36</v>
      </c>
      <c r="CE27" s="30" t="s">
        <v>36</v>
      </c>
      <c r="CF27" s="30" t="s">
        <v>36</v>
      </c>
      <c r="CG27" s="30" t="s">
        <v>36</v>
      </c>
      <c r="CH27" s="30" t="s">
        <v>35</v>
      </c>
      <c r="CI27" s="30" t="s">
        <v>35</v>
      </c>
      <c r="CJ27" s="30" t="s">
        <v>35</v>
      </c>
      <c r="CK27" s="30" t="s">
        <v>35</v>
      </c>
      <c r="CL27" s="30" t="s">
        <v>35</v>
      </c>
      <c r="CM27" s="30" t="s">
        <v>86</v>
      </c>
      <c r="CN27" s="30" t="s">
        <v>86</v>
      </c>
      <c r="CO27" s="312" t="s">
        <v>125</v>
      </c>
      <c r="CP27" s="312" t="s">
        <v>125</v>
      </c>
      <c r="CQ27" s="312" t="s">
        <v>129</v>
      </c>
      <c r="CR27" s="312" t="s">
        <v>138</v>
      </c>
      <c r="CS27" s="312" t="s">
        <v>138</v>
      </c>
      <c r="CT27" s="30" t="s">
        <v>36</v>
      </c>
      <c r="CU27" s="30" t="s">
        <v>36</v>
      </c>
      <c r="CV27" s="30" t="s">
        <v>36</v>
      </c>
      <c r="CW27" s="30" t="s">
        <v>36</v>
      </c>
      <c r="CX27" s="30" t="s">
        <v>35</v>
      </c>
      <c r="CY27" s="30" t="s">
        <v>35</v>
      </c>
      <c r="CZ27" s="30" t="s">
        <v>35</v>
      </c>
      <c r="DA27" s="30" t="s">
        <v>35</v>
      </c>
      <c r="DB27" s="30" t="s">
        <v>86</v>
      </c>
      <c r="DC27" s="30" t="s">
        <v>86</v>
      </c>
      <c r="DD27" s="30" t="s">
        <v>86</v>
      </c>
      <c r="DE27" s="312" t="s">
        <v>125</v>
      </c>
      <c r="DF27" s="312" t="s">
        <v>125</v>
      </c>
      <c r="DG27" s="312" t="s">
        <v>129</v>
      </c>
      <c r="DH27" s="312" t="s">
        <v>138</v>
      </c>
      <c r="DI27" s="312" t="s">
        <v>138</v>
      </c>
      <c r="DJ27" s="30" t="s">
        <v>36</v>
      </c>
      <c r="DK27" s="30" t="s">
        <v>36</v>
      </c>
      <c r="DL27" s="30" t="s">
        <v>36</v>
      </c>
      <c r="DM27" s="30" t="s">
        <v>36</v>
      </c>
      <c r="DN27" s="30" t="s">
        <v>36</v>
      </c>
      <c r="DO27" s="30" t="s">
        <v>35</v>
      </c>
      <c r="DP27" s="30" t="s">
        <v>35</v>
      </c>
      <c r="DQ27" s="30" t="s">
        <v>35</v>
      </c>
      <c r="DR27" s="30" t="s">
        <v>35</v>
      </c>
      <c r="DS27" s="30" t="s">
        <v>86</v>
      </c>
      <c r="DT27" s="30" t="s">
        <v>86</v>
      </c>
      <c r="DU27" s="312" t="s">
        <v>124</v>
      </c>
      <c r="DV27" s="312" t="s">
        <v>124</v>
      </c>
      <c r="DW27" s="312" t="s">
        <v>133</v>
      </c>
      <c r="DX27" s="312" t="s">
        <v>139</v>
      </c>
      <c r="DY27" s="312" t="s">
        <v>139</v>
      </c>
      <c r="DZ27" s="30" t="s">
        <v>36</v>
      </c>
      <c r="EA27" s="30" t="s">
        <v>36</v>
      </c>
      <c r="EB27" s="30" t="s">
        <v>36</v>
      </c>
      <c r="EC27" s="30" t="s">
        <v>36</v>
      </c>
      <c r="ED27" s="30" t="s">
        <v>36</v>
      </c>
      <c r="EE27" s="30" t="s">
        <v>35</v>
      </c>
      <c r="EF27" s="30" t="s">
        <v>35</v>
      </c>
      <c r="EG27" s="30" t="s">
        <v>35</v>
      </c>
      <c r="EH27" s="30" t="s">
        <v>35</v>
      </c>
      <c r="EI27" s="30" t="s">
        <v>86</v>
      </c>
      <c r="EJ27" s="30" t="s">
        <v>86</v>
      </c>
      <c r="EK27" s="312" t="s">
        <v>124</v>
      </c>
      <c r="EL27" s="312" t="s">
        <v>124</v>
      </c>
      <c r="EM27" s="312" t="s">
        <v>133</v>
      </c>
      <c r="EN27" s="312" t="s">
        <v>139</v>
      </c>
      <c r="EO27" s="312" t="s">
        <v>139</v>
      </c>
      <c r="EP27" s="30" t="s">
        <v>36</v>
      </c>
      <c r="EQ27" s="30" t="s">
        <v>36</v>
      </c>
      <c r="ER27" s="30" t="s">
        <v>36</v>
      </c>
      <c r="ES27" s="30" t="s">
        <v>36</v>
      </c>
      <c r="ET27" s="30" t="s">
        <v>36</v>
      </c>
      <c r="EU27" s="30" t="s">
        <v>35</v>
      </c>
      <c r="EV27" s="30" t="s">
        <v>35</v>
      </c>
      <c r="EW27" s="30" t="s">
        <v>35</v>
      </c>
      <c r="EX27" s="30" t="s">
        <v>35</v>
      </c>
      <c r="EY27" s="30" t="s">
        <v>86</v>
      </c>
      <c r="EZ27" s="30" t="s">
        <v>86</v>
      </c>
      <c r="FA27" s="312" t="s">
        <v>124</v>
      </c>
      <c r="FB27" s="312" t="s">
        <v>124</v>
      </c>
      <c r="FC27" s="312" t="s">
        <v>133</v>
      </c>
      <c r="FD27" s="312" t="s">
        <v>139</v>
      </c>
      <c r="FE27" s="312" t="s">
        <v>139</v>
      </c>
      <c r="FF27" s="30" t="s">
        <v>36</v>
      </c>
      <c r="FG27" s="30" t="s">
        <v>36</v>
      </c>
      <c r="FH27" s="30" t="s">
        <v>36</v>
      </c>
      <c r="FI27" s="30" t="s">
        <v>36</v>
      </c>
      <c r="FJ27" s="30" t="s">
        <v>36</v>
      </c>
      <c r="FK27" s="30" t="s">
        <v>35</v>
      </c>
      <c r="FL27" s="30" t="s">
        <v>35</v>
      </c>
      <c r="FM27" s="30" t="s">
        <v>35</v>
      </c>
      <c r="FN27" s="30" t="s">
        <v>35</v>
      </c>
      <c r="FO27" s="30" t="s">
        <v>86</v>
      </c>
      <c r="FP27" s="30" t="s">
        <v>86</v>
      </c>
      <c r="FQ27" s="312" t="s">
        <v>124</v>
      </c>
      <c r="FR27" s="312" t="s">
        <v>124</v>
      </c>
      <c r="FS27" s="312" t="s">
        <v>133</v>
      </c>
      <c r="FT27" s="312" t="s">
        <v>139</v>
      </c>
      <c r="FU27" s="312" t="s">
        <v>139</v>
      </c>
      <c r="FV27" s="30" t="s">
        <v>36</v>
      </c>
      <c r="FW27" s="30" t="s">
        <v>36</v>
      </c>
      <c r="FX27" s="30" t="s">
        <v>36</v>
      </c>
      <c r="FY27" s="30" t="s">
        <v>36</v>
      </c>
      <c r="FZ27" s="30" t="s">
        <v>36</v>
      </c>
      <c r="GA27" s="30" t="s">
        <v>35</v>
      </c>
      <c r="GB27" s="30" t="s">
        <v>35</v>
      </c>
      <c r="GC27" s="30" t="s">
        <v>35</v>
      </c>
      <c r="GD27" s="308" t="s">
        <v>78</v>
      </c>
      <c r="GE27" s="30" t="s">
        <v>86</v>
      </c>
      <c r="GF27" s="30" t="s">
        <v>86</v>
      </c>
      <c r="GG27" s="312" t="s">
        <v>124</v>
      </c>
      <c r="GH27" s="312" t="s">
        <v>124</v>
      </c>
      <c r="GI27" s="312" t="s">
        <v>133</v>
      </c>
      <c r="GJ27" s="312" t="s">
        <v>139</v>
      </c>
      <c r="GK27" s="312" t="s">
        <v>139</v>
      </c>
      <c r="GL27" s="30" t="s">
        <v>36</v>
      </c>
      <c r="GM27" s="30" t="s">
        <v>36</v>
      </c>
      <c r="GN27" s="30" t="s">
        <v>36</v>
      </c>
      <c r="GO27" s="30" t="s">
        <v>36</v>
      </c>
      <c r="GP27" s="30" t="s">
        <v>36</v>
      </c>
      <c r="GQ27" s="30" t="s">
        <v>35</v>
      </c>
      <c r="GR27" s="30" t="s">
        <v>35</v>
      </c>
      <c r="GS27" s="30" t="s">
        <v>35</v>
      </c>
      <c r="GT27" s="30" t="s">
        <v>35</v>
      </c>
      <c r="GU27" s="30" t="s">
        <v>86</v>
      </c>
      <c r="GV27" s="30" t="s">
        <v>86</v>
      </c>
      <c r="GW27" s="312" t="s">
        <v>124</v>
      </c>
      <c r="GX27" s="312" t="s">
        <v>124</v>
      </c>
      <c r="GY27" s="312" t="s">
        <v>133</v>
      </c>
      <c r="GZ27" s="312" t="s">
        <v>139</v>
      </c>
      <c r="HA27" s="312" t="s">
        <v>139</v>
      </c>
      <c r="HB27" s="30" t="s">
        <v>36</v>
      </c>
      <c r="HC27" s="30" t="s">
        <v>36</v>
      </c>
      <c r="HD27" s="30" t="s">
        <v>36</v>
      </c>
      <c r="HE27" s="30" t="s">
        <v>36</v>
      </c>
      <c r="HF27" s="30" t="s">
        <v>36</v>
      </c>
      <c r="HG27" s="30" t="s">
        <v>35</v>
      </c>
      <c r="HH27" s="30" t="s">
        <v>35</v>
      </c>
      <c r="HI27" s="30" t="s">
        <v>35</v>
      </c>
      <c r="HJ27" s="30" t="s">
        <v>35</v>
      </c>
      <c r="HK27" s="30" t="s">
        <v>86</v>
      </c>
      <c r="HL27" s="30" t="s">
        <v>86</v>
      </c>
      <c r="HM27" s="312" t="s">
        <v>124</v>
      </c>
      <c r="HN27" s="312" t="s">
        <v>124</v>
      </c>
      <c r="HO27" s="312" t="s">
        <v>133</v>
      </c>
      <c r="HP27" s="312" t="s">
        <v>139</v>
      </c>
      <c r="HQ27" s="312" t="s">
        <v>139</v>
      </c>
      <c r="HR27" s="30" t="s">
        <v>36</v>
      </c>
      <c r="HS27" s="30" t="s">
        <v>36</v>
      </c>
      <c r="HT27" s="30" t="s">
        <v>36</v>
      </c>
      <c r="HU27" s="30" t="s">
        <v>36</v>
      </c>
      <c r="HV27" s="30" t="s">
        <v>36</v>
      </c>
      <c r="HW27" s="30" t="s">
        <v>35</v>
      </c>
      <c r="HX27" s="30" t="s">
        <v>35</v>
      </c>
      <c r="HY27" s="30" t="s">
        <v>35</v>
      </c>
      <c r="HZ27" s="30" t="s">
        <v>35</v>
      </c>
      <c r="IA27" s="30" t="s">
        <v>86</v>
      </c>
      <c r="IB27" s="30" t="s">
        <v>86</v>
      </c>
      <c r="IC27" s="312" t="s">
        <v>115</v>
      </c>
      <c r="ID27" s="312" t="s">
        <v>124</v>
      </c>
      <c r="IE27" s="312" t="s">
        <v>133</v>
      </c>
      <c r="IF27" s="312" t="s">
        <v>139</v>
      </c>
      <c r="IG27" s="312" t="s">
        <v>139</v>
      </c>
      <c r="IH27" s="312"/>
    </row>
    <row r="29" spans="1:270">
      <c r="B29" s="89" t="s">
        <v>91</v>
      </c>
      <c r="DJ29" s="89" t="s">
        <v>89</v>
      </c>
    </row>
    <row r="30" spans="1:270">
      <c r="B30" s="26"/>
    </row>
  </sheetData>
  <phoneticPr fontId="3" type="noConversion"/>
  <pageMargins left="0.75" right="0.75" top="1" bottom="1" header="0.5" footer="0.5"/>
  <pageSetup orientation="portrait" r:id="rId1"/>
  <headerFooter alignWithMargins="0"/>
  <colBreaks count="13" manualBreakCount="13">
    <brk id="33" max="1048575" man="1"/>
    <brk id="49" max="1048575" man="1"/>
    <brk id="65" max="1048575" man="1"/>
    <brk id="81" max="1048575" man="1"/>
    <brk id="97" max="1048575" man="1"/>
    <brk id="113" max="1048575" man="1"/>
    <brk id="129" max="1048575" man="1"/>
    <brk id="145" max="1048575" man="1"/>
    <brk id="161" max="1048575" man="1"/>
    <brk id="193" max="1048575" man="1"/>
    <brk id="209" max="1048575" man="1"/>
    <brk id="225" max="1048575" man="1"/>
    <brk id="232"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00FF"/>
  </sheetPr>
  <dimension ref="A1:JO29"/>
  <sheetViews>
    <sheetView showGridLines="0" workbookViewId="0">
      <pane xSplit="1" ySplit="4" topLeftCell="B5" activePane="bottomRight" state="frozen"/>
      <selection activeCell="N35" sqref="N35"/>
      <selection pane="topRight" activeCell="N35" sqref="N35"/>
      <selection pane="bottomLeft" activeCell="N35" sqref="N35"/>
      <selection pane="bottomRight" activeCell="IU8" sqref="IU8:IV10"/>
    </sheetView>
  </sheetViews>
  <sheetFormatPr defaultRowHeight="12.75"/>
  <cols>
    <col min="1" max="1" width="14.7109375" style="86" customWidth="1"/>
    <col min="2" max="9" width="5" style="86" bestFit="1" customWidth="1"/>
    <col min="10" max="18" width="5" style="86" customWidth="1"/>
    <col min="19" max="26" width="5" style="86" bestFit="1" customWidth="1"/>
    <col min="27" max="35" width="5" style="86" customWidth="1"/>
    <col min="36" max="43" width="5" style="86" bestFit="1" customWidth="1"/>
    <col min="44" max="52" width="5" style="86" customWidth="1"/>
    <col min="53" max="60" width="5" style="86" bestFit="1" customWidth="1"/>
    <col min="61" max="69" width="5" style="86" customWidth="1"/>
    <col min="70" max="77" width="5" style="86" bestFit="1" customWidth="1"/>
    <col min="78" max="86" width="5" style="86" customWidth="1"/>
    <col min="87" max="94" width="5" style="86" bestFit="1" customWidth="1"/>
    <col min="95" max="103" width="5" style="86" customWidth="1"/>
    <col min="104" max="111" width="5" style="86" bestFit="1" customWidth="1"/>
    <col min="112" max="120" width="5" style="86" customWidth="1"/>
    <col min="121" max="126" width="5.140625" style="86" bestFit="1" customWidth="1"/>
    <col min="127" max="127" width="5" style="86" bestFit="1" customWidth="1"/>
    <col min="128" max="128" width="5.140625" style="86" bestFit="1" customWidth="1"/>
    <col min="129" max="132" width="5.140625" style="86" customWidth="1"/>
    <col min="133" max="137" width="5" style="86" customWidth="1"/>
    <col min="138" max="145" width="5.140625" style="86" bestFit="1" customWidth="1"/>
    <col min="146" max="149" width="5.140625" style="86" customWidth="1"/>
    <col min="150" max="154" width="5" style="86" customWidth="1"/>
    <col min="155" max="161" width="5.140625" style="86" bestFit="1" customWidth="1"/>
    <col min="162" max="162" width="5.28515625" style="86" bestFit="1" customWidth="1"/>
    <col min="163" max="163" width="5.28515625" style="86" customWidth="1"/>
    <col min="164" max="166" width="5.140625" style="86" customWidth="1"/>
    <col min="167" max="171" width="5" style="86" customWidth="1"/>
    <col min="172" max="172" width="5.28515625" style="86" bestFit="1" customWidth="1"/>
    <col min="173" max="177" width="5.42578125" style="86" bestFit="1" customWidth="1"/>
    <col min="178" max="178" width="5.140625" style="86" bestFit="1" customWidth="1"/>
    <col min="179" max="179" width="5.28515625" style="86" bestFit="1" customWidth="1"/>
    <col min="180" max="180" width="5.28515625" style="86" customWidth="1"/>
    <col min="181" max="183" width="5.140625" style="86" customWidth="1"/>
    <col min="184" max="188" width="5" style="86" customWidth="1"/>
    <col min="189" max="189" width="5.28515625" style="86" bestFit="1" customWidth="1"/>
    <col min="190" max="194" width="5.42578125" style="86" bestFit="1" customWidth="1"/>
    <col min="195" max="195" width="5.140625" style="86" bestFit="1" customWidth="1"/>
    <col min="196" max="196" width="5.28515625" style="86" bestFit="1" customWidth="1"/>
    <col min="197" max="197" width="5.28515625" style="86" customWidth="1"/>
    <col min="198" max="200" width="5.140625" style="86" customWidth="1"/>
    <col min="201" max="205" width="5" style="86" customWidth="1"/>
    <col min="206" max="211" width="5.28515625" style="86" bestFit="1" customWidth="1"/>
    <col min="212" max="212" width="5.140625" style="86" bestFit="1" customWidth="1"/>
    <col min="213" max="213" width="5.28515625" style="28" bestFit="1" customWidth="1"/>
    <col min="214" max="214" width="5.28515625" style="28" customWidth="1"/>
    <col min="215" max="217" width="5.140625" style="86" customWidth="1"/>
    <col min="218" max="222" width="5" style="86" customWidth="1"/>
    <col min="223" max="228" width="5.28515625" style="86" bestFit="1" customWidth="1"/>
    <col min="229" max="229" width="5.140625" style="86" bestFit="1" customWidth="1"/>
    <col min="230" max="230" width="5.28515625" style="28" bestFit="1" customWidth="1"/>
    <col min="231" max="231" width="5.28515625" style="28" customWidth="1"/>
    <col min="232" max="234" width="5.140625" style="86" customWidth="1"/>
    <col min="235" max="239" width="5" style="86" customWidth="1"/>
    <col min="240" max="245" width="5.28515625" style="86" bestFit="1" customWidth="1"/>
    <col min="246" max="246" width="5.140625" style="86" bestFit="1" customWidth="1"/>
    <col min="247" max="247" width="5.28515625" style="28" bestFit="1" customWidth="1"/>
    <col min="248" max="248" width="5.140625" style="89" bestFit="1" customWidth="1"/>
    <col min="249" max="250" width="5.140625" style="86" customWidth="1"/>
    <col min="251" max="251" width="6" style="86" customWidth="1"/>
    <col min="252" max="256" width="5" style="86" customWidth="1"/>
    <col min="257" max="272" width="7.42578125" style="86" customWidth="1"/>
    <col min="273" max="16384" width="9.140625" style="86"/>
  </cols>
  <sheetData>
    <row r="1" spans="1:275">
      <c r="B1" s="86" t="s">
        <v>19</v>
      </c>
      <c r="DQ1" s="87" t="s">
        <v>21</v>
      </c>
      <c r="GX1" s="87" t="s">
        <v>22</v>
      </c>
    </row>
    <row r="2" spans="1:275" s="22" customFormat="1" ht="13.5" customHeight="1">
      <c r="A2" s="31"/>
      <c r="B2" s="20">
        <v>1</v>
      </c>
      <c r="C2" s="20"/>
      <c r="D2" s="20"/>
      <c r="E2" s="20"/>
      <c r="F2" s="20"/>
      <c r="G2" s="20"/>
      <c r="H2" s="20"/>
      <c r="I2" s="20"/>
      <c r="J2" s="20"/>
      <c r="K2" s="20"/>
      <c r="L2" s="20"/>
      <c r="M2" s="20"/>
      <c r="N2" s="20"/>
      <c r="O2" s="20"/>
      <c r="P2" s="20"/>
      <c r="Q2" s="20"/>
      <c r="R2" s="20"/>
      <c r="S2" s="21">
        <v>2</v>
      </c>
      <c r="T2" s="20"/>
      <c r="U2" s="20"/>
      <c r="V2" s="20"/>
      <c r="W2" s="20"/>
      <c r="X2" s="20"/>
      <c r="Y2" s="20"/>
      <c r="Z2" s="20"/>
      <c r="AA2" s="20"/>
      <c r="AB2" s="20"/>
      <c r="AC2" s="20"/>
      <c r="AD2" s="20"/>
      <c r="AE2" s="20"/>
      <c r="AF2" s="20"/>
      <c r="AG2" s="20"/>
      <c r="AH2" s="20"/>
      <c r="AI2" s="20"/>
      <c r="AJ2" s="21">
        <v>3</v>
      </c>
      <c r="AK2" s="20"/>
      <c r="AL2" s="20"/>
      <c r="AM2" s="20"/>
      <c r="AN2" s="20"/>
      <c r="AO2" s="20"/>
      <c r="AP2" s="20"/>
      <c r="AQ2" s="20"/>
      <c r="AR2" s="20"/>
      <c r="AS2" s="20"/>
      <c r="AT2" s="20"/>
      <c r="AU2" s="20"/>
      <c r="AV2" s="20"/>
      <c r="AW2" s="20"/>
      <c r="AX2" s="20"/>
      <c r="AY2" s="20"/>
      <c r="AZ2" s="20"/>
      <c r="BA2" s="21">
        <v>4</v>
      </c>
      <c r="BB2" s="20"/>
      <c r="BC2" s="20"/>
      <c r="BD2" s="20"/>
      <c r="BE2" s="20"/>
      <c r="BF2" s="20"/>
      <c r="BG2" s="20"/>
      <c r="BH2" s="20"/>
      <c r="BI2" s="20"/>
      <c r="BJ2" s="20"/>
      <c r="BK2" s="20"/>
      <c r="BL2" s="20"/>
      <c r="BM2" s="20"/>
      <c r="BN2" s="20"/>
      <c r="BO2" s="20"/>
      <c r="BP2" s="20"/>
      <c r="BQ2" s="20"/>
      <c r="BR2" s="21">
        <v>5</v>
      </c>
      <c r="BS2" s="20"/>
      <c r="BT2" s="20"/>
      <c r="BU2" s="20"/>
      <c r="BV2" s="20"/>
      <c r="BW2" s="20"/>
      <c r="BX2" s="20"/>
      <c r="BY2" s="20"/>
      <c r="BZ2" s="20"/>
      <c r="CA2" s="20"/>
      <c r="CB2" s="20"/>
      <c r="CC2" s="20"/>
      <c r="CD2" s="20"/>
      <c r="CE2" s="20"/>
      <c r="CF2" s="20"/>
      <c r="CG2" s="20"/>
      <c r="CH2" s="20"/>
      <c r="CI2" s="21">
        <v>6</v>
      </c>
      <c r="CJ2" s="20"/>
      <c r="CK2" s="20"/>
      <c r="CL2" s="20"/>
      <c r="CM2" s="20"/>
      <c r="CN2" s="20"/>
      <c r="CO2" s="20"/>
      <c r="CP2" s="20"/>
      <c r="CQ2" s="20"/>
      <c r="CR2" s="20"/>
      <c r="CS2" s="20"/>
      <c r="CT2" s="20"/>
      <c r="CU2" s="20"/>
      <c r="CV2" s="20"/>
      <c r="CW2" s="20"/>
      <c r="CX2" s="20"/>
      <c r="CY2" s="20"/>
      <c r="CZ2" s="21" t="s">
        <v>20</v>
      </c>
      <c r="DA2" s="20"/>
      <c r="DB2" s="20"/>
      <c r="DC2" s="20"/>
      <c r="DD2" s="20"/>
      <c r="DE2" s="20"/>
      <c r="DF2" s="20"/>
      <c r="DG2" s="20"/>
      <c r="DH2" s="20"/>
      <c r="DI2" s="20"/>
      <c r="DJ2" s="20"/>
      <c r="DK2" s="20"/>
      <c r="DL2" s="20"/>
      <c r="DM2" s="20"/>
      <c r="DN2" s="20"/>
      <c r="DO2" s="20"/>
      <c r="DP2" s="20"/>
      <c r="DQ2" s="82">
        <v>7</v>
      </c>
      <c r="DR2" s="20"/>
      <c r="DS2" s="20"/>
      <c r="DT2" s="20"/>
      <c r="DU2" s="20"/>
      <c r="DV2" s="20"/>
      <c r="DW2" s="20"/>
      <c r="DX2" s="20"/>
      <c r="DY2" s="20"/>
      <c r="DZ2" s="20"/>
      <c r="EA2" s="20"/>
      <c r="EB2" s="20"/>
      <c r="EC2" s="20"/>
      <c r="ED2" s="20"/>
      <c r="EE2" s="20"/>
      <c r="EF2" s="20"/>
      <c r="EG2" s="20"/>
      <c r="EH2" s="21">
        <v>8</v>
      </c>
      <c r="EI2" s="20"/>
      <c r="EJ2" s="20"/>
      <c r="EK2" s="20"/>
      <c r="EL2" s="20"/>
      <c r="EM2" s="20"/>
      <c r="EN2" s="20"/>
      <c r="EO2" s="20"/>
      <c r="EP2" s="20"/>
      <c r="EQ2" s="20"/>
      <c r="ER2" s="20"/>
      <c r="ES2" s="20"/>
      <c r="ET2" s="20"/>
      <c r="EU2" s="20"/>
      <c r="EV2" s="20"/>
      <c r="EW2" s="20"/>
      <c r="EX2" s="20"/>
      <c r="EY2" s="21">
        <v>9</v>
      </c>
      <c r="EZ2" s="20"/>
      <c r="FA2" s="20"/>
      <c r="FB2" s="20"/>
      <c r="FC2" s="20"/>
      <c r="FD2" s="20"/>
      <c r="FE2" s="20"/>
      <c r="FF2" s="20"/>
      <c r="FG2" s="20"/>
      <c r="FH2" s="20"/>
      <c r="FI2" s="20"/>
      <c r="FJ2" s="20"/>
      <c r="FK2" s="20"/>
      <c r="FL2" s="20"/>
      <c r="FM2" s="20"/>
      <c r="FN2" s="20"/>
      <c r="FO2" s="20"/>
      <c r="FP2" s="21">
        <v>10</v>
      </c>
      <c r="FQ2" s="20"/>
      <c r="FR2" s="20"/>
      <c r="FS2" s="20"/>
      <c r="FT2" s="20"/>
      <c r="FU2" s="20"/>
      <c r="FV2" s="20"/>
      <c r="FW2" s="20"/>
      <c r="FX2" s="20"/>
      <c r="FY2" s="20"/>
      <c r="FZ2" s="20"/>
      <c r="GA2" s="20"/>
      <c r="GB2" s="20"/>
      <c r="GC2" s="20"/>
      <c r="GD2" s="20"/>
      <c r="GE2" s="20"/>
      <c r="GF2" s="20"/>
      <c r="GG2" s="21" t="s">
        <v>20</v>
      </c>
      <c r="GH2" s="20"/>
      <c r="GI2" s="20"/>
      <c r="GJ2" s="20"/>
      <c r="GK2" s="20"/>
      <c r="GL2" s="20"/>
      <c r="GM2" s="20"/>
      <c r="GN2" s="20"/>
      <c r="GO2" s="20"/>
      <c r="GP2" s="20"/>
      <c r="GQ2" s="20"/>
      <c r="GR2" s="20"/>
      <c r="GS2" s="20"/>
      <c r="GT2" s="20"/>
      <c r="GU2" s="20"/>
      <c r="GV2" s="20"/>
      <c r="GW2" s="20"/>
      <c r="GX2" s="82">
        <v>12</v>
      </c>
      <c r="GY2" s="20"/>
      <c r="GZ2" s="20"/>
      <c r="HA2" s="20"/>
      <c r="HB2" s="20"/>
      <c r="HC2" s="20"/>
      <c r="HD2" s="20"/>
      <c r="HE2" s="20"/>
      <c r="HF2" s="20"/>
      <c r="HG2" s="20"/>
      <c r="HH2" s="20"/>
      <c r="HI2" s="20"/>
      <c r="HJ2" s="20"/>
      <c r="HK2" s="20"/>
      <c r="HL2" s="20"/>
      <c r="HM2" s="20"/>
      <c r="HN2" s="20"/>
      <c r="HO2" s="21">
        <v>13</v>
      </c>
      <c r="HP2" s="20"/>
      <c r="HQ2" s="20"/>
      <c r="HR2" s="20"/>
      <c r="HS2" s="20"/>
      <c r="HT2" s="20"/>
      <c r="HU2" s="20"/>
      <c r="HV2" s="20"/>
      <c r="HW2" s="20"/>
      <c r="HX2" s="20"/>
      <c r="HY2" s="20"/>
      <c r="HZ2" s="20"/>
      <c r="IA2" s="20"/>
      <c r="IB2" s="20"/>
      <c r="IC2" s="20"/>
      <c r="ID2" s="20"/>
      <c r="IE2" s="20"/>
      <c r="IF2" s="21" t="s">
        <v>20</v>
      </c>
      <c r="IG2" s="20"/>
      <c r="IH2" s="20"/>
      <c r="II2" s="20"/>
      <c r="IJ2" s="20"/>
      <c r="IK2" s="20"/>
      <c r="IL2" s="20"/>
      <c r="IM2" s="20"/>
      <c r="IN2" s="20"/>
      <c r="IO2" s="20"/>
      <c r="IP2" s="20"/>
      <c r="IR2" s="20"/>
      <c r="IS2" s="20"/>
      <c r="IT2" s="20"/>
      <c r="IU2" s="20"/>
      <c r="IV2" s="20"/>
    </row>
    <row r="3" spans="1:275" s="6" customFormat="1" ht="13.5" customHeight="1">
      <c r="A3" s="269" t="s">
        <v>104</v>
      </c>
      <c r="B3" s="109">
        <v>1998</v>
      </c>
      <c r="C3" s="109">
        <v>1999</v>
      </c>
      <c r="D3" s="109">
        <v>2000</v>
      </c>
      <c r="E3" s="109">
        <v>2001</v>
      </c>
      <c r="F3" s="109">
        <v>2002</v>
      </c>
      <c r="G3" s="109">
        <v>2003</v>
      </c>
      <c r="H3" s="109">
        <v>2004</v>
      </c>
      <c r="I3" s="109">
        <v>2005</v>
      </c>
      <c r="J3" s="109">
        <v>2006</v>
      </c>
      <c r="K3" s="109">
        <v>2007</v>
      </c>
      <c r="L3" s="109">
        <v>2008</v>
      </c>
      <c r="M3" s="109">
        <v>2009</v>
      </c>
      <c r="N3" s="109">
        <v>2010</v>
      </c>
      <c r="O3" s="109">
        <v>2011</v>
      </c>
      <c r="P3" s="109">
        <v>2012</v>
      </c>
      <c r="Q3" s="371">
        <v>2013</v>
      </c>
      <c r="R3" s="371">
        <v>2014</v>
      </c>
      <c r="S3" s="21">
        <v>1998</v>
      </c>
      <c r="T3" s="109">
        <v>1999</v>
      </c>
      <c r="U3" s="109">
        <v>2000</v>
      </c>
      <c r="V3" s="109">
        <v>2001</v>
      </c>
      <c r="W3" s="109">
        <v>2002</v>
      </c>
      <c r="X3" s="109">
        <v>2003</v>
      </c>
      <c r="Y3" s="109">
        <v>2004</v>
      </c>
      <c r="Z3" s="109">
        <v>2005</v>
      </c>
      <c r="AA3" s="109">
        <v>2006</v>
      </c>
      <c r="AB3" s="109">
        <v>2007</v>
      </c>
      <c r="AC3" s="109">
        <v>2008</v>
      </c>
      <c r="AD3" s="109">
        <v>2009</v>
      </c>
      <c r="AE3" s="109">
        <v>2010</v>
      </c>
      <c r="AF3" s="109">
        <v>2011</v>
      </c>
      <c r="AG3" s="109">
        <v>2012</v>
      </c>
      <c r="AH3" s="371">
        <v>2013</v>
      </c>
      <c r="AI3" s="371">
        <v>2014</v>
      </c>
      <c r="AJ3" s="21">
        <v>1998</v>
      </c>
      <c r="AK3" s="109">
        <v>1999</v>
      </c>
      <c r="AL3" s="109">
        <v>2000</v>
      </c>
      <c r="AM3" s="109">
        <v>2001</v>
      </c>
      <c r="AN3" s="109">
        <v>2002</v>
      </c>
      <c r="AO3" s="109">
        <v>2003</v>
      </c>
      <c r="AP3" s="109">
        <v>2004</v>
      </c>
      <c r="AQ3" s="109">
        <v>2005</v>
      </c>
      <c r="AR3" s="109">
        <v>2006</v>
      </c>
      <c r="AS3" s="109">
        <v>2007</v>
      </c>
      <c r="AT3" s="109">
        <v>2008</v>
      </c>
      <c r="AU3" s="109">
        <v>2009</v>
      </c>
      <c r="AV3" s="109">
        <v>2010</v>
      </c>
      <c r="AW3" s="109">
        <v>2011</v>
      </c>
      <c r="AX3" s="109">
        <v>2012</v>
      </c>
      <c r="AY3" s="371">
        <v>2013</v>
      </c>
      <c r="AZ3" s="371">
        <v>2014</v>
      </c>
      <c r="BA3" s="21">
        <v>1998</v>
      </c>
      <c r="BB3" s="109">
        <v>1999</v>
      </c>
      <c r="BC3" s="109">
        <v>2000</v>
      </c>
      <c r="BD3" s="109">
        <v>2001</v>
      </c>
      <c r="BE3" s="109">
        <v>2002</v>
      </c>
      <c r="BF3" s="109">
        <v>2003</v>
      </c>
      <c r="BG3" s="109">
        <v>2004</v>
      </c>
      <c r="BH3" s="109">
        <v>2005</v>
      </c>
      <c r="BI3" s="109">
        <v>2006</v>
      </c>
      <c r="BJ3" s="109">
        <v>2007</v>
      </c>
      <c r="BK3" s="109">
        <v>2008</v>
      </c>
      <c r="BL3" s="109">
        <v>2009</v>
      </c>
      <c r="BM3" s="109">
        <v>2010</v>
      </c>
      <c r="BN3" s="109">
        <v>2011</v>
      </c>
      <c r="BO3" s="109">
        <v>2012</v>
      </c>
      <c r="BP3" s="371">
        <v>2013</v>
      </c>
      <c r="BQ3" s="371">
        <v>2014</v>
      </c>
      <c r="BR3" s="21">
        <v>1998</v>
      </c>
      <c r="BS3" s="109">
        <v>1999</v>
      </c>
      <c r="BT3" s="109">
        <v>2000</v>
      </c>
      <c r="BU3" s="109">
        <v>2001</v>
      </c>
      <c r="BV3" s="109">
        <v>2002</v>
      </c>
      <c r="BW3" s="109">
        <v>2003</v>
      </c>
      <c r="BX3" s="109">
        <v>2004</v>
      </c>
      <c r="BY3" s="109">
        <v>2005</v>
      </c>
      <c r="BZ3" s="109">
        <v>2006</v>
      </c>
      <c r="CA3" s="109">
        <v>2007</v>
      </c>
      <c r="CB3" s="109">
        <v>2008</v>
      </c>
      <c r="CC3" s="109">
        <v>2009</v>
      </c>
      <c r="CD3" s="109">
        <v>2010</v>
      </c>
      <c r="CE3" s="109">
        <v>2011</v>
      </c>
      <c r="CF3" s="109">
        <v>2012</v>
      </c>
      <c r="CG3" s="371">
        <v>2013</v>
      </c>
      <c r="CH3" s="371">
        <v>2014</v>
      </c>
      <c r="CI3" s="21">
        <v>1998</v>
      </c>
      <c r="CJ3" s="109">
        <v>1999</v>
      </c>
      <c r="CK3" s="109">
        <v>2000</v>
      </c>
      <c r="CL3" s="109">
        <v>2001</v>
      </c>
      <c r="CM3" s="109">
        <v>2002</v>
      </c>
      <c r="CN3" s="109">
        <v>2003</v>
      </c>
      <c r="CO3" s="109">
        <v>2004</v>
      </c>
      <c r="CP3" s="109">
        <v>2005</v>
      </c>
      <c r="CQ3" s="109">
        <v>2006</v>
      </c>
      <c r="CR3" s="109">
        <v>2007</v>
      </c>
      <c r="CS3" s="109">
        <v>2008</v>
      </c>
      <c r="CT3" s="109">
        <v>2009</v>
      </c>
      <c r="CU3" s="109">
        <v>2010</v>
      </c>
      <c r="CV3" s="109">
        <v>2011</v>
      </c>
      <c r="CW3" s="109">
        <v>2012</v>
      </c>
      <c r="CX3" s="371">
        <v>2013</v>
      </c>
      <c r="CY3" s="371">
        <v>2014</v>
      </c>
      <c r="CZ3" s="21">
        <v>1998</v>
      </c>
      <c r="DA3" s="109">
        <v>1999</v>
      </c>
      <c r="DB3" s="109">
        <v>2000</v>
      </c>
      <c r="DC3" s="109">
        <v>2001</v>
      </c>
      <c r="DD3" s="109">
        <v>2002</v>
      </c>
      <c r="DE3" s="109">
        <v>2003</v>
      </c>
      <c r="DF3" s="109">
        <v>2004</v>
      </c>
      <c r="DG3" s="109">
        <v>2005</v>
      </c>
      <c r="DH3" s="109">
        <v>2006</v>
      </c>
      <c r="DI3" s="109">
        <v>2007</v>
      </c>
      <c r="DJ3" s="109">
        <v>2008</v>
      </c>
      <c r="DK3" s="109">
        <v>2009</v>
      </c>
      <c r="DL3" s="109">
        <v>2010</v>
      </c>
      <c r="DM3" s="109">
        <v>2011</v>
      </c>
      <c r="DN3" s="109">
        <v>2012</v>
      </c>
      <c r="DO3" s="371">
        <v>2013</v>
      </c>
      <c r="DP3" s="371">
        <v>2014</v>
      </c>
      <c r="DQ3" s="84">
        <v>1998</v>
      </c>
      <c r="DR3" s="109">
        <v>1999</v>
      </c>
      <c r="DS3" s="109">
        <v>2000</v>
      </c>
      <c r="DT3" s="109">
        <v>2001</v>
      </c>
      <c r="DU3" s="109">
        <v>2002</v>
      </c>
      <c r="DV3" s="109">
        <v>2003</v>
      </c>
      <c r="DW3" s="109">
        <v>2004</v>
      </c>
      <c r="DX3" s="109">
        <v>2005</v>
      </c>
      <c r="DY3" s="109">
        <v>2006</v>
      </c>
      <c r="DZ3" s="109">
        <v>2007</v>
      </c>
      <c r="EA3" s="109">
        <v>2008</v>
      </c>
      <c r="EB3" s="109">
        <v>2009</v>
      </c>
      <c r="EC3" s="109">
        <v>2010</v>
      </c>
      <c r="ED3" s="109">
        <v>2011</v>
      </c>
      <c r="EE3" s="109">
        <v>2012</v>
      </c>
      <c r="EF3" s="371">
        <v>2013</v>
      </c>
      <c r="EG3" s="371">
        <v>2014</v>
      </c>
      <c r="EH3" s="21">
        <v>1998</v>
      </c>
      <c r="EI3" s="109">
        <v>1999</v>
      </c>
      <c r="EJ3" s="109">
        <v>2000</v>
      </c>
      <c r="EK3" s="109">
        <v>2001</v>
      </c>
      <c r="EL3" s="109">
        <v>2002</v>
      </c>
      <c r="EM3" s="109">
        <v>2003</v>
      </c>
      <c r="EN3" s="109">
        <v>2004</v>
      </c>
      <c r="EO3" s="109">
        <v>2005</v>
      </c>
      <c r="EP3" s="109">
        <v>2006</v>
      </c>
      <c r="EQ3" s="109">
        <v>2007</v>
      </c>
      <c r="ER3" s="109">
        <v>2008</v>
      </c>
      <c r="ES3" s="109">
        <v>2009</v>
      </c>
      <c r="ET3" s="109">
        <v>2010</v>
      </c>
      <c r="EU3" s="109">
        <v>2011</v>
      </c>
      <c r="EV3" s="109">
        <v>2012</v>
      </c>
      <c r="EW3" s="371">
        <v>2013</v>
      </c>
      <c r="EX3" s="371">
        <v>2014</v>
      </c>
      <c r="EY3" s="21">
        <v>1998</v>
      </c>
      <c r="EZ3" s="109">
        <v>1999</v>
      </c>
      <c r="FA3" s="109">
        <v>2000</v>
      </c>
      <c r="FB3" s="109">
        <v>2001</v>
      </c>
      <c r="FC3" s="109">
        <v>2002</v>
      </c>
      <c r="FD3" s="109">
        <v>2003</v>
      </c>
      <c r="FE3" s="109">
        <v>2004</v>
      </c>
      <c r="FF3" s="109">
        <v>2005</v>
      </c>
      <c r="FG3" s="109">
        <v>2006</v>
      </c>
      <c r="FH3" s="109">
        <v>2007</v>
      </c>
      <c r="FI3" s="109">
        <v>2008</v>
      </c>
      <c r="FJ3" s="109">
        <v>2009</v>
      </c>
      <c r="FK3" s="109">
        <v>2010</v>
      </c>
      <c r="FL3" s="109">
        <v>2011</v>
      </c>
      <c r="FM3" s="109">
        <v>2012</v>
      </c>
      <c r="FN3" s="371">
        <v>2013</v>
      </c>
      <c r="FO3" s="371">
        <v>2014</v>
      </c>
      <c r="FP3" s="21">
        <v>1998</v>
      </c>
      <c r="FQ3" s="109">
        <v>1999</v>
      </c>
      <c r="FR3" s="109">
        <v>2000</v>
      </c>
      <c r="FS3" s="109">
        <v>2001</v>
      </c>
      <c r="FT3" s="109">
        <v>2002</v>
      </c>
      <c r="FU3" s="109">
        <v>2003</v>
      </c>
      <c r="FV3" s="109">
        <v>2004</v>
      </c>
      <c r="FW3" s="109">
        <v>2005</v>
      </c>
      <c r="FX3" s="109">
        <v>2006</v>
      </c>
      <c r="FY3" s="109">
        <v>2007</v>
      </c>
      <c r="FZ3" s="109">
        <v>2008</v>
      </c>
      <c r="GA3" s="109">
        <v>2009</v>
      </c>
      <c r="GB3" s="109">
        <v>2010</v>
      </c>
      <c r="GC3" s="109">
        <v>2011</v>
      </c>
      <c r="GD3" s="109">
        <v>2012</v>
      </c>
      <c r="GE3" s="371">
        <v>2013</v>
      </c>
      <c r="GF3" s="371">
        <v>2014</v>
      </c>
      <c r="GG3" s="21">
        <v>1998</v>
      </c>
      <c r="GH3" s="109">
        <v>1999</v>
      </c>
      <c r="GI3" s="109">
        <v>2000</v>
      </c>
      <c r="GJ3" s="109">
        <v>2001</v>
      </c>
      <c r="GK3" s="109">
        <v>2002</v>
      </c>
      <c r="GL3" s="109">
        <v>2003</v>
      </c>
      <c r="GM3" s="109">
        <v>2004</v>
      </c>
      <c r="GN3" s="109">
        <v>2005</v>
      </c>
      <c r="GO3" s="109">
        <v>2006</v>
      </c>
      <c r="GP3" s="109">
        <v>2007</v>
      </c>
      <c r="GQ3" s="109">
        <v>2008</v>
      </c>
      <c r="GR3" s="109">
        <v>2009</v>
      </c>
      <c r="GS3" s="109">
        <v>2010</v>
      </c>
      <c r="GT3" s="109">
        <v>2011</v>
      </c>
      <c r="GU3" s="109">
        <v>2012</v>
      </c>
      <c r="GV3" s="371">
        <v>2013</v>
      </c>
      <c r="GW3" s="371">
        <v>2014</v>
      </c>
      <c r="GX3" s="21">
        <v>1998</v>
      </c>
      <c r="GY3" s="109">
        <v>1999</v>
      </c>
      <c r="GZ3" s="109">
        <v>2000</v>
      </c>
      <c r="HA3" s="109">
        <v>2001</v>
      </c>
      <c r="HB3" s="109">
        <v>2002</v>
      </c>
      <c r="HC3" s="109">
        <v>2003</v>
      </c>
      <c r="HD3" s="109">
        <v>2004</v>
      </c>
      <c r="HE3" s="109">
        <v>2005</v>
      </c>
      <c r="HF3" s="109">
        <v>2006</v>
      </c>
      <c r="HG3" s="109">
        <v>2007</v>
      </c>
      <c r="HH3" s="109">
        <v>2008</v>
      </c>
      <c r="HI3" s="109">
        <v>2009</v>
      </c>
      <c r="HJ3" s="109">
        <v>2010</v>
      </c>
      <c r="HK3" s="109">
        <v>2011</v>
      </c>
      <c r="HL3" s="109">
        <v>2012</v>
      </c>
      <c r="HM3" s="371">
        <v>2013</v>
      </c>
      <c r="HN3" s="371">
        <v>2014</v>
      </c>
      <c r="HO3" s="21">
        <v>1998</v>
      </c>
      <c r="HP3" s="109">
        <v>1999</v>
      </c>
      <c r="HQ3" s="109">
        <v>2000</v>
      </c>
      <c r="HR3" s="109">
        <v>2001</v>
      </c>
      <c r="HS3" s="109">
        <v>2002</v>
      </c>
      <c r="HT3" s="109">
        <v>2003</v>
      </c>
      <c r="HU3" s="109">
        <v>2004</v>
      </c>
      <c r="HV3" s="109">
        <v>2005</v>
      </c>
      <c r="HW3" s="109">
        <v>2006</v>
      </c>
      <c r="HX3" s="109">
        <v>2007</v>
      </c>
      <c r="HY3" s="109">
        <v>2008</v>
      </c>
      <c r="HZ3" s="109">
        <v>2009</v>
      </c>
      <c r="IA3" s="109">
        <v>2010</v>
      </c>
      <c r="IB3" s="109">
        <v>2011</v>
      </c>
      <c r="IC3" s="109">
        <v>2012</v>
      </c>
      <c r="ID3" s="371">
        <v>2013</v>
      </c>
      <c r="IE3" s="371">
        <v>2014</v>
      </c>
      <c r="IF3" s="21">
        <v>1998</v>
      </c>
      <c r="IG3" s="109">
        <v>1999</v>
      </c>
      <c r="IH3" s="109">
        <v>2000</v>
      </c>
      <c r="II3" s="109">
        <v>2001</v>
      </c>
      <c r="IJ3" s="109">
        <v>2002</v>
      </c>
      <c r="IK3" s="109">
        <v>2003</v>
      </c>
      <c r="IL3" s="109">
        <v>2004</v>
      </c>
      <c r="IM3" s="109">
        <v>2005</v>
      </c>
      <c r="IN3" s="109">
        <v>2006</v>
      </c>
      <c r="IO3" s="109">
        <v>2007</v>
      </c>
      <c r="IP3" s="109">
        <v>2008</v>
      </c>
      <c r="IQ3" s="109">
        <v>2009</v>
      </c>
      <c r="IR3" s="109">
        <v>2010</v>
      </c>
      <c r="IS3" s="109">
        <v>2011</v>
      </c>
      <c r="IT3" s="109">
        <v>2012</v>
      </c>
      <c r="IU3" s="371">
        <v>2013</v>
      </c>
      <c r="IV3" s="375">
        <v>2014</v>
      </c>
      <c r="IW3" s="353"/>
    </row>
    <row r="4" spans="1:275" s="6" customFormat="1" ht="15.75" customHeight="1">
      <c r="A4" s="281" t="s">
        <v>102</v>
      </c>
      <c r="B4" s="23">
        <v>1992</v>
      </c>
      <c r="C4" s="23">
        <v>1993</v>
      </c>
      <c r="D4" s="23">
        <v>1994</v>
      </c>
      <c r="E4" s="23">
        <v>1995</v>
      </c>
      <c r="F4" s="23">
        <v>1996</v>
      </c>
      <c r="G4" s="23">
        <v>1997</v>
      </c>
      <c r="H4" s="23">
        <v>1998</v>
      </c>
      <c r="I4" s="23">
        <v>1999</v>
      </c>
      <c r="J4" s="23">
        <v>2000</v>
      </c>
      <c r="K4" s="23">
        <v>2001</v>
      </c>
      <c r="L4" s="23">
        <v>2002</v>
      </c>
      <c r="M4" s="23">
        <v>2003</v>
      </c>
      <c r="N4" s="23">
        <v>2004</v>
      </c>
      <c r="O4" s="23">
        <v>2005</v>
      </c>
      <c r="P4" s="23">
        <v>2006</v>
      </c>
      <c r="Q4" s="23">
        <v>2007</v>
      </c>
      <c r="R4" s="23">
        <v>2008</v>
      </c>
      <c r="S4" s="24">
        <v>1992</v>
      </c>
      <c r="T4" s="23">
        <v>1993</v>
      </c>
      <c r="U4" s="23">
        <v>1994</v>
      </c>
      <c r="V4" s="23">
        <v>1995</v>
      </c>
      <c r="W4" s="23">
        <v>1996</v>
      </c>
      <c r="X4" s="23">
        <v>1997</v>
      </c>
      <c r="Y4" s="23">
        <v>1998</v>
      </c>
      <c r="Z4" s="23">
        <v>1999</v>
      </c>
      <c r="AA4" s="23">
        <v>2000</v>
      </c>
      <c r="AB4" s="23">
        <v>2001</v>
      </c>
      <c r="AC4" s="23">
        <v>2002</v>
      </c>
      <c r="AD4" s="23">
        <v>2003</v>
      </c>
      <c r="AE4" s="23">
        <v>2004</v>
      </c>
      <c r="AF4" s="23">
        <v>2005</v>
      </c>
      <c r="AG4" s="23">
        <v>2006</v>
      </c>
      <c r="AH4" s="23">
        <v>2007</v>
      </c>
      <c r="AI4" s="23">
        <v>2008</v>
      </c>
      <c r="AJ4" s="24">
        <v>1992</v>
      </c>
      <c r="AK4" s="23">
        <v>1993</v>
      </c>
      <c r="AL4" s="23">
        <v>1994</v>
      </c>
      <c r="AM4" s="23">
        <v>1995</v>
      </c>
      <c r="AN4" s="23">
        <v>1996</v>
      </c>
      <c r="AO4" s="23">
        <v>1997</v>
      </c>
      <c r="AP4" s="78">
        <v>1998</v>
      </c>
      <c r="AQ4" s="78">
        <v>1999</v>
      </c>
      <c r="AR4" s="78">
        <v>2000</v>
      </c>
      <c r="AS4" s="23">
        <v>2001</v>
      </c>
      <c r="AT4" s="23">
        <v>2002</v>
      </c>
      <c r="AU4" s="23">
        <v>2003</v>
      </c>
      <c r="AV4" s="23">
        <v>2004</v>
      </c>
      <c r="AW4" s="23">
        <v>2005</v>
      </c>
      <c r="AX4" s="23">
        <v>2006</v>
      </c>
      <c r="AY4" s="23">
        <v>2007</v>
      </c>
      <c r="AZ4" s="23">
        <v>2008</v>
      </c>
      <c r="BA4" s="24">
        <v>1992</v>
      </c>
      <c r="BB4" s="23">
        <v>1993</v>
      </c>
      <c r="BC4" s="23">
        <v>1994</v>
      </c>
      <c r="BD4" s="23">
        <v>1995</v>
      </c>
      <c r="BE4" s="23">
        <v>1996</v>
      </c>
      <c r="BF4" s="23">
        <v>1997</v>
      </c>
      <c r="BG4" s="78">
        <v>1998</v>
      </c>
      <c r="BH4" s="78">
        <v>1999</v>
      </c>
      <c r="BI4" s="78">
        <v>2000</v>
      </c>
      <c r="BJ4" s="23">
        <v>2001</v>
      </c>
      <c r="BK4" s="23">
        <v>2002</v>
      </c>
      <c r="BL4" s="23">
        <v>2003</v>
      </c>
      <c r="BM4" s="23">
        <v>2004</v>
      </c>
      <c r="BN4" s="23">
        <v>2005</v>
      </c>
      <c r="BO4" s="23">
        <v>2006</v>
      </c>
      <c r="BP4" s="23">
        <v>2007</v>
      </c>
      <c r="BQ4" s="23">
        <v>2008</v>
      </c>
      <c r="BR4" s="24">
        <v>1992</v>
      </c>
      <c r="BS4" s="23">
        <v>1993</v>
      </c>
      <c r="BT4" s="23">
        <v>1994</v>
      </c>
      <c r="BU4" s="23">
        <v>1995</v>
      </c>
      <c r="BV4" s="23">
        <v>1996</v>
      </c>
      <c r="BW4" s="23">
        <v>1997</v>
      </c>
      <c r="BX4" s="78">
        <v>1998</v>
      </c>
      <c r="BY4" s="78">
        <v>1999</v>
      </c>
      <c r="BZ4" s="78">
        <v>2000</v>
      </c>
      <c r="CA4" s="23">
        <v>2001</v>
      </c>
      <c r="CB4" s="23">
        <v>2002</v>
      </c>
      <c r="CC4" s="23">
        <v>2003</v>
      </c>
      <c r="CD4" s="23">
        <v>2004</v>
      </c>
      <c r="CE4" s="23">
        <v>2005</v>
      </c>
      <c r="CF4" s="23">
        <v>2006</v>
      </c>
      <c r="CG4" s="23">
        <v>2007</v>
      </c>
      <c r="CH4" s="23">
        <v>2008</v>
      </c>
      <c r="CI4" s="24">
        <v>1992</v>
      </c>
      <c r="CJ4" s="23">
        <v>1993</v>
      </c>
      <c r="CK4" s="23">
        <v>1994</v>
      </c>
      <c r="CL4" s="23">
        <v>1995</v>
      </c>
      <c r="CM4" s="23">
        <v>1996</v>
      </c>
      <c r="CN4" s="23">
        <v>1997</v>
      </c>
      <c r="CO4" s="78">
        <v>1998</v>
      </c>
      <c r="CP4" s="78">
        <v>1999</v>
      </c>
      <c r="CQ4" s="78">
        <v>2000</v>
      </c>
      <c r="CR4" s="23">
        <v>2001</v>
      </c>
      <c r="CS4" s="23">
        <v>2002</v>
      </c>
      <c r="CT4" s="23">
        <v>2003</v>
      </c>
      <c r="CU4" s="23">
        <v>2004</v>
      </c>
      <c r="CV4" s="23">
        <v>2005</v>
      </c>
      <c r="CW4" s="23">
        <v>2006</v>
      </c>
      <c r="CX4" s="23">
        <v>2007</v>
      </c>
      <c r="CY4" s="23">
        <v>2008</v>
      </c>
      <c r="CZ4" s="24">
        <v>1992</v>
      </c>
      <c r="DA4" s="23">
        <v>1993</v>
      </c>
      <c r="DB4" s="23">
        <v>1994</v>
      </c>
      <c r="DC4" s="23">
        <v>1995</v>
      </c>
      <c r="DD4" s="23">
        <v>1996</v>
      </c>
      <c r="DE4" s="23">
        <v>1997</v>
      </c>
      <c r="DF4" s="23">
        <v>1998</v>
      </c>
      <c r="DG4" s="23">
        <v>1999</v>
      </c>
      <c r="DH4" s="23">
        <v>2000</v>
      </c>
      <c r="DI4" s="23">
        <v>2001</v>
      </c>
      <c r="DJ4" s="23">
        <v>2002</v>
      </c>
      <c r="DK4" s="23">
        <v>2003</v>
      </c>
      <c r="DL4" s="23">
        <v>2004</v>
      </c>
      <c r="DM4" s="23">
        <v>2005</v>
      </c>
      <c r="DN4" s="23">
        <v>2006</v>
      </c>
      <c r="DO4" s="23">
        <v>2007</v>
      </c>
      <c r="DP4" s="23">
        <v>2008</v>
      </c>
      <c r="DQ4" s="84">
        <v>1995</v>
      </c>
      <c r="DR4" s="23">
        <v>1996</v>
      </c>
      <c r="DS4" s="23">
        <v>1997</v>
      </c>
      <c r="DT4" s="23">
        <v>1998</v>
      </c>
      <c r="DU4" s="23">
        <v>1999</v>
      </c>
      <c r="DV4" s="23">
        <v>2000</v>
      </c>
      <c r="DW4" s="23">
        <v>2001</v>
      </c>
      <c r="DX4" s="23">
        <v>2002</v>
      </c>
      <c r="DY4" s="23">
        <v>2003</v>
      </c>
      <c r="DZ4" s="23">
        <v>2004</v>
      </c>
      <c r="EA4" s="23">
        <v>2005</v>
      </c>
      <c r="EB4" s="23">
        <v>2006</v>
      </c>
      <c r="EC4" s="23">
        <v>2007</v>
      </c>
      <c r="ED4" s="23">
        <v>2008</v>
      </c>
      <c r="EE4" s="23">
        <v>2009</v>
      </c>
      <c r="EF4" s="23">
        <v>2010</v>
      </c>
      <c r="EG4" s="23">
        <v>2011</v>
      </c>
      <c r="EH4" s="85">
        <v>1995</v>
      </c>
      <c r="EI4" s="23">
        <v>1996</v>
      </c>
      <c r="EJ4" s="23">
        <v>1997</v>
      </c>
      <c r="EK4" s="23">
        <v>1998</v>
      </c>
      <c r="EL4" s="23">
        <v>1999</v>
      </c>
      <c r="EM4" s="23">
        <v>2000</v>
      </c>
      <c r="EN4" s="23">
        <v>2001</v>
      </c>
      <c r="EO4" s="23">
        <v>2002</v>
      </c>
      <c r="EP4" s="23">
        <v>2003</v>
      </c>
      <c r="EQ4" s="23">
        <v>2004</v>
      </c>
      <c r="ER4" s="23">
        <v>2005</v>
      </c>
      <c r="ES4" s="23">
        <v>2006</v>
      </c>
      <c r="ET4" s="23">
        <v>2007</v>
      </c>
      <c r="EU4" s="23">
        <v>2008</v>
      </c>
      <c r="EV4" s="23">
        <v>2009</v>
      </c>
      <c r="EW4" s="23">
        <v>2010</v>
      </c>
      <c r="EX4" s="23">
        <v>2011</v>
      </c>
      <c r="EY4" s="85">
        <v>1995</v>
      </c>
      <c r="EZ4" s="23">
        <v>1996</v>
      </c>
      <c r="FA4" s="23">
        <v>1997</v>
      </c>
      <c r="FB4" s="23">
        <v>1998</v>
      </c>
      <c r="FC4" s="23">
        <v>1999</v>
      </c>
      <c r="FD4" s="23">
        <v>2000</v>
      </c>
      <c r="FE4" s="23">
        <v>2001</v>
      </c>
      <c r="FF4" s="23">
        <v>2002</v>
      </c>
      <c r="FG4" s="23">
        <v>2003</v>
      </c>
      <c r="FH4" s="23">
        <v>2004</v>
      </c>
      <c r="FI4" s="23">
        <v>2005</v>
      </c>
      <c r="FJ4" s="23">
        <v>2006</v>
      </c>
      <c r="FK4" s="23">
        <v>2007</v>
      </c>
      <c r="FL4" s="23">
        <v>2008</v>
      </c>
      <c r="FM4" s="23">
        <v>2009</v>
      </c>
      <c r="FN4" s="23">
        <v>2010</v>
      </c>
      <c r="FO4" s="23">
        <v>2011</v>
      </c>
      <c r="FP4" s="85">
        <v>1995</v>
      </c>
      <c r="FQ4" s="23">
        <v>1996</v>
      </c>
      <c r="FR4" s="23">
        <v>1997</v>
      </c>
      <c r="FS4" s="23">
        <v>1998</v>
      </c>
      <c r="FT4" s="23">
        <v>1999</v>
      </c>
      <c r="FU4" s="23">
        <v>2000</v>
      </c>
      <c r="FV4" s="23">
        <v>2001</v>
      </c>
      <c r="FW4" s="23">
        <v>2002</v>
      </c>
      <c r="FX4" s="23">
        <v>2003</v>
      </c>
      <c r="FY4" s="23">
        <v>2004</v>
      </c>
      <c r="FZ4" s="23">
        <v>2005</v>
      </c>
      <c r="GA4" s="23">
        <v>2006</v>
      </c>
      <c r="GB4" s="23">
        <v>2007</v>
      </c>
      <c r="GC4" s="23">
        <v>2008</v>
      </c>
      <c r="GD4" s="23">
        <v>2009</v>
      </c>
      <c r="GE4" s="23">
        <v>2010</v>
      </c>
      <c r="GF4" s="23">
        <v>2011</v>
      </c>
      <c r="GG4" s="85">
        <v>1995</v>
      </c>
      <c r="GH4" s="23">
        <v>1996</v>
      </c>
      <c r="GI4" s="23">
        <v>1997</v>
      </c>
      <c r="GJ4" s="23">
        <v>1998</v>
      </c>
      <c r="GK4" s="23">
        <v>1999</v>
      </c>
      <c r="GL4" s="23">
        <v>2000</v>
      </c>
      <c r="GM4" s="23">
        <v>2001</v>
      </c>
      <c r="GN4" s="23">
        <v>2002</v>
      </c>
      <c r="GO4" s="23">
        <v>2003</v>
      </c>
      <c r="GP4" s="23">
        <v>2004</v>
      </c>
      <c r="GQ4" s="23">
        <v>2005</v>
      </c>
      <c r="GR4" s="23">
        <v>2006</v>
      </c>
      <c r="GS4" s="23">
        <v>2007</v>
      </c>
      <c r="GT4" s="23">
        <v>2008</v>
      </c>
      <c r="GU4" s="23">
        <v>2009</v>
      </c>
      <c r="GV4" s="23">
        <v>2010</v>
      </c>
      <c r="GW4" s="23">
        <v>2011</v>
      </c>
      <c r="GX4" s="84">
        <v>1995</v>
      </c>
      <c r="GY4" s="23">
        <v>1996</v>
      </c>
      <c r="GZ4" s="23">
        <v>1997</v>
      </c>
      <c r="HA4" s="23">
        <v>1998</v>
      </c>
      <c r="HB4" s="23">
        <v>1999</v>
      </c>
      <c r="HC4" s="23">
        <v>2000</v>
      </c>
      <c r="HD4" s="23">
        <v>2001</v>
      </c>
      <c r="HE4" s="109">
        <v>2002</v>
      </c>
      <c r="HF4" s="23">
        <v>2003</v>
      </c>
      <c r="HG4" s="23">
        <v>2004</v>
      </c>
      <c r="HH4" s="23">
        <v>2005</v>
      </c>
      <c r="HI4" s="23">
        <v>2006</v>
      </c>
      <c r="HJ4" s="23">
        <v>2007</v>
      </c>
      <c r="HK4" s="23">
        <v>2008</v>
      </c>
      <c r="HL4" s="23">
        <v>2009</v>
      </c>
      <c r="HM4" s="23">
        <v>2010</v>
      </c>
      <c r="HN4" s="23">
        <v>2011</v>
      </c>
      <c r="HO4" s="85">
        <v>1995</v>
      </c>
      <c r="HP4" s="23">
        <v>1996</v>
      </c>
      <c r="HQ4" s="23">
        <v>1997</v>
      </c>
      <c r="HR4" s="23">
        <v>1998</v>
      </c>
      <c r="HS4" s="23">
        <v>1999</v>
      </c>
      <c r="HT4" s="23">
        <v>2000</v>
      </c>
      <c r="HU4" s="23">
        <v>2001</v>
      </c>
      <c r="HV4" s="109">
        <v>2002</v>
      </c>
      <c r="HW4" s="23">
        <v>2003</v>
      </c>
      <c r="HX4" s="23">
        <v>2004</v>
      </c>
      <c r="HY4" s="23">
        <v>2005</v>
      </c>
      <c r="HZ4" s="23">
        <v>2006</v>
      </c>
      <c r="IA4" s="23">
        <v>2007</v>
      </c>
      <c r="IB4" s="23">
        <v>2008</v>
      </c>
      <c r="IC4" s="23">
        <v>2009</v>
      </c>
      <c r="ID4" s="23">
        <v>2010</v>
      </c>
      <c r="IE4" s="23">
        <v>2011</v>
      </c>
      <c r="IF4" s="85">
        <v>1995</v>
      </c>
      <c r="IG4" s="23">
        <v>1996</v>
      </c>
      <c r="IH4" s="23">
        <v>1997</v>
      </c>
      <c r="II4" s="23">
        <v>1998</v>
      </c>
      <c r="IJ4" s="23">
        <v>1999</v>
      </c>
      <c r="IK4" s="23">
        <v>2000</v>
      </c>
      <c r="IL4" s="23">
        <v>2001</v>
      </c>
      <c r="IM4" s="109">
        <v>2002</v>
      </c>
      <c r="IN4" s="23">
        <v>2003</v>
      </c>
      <c r="IO4" s="23">
        <v>2004</v>
      </c>
      <c r="IP4" s="23">
        <v>2005</v>
      </c>
      <c r="IQ4" s="23">
        <v>2006</v>
      </c>
      <c r="IR4" s="23">
        <v>2007</v>
      </c>
      <c r="IS4" s="23">
        <v>2008</v>
      </c>
      <c r="IT4" s="23">
        <v>2009</v>
      </c>
      <c r="IU4" s="23">
        <v>2010</v>
      </c>
      <c r="IV4" s="78">
        <v>2011</v>
      </c>
      <c r="IW4" s="374"/>
    </row>
    <row r="5" spans="1:275" s="6" customFormat="1">
      <c r="A5" s="25" t="s">
        <v>0</v>
      </c>
      <c r="B5" s="73">
        <v>77.866226340693999</v>
      </c>
      <c r="C5" s="73">
        <v>78.392675974684764</v>
      </c>
      <c r="D5" s="73">
        <v>79.365766862547702</v>
      </c>
      <c r="E5" s="73">
        <v>80.7935086737549</v>
      </c>
      <c r="F5" s="73">
        <v>80.779046487580587</v>
      </c>
      <c r="G5" s="73">
        <v>80.983306273677201</v>
      </c>
      <c r="H5" s="73">
        <v>79.99421365577237</v>
      </c>
      <c r="I5" s="73">
        <v>80.290289025208295</v>
      </c>
      <c r="J5" s="73">
        <v>84.003103621206819</v>
      </c>
      <c r="K5" s="73">
        <v>80.701396996027611</v>
      </c>
      <c r="L5" s="73">
        <v>82.310400681363632</v>
      </c>
      <c r="M5" s="73">
        <v>81.854225864005826</v>
      </c>
      <c r="N5" s="73">
        <v>82.820614972293654</v>
      </c>
      <c r="O5" s="73">
        <v>83.126068872326513</v>
      </c>
      <c r="P5" s="73">
        <v>84.457260958818026</v>
      </c>
      <c r="Q5" s="73">
        <v>83.997104029119114</v>
      </c>
      <c r="R5" s="73">
        <v>84.523534802761276</v>
      </c>
      <c r="S5" s="74">
        <v>68.404684200422338</v>
      </c>
      <c r="T5" s="73">
        <v>69.238552049763925</v>
      </c>
      <c r="U5" s="73">
        <v>66.797496552455712</v>
      </c>
      <c r="V5" s="73">
        <v>67.964061819035166</v>
      </c>
      <c r="W5" s="73">
        <v>67.337676371607643</v>
      </c>
      <c r="X5" s="73">
        <v>69.627363901061727</v>
      </c>
      <c r="Y5" s="73">
        <v>68.64191526156506</v>
      </c>
      <c r="Z5" s="73">
        <v>68.751300728407912</v>
      </c>
      <c r="AA5" s="73">
        <v>70.455788061036827</v>
      </c>
      <c r="AB5" s="73">
        <v>71.315574788067963</v>
      </c>
      <c r="AC5" s="73">
        <v>75.086940681614948</v>
      </c>
      <c r="AD5" s="73">
        <v>73.091108604870911</v>
      </c>
      <c r="AE5" s="73">
        <v>72.848162475822051</v>
      </c>
      <c r="AF5" s="73">
        <v>72.558900523560212</v>
      </c>
      <c r="AG5" s="73">
        <v>74.819955479900486</v>
      </c>
      <c r="AH5" s="73">
        <v>75.146223858027341</v>
      </c>
      <c r="AI5" s="73">
        <v>76.053037663599483</v>
      </c>
      <c r="AJ5" s="74">
        <v>67.113254996543958</v>
      </c>
      <c r="AK5" s="73">
        <v>67.562022830849486</v>
      </c>
      <c r="AL5" s="73">
        <v>67.808550922460483</v>
      </c>
      <c r="AM5" s="73">
        <v>70.056027626921917</v>
      </c>
      <c r="AN5" s="73">
        <v>69.608050287887593</v>
      </c>
      <c r="AO5" s="73">
        <v>69.906077276885213</v>
      </c>
      <c r="AP5" s="73">
        <v>68.581462276709303</v>
      </c>
      <c r="AQ5" s="73">
        <v>68.798635607006986</v>
      </c>
      <c r="AR5" s="73">
        <v>71.457284352857428</v>
      </c>
      <c r="AS5" s="73">
        <v>68.265814072525785</v>
      </c>
      <c r="AT5" s="73">
        <v>70.76186392224129</v>
      </c>
      <c r="AU5" s="73">
        <v>70.77028493119397</v>
      </c>
      <c r="AV5" s="73">
        <v>71.83306093321977</v>
      </c>
      <c r="AW5" s="73">
        <v>71.079270435403615</v>
      </c>
      <c r="AX5" s="73">
        <v>71.734802162817729</v>
      </c>
      <c r="AY5" s="73">
        <v>71.892208902407518</v>
      </c>
      <c r="AZ5" s="73">
        <v>72.601914972129975</v>
      </c>
      <c r="BA5" s="74">
        <v>51.739874500855677</v>
      </c>
      <c r="BB5" s="73">
        <v>54.332818134981963</v>
      </c>
      <c r="BC5" s="73">
        <v>54.542280566999509</v>
      </c>
      <c r="BD5" s="73">
        <v>57.876228236510954</v>
      </c>
      <c r="BE5" s="73">
        <v>57.520705316590977</v>
      </c>
      <c r="BF5" s="73">
        <v>57.695157270829128</v>
      </c>
      <c r="BG5" s="73">
        <v>60.391410346324683</v>
      </c>
      <c r="BH5" s="73">
        <v>60.054690029863636</v>
      </c>
      <c r="BI5" s="73">
        <v>60.14354767833602</v>
      </c>
      <c r="BJ5" s="73">
        <v>59.107048690455258</v>
      </c>
      <c r="BK5" s="73">
        <v>59.866999729948688</v>
      </c>
      <c r="BL5" s="73">
        <v>63.284957699979365</v>
      </c>
      <c r="BM5" s="73">
        <v>64.569319397012663</v>
      </c>
      <c r="BN5" s="73">
        <v>63.992809415595424</v>
      </c>
      <c r="BO5" s="73">
        <v>61.209264193482269</v>
      </c>
      <c r="BP5" s="73">
        <v>63.205966147142618</v>
      </c>
      <c r="BQ5" s="73">
        <v>62.846564853380457</v>
      </c>
      <c r="BR5" s="74">
        <v>52.859618717504333</v>
      </c>
      <c r="BS5" s="73">
        <v>52.774631936579837</v>
      </c>
      <c r="BT5" s="73">
        <v>57.784145176695318</v>
      </c>
      <c r="BU5" s="73">
        <v>59.859926918392198</v>
      </c>
      <c r="BV5" s="73">
        <v>63.308233244134669</v>
      </c>
      <c r="BW5" s="73">
        <v>64.849812265331664</v>
      </c>
      <c r="BX5" s="73">
        <v>64.050648397357477</v>
      </c>
      <c r="BY5" s="73">
        <v>65.210146269209403</v>
      </c>
      <c r="BZ5" s="73">
        <v>65.922766839983638</v>
      </c>
      <c r="CA5" s="73">
        <v>64.733636912272999</v>
      </c>
      <c r="CB5" s="73">
        <v>66.208217270194979</v>
      </c>
      <c r="CC5" s="73">
        <v>63.466651894526926</v>
      </c>
      <c r="CD5" s="73">
        <v>63.859823949510051</v>
      </c>
      <c r="CE5" s="73">
        <v>60.544400300654999</v>
      </c>
      <c r="CF5" s="73">
        <v>64.324869258395822</v>
      </c>
      <c r="CG5" s="73">
        <v>64.699940582293522</v>
      </c>
      <c r="CH5" s="73">
        <v>64.291419443176636</v>
      </c>
      <c r="CI5" s="74">
        <v>56.51658767772512</v>
      </c>
      <c r="CJ5" s="73">
        <v>58.540662798701938</v>
      </c>
      <c r="CK5" s="73">
        <v>59.221859221859226</v>
      </c>
      <c r="CL5" s="73">
        <v>64.223918575063607</v>
      </c>
      <c r="CM5" s="73">
        <v>62.057877813504831</v>
      </c>
      <c r="CN5" s="73">
        <v>64.00262467191601</v>
      </c>
      <c r="CO5" s="73">
        <v>63.132013617450511</v>
      </c>
      <c r="CP5" s="73">
        <v>65.060390984933377</v>
      </c>
      <c r="CQ5" s="73">
        <v>65.256364288275364</v>
      </c>
      <c r="CR5" s="73">
        <v>64.0085693882409</v>
      </c>
      <c r="CS5" s="73">
        <v>63.364977696442864</v>
      </c>
      <c r="CT5" s="73">
        <v>64.054388133498151</v>
      </c>
      <c r="CU5" s="73">
        <v>64.919810255251861</v>
      </c>
      <c r="CV5" s="73">
        <v>68.782444549315713</v>
      </c>
      <c r="CW5" s="73">
        <v>66.170397739621819</v>
      </c>
      <c r="CX5" s="73">
        <v>66.184303085117079</v>
      </c>
      <c r="CY5" s="73">
        <v>64.568653589792419</v>
      </c>
      <c r="CZ5" s="74">
        <v>67.712154614292075</v>
      </c>
      <c r="DA5" s="73">
        <v>68.547580302360231</v>
      </c>
      <c r="DB5" s="73">
        <v>69.224421045503789</v>
      </c>
      <c r="DC5" s="73">
        <v>71.362236708487558</v>
      </c>
      <c r="DD5" s="73">
        <v>71.392340652373207</v>
      </c>
      <c r="DE5" s="73">
        <v>72.185867194237304</v>
      </c>
      <c r="DF5" s="73">
        <v>71.500216332135665</v>
      </c>
      <c r="DG5" s="73">
        <v>71.946592860916297</v>
      </c>
      <c r="DH5" s="73">
        <v>74.418662733069525</v>
      </c>
      <c r="DI5" s="73">
        <v>73</v>
      </c>
      <c r="DJ5" s="73">
        <v>75.222857903139968</v>
      </c>
      <c r="DK5" s="73">
        <v>74.561001189907273</v>
      </c>
      <c r="DL5" s="73">
        <v>75.447470941066669</v>
      </c>
      <c r="DM5" s="73">
        <v>75.352699434929136</v>
      </c>
      <c r="DN5" s="73">
        <v>76.326193999078271</v>
      </c>
      <c r="DO5" s="73">
        <v>76.497533055863968</v>
      </c>
      <c r="DP5" s="73">
        <v>76.898430178069347</v>
      </c>
      <c r="DQ5" s="94">
        <v>43.755868544600943</v>
      </c>
      <c r="DR5" s="75">
        <v>37.833190025795354</v>
      </c>
      <c r="DS5" s="75">
        <v>48.512396694214878</v>
      </c>
      <c r="DT5" s="75">
        <v>57.610619469026545</v>
      </c>
      <c r="DU5" s="75">
        <v>48.440285204991085</v>
      </c>
      <c r="DV5" s="75">
        <v>57.582533210574773</v>
      </c>
      <c r="DW5" s="75">
        <v>52.961876832844574</v>
      </c>
      <c r="DX5" s="75">
        <v>54.284583415792596</v>
      </c>
      <c r="DY5" s="75">
        <v>51.621448798757648</v>
      </c>
      <c r="DZ5" s="75">
        <v>53.999563286993229</v>
      </c>
      <c r="EA5" s="75">
        <v>54.979515828677833</v>
      </c>
      <c r="EB5" s="75">
        <v>55.449774764315244</v>
      </c>
      <c r="EC5" s="73">
        <v>57.106687620045406</v>
      </c>
      <c r="ED5" s="73">
        <v>57.164587770003045</v>
      </c>
      <c r="EE5" s="73">
        <v>56.803831335616437</v>
      </c>
      <c r="EF5" s="73">
        <v>54.378903539208885</v>
      </c>
      <c r="EG5" s="73">
        <v>57.898920005610364</v>
      </c>
      <c r="EH5" s="77">
        <v>43.814670894933528</v>
      </c>
      <c r="EI5" s="75">
        <v>46.384114232183158</v>
      </c>
      <c r="EJ5" s="75">
        <v>45.679807935304524</v>
      </c>
      <c r="EK5" s="75">
        <v>45.928031463262229</v>
      </c>
      <c r="EL5" s="75">
        <v>45.791546212689013</v>
      </c>
      <c r="EM5" s="75">
        <v>47.699310529486581</v>
      </c>
      <c r="EN5" s="75">
        <v>49.254115226337447</v>
      </c>
      <c r="EO5" s="75">
        <v>47.942467728196057</v>
      </c>
      <c r="EP5" s="75">
        <v>47.818838282073052</v>
      </c>
      <c r="EQ5" s="75">
        <v>47.967404131163988</v>
      </c>
      <c r="ER5" s="75">
        <v>50.597682182739163</v>
      </c>
      <c r="ES5" s="75">
        <v>52.043274868763888</v>
      </c>
      <c r="ET5" s="73">
        <v>52.715738868813574</v>
      </c>
      <c r="EU5" s="73">
        <v>54.372791519434628</v>
      </c>
      <c r="EV5" s="73">
        <v>51.480117668840393</v>
      </c>
      <c r="EW5" s="73">
        <v>50.665210411734094</v>
      </c>
      <c r="EX5" s="73">
        <v>50.849012282153964</v>
      </c>
      <c r="EY5" s="77">
        <v>37.992100700019265</v>
      </c>
      <c r="EZ5" s="75">
        <v>42.807949289018332</v>
      </c>
      <c r="FA5" s="75">
        <v>42.513052252884656</v>
      </c>
      <c r="FB5" s="75">
        <v>44.673103674003769</v>
      </c>
      <c r="FC5" s="75">
        <v>41.017005529915593</v>
      </c>
      <c r="FD5" s="75">
        <v>45.792279963953135</v>
      </c>
      <c r="FE5" s="75">
        <v>46.665717742509436</v>
      </c>
      <c r="FF5" s="75">
        <v>44.842735347821915</v>
      </c>
      <c r="FG5" s="75">
        <v>44.847778209612642</v>
      </c>
      <c r="FH5" s="75">
        <v>42.180452931580461</v>
      </c>
      <c r="FI5" s="75">
        <v>44.342862556547693</v>
      </c>
      <c r="FJ5" s="75">
        <v>45.991219182708548</v>
      </c>
      <c r="FK5" s="73">
        <v>49.334572150176001</v>
      </c>
      <c r="FL5" s="73">
        <v>52.330825113389736</v>
      </c>
      <c r="FM5" s="73">
        <v>48.956438805837735</v>
      </c>
      <c r="FN5" s="73">
        <v>48.672507411972418</v>
      </c>
      <c r="FO5" s="73">
        <v>50.292738681159754</v>
      </c>
      <c r="FP5" s="77">
        <v>40.469346773240936</v>
      </c>
      <c r="FQ5" s="75">
        <v>45.837261733961881</v>
      </c>
      <c r="FR5" s="75">
        <v>45.956790123456784</v>
      </c>
      <c r="FS5" s="75">
        <v>47.037688250133783</v>
      </c>
      <c r="FT5" s="75">
        <v>48.198549916341328</v>
      </c>
      <c r="FU5" s="75">
        <v>48.338438299836369</v>
      </c>
      <c r="FV5" s="75">
        <v>48.463649364202062</v>
      </c>
      <c r="FW5" s="75">
        <v>46.45279460302492</v>
      </c>
      <c r="FX5" s="75">
        <v>47.214451006804126</v>
      </c>
      <c r="FY5" s="75">
        <v>42.312799704905935</v>
      </c>
      <c r="FZ5" s="75">
        <v>44.418974377934703</v>
      </c>
      <c r="GA5" s="75">
        <v>42.817883511074648</v>
      </c>
      <c r="GB5" s="73">
        <v>44.633004832388416</v>
      </c>
      <c r="GC5" s="73">
        <v>48.170906558518695</v>
      </c>
      <c r="GD5" s="73">
        <v>47.878286883955283</v>
      </c>
      <c r="GE5" s="73">
        <v>46.49936892122652</v>
      </c>
      <c r="GF5" s="73">
        <v>45.590130012103231</v>
      </c>
      <c r="GG5" s="77">
        <v>40.962427856132706</v>
      </c>
      <c r="GH5" s="75">
        <v>44.828472972277936</v>
      </c>
      <c r="GI5" s="75">
        <v>44.500684229511762</v>
      </c>
      <c r="GJ5" s="75">
        <v>45.654834089674438</v>
      </c>
      <c r="GK5" s="75">
        <v>44.314239623628936</v>
      </c>
      <c r="GL5" s="75">
        <v>47.48742118336412</v>
      </c>
      <c r="GM5" s="75">
        <v>48.314976337514068</v>
      </c>
      <c r="GN5" s="75">
        <v>46.939113825080909</v>
      </c>
      <c r="GO5" s="75">
        <v>46.863757161673469</v>
      </c>
      <c r="GP5" s="75">
        <v>45.582691362071792</v>
      </c>
      <c r="GQ5" s="75">
        <v>47.820205105825877</v>
      </c>
      <c r="GR5" s="75">
        <v>49.515469763500334</v>
      </c>
      <c r="GS5" s="73">
        <v>51.242218719651014</v>
      </c>
      <c r="GT5" s="73">
        <v>53.433996779487103</v>
      </c>
      <c r="GU5" s="73">
        <v>51.078200043509547</v>
      </c>
      <c r="GV5" s="73">
        <v>50.22316010895068</v>
      </c>
      <c r="GW5" s="73">
        <v>51.262533393470491</v>
      </c>
      <c r="GX5" s="94">
        <v>22.736842105263158</v>
      </c>
      <c r="GY5" s="75">
        <v>45.950155763239877</v>
      </c>
      <c r="GZ5" s="75">
        <v>46.793760831889081</v>
      </c>
      <c r="HA5" s="75">
        <v>41.720430107526887</v>
      </c>
      <c r="HB5" s="75">
        <v>46.043165467625897</v>
      </c>
      <c r="HC5" s="75">
        <v>47.411167512690348</v>
      </c>
      <c r="HD5" s="75">
        <v>40.222001624402125</v>
      </c>
      <c r="HE5" s="76">
        <v>48.685688609301273</v>
      </c>
      <c r="HF5" s="76">
        <v>47.015411330583888</v>
      </c>
      <c r="HG5" s="75">
        <v>47.010698552548774</v>
      </c>
      <c r="HH5" s="75">
        <v>44.778856526429344</v>
      </c>
      <c r="HI5" s="75">
        <v>48.517248335686908</v>
      </c>
      <c r="HJ5" s="73">
        <v>61.237132185478728</v>
      </c>
      <c r="HK5" s="73">
        <v>63.669755405292605</v>
      </c>
      <c r="HL5" s="73">
        <v>61.670907046920298</v>
      </c>
      <c r="HM5" s="73">
        <v>35.676866293606388</v>
      </c>
      <c r="HN5" s="73">
        <v>38.530089115850615</v>
      </c>
      <c r="HO5" s="77">
        <v>63.380281690140848</v>
      </c>
      <c r="HP5" s="75">
        <v>72.049689440993802</v>
      </c>
      <c r="HQ5" s="75">
        <v>26.239067055393587</v>
      </c>
      <c r="HR5" s="75">
        <v>40.39408866995074</v>
      </c>
      <c r="HS5" s="75">
        <v>43.27122153209109</v>
      </c>
      <c r="HT5" s="75">
        <v>56.97674418604651</v>
      </c>
      <c r="HU5" s="75">
        <v>55.954631379962194</v>
      </c>
      <c r="HV5" s="76">
        <v>51.279426816786078</v>
      </c>
      <c r="HW5" s="76">
        <v>49.066390041493776</v>
      </c>
      <c r="HX5" s="75">
        <v>51.830756712774615</v>
      </c>
      <c r="HY5" s="75">
        <v>51.486988847583646</v>
      </c>
      <c r="HZ5" s="75">
        <v>39.189189189189193</v>
      </c>
      <c r="IA5" s="73">
        <v>44.578313253012048</v>
      </c>
      <c r="IB5" s="73">
        <v>47.122302158273385</v>
      </c>
      <c r="IC5" s="73">
        <v>67.082294264339154</v>
      </c>
      <c r="ID5" s="73">
        <v>73.511904761904759</v>
      </c>
      <c r="IE5" s="73">
        <v>80.575539568345334</v>
      </c>
      <c r="IF5" s="77">
        <v>43.518518518518519</v>
      </c>
      <c r="IG5" s="75">
        <v>57.155555555555551</v>
      </c>
      <c r="IH5" s="75">
        <v>35.62945368171021</v>
      </c>
      <c r="II5" s="75">
        <v>41.102181400688863</v>
      </c>
      <c r="IJ5" s="75">
        <v>45.782663683237672</v>
      </c>
      <c r="IK5" s="75">
        <v>48.17927170868348</v>
      </c>
      <c r="IL5" s="75">
        <v>41.593211961446578</v>
      </c>
      <c r="IM5" s="76">
        <v>48.942200627593877</v>
      </c>
      <c r="IN5" s="73">
        <v>47.209667911180972</v>
      </c>
      <c r="IO5" s="75">
        <v>47.357762777242044</v>
      </c>
      <c r="IP5" s="75">
        <v>45.241420590582607</v>
      </c>
      <c r="IQ5" s="75">
        <v>48.312943962115234</v>
      </c>
      <c r="IR5" s="73">
        <v>60.867628719045079</v>
      </c>
      <c r="IS5" s="73">
        <v>63.294443991188714</v>
      </c>
      <c r="IT5" s="73">
        <v>61.796324124378692</v>
      </c>
      <c r="IU5" s="73">
        <v>36.418816388467377</v>
      </c>
      <c r="IV5" s="73">
        <v>39.668777398928398</v>
      </c>
      <c r="IW5" s="68"/>
      <c r="IX5" s="68"/>
      <c r="IY5" s="68"/>
      <c r="IZ5" s="68"/>
      <c r="JA5" s="68"/>
      <c r="JB5" s="68"/>
      <c r="JC5" s="68"/>
      <c r="JD5" s="68"/>
      <c r="JE5" s="68"/>
      <c r="JF5" s="68"/>
      <c r="JG5" s="68"/>
      <c r="JH5" s="68"/>
      <c r="JI5" s="68"/>
      <c r="JJ5" s="68"/>
      <c r="JK5" s="68"/>
      <c r="JL5" s="68"/>
      <c r="JM5" s="68"/>
      <c r="JN5" s="68"/>
      <c r="JO5" s="68"/>
    </row>
    <row r="6" spans="1:275" s="6" customFormat="1">
      <c r="A6" s="96"/>
      <c r="B6" s="69"/>
      <c r="C6" s="69"/>
      <c r="D6" s="69"/>
      <c r="E6" s="69"/>
      <c r="F6" s="69"/>
      <c r="G6" s="69"/>
      <c r="H6" s="69"/>
      <c r="I6" s="69"/>
      <c r="J6" s="69"/>
      <c r="K6" s="69"/>
      <c r="L6" s="69"/>
      <c r="M6" s="69"/>
      <c r="N6" s="69"/>
      <c r="O6" s="69"/>
      <c r="P6" s="69"/>
      <c r="Q6" s="69"/>
      <c r="R6" s="69"/>
      <c r="S6" s="70"/>
      <c r="T6" s="69"/>
      <c r="U6" s="69"/>
      <c r="V6" s="69"/>
      <c r="W6" s="69"/>
      <c r="X6" s="69"/>
      <c r="Y6" s="69"/>
      <c r="Z6" s="69"/>
      <c r="AA6" s="69"/>
      <c r="AB6" s="69"/>
      <c r="AC6" s="69"/>
      <c r="AD6" s="69"/>
      <c r="AE6" s="69"/>
      <c r="AF6" s="69"/>
      <c r="AG6" s="69"/>
      <c r="AH6" s="69"/>
      <c r="AI6" s="69"/>
      <c r="AJ6" s="70"/>
      <c r="AK6" s="69"/>
      <c r="AL6" s="69"/>
      <c r="AM6" s="69"/>
      <c r="AN6" s="69"/>
      <c r="AO6" s="69"/>
      <c r="AP6" s="69"/>
      <c r="AQ6" s="69"/>
      <c r="AR6" s="69"/>
      <c r="AS6" s="69"/>
      <c r="AT6" s="69"/>
      <c r="AU6" s="69"/>
      <c r="AV6" s="69"/>
      <c r="AW6" s="69"/>
      <c r="AX6" s="69"/>
      <c r="AY6" s="69"/>
      <c r="AZ6" s="69"/>
      <c r="BA6" s="70"/>
      <c r="BB6" s="69"/>
      <c r="BC6" s="69"/>
      <c r="BD6" s="69"/>
      <c r="BE6" s="69"/>
      <c r="BF6" s="69"/>
      <c r="BG6" s="69"/>
      <c r="BH6" s="69"/>
      <c r="BI6" s="69"/>
      <c r="BJ6" s="69"/>
      <c r="BK6" s="69"/>
      <c r="BL6" s="69"/>
      <c r="BM6" s="69"/>
      <c r="BN6" s="69"/>
      <c r="BO6" s="69"/>
      <c r="BP6" s="69"/>
      <c r="BQ6" s="69"/>
      <c r="BR6" s="70"/>
      <c r="BS6" s="69"/>
      <c r="BT6" s="69"/>
      <c r="BU6" s="69"/>
      <c r="BV6" s="69"/>
      <c r="BW6" s="69"/>
      <c r="BX6" s="69"/>
      <c r="BY6" s="69"/>
      <c r="BZ6" s="69"/>
      <c r="CA6" s="69"/>
      <c r="CB6" s="69"/>
      <c r="CC6" s="69"/>
      <c r="CD6" s="69"/>
      <c r="CE6" s="69"/>
      <c r="CF6" s="69"/>
      <c r="CG6" s="69"/>
      <c r="CH6" s="69"/>
      <c r="CI6" s="70"/>
      <c r="CJ6" s="69"/>
      <c r="CK6" s="69"/>
      <c r="CL6" s="69"/>
      <c r="CM6" s="69"/>
      <c r="CN6" s="69"/>
      <c r="CO6" s="69"/>
      <c r="CP6" s="69"/>
      <c r="CQ6" s="69"/>
      <c r="CR6" s="69"/>
      <c r="CS6" s="69"/>
      <c r="CT6" s="69"/>
      <c r="CU6" s="69"/>
      <c r="CV6" s="69"/>
      <c r="CW6" s="69"/>
      <c r="CX6" s="69"/>
      <c r="CY6" s="69"/>
      <c r="CZ6" s="70"/>
      <c r="DA6" s="69"/>
      <c r="DB6" s="69"/>
      <c r="DC6" s="69"/>
      <c r="DD6" s="69"/>
      <c r="DE6" s="69"/>
      <c r="DF6" s="69"/>
      <c r="DG6" s="69"/>
      <c r="DH6" s="69"/>
      <c r="DI6" s="69"/>
      <c r="DJ6" s="69"/>
      <c r="DK6" s="69"/>
      <c r="DL6" s="69"/>
      <c r="DM6" s="69"/>
      <c r="DN6" s="69"/>
      <c r="DO6" s="69"/>
      <c r="DP6" s="69"/>
      <c r="DQ6" s="83"/>
      <c r="DR6" s="69"/>
      <c r="DS6" s="69"/>
      <c r="DT6" s="69"/>
      <c r="DU6" s="69"/>
      <c r="DV6" s="69"/>
      <c r="DW6" s="69"/>
      <c r="DX6" s="69"/>
      <c r="DY6" s="69"/>
      <c r="DZ6" s="69"/>
      <c r="EA6" s="69"/>
      <c r="EB6" s="69"/>
      <c r="EC6" s="69"/>
      <c r="ED6" s="69"/>
      <c r="EE6" s="69"/>
      <c r="EF6" s="69"/>
      <c r="EG6" s="69"/>
      <c r="EH6" s="70"/>
      <c r="EI6" s="69"/>
      <c r="EJ6" s="69"/>
      <c r="EK6" s="69"/>
      <c r="EL6" s="69"/>
      <c r="EM6" s="69"/>
      <c r="EN6" s="69"/>
      <c r="EO6" s="69"/>
      <c r="EP6" s="69"/>
      <c r="EQ6" s="69"/>
      <c r="ER6" s="69"/>
      <c r="ES6" s="69"/>
      <c r="ET6" s="69"/>
      <c r="EU6" s="69"/>
      <c r="EV6" s="69"/>
      <c r="EW6" s="69"/>
      <c r="EX6" s="69"/>
      <c r="EY6" s="70"/>
      <c r="EZ6" s="69"/>
      <c r="FA6" s="69"/>
      <c r="FB6" s="69"/>
      <c r="FC6" s="69"/>
      <c r="FD6" s="69"/>
      <c r="FE6" s="69"/>
      <c r="FF6" s="69"/>
      <c r="FG6" s="69"/>
      <c r="FH6" s="69"/>
      <c r="FI6" s="69"/>
      <c r="FJ6" s="69"/>
      <c r="FK6" s="69"/>
      <c r="FL6" s="69"/>
      <c r="FM6" s="69"/>
      <c r="FN6" s="69"/>
      <c r="FO6" s="69"/>
      <c r="FP6" s="70"/>
      <c r="FQ6" s="69"/>
      <c r="FR6" s="69"/>
      <c r="FS6" s="69"/>
      <c r="FT6" s="69"/>
      <c r="FU6" s="69"/>
      <c r="FV6" s="69"/>
      <c r="FW6" s="69"/>
      <c r="FX6" s="69"/>
      <c r="FY6" s="69"/>
      <c r="FZ6" s="69"/>
      <c r="GA6" s="69"/>
      <c r="GB6" s="69"/>
      <c r="GC6" s="69"/>
      <c r="GD6" s="69"/>
      <c r="GE6" s="69"/>
      <c r="GF6" s="69"/>
      <c r="GG6" s="70"/>
      <c r="GH6" s="69"/>
      <c r="GI6" s="69"/>
      <c r="GJ6" s="69"/>
      <c r="GK6" s="69"/>
      <c r="GL6" s="69"/>
      <c r="GM6" s="69"/>
      <c r="GN6" s="69"/>
      <c r="GO6" s="69"/>
      <c r="GP6" s="69"/>
      <c r="GQ6" s="69"/>
      <c r="GR6" s="69"/>
      <c r="GS6" s="69"/>
      <c r="GT6" s="69"/>
      <c r="GU6" s="69"/>
      <c r="GV6" s="69"/>
      <c r="GW6" s="69"/>
      <c r="GX6" s="83"/>
      <c r="GY6" s="69"/>
      <c r="GZ6" s="69"/>
      <c r="HA6" s="69"/>
      <c r="HB6" s="69"/>
      <c r="HC6" s="69"/>
      <c r="HD6" s="69"/>
      <c r="HE6" s="69"/>
      <c r="HF6" s="69"/>
      <c r="HG6" s="69"/>
      <c r="HH6" s="69"/>
      <c r="HI6" s="69"/>
      <c r="HJ6" s="69"/>
      <c r="HK6" s="69"/>
      <c r="HL6" s="69"/>
      <c r="HM6" s="69"/>
      <c r="HN6" s="69"/>
      <c r="HO6" s="70"/>
      <c r="HP6" s="69"/>
      <c r="HQ6" s="69"/>
      <c r="HR6" s="69"/>
      <c r="HS6" s="69"/>
      <c r="HT6" s="69"/>
      <c r="HU6" s="69"/>
      <c r="HV6" s="72"/>
      <c r="HW6" s="72"/>
      <c r="HX6" s="69"/>
      <c r="HY6" s="69"/>
      <c r="HZ6" s="69"/>
      <c r="IA6" s="69"/>
      <c r="IB6" s="69"/>
      <c r="IC6" s="69"/>
      <c r="ID6" s="69"/>
      <c r="IE6" s="69"/>
      <c r="IF6" s="70"/>
      <c r="IG6" s="69"/>
      <c r="IH6" s="69"/>
      <c r="II6" s="69"/>
      <c r="IJ6" s="69"/>
      <c r="IK6" s="69"/>
      <c r="IL6" s="69"/>
      <c r="IM6" s="72"/>
      <c r="IN6" s="69"/>
      <c r="IO6" s="69"/>
      <c r="IP6" s="69"/>
      <c r="IQ6" s="69"/>
      <c r="IR6" s="69"/>
      <c r="IS6" s="69"/>
      <c r="IT6" s="69"/>
      <c r="IU6" s="69"/>
      <c r="IV6" s="69"/>
      <c r="IW6" s="68"/>
      <c r="IX6" s="68"/>
      <c r="IY6" s="68"/>
      <c r="IZ6" s="68"/>
      <c r="JA6" s="68"/>
      <c r="JB6" s="68"/>
      <c r="JC6" s="68"/>
      <c r="JD6" s="68"/>
      <c r="JE6" s="68"/>
      <c r="JF6" s="68"/>
      <c r="JG6" s="68"/>
      <c r="JH6" s="68"/>
      <c r="JI6" s="68"/>
      <c r="JJ6" s="68"/>
      <c r="JK6" s="68"/>
      <c r="JL6" s="68"/>
      <c r="JM6" s="68"/>
      <c r="JN6" s="68"/>
      <c r="JO6" s="68"/>
    </row>
    <row r="7" spans="1:275" s="28" customFormat="1">
      <c r="A7" s="26" t="s">
        <v>1</v>
      </c>
      <c r="B7" s="73">
        <v>62.826899128268998</v>
      </c>
      <c r="C7" s="73">
        <v>61.605748203686346</v>
      </c>
      <c r="D7" s="73">
        <v>63.676314593120175</v>
      </c>
      <c r="E7" s="73">
        <v>64.386289290285887</v>
      </c>
      <c r="F7" s="73">
        <v>68.904260336425097</v>
      </c>
      <c r="G7" s="73">
        <v>66.912583518930958</v>
      </c>
      <c r="H7" s="73">
        <v>66.113143822122154</v>
      </c>
      <c r="I7" s="73">
        <v>62.819120043454646</v>
      </c>
      <c r="J7" s="73">
        <v>84.44869343530911</v>
      </c>
      <c r="K7" s="73">
        <v>79.760923330585314</v>
      </c>
      <c r="L7" s="73">
        <v>79.55495451192526</v>
      </c>
      <c r="M7" s="73">
        <v>79.461400359066431</v>
      </c>
      <c r="N7" s="73">
        <v>87.340274491244685</v>
      </c>
      <c r="O7" s="73">
        <v>90.710104352252486</v>
      </c>
      <c r="P7" s="73">
        <v>91.051880057115653</v>
      </c>
      <c r="Q7" s="73">
        <v>91.944990176817299</v>
      </c>
      <c r="R7" s="73">
        <v>93.058182222716653</v>
      </c>
      <c r="S7" s="74">
        <v>52.985074626865668</v>
      </c>
      <c r="T7" s="73">
        <v>50.681818181818187</v>
      </c>
      <c r="U7" s="73">
        <v>39.313984168865431</v>
      </c>
      <c r="V7" s="73">
        <v>41.456582633053223</v>
      </c>
      <c r="W7" s="73">
        <v>36.341463414634148</v>
      </c>
      <c r="X7" s="73">
        <v>43.686868686868685</v>
      </c>
      <c r="Y7" s="73">
        <v>46.36752136752137</v>
      </c>
      <c r="Z7" s="73">
        <v>45.366795366795365</v>
      </c>
      <c r="AA7" s="73">
        <v>76.532399299474605</v>
      </c>
      <c r="AB7" s="73">
        <v>78.387650085763283</v>
      </c>
      <c r="AC7" s="73">
        <v>85.299145299145295</v>
      </c>
      <c r="AD7" s="73">
        <v>75.710594315245473</v>
      </c>
      <c r="AE7" s="73">
        <v>86.523736600306279</v>
      </c>
      <c r="AF7" s="73">
        <v>81.443776029615918</v>
      </c>
      <c r="AG7" s="73">
        <v>83.987783595113441</v>
      </c>
      <c r="AH7" s="73">
        <v>83.217108321710839</v>
      </c>
      <c r="AI7" s="73">
        <v>84.909358157765794</v>
      </c>
      <c r="AJ7" s="74">
        <v>41.379310344827587</v>
      </c>
      <c r="AK7" s="73">
        <v>42.963970088375248</v>
      </c>
      <c r="AL7" s="73">
        <v>31.245339299030572</v>
      </c>
      <c r="AM7" s="73">
        <v>38.741604807352417</v>
      </c>
      <c r="AN7" s="73">
        <v>40.421292342727007</v>
      </c>
      <c r="AO7" s="73">
        <v>42.46153846153846</v>
      </c>
      <c r="AP7" s="73">
        <v>43.387334315169369</v>
      </c>
      <c r="AQ7" s="73">
        <v>41.860134895278669</v>
      </c>
      <c r="AR7" s="73">
        <v>47.681839759480987</v>
      </c>
      <c r="AS7" s="73">
        <v>43.892116749047368</v>
      </c>
      <c r="AT7" s="73">
        <v>47.55381604696673</v>
      </c>
      <c r="AU7" s="73">
        <v>43.226999537679148</v>
      </c>
      <c r="AV7" s="73">
        <v>52.457941883329696</v>
      </c>
      <c r="AW7" s="73">
        <v>46.732318710832587</v>
      </c>
      <c r="AX7" s="73">
        <v>47.565725413826684</v>
      </c>
      <c r="AY7" s="73">
        <v>52.588781944905413</v>
      </c>
      <c r="AZ7" s="73">
        <v>57.355229040622305</v>
      </c>
      <c r="BA7" s="74">
        <v>33.856427378964938</v>
      </c>
      <c r="BB7" s="73">
        <v>39.855072463768117</v>
      </c>
      <c r="BC7" s="73">
        <v>41.208198489751886</v>
      </c>
      <c r="BD7" s="73">
        <v>44.456327985739748</v>
      </c>
      <c r="BE7" s="73">
        <v>37.754677754677758</v>
      </c>
      <c r="BF7" s="73">
        <v>43.697083725305745</v>
      </c>
      <c r="BG7" s="73">
        <v>50.185873605947961</v>
      </c>
      <c r="BH7" s="73">
        <v>52.387640449438209</v>
      </c>
      <c r="BI7" s="73">
        <v>51.578498293515359</v>
      </c>
      <c r="BJ7" s="73">
        <v>47.081266692102247</v>
      </c>
      <c r="BK7" s="73">
        <v>46.954113924050631</v>
      </c>
      <c r="BL7" s="73">
        <v>52.946058091286304</v>
      </c>
      <c r="BM7" s="73">
        <v>59.235150528885271</v>
      </c>
      <c r="BN7" s="73">
        <v>54.674556213017752</v>
      </c>
      <c r="BO7" s="73">
        <v>53.797935103244839</v>
      </c>
      <c r="BP7" s="73">
        <v>55.767844268204755</v>
      </c>
      <c r="BQ7" s="73">
        <v>57.147742818057452</v>
      </c>
      <c r="BR7" s="74">
        <v>34.668071654373023</v>
      </c>
      <c r="BS7" s="73">
        <v>34.429400386847192</v>
      </c>
      <c r="BT7" s="73">
        <v>32.043204320432039</v>
      </c>
      <c r="BU7" s="73">
        <v>39.509536784741144</v>
      </c>
      <c r="BV7" s="73">
        <v>41.758241758241759</v>
      </c>
      <c r="BW7" s="73">
        <v>41.069258809234505</v>
      </c>
      <c r="BX7" s="73">
        <v>38.434163701067611</v>
      </c>
      <c r="BY7" s="73">
        <v>63.001145475372283</v>
      </c>
      <c r="BZ7" s="73">
        <v>40.899357601713064</v>
      </c>
      <c r="CA7" s="73">
        <v>41.073170731707314</v>
      </c>
      <c r="CB7" s="73">
        <v>51.480051480051479</v>
      </c>
      <c r="CC7" s="73">
        <v>46.912114014251785</v>
      </c>
      <c r="CD7" s="73">
        <v>49.732620320855609</v>
      </c>
      <c r="CE7" s="73">
        <v>54.741896758703483</v>
      </c>
      <c r="CF7" s="73">
        <v>68.864468864468861</v>
      </c>
      <c r="CG7" s="73">
        <v>76.332899869960983</v>
      </c>
      <c r="CH7" s="73">
        <v>73.282442748091597</v>
      </c>
      <c r="CI7" s="90" t="s">
        <v>18</v>
      </c>
      <c r="CJ7" s="91" t="s">
        <v>18</v>
      </c>
      <c r="CK7" s="91" t="s">
        <v>18</v>
      </c>
      <c r="CL7" s="91" t="s">
        <v>18</v>
      </c>
      <c r="CM7" s="91" t="s">
        <v>18</v>
      </c>
      <c r="CN7" s="91" t="s">
        <v>18</v>
      </c>
      <c r="CO7" s="91" t="s">
        <v>18</v>
      </c>
      <c r="CP7" s="91" t="s">
        <v>18</v>
      </c>
      <c r="CQ7" s="91" t="s">
        <v>18</v>
      </c>
      <c r="CR7" s="91" t="s">
        <v>18</v>
      </c>
      <c r="CS7" s="91" t="s">
        <v>18</v>
      </c>
      <c r="CT7" s="91" t="s">
        <v>18</v>
      </c>
      <c r="CU7" s="91" t="s">
        <v>18</v>
      </c>
      <c r="CV7" s="91" t="s">
        <v>18</v>
      </c>
      <c r="CW7" s="91" t="s">
        <v>18</v>
      </c>
      <c r="CX7" s="91" t="s">
        <v>18</v>
      </c>
      <c r="CY7" s="91" t="s">
        <v>18</v>
      </c>
      <c r="CZ7" s="74">
        <v>49.546827794561935</v>
      </c>
      <c r="DA7" s="73">
        <v>50.612423447069112</v>
      </c>
      <c r="DB7" s="73">
        <v>49.372786304604482</v>
      </c>
      <c r="DC7" s="73">
        <v>52.772073921971256</v>
      </c>
      <c r="DD7" s="73">
        <v>53.316553153686705</v>
      </c>
      <c r="DE7" s="73">
        <v>55.055303460011345</v>
      </c>
      <c r="DF7" s="73">
        <v>55.800630191922082</v>
      </c>
      <c r="DG7" s="73">
        <v>55.536089090877553</v>
      </c>
      <c r="DH7" s="73">
        <v>67.861021964825142</v>
      </c>
      <c r="DI7" s="73">
        <v>62.506659090101927</v>
      </c>
      <c r="DJ7" s="73">
        <v>65.175024826216486</v>
      </c>
      <c r="DK7" s="73">
        <v>64.440055066738495</v>
      </c>
      <c r="DL7" s="73">
        <v>72.098531501657973</v>
      </c>
      <c r="DM7" s="73">
        <v>70.31414716424203</v>
      </c>
      <c r="DN7" s="73">
        <v>71.268821423316496</v>
      </c>
      <c r="DO7" s="73">
        <v>73.86737348451382</v>
      </c>
      <c r="DP7" s="73">
        <v>76.311814859926926</v>
      </c>
      <c r="DQ7" s="92" t="s">
        <v>17</v>
      </c>
      <c r="DR7" s="76" t="s">
        <v>17</v>
      </c>
      <c r="DS7" s="76" t="s">
        <v>17</v>
      </c>
      <c r="DT7" s="76" t="s">
        <v>17</v>
      </c>
      <c r="DU7" s="76" t="s">
        <v>17</v>
      </c>
      <c r="DV7" s="76" t="s">
        <v>17</v>
      </c>
      <c r="DW7" s="76" t="s">
        <v>17</v>
      </c>
      <c r="DX7" s="76" t="s">
        <v>17</v>
      </c>
      <c r="DY7" s="76" t="s">
        <v>17</v>
      </c>
      <c r="DZ7" s="76" t="s">
        <v>17</v>
      </c>
      <c r="EA7" s="76" t="s">
        <v>17</v>
      </c>
      <c r="EB7" s="76" t="s">
        <v>17</v>
      </c>
      <c r="EC7" s="76" t="s">
        <v>17</v>
      </c>
      <c r="ED7" s="76" t="s">
        <v>17</v>
      </c>
      <c r="EE7" s="76" t="s">
        <v>17</v>
      </c>
      <c r="EF7" s="76" t="s">
        <v>17</v>
      </c>
      <c r="EG7" s="76" t="s">
        <v>17</v>
      </c>
      <c r="EH7" s="93">
        <v>32.671081677704194</v>
      </c>
      <c r="EI7" s="76">
        <v>18.622448979591837</v>
      </c>
      <c r="EJ7" s="76">
        <v>8.8850174216027877</v>
      </c>
      <c r="EK7" s="76">
        <v>8.3848190644307152</v>
      </c>
      <c r="EL7" s="76">
        <v>22.306855277475517</v>
      </c>
      <c r="EM7" s="76">
        <v>47.822299651567945</v>
      </c>
      <c r="EN7" s="76">
        <v>45.871559633027516</v>
      </c>
      <c r="EO7" s="76">
        <v>36.689741976085585</v>
      </c>
      <c r="EP7" s="76">
        <v>38.67768595041322</v>
      </c>
      <c r="EQ7" s="76">
        <v>41.815048822515791</v>
      </c>
      <c r="ER7" s="76">
        <v>47.024160282852094</v>
      </c>
      <c r="ES7" s="76">
        <v>53.929464037767289</v>
      </c>
      <c r="ET7" s="73">
        <v>63.185378590078329</v>
      </c>
      <c r="EU7" s="73">
        <v>66.285344269371905</v>
      </c>
      <c r="EV7" s="73">
        <v>57.073075420085971</v>
      </c>
      <c r="EW7" s="73">
        <v>50.609184629803188</v>
      </c>
      <c r="EX7" s="73">
        <v>65.017667844522975</v>
      </c>
      <c r="EY7" s="93">
        <v>28.994822353151221</v>
      </c>
      <c r="EZ7" s="76">
        <v>30.916347912855478</v>
      </c>
      <c r="FA7" s="76">
        <v>35.343087790110999</v>
      </c>
      <c r="FB7" s="76">
        <v>36.490214107447784</v>
      </c>
      <c r="FC7" s="76">
        <v>39.141447806959079</v>
      </c>
      <c r="FD7" s="76">
        <v>34.690008920606601</v>
      </c>
      <c r="FE7" s="76">
        <v>41.077479105489047</v>
      </c>
      <c r="FF7" s="76">
        <v>41.986455981941305</v>
      </c>
      <c r="FG7" s="76">
        <v>43.591549295774648</v>
      </c>
      <c r="FH7" s="76">
        <v>41.798107255520506</v>
      </c>
      <c r="FI7" s="76">
        <v>46.109625668449198</v>
      </c>
      <c r="FJ7" s="76">
        <v>45.637044967880087</v>
      </c>
      <c r="FK7" s="73">
        <v>60.251489080079423</v>
      </c>
      <c r="FL7" s="73">
        <v>58.1769436997319</v>
      </c>
      <c r="FM7" s="73">
        <v>56.092579986385289</v>
      </c>
      <c r="FN7" s="73">
        <v>55.177865612648226</v>
      </c>
      <c r="FO7" s="73">
        <v>61.844769403824529</v>
      </c>
      <c r="FP7" s="93">
        <v>33.959270034382442</v>
      </c>
      <c r="FQ7" s="76">
        <v>33.440913604766635</v>
      </c>
      <c r="FR7" s="76">
        <v>41.332218506131547</v>
      </c>
      <c r="FS7" s="76">
        <v>40.509836519811586</v>
      </c>
      <c r="FT7" s="76">
        <v>48.067045147337119</v>
      </c>
      <c r="FU7" s="76">
        <v>46.509403889065986</v>
      </c>
      <c r="FV7" s="76">
        <v>46.738461538461536</v>
      </c>
      <c r="FW7" s="76">
        <v>49.414000633512828</v>
      </c>
      <c r="FX7" s="76">
        <v>52.598752598752597</v>
      </c>
      <c r="FY7" s="76">
        <v>48.342452526552947</v>
      </c>
      <c r="FZ7" s="76">
        <v>48.543046357615893</v>
      </c>
      <c r="GA7" s="76">
        <v>37.58937691521961</v>
      </c>
      <c r="GB7" s="73">
        <v>48.361423220973776</v>
      </c>
      <c r="GC7" s="73">
        <v>49.793672627235225</v>
      </c>
      <c r="GD7" s="73">
        <v>52.321724709784405</v>
      </c>
      <c r="GE7" s="73">
        <v>47.261865250580811</v>
      </c>
      <c r="GF7" s="73">
        <v>58.701563562202587</v>
      </c>
      <c r="GG7" s="93">
        <v>31.143079315707624</v>
      </c>
      <c r="GH7" s="76">
        <v>30.965357967667437</v>
      </c>
      <c r="GI7" s="76">
        <v>34.641503474415664</v>
      </c>
      <c r="GJ7" s="76">
        <v>35.08700930797248</v>
      </c>
      <c r="GK7" s="76">
        <v>40.589157521247628</v>
      </c>
      <c r="GL7" s="76">
        <v>38.625216932015391</v>
      </c>
      <c r="GM7" s="76">
        <v>42.987116966300313</v>
      </c>
      <c r="GN7" s="76">
        <v>43.091283257386443</v>
      </c>
      <c r="GO7" s="76">
        <v>45.153992117938991</v>
      </c>
      <c r="GP7" s="76">
        <v>43.353705118411</v>
      </c>
      <c r="GQ7" s="76">
        <v>46.839386734442897</v>
      </c>
      <c r="GR7" s="76">
        <v>46.719361522523215</v>
      </c>
      <c r="GS7" s="73">
        <v>59.313866513233606</v>
      </c>
      <c r="GT7" s="73">
        <v>62.006037321624589</v>
      </c>
      <c r="GU7" s="73">
        <v>53.803967327887982</v>
      </c>
      <c r="GV7" s="73">
        <v>52.437223042836038</v>
      </c>
      <c r="GW7" s="73">
        <v>62.055210839559322</v>
      </c>
      <c r="GX7" s="92">
        <v>22.736842105263158</v>
      </c>
      <c r="GY7" s="76">
        <v>45.950155763239877</v>
      </c>
      <c r="GZ7" s="76">
        <v>46.793760831889081</v>
      </c>
      <c r="HA7" s="76">
        <v>41.720430107526887</v>
      </c>
      <c r="HB7" s="76">
        <v>41.153846153846153</v>
      </c>
      <c r="HC7" s="76">
        <v>43.346007604562736</v>
      </c>
      <c r="HD7" s="76">
        <v>43.568464730290458</v>
      </c>
      <c r="HE7" s="76">
        <v>62.62975778546712</v>
      </c>
      <c r="HF7" s="76">
        <v>47.924528301886788</v>
      </c>
      <c r="HG7" s="76">
        <v>44.583333333333329</v>
      </c>
      <c r="HH7" s="76">
        <v>37.818181818181813</v>
      </c>
      <c r="HI7" s="76">
        <v>45.662100456621005</v>
      </c>
      <c r="HJ7" s="73">
        <v>65.79925650557621</v>
      </c>
      <c r="HK7" s="73">
        <v>67.782426778242666</v>
      </c>
      <c r="HL7" s="73">
        <v>56.135770234986943</v>
      </c>
      <c r="HM7" s="73">
        <v>52.877697841726615</v>
      </c>
      <c r="HN7" s="73">
        <v>61.0738255033557</v>
      </c>
      <c r="HO7" s="93">
        <v>63.380281690140848</v>
      </c>
      <c r="HP7" s="76">
        <v>72.049689440993802</v>
      </c>
      <c r="HQ7" s="76">
        <v>26.239067055393587</v>
      </c>
      <c r="HR7" s="76">
        <v>40.39408866995074</v>
      </c>
      <c r="HS7" s="76">
        <v>36.619718309859152</v>
      </c>
      <c r="HT7" s="143">
        <f>((HU7-HR7)/2)+HS7</f>
        <v>41.668575614228047</v>
      </c>
      <c r="HU7" s="76">
        <v>50.491803278688522</v>
      </c>
      <c r="HV7" s="76">
        <v>35.344827586206897</v>
      </c>
      <c r="HW7" s="76">
        <v>43.934426229508198</v>
      </c>
      <c r="HX7" s="76">
        <v>44.827586206896555</v>
      </c>
      <c r="HY7" s="76">
        <v>38.52459016393442</v>
      </c>
      <c r="HZ7" s="76">
        <v>39.189189189189193</v>
      </c>
      <c r="IA7" s="73">
        <v>44.578313253012048</v>
      </c>
      <c r="IB7" s="73">
        <v>47.122302158273385</v>
      </c>
      <c r="IC7" s="73">
        <v>67.082294264339154</v>
      </c>
      <c r="ID7" s="73">
        <v>73.511904761904759</v>
      </c>
      <c r="IE7" s="73">
        <v>80.575539568345334</v>
      </c>
      <c r="IF7" s="93">
        <v>43.518518518518519</v>
      </c>
      <c r="IG7" s="76">
        <v>57.155555555555551</v>
      </c>
      <c r="IH7" s="76">
        <v>35.62945368171021</v>
      </c>
      <c r="II7" s="76">
        <v>41.102181400688863</v>
      </c>
      <c r="IJ7" s="76">
        <v>38.93805309734514</v>
      </c>
      <c r="IK7" s="76">
        <v>73.461538461538467</v>
      </c>
      <c r="IL7" s="76">
        <v>47.435897435897438</v>
      </c>
      <c r="IM7" s="76">
        <v>47.723704866562009</v>
      </c>
      <c r="IN7" s="76">
        <v>45.78947368421052</v>
      </c>
      <c r="IO7" s="76">
        <v>44.70338983050847</v>
      </c>
      <c r="IP7" s="76">
        <v>38.150289017341038</v>
      </c>
      <c r="IQ7" s="76">
        <v>42.403628117913833</v>
      </c>
      <c r="IR7" s="73">
        <v>55.598455598455601</v>
      </c>
      <c r="IS7" s="73">
        <v>56.67311411992263</v>
      </c>
      <c r="IT7" s="73">
        <v>61.734693877551024</v>
      </c>
      <c r="IU7" s="73">
        <v>64.169381107491859</v>
      </c>
      <c r="IV7" s="73">
        <v>70.486111111111114</v>
      </c>
      <c r="IW7" s="71"/>
      <c r="IX7" s="71"/>
      <c r="IY7" s="71"/>
      <c r="IZ7" s="71"/>
      <c r="JA7" s="71"/>
      <c r="JB7" s="71"/>
      <c r="JC7" s="71"/>
      <c r="JD7" s="71"/>
      <c r="JE7" s="71"/>
      <c r="JF7" s="71"/>
      <c r="JG7" s="71"/>
      <c r="JH7" s="71"/>
      <c r="JI7" s="71"/>
      <c r="JJ7" s="71"/>
      <c r="JK7" s="71"/>
      <c r="JL7" s="71"/>
      <c r="JM7" s="71"/>
      <c r="JN7" s="71"/>
      <c r="JO7" s="71"/>
    </row>
    <row r="8" spans="1:275" s="28" customFormat="1">
      <c r="A8" s="26" t="s">
        <v>2</v>
      </c>
      <c r="B8" s="76">
        <v>59.633458646616546</v>
      </c>
      <c r="C8" s="76">
        <v>47.567030784508447</v>
      </c>
      <c r="D8" s="76">
        <v>71.533855366190693</v>
      </c>
      <c r="E8" s="76">
        <v>71.752669039145914</v>
      </c>
      <c r="F8" s="76">
        <v>70.068965517241381</v>
      </c>
      <c r="G8" s="76">
        <v>74.182851729038362</v>
      </c>
      <c r="H8" s="76">
        <v>77.226514843432284</v>
      </c>
      <c r="I8" s="76">
        <v>77.363636363636374</v>
      </c>
      <c r="J8" s="76">
        <v>78.090405904059025</v>
      </c>
      <c r="K8" s="76">
        <v>79.561042524005487</v>
      </c>
      <c r="L8" s="76">
        <v>76.819656930922577</v>
      </c>
      <c r="M8" s="76">
        <v>84.760649978041272</v>
      </c>
      <c r="N8" s="76">
        <v>82.66611638464714</v>
      </c>
      <c r="O8" s="76">
        <v>79.96999249812454</v>
      </c>
      <c r="P8" s="76">
        <v>79.163609684519429</v>
      </c>
      <c r="Q8" s="76">
        <v>79.680444598819037</v>
      </c>
      <c r="R8" s="76">
        <v>80.228264518294736</v>
      </c>
      <c r="S8" s="93" t="s">
        <v>17</v>
      </c>
      <c r="T8" s="76" t="s">
        <v>17</v>
      </c>
      <c r="U8" s="76" t="s">
        <v>17</v>
      </c>
      <c r="V8" s="76" t="s">
        <v>17</v>
      </c>
      <c r="W8" s="76" t="s">
        <v>17</v>
      </c>
      <c r="X8" s="76" t="s">
        <v>17</v>
      </c>
      <c r="Y8" s="76" t="s">
        <v>17</v>
      </c>
      <c r="Z8" s="76" t="s">
        <v>17</v>
      </c>
      <c r="AA8" s="76" t="s">
        <v>17</v>
      </c>
      <c r="AB8" s="76" t="s">
        <v>17</v>
      </c>
      <c r="AC8" s="76" t="s">
        <v>17</v>
      </c>
      <c r="AD8" s="76" t="s">
        <v>17</v>
      </c>
      <c r="AE8" s="76" t="s">
        <v>17</v>
      </c>
      <c r="AF8" s="76" t="s">
        <v>17</v>
      </c>
      <c r="AG8" s="76" t="s">
        <v>17</v>
      </c>
      <c r="AH8" s="76">
        <v>57.985257985257988</v>
      </c>
      <c r="AI8" s="76">
        <v>59.354838709677416</v>
      </c>
      <c r="AJ8" s="93">
        <v>61.496980155306304</v>
      </c>
      <c r="AK8" s="76">
        <v>44.240282685512369</v>
      </c>
      <c r="AL8" s="76">
        <v>60.933260987520342</v>
      </c>
      <c r="AM8" s="76">
        <v>68.608148755810774</v>
      </c>
      <c r="AN8" s="76">
        <v>68.01848049281314</v>
      </c>
      <c r="AO8" s="76">
        <v>68.698397280233124</v>
      </c>
      <c r="AP8" s="76">
        <v>69.841269841269849</v>
      </c>
      <c r="AQ8" s="76">
        <v>72.504752851711032</v>
      </c>
      <c r="AR8" s="76">
        <v>70.637666831438452</v>
      </c>
      <c r="AS8" s="76">
        <v>71.937751004016064</v>
      </c>
      <c r="AT8" s="76">
        <v>68.180696124413714</v>
      </c>
      <c r="AU8" s="76">
        <v>70.229175848391364</v>
      </c>
      <c r="AV8" s="76">
        <v>69.321673363271088</v>
      </c>
      <c r="AW8" s="76">
        <v>65.25323910482922</v>
      </c>
      <c r="AX8" s="76">
        <v>67.08319068812051</v>
      </c>
      <c r="AY8" s="76">
        <v>64.986950411563939</v>
      </c>
      <c r="AZ8" s="76">
        <v>63.527851458885948</v>
      </c>
      <c r="BA8" s="93" t="s">
        <v>17</v>
      </c>
      <c r="BB8" s="76" t="s">
        <v>17</v>
      </c>
      <c r="BC8" s="76" t="s">
        <v>17</v>
      </c>
      <c r="BD8" s="76" t="s">
        <v>17</v>
      </c>
      <c r="BE8" s="76" t="s">
        <v>17</v>
      </c>
      <c r="BF8" s="76" t="s">
        <v>17</v>
      </c>
      <c r="BG8" s="76" t="s">
        <v>17</v>
      </c>
      <c r="BH8" s="76" t="s">
        <v>17</v>
      </c>
      <c r="BI8" s="76" t="s">
        <v>17</v>
      </c>
      <c r="BJ8" s="76">
        <v>67.80118854673151</v>
      </c>
      <c r="BK8" s="76">
        <v>64.821029082774061</v>
      </c>
      <c r="BL8" s="76">
        <v>63.409810126582279</v>
      </c>
      <c r="BM8" s="76">
        <v>65.174326465927095</v>
      </c>
      <c r="BN8" s="76">
        <v>60.03552397868561</v>
      </c>
      <c r="BO8" s="76">
        <v>59.863945578231295</v>
      </c>
      <c r="BP8" s="76">
        <v>54.109589041095887</v>
      </c>
      <c r="BQ8" s="76">
        <v>58.841010401188711</v>
      </c>
      <c r="BR8" s="93">
        <v>58.755644756648266</v>
      </c>
      <c r="BS8" s="76">
        <v>31.967213114754099</v>
      </c>
      <c r="BT8" s="76">
        <v>60.04173187271779</v>
      </c>
      <c r="BU8" s="76">
        <v>63.218390804597703</v>
      </c>
      <c r="BV8" s="76">
        <v>63.708759954493743</v>
      </c>
      <c r="BW8" s="76">
        <v>63.97790055248619</v>
      </c>
      <c r="BX8" s="76">
        <v>64.282038085434905</v>
      </c>
      <c r="BY8" s="76">
        <v>63.506672802577086</v>
      </c>
      <c r="BZ8" s="76">
        <v>63.984993747394753</v>
      </c>
      <c r="CA8" s="76">
        <v>56.534365924491766</v>
      </c>
      <c r="CB8" s="76">
        <v>46.793134598012642</v>
      </c>
      <c r="CC8" s="76">
        <v>45.508100147275414</v>
      </c>
      <c r="CD8" s="76">
        <v>54.78927203065134</v>
      </c>
      <c r="CE8" s="76">
        <v>53.086419753086417</v>
      </c>
      <c r="CF8" s="76">
        <v>49.907918968692449</v>
      </c>
      <c r="CG8" s="76">
        <v>37.641357027463648</v>
      </c>
      <c r="CH8" s="76">
        <v>45.645645645645644</v>
      </c>
      <c r="CI8" s="93">
        <v>50.085763293310464</v>
      </c>
      <c r="CJ8" s="76">
        <v>27.536231884057969</v>
      </c>
      <c r="CK8" s="76">
        <v>50.212044105173874</v>
      </c>
      <c r="CL8" s="76">
        <v>51.535508637236092</v>
      </c>
      <c r="CM8" s="76">
        <v>52.52918287937743</v>
      </c>
      <c r="CN8" s="76">
        <v>56.587677725118482</v>
      </c>
      <c r="CO8" s="76">
        <v>56.027164685908318</v>
      </c>
      <c r="CP8" s="76">
        <v>58.532423208191133</v>
      </c>
      <c r="CQ8" s="76">
        <v>50.818181818181813</v>
      </c>
      <c r="CR8" s="76">
        <v>37.139191789608724</v>
      </c>
      <c r="CS8" s="76">
        <v>36.605080831408777</v>
      </c>
      <c r="CT8" s="76">
        <v>38.006644518272424</v>
      </c>
      <c r="CU8" s="76">
        <v>38.113948919449903</v>
      </c>
      <c r="CV8" s="76">
        <v>44.885598923283979</v>
      </c>
      <c r="CW8" s="76">
        <v>48.559946416610849</v>
      </c>
      <c r="CX8" s="76">
        <v>48.263254113345525</v>
      </c>
      <c r="CY8" s="76">
        <v>39.270613107822413</v>
      </c>
      <c r="CZ8" s="93">
        <v>59.205885316940439</v>
      </c>
      <c r="DA8" s="76">
        <v>40.114882506527415</v>
      </c>
      <c r="DB8" s="76">
        <v>61.901038757958226</v>
      </c>
      <c r="DC8" s="76">
        <v>66.263961705037616</v>
      </c>
      <c r="DD8" s="76">
        <v>65.86880433555379</v>
      </c>
      <c r="DE8" s="76">
        <v>67.627006817681988</v>
      </c>
      <c r="DF8" s="76">
        <v>68.913857677902627</v>
      </c>
      <c r="DG8" s="76">
        <v>69.916948631190394</v>
      </c>
      <c r="DH8" s="76">
        <v>68.413466488211668</v>
      </c>
      <c r="DI8" s="76">
        <v>66.176747691727911</v>
      </c>
      <c r="DJ8" s="76">
        <v>62.113520996769722</v>
      </c>
      <c r="DK8" s="76">
        <v>65.940834562331915</v>
      </c>
      <c r="DL8" s="76">
        <v>66.34898013716932</v>
      </c>
      <c r="DM8" s="76">
        <v>65.003843854104389</v>
      </c>
      <c r="DN8" s="76">
        <v>66.018675721561976</v>
      </c>
      <c r="DO8" s="76">
        <v>63.18582625734814</v>
      </c>
      <c r="DP8" s="76">
        <v>62.201705656834356</v>
      </c>
      <c r="DQ8" s="92">
        <v>49.553001277139202</v>
      </c>
      <c r="DR8" s="76">
        <v>45.371577574967404</v>
      </c>
      <c r="DS8" s="76">
        <v>51.216545012165454</v>
      </c>
      <c r="DT8" s="76">
        <v>54.316069057104919</v>
      </c>
      <c r="DU8" s="76">
        <v>53.061224489795919</v>
      </c>
      <c r="DV8" s="76">
        <v>52.645502645502646</v>
      </c>
      <c r="DW8" s="76">
        <v>48.152424942263281</v>
      </c>
      <c r="DX8" s="76">
        <v>49.71153846153846</v>
      </c>
      <c r="DY8" s="76">
        <v>55.829015544041454</v>
      </c>
      <c r="DZ8" s="76">
        <v>53.541416566626651</v>
      </c>
      <c r="EA8" s="76" t="s">
        <v>17</v>
      </c>
      <c r="EB8" s="76" t="s">
        <v>17</v>
      </c>
      <c r="EC8" s="76" t="s">
        <v>17</v>
      </c>
      <c r="ED8" s="76" t="s">
        <v>17</v>
      </c>
      <c r="EE8" s="76" t="s">
        <v>17</v>
      </c>
      <c r="EF8" s="76" t="s">
        <v>17</v>
      </c>
      <c r="EG8" s="76" t="s">
        <v>17</v>
      </c>
      <c r="EH8" s="93" t="s">
        <v>17</v>
      </c>
      <c r="EI8" s="76" t="s">
        <v>17</v>
      </c>
      <c r="EJ8" s="76" t="s">
        <v>17</v>
      </c>
      <c r="EK8" s="76" t="s">
        <v>17</v>
      </c>
      <c r="EL8" s="76" t="s">
        <v>17</v>
      </c>
      <c r="EM8" s="76">
        <v>46.755407653910154</v>
      </c>
      <c r="EN8" s="76">
        <v>49.691358024691361</v>
      </c>
      <c r="EO8" s="76">
        <v>53.250773993808053</v>
      </c>
      <c r="EP8" s="76">
        <v>51.485148514851481</v>
      </c>
      <c r="EQ8" s="76">
        <v>51.604621309370984</v>
      </c>
      <c r="ER8" s="76">
        <v>45.573440643863172</v>
      </c>
      <c r="ES8" s="76">
        <v>43.424855491329481</v>
      </c>
      <c r="ET8" s="76">
        <v>47.480620155038764</v>
      </c>
      <c r="EU8" s="76">
        <v>53.986486486486484</v>
      </c>
      <c r="EV8" s="76">
        <v>56.25</v>
      </c>
      <c r="EW8" s="76">
        <v>54.203056768558952</v>
      </c>
      <c r="EX8" s="76">
        <v>48.321091290661073</v>
      </c>
      <c r="EY8" s="93">
        <v>55.889423076923073</v>
      </c>
      <c r="EZ8" s="76">
        <v>52.749490835030549</v>
      </c>
      <c r="FA8" s="76">
        <v>49.481621112158336</v>
      </c>
      <c r="FB8" s="76">
        <v>54.103967168262656</v>
      </c>
      <c r="FC8" s="76">
        <v>52.410901467505241</v>
      </c>
      <c r="FD8" s="76">
        <v>47.169811320754718</v>
      </c>
      <c r="FE8" s="76">
        <v>51.039260969976908</v>
      </c>
      <c r="FF8" s="76">
        <v>47.534102833158443</v>
      </c>
      <c r="FG8" s="76">
        <v>53.488372093023258</v>
      </c>
      <c r="FH8" s="76">
        <v>53.283458021612638</v>
      </c>
      <c r="FI8" s="76">
        <v>54.68135326514556</v>
      </c>
      <c r="FJ8" s="76">
        <v>50.401606425702809</v>
      </c>
      <c r="FK8" s="76">
        <v>54.147250698974837</v>
      </c>
      <c r="FL8" s="76">
        <v>58.1769436997319</v>
      </c>
      <c r="FM8" s="76">
        <v>56.092579986385289</v>
      </c>
      <c r="FN8" s="76">
        <v>55.177865612648226</v>
      </c>
      <c r="FO8" s="76">
        <v>51.034975017844395</v>
      </c>
      <c r="FP8" s="93">
        <v>52.188808526836695</v>
      </c>
      <c r="FQ8" s="76">
        <v>48.106486689163859</v>
      </c>
      <c r="FR8" s="76">
        <v>53.61328125</v>
      </c>
      <c r="FS8" s="76">
        <v>54.017305315203956</v>
      </c>
      <c r="FT8" s="76">
        <v>51.911357340720222</v>
      </c>
      <c r="FU8" s="76">
        <v>46.341463414634148</v>
      </c>
      <c r="FV8" s="76">
        <v>47.331240188383049</v>
      </c>
      <c r="FW8" s="76">
        <v>44.463290525805668</v>
      </c>
      <c r="FX8" s="76">
        <v>43.834656702475478</v>
      </c>
      <c r="FY8" s="76">
        <v>45.867059112092228</v>
      </c>
      <c r="FZ8" s="76">
        <v>44.915687276443542</v>
      </c>
      <c r="GA8" s="76">
        <v>45.852668213457072</v>
      </c>
      <c r="GB8" s="76">
        <v>45.748089721469071</v>
      </c>
      <c r="GC8" s="76">
        <v>52.879318978467708</v>
      </c>
      <c r="GD8" s="76">
        <v>49.437751004016057</v>
      </c>
      <c r="GE8" s="76">
        <v>47.452811041201542</v>
      </c>
      <c r="GF8" s="76">
        <v>45.653143111903702</v>
      </c>
      <c r="GG8" s="93">
        <v>52.428099952852421</v>
      </c>
      <c r="GH8" s="76">
        <v>48.66394927536232</v>
      </c>
      <c r="GI8" s="76">
        <v>52.330978809283543</v>
      </c>
      <c r="GJ8" s="76">
        <v>54.081819849568888</v>
      </c>
      <c r="GK8" s="76">
        <v>52.210314802411254</v>
      </c>
      <c r="GL8" s="76">
        <v>47.391623806024981</v>
      </c>
      <c r="GM8" s="76">
        <v>48.210254756530148</v>
      </c>
      <c r="GN8" s="76">
        <v>46.541531185338457</v>
      </c>
      <c r="GO8" s="76">
        <v>47.535979066724821</v>
      </c>
      <c r="GP8" s="76">
        <v>48.077240468724213</v>
      </c>
      <c r="GQ8" s="76">
        <v>47.030263796730864</v>
      </c>
      <c r="GR8" s="76">
        <v>46.053534660260809</v>
      </c>
      <c r="GS8" s="76">
        <v>47.499251272836183</v>
      </c>
      <c r="GT8" s="76">
        <v>54.026998331563782</v>
      </c>
      <c r="GU8" s="76">
        <v>52.153052656830994</v>
      </c>
      <c r="GV8" s="76">
        <v>50.211864406779661</v>
      </c>
      <c r="GW8" s="76">
        <v>47.273193891954321</v>
      </c>
      <c r="GX8" s="92" t="s">
        <v>18</v>
      </c>
      <c r="GY8" s="76" t="s">
        <v>18</v>
      </c>
      <c r="GZ8" s="76" t="s">
        <v>18</v>
      </c>
      <c r="HA8" s="76" t="s">
        <v>18</v>
      </c>
      <c r="HB8" s="76" t="s">
        <v>18</v>
      </c>
      <c r="HC8" s="76" t="s">
        <v>18</v>
      </c>
      <c r="HD8" s="76" t="s">
        <v>18</v>
      </c>
      <c r="HE8" s="76" t="s">
        <v>18</v>
      </c>
      <c r="HF8" s="76" t="s">
        <v>18</v>
      </c>
      <c r="HG8" s="76" t="s">
        <v>18</v>
      </c>
      <c r="HH8" s="76" t="s">
        <v>18</v>
      </c>
      <c r="HI8" s="76" t="s">
        <v>18</v>
      </c>
      <c r="HJ8" s="76" t="s">
        <v>18</v>
      </c>
      <c r="HK8" s="76" t="s">
        <v>18</v>
      </c>
      <c r="HL8" s="76" t="s">
        <v>18</v>
      </c>
      <c r="HM8" s="76" t="s">
        <v>18</v>
      </c>
      <c r="HN8" s="76" t="s">
        <v>18</v>
      </c>
      <c r="HO8" s="93" t="s">
        <v>18</v>
      </c>
      <c r="HP8" s="76" t="s">
        <v>18</v>
      </c>
      <c r="HQ8" s="76" t="s">
        <v>18</v>
      </c>
      <c r="HR8" s="76" t="s">
        <v>18</v>
      </c>
      <c r="HS8" s="76" t="s">
        <v>18</v>
      </c>
      <c r="HT8" s="76" t="s">
        <v>18</v>
      </c>
      <c r="HU8" s="76" t="s">
        <v>18</v>
      </c>
      <c r="HV8" s="76" t="s">
        <v>18</v>
      </c>
      <c r="HW8" s="76" t="s">
        <v>18</v>
      </c>
      <c r="HX8" s="76" t="s">
        <v>18</v>
      </c>
      <c r="HY8" s="76" t="s">
        <v>18</v>
      </c>
      <c r="HZ8" s="76" t="s">
        <v>18</v>
      </c>
      <c r="IA8" s="76" t="s">
        <v>18</v>
      </c>
      <c r="IB8" s="76" t="s">
        <v>18</v>
      </c>
      <c r="IC8" s="76" t="s">
        <v>18</v>
      </c>
      <c r="ID8" s="76" t="s">
        <v>18</v>
      </c>
      <c r="IE8" s="76" t="s">
        <v>18</v>
      </c>
      <c r="IF8" s="93" t="s">
        <v>18</v>
      </c>
      <c r="IG8" s="76" t="s">
        <v>18</v>
      </c>
      <c r="IH8" s="76" t="s">
        <v>18</v>
      </c>
      <c r="II8" s="76" t="s">
        <v>18</v>
      </c>
      <c r="IJ8" s="76" t="s">
        <v>18</v>
      </c>
      <c r="IK8" s="76" t="s">
        <v>18</v>
      </c>
      <c r="IL8" s="76" t="s">
        <v>18</v>
      </c>
      <c r="IM8" s="76" t="s">
        <v>18</v>
      </c>
      <c r="IN8" s="76" t="s">
        <v>18</v>
      </c>
      <c r="IO8" s="76" t="s">
        <v>18</v>
      </c>
      <c r="IP8" s="76" t="s">
        <v>18</v>
      </c>
      <c r="IQ8" s="76" t="s">
        <v>18</v>
      </c>
      <c r="IR8" s="76" t="s">
        <v>18</v>
      </c>
      <c r="IS8" s="76" t="s">
        <v>18</v>
      </c>
      <c r="IT8" s="76" t="s">
        <v>18</v>
      </c>
      <c r="IU8" s="76" t="s">
        <v>18</v>
      </c>
      <c r="IV8" s="76" t="s">
        <v>18</v>
      </c>
      <c r="IW8" s="71"/>
      <c r="IX8" s="71"/>
      <c r="IY8" s="71"/>
      <c r="IZ8" s="71"/>
      <c r="JA8" s="71"/>
      <c r="JB8" s="71"/>
      <c r="JC8" s="71"/>
      <c r="JD8" s="71"/>
      <c r="JE8" s="71"/>
      <c r="JF8" s="71"/>
      <c r="JG8" s="71"/>
      <c r="JH8" s="71"/>
      <c r="JI8" s="71"/>
      <c r="JJ8" s="71"/>
      <c r="JK8" s="71"/>
      <c r="JL8" s="71"/>
      <c r="JM8" s="71"/>
      <c r="JN8" s="71"/>
      <c r="JO8" s="71"/>
    </row>
    <row r="9" spans="1:275" s="28" customFormat="1">
      <c r="A9" s="26" t="s">
        <v>3</v>
      </c>
      <c r="B9" s="73">
        <v>72.418478260869563</v>
      </c>
      <c r="C9" s="73">
        <v>70.795347375039299</v>
      </c>
      <c r="D9" s="73">
        <v>71.510451786918409</v>
      </c>
      <c r="E9" s="73">
        <v>72.035510462904256</v>
      </c>
      <c r="F9" s="73">
        <v>72.279635258358667</v>
      </c>
      <c r="G9" s="73">
        <v>74.01698647373388</v>
      </c>
      <c r="H9" s="73">
        <v>69.266290405336079</v>
      </c>
      <c r="I9" s="73">
        <v>69.354005167958661</v>
      </c>
      <c r="J9" s="73">
        <v>75.607416879795394</v>
      </c>
      <c r="K9" s="73">
        <v>77.635497319833235</v>
      </c>
      <c r="L9" s="73">
        <v>73.006465517241381</v>
      </c>
      <c r="M9" s="316">
        <v>69.715340010542974</v>
      </c>
      <c r="N9" s="316">
        <v>71.637039002387908</v>
      </c>
      <c r="O9" s="316">
        <v>72.637075718015666</v>
      </c>
      <c r="P9" s="316">
        <v>91.954022988505741</v>
      </c>
      <c r="Q9" s="316">
        <v>76.777493606138123</v>
      </c>
      <c r="R9" s="316">
        <v>75.906127770534553</v>
      </c>
      <c r="S9" s="93" t="s">
        <v>17</v>
      </c>
      <c r="T9" s="76" t="s">
        <v>17</v>
      </c>
      <c r="U9" s="76" t="s">
        <v>17</v>
      </c>
      <c r="V9" s="76" t="s">
        <v>17</v>
      </c>
      <c r="W9" s="76" t="s">
        <v>17</v>
      </c>
      <c r="X9" s="76" t="s">
        <v>17</v>
      </c>
      <c r="Y9" s="76" t="s">
        <v>17</v>
      </c>
      <c r="Z9" s="76" t="s">
        <v>17</v>
      </c>
      <c r="AA9" s="76" t="s">
        <v>17</v>
      </c>
      <c r="AB9" s="76" t="s">
        <v>17</v>
      </c>
      <c r="AC9" s="76" t="s">
        <v>17</v>
      </c>
      <c r="AD9" s="76" t="s">
        <v>17</v>
      </c>
      <c r="AE9" s="76" t="s">
        <v>17</v>
      </c>
      <c r="AF9" s="76" t="s">
        <v>17</v>
      </c>
      <c r="AG9" s="76" t="s">
        <v>17</v>
      </c>
      <c r="AH9" s="76">
        <v>0</v>
      </c>
      <c r="AI9" s="76" t="s">
        <v>17</v>
      </c>
      <c r="AJ9" s="93" t="s">
        <v>17</v>
      </c>
      <c r="AK9" s="76" t="s">
        <v>17</v>
      </c>
      <c r="AL9" s="76" t="s">
        <v>17</v>
      </c>
      <c r="AM9" s="76" t="s">
        <v>17</v>
      </c>
      <c r="AN9" s="76" t="s">
        <v>17</v>
      </c>
      <c r="AO9" s="76" t="s">
        <v>17</v>
      </c>
      <c r="AP9" s="76" t="s">
        <v>17</v>
      </c>
      <c r="AQ9" s="76" t="s">
        <v>17</v>
      </c>
      <c r="AR9" s="76" t="s">
        <v>17</v>
      </c>
      <c r="AS9" s="76" t="s">
        <v>17</v>
      </c>
      <c r="AT9" s="76" t="s">
        <v>17</v>
      </c>
      <c r="AU9" s="76" t="s">
        <v>17</v>
      </c>
      <c r="AV9" s="76" t="s">
        <v>17</v>
      </c>
      <c r="AW9" s="76">
        <v>37.06214689265537</v>
      </c>
      <c r="AX9" s="76">
        <v>34.718826405867972</v>
      </c>
      <c r="AY9" s="76">
        <v>38.172715894868588</v>
      </c>
      <c r="AZ9" s="76">
        <v>44.244105409153953</v>
      </c>
      <c r="BA9" s="93" t="s">
        <v>18</v>
      </c>
      <c r="BB9" s="73">
        <v>31.632653061224492</v>
      </c>
      <c r="BC9" s="73">
        <v>26.772793053545584</v>
      </c>
      <c r="BD9" s="73">
        <v>31.793960923623445</v>
      </c>
      <c r="BE9" s="73">
        <v>29.59558823529412</v>
      </c>
      <c r="BF9" s="73">
        <v>33.281004709576138</v>
      </c>
      <c r="BG9" s="76">
        <v>36.678200692041521</v>
      </c>
      <c r="BH9" s="76">
        <v>35.12658227848101</v>
      </c>
      <c r="BI9" s="76">
        <v>37.865497076023388</v>
      </c>
      <c r="BJ9" s="73">
        <v>37.317784256559769</v>
      </c>
      <c r="BK9" s="73">
        <v>36.399474375821292</v>
      </c>
      <c r="BL9" s="316">
        <v>34.673366834170849</v>
      </c>
      <c r="BM9" s="316">
        <v>41.193595342066999</v>
      </c>
      <c r="BN9" s="352" t="s">
        <v>17</v>
      </c>
      <c r="BO9" s="350" t="s">
        <v>17</v>
      </c>
      <c r="BP9" s="350" t="s">
        <v>17</v>
      </c>
      <c r="BQ9" s="350" t="s">
        <v>17</v>
      </c>
      <c r="BR9" s="93" t="s">
        <v>17</v>
      </c>
      <c r="BS9" s="76" t="s">
        <v>17</v>
      </c>
      <c r="BT9" s="76" t="s">
        <v>17</v>
      </c>
      <c r="BU9" s="76" t="s">
        <v>17</v>
      </c>
      <c r="BV9" s="76" t="s">
        <v>17</v>
      </c>
      <c r="BW9" s="76" t="s">
        <v>17</v>
      </c>
      <c r="BX9" s="76" t="s">
        <v>17</v>
      </c>
      <c r="BY9" s="76" t="s">
        <v>17</v>
      </c>
      <c r="BZ9" s="76" t="s">
        <v>17</v>
      </c>
      <c r="CA9" s="76" t="s">
        <v>17</v>
      </c>
      <c r="CB9" s="76" t="s">
        <v>17</v>
      </c>
      <c r="CC9" s="76" t="s">
        <v>17</v>
      </c>
      <c r="CD9" s="76" t="s">
        <v>17</v>
      </c>
      <c r="CE9" s="353" t="s">
        <v>17</v>
      </c>
      <c r="CF9" s="353" t="s">
        <v>17</v>
      </c>
      <c r="CG9" s="353" t="s">
        <v>17</v>
      </c>
      <c r="CH9" s="353" t="s">
        <v>17</v>
      </c>
      <c r="CI9" s="93" t="s">
        <v>17</v>
      </c>
      <c r="CJ9" s="76" t="s">
        <v>17</v>
      </c>
      <c r="CK9" s="76" t="s">
        <v>17</v>
      </c>
      <c r="CL9" s="76" t="s">
        <v>17</v>
      </c>
      <c r="CM9" s="76" t="s">
        <v>17</v>
      </c>
      <c r="CN9" s="76" t="s">
        <v>17</v>
      </c>
      <c r="CO9" s="76" t="s">
        <v>17</v>
      </c>
      <c r="CP9" s="76" t="s">
        <v>17</v>
      </c>
      <c r="CQ9" s="76" t="s">
        <v>17</v>
      </c>
      <c r="CR9" s="76" t="s">
        <v>17</v>
      </c>
      <c r="CS9" s="76" t="s">
        <v>17</v>
      </c>
      <c r="CT9" s="76" t="s">
        <v>17</v>
      </c>
      <c r="CU9" s="76" t="s">
        <v>17</v>
      </c>
      <c r="CV9" s="76" t="s">
        <v>17</v>
      </c>
      <c r="CW9" s="76" t="s">
        <v>17</v>
      </c>
      <c r="CX9" s="76" t="s">
        <v>17</v>
      </c>
      <c r="CY9" s="76" t="s">
        <v>17</v>
      </c>
      <c r="CZ9" s="74">
        <v>60.516605166051662</v>
      </c>
      <c r="DA9" s="73">
        <v>63.847944142746321</v>
      </c>
      <c r="DB9" s="73">
        <v>63.057150669948051</v>
      </c>
      <c r="DC9" s="73">
        <v>65.940274414850691</v>
      </c>
      <c r="DD9" s="73">
        <v>66.223265519040169</v>
      </c>
      <c r="DE9" s="73">
        <v>67.216981132075475</v>
      </c>
      <c r="DF9" s="73">
        <v>65.058087578194815</v>
      </c>
      <c r="DG9" s="73">
        <v>64.54908929364727</v>
      </c>
      <c r="DH9" s="73">
        <v>68.835257082896121</v>
      </c>
      <c r="DI9" s="73">
        <v>71</v>
      </c>
      <c r="DJ9" s="73">
        <v>66.778448468589318</v>
      </c>
      <c r="DK9" s="76">
        <v>64.951036210430431</v>
      </c>
      <c r="DL9" s="316">
        <v>66.943447037701972</v>
      </c>
      <c r="DM9" s="132">
        <v>65.959703075291628</v>
      </c>
      <c r="DN9" s="73">
        <v>81.277080957810711</v>
      </c>
      <c r="DO9" s="73">
        <v>70.227224463792737</v>
      </c>
      <c r="DP9" s="73">
        <v>70.895522388059703</v>
      </c>
      <c r="DQ9" s="92" t="s">
        <v>17</v>
      </c>
      <c r="DR9" s="76" t="s">
        <v>17</v>
      </c>
      <c r="DS9" s="76" t="s">
        <v>17</v>
      </c>
      <c r="DT9" s="76" t="s">
        <v>17</v>
      </c>
      <c r="DU9" s="76" t="s">
        <v>17</v>
      </c>
      <c r="DV9" s="76" t="s">
        <v>17</v>
      </c>
      <c r="DW9" s="76" t="s">
        <v>17</v>
      </c>
      <c r="DX9" s="76" t="s">
        <v>17</v>
      </c>
      <c r="DY9" s="76" t="s">
        <v>17</v>
      </c>
      <c r="DZ9" s="76" t="s">
        <v>17</v>
      </c>
      <c r="EA9" s="76" t="s">
        <v>17</v>
      </c>
      <c r="EB9" s="76" t="s">
        <v>17</v>
      </c>
      <c r="EC9" s="76" t="s">
        <v>17</v>
      </c>
      <c r="ED9" s="76" t="s">
        <v>17</v>
      </c>
      <c r="EE9" s="76" t="s">
        <v>17</v>
      </c>
      <c r="EF9" s="76" t="s">
        <v>17</v>
      </c>
      <c r="EG9" s="76" t="s">
        <v>17</v>
      </c>
      <c r="EH9" s="93" t="s">
        <v>17</v>
      </c>
      <c r="EI9" s="76" t="s">
        <v>17</v>
      </c>
      <c r="EJ9" s="76" t="s">
        <v>17</v>
      </c>
      <c r="EK9" s="76" t="s">
        <v>17</v>
      </c>
      <c r="EL9" s="76" t="s">
        <v>17</v>
      </c>
      <c r="EM9" s="76" t="s">
        <v>17</v>
      </c>
      <c r="EN9" s="76" t="s">
        <v>17</v>
      </c>
      <c r="EO9" s="76" t="s">
        <v>17</v>
      </c>
      <c r="EP9" s="76" t="s">
        <v>17</v>
      </c>
      <c r="EQ9" s="76" t="s">
        <v>17</v>
      </c>
      <c r="ER9" s="76" t="s">
        <v>17</v>
      </c>
      <c r="ES9" s="76">
        <v>24.271844660194176</v>
      </c>
      <c r="ET9" s="76">
        <v>23.330283623055809</v>
      </c>
      <c r="EU9" s="76">
        <v>24.438687392055268</v>
      </c>
      <c r="EV9" s="76">
        <v>44.544634806131647</v>
      </c>
      <c r="EW9" s="76">
        <v>45.482866043613711</v>
      </c>
      <c r="EX9" s="76">
        <v>40.855323020928118</v>
      </c>
      <c r="EY9" s="93">
        <v>13.617021276595745</v>
      </c>
      <c r="EZ9" s="76">
        <v>10.75</v>
      </c>
      <c r="FA9" s="76">
        <v>12.622720897615707</v>
      </c>
      <c r="FB9" s="76">
        <v>8.5150571131879538</v>
      </c>
      <c r="FC9" s="76">
        <v>14.506172839506174</v>
      </c>
      <c r="FD9" s="76">
        <v>13.768844221105528</v>
      </c>
      <c r="FE9" s="76">
        <v>12.551610239471511</v>
      </c>
      <c r="FF9" s="76">
        <v>10.107095046854083</v>
      </c>
      <c r="FG9" s="76">
        <v>8.8387096774193559</v>
      </c>
      <c r="FH9" s="76">
        <v>9.2986603624901498</v>
      </c>
      <c r="FI9" s="76">
        <v>19.460641399416907</v>
      </c>
      <c r="FJ9" s="316">
        <v>32.51101321585903</v>
      </c>
      <c r="FK9" s="316">
        <v>29.693637077769047</v>
      </c>
      <c r="FL9" s="76">
        <v>28.91748675246026</v>
      </c>
      <c r="FM9" s="73">
        <v>44.806671721000754</v>
      </c>
      <c r="FN9" s="73">
        <v>45.992217898832685</v>
      </c>
      <c r="FO9" s="73">
        <v>46.00903614457831</v>
      </c>
      <c r="FP9" s="93">
        <v>6.8376068376068382</v>
      </c>
      <c r="FQ9" s="76">
        <v>7.2992700729926998</v>
      </c>
      <c r="FR9" s="76">
        <v>14.492753623188406</v>
      </c>
      <c r="FS9" s="76">
        <v>4.5977011494252871</v>
      </c>
      <c r="FT9" s="76">
        <v>17.088607594936708</v>
      </c>
      <c r="FU9" s="76">
        <v>13.793103448275861</v>
      </c>
      <c r="FV9" s="76">
        <v>9.8901098901098905</v>
      </c>
      <c r="FW9" s="76">
        <v>7.5</v>
      </c>
      <c r="FX9" s="76">
        <v>6.1224489795918364</v>
      </c>
      <c r="FY9" s="76">
        <v>8.1168831168831161</v>
      </c>
      <c r="FZ9" s="76">
        <v>16.666666666666668</v>
      </c>
      <c r="GA9" s="76" t="s">
        <v>17</v>
      </c>
      <c r="GB9" s="76" t="s">
        <v>17</v>
      </c>
      <c r="GC9" s="76" t="s">
        <v>17</v>
      </c>
      <c r="GD9" s="76" t="s">
        <v>17</v>
      </c>
      <c r="GE9" s="76" t="s">
        <v>17</v>
      </c>
      <c r="GF9" s="76" t="s">
        <v>17</v>
      </c>
      <c r="GG9" s="93">
        <v>12.652068126520682</v>
      </c>
      <c r="GH9" s="76">
        <v>10.245464247598719</v>
      </c>
      <c r="GI9" s="76">
        <v>12.925969447708576</v>
      </c>
      <c r="GJ9" s="76">
        <v>7.9155672823219003</v>
      </c>
      <c r="GK9" s="76">
        <v>14.867256637168142</v>
      </c>
      <c r="GL9" s="76">
        <v>13.77245508982036</v>
      </c>
      <c r="GM9" s="76">
        <v>12.203876525484565</v>
      </c>
      <c r="GN9" s="76">
        <v>9.7462514417531718</v>
      </c>
      <c r="GO9" s="76">
        <v>8.467966573816156</v>
      </c>
      <c r="GP9" s="76">
        <v>9.067850348763475</v>
      </c>
      <c r="GQ9" s="76">
        <v>18.975903614457831</v>
      </c>
      <c r="GR9" s="316">
        <v>28.806983511154222</v>
      </c>
      <c r="GS9" s="316">
        <v>26.754015215553679</v>
      </c>
      <c r="GT9" s="316">
        <v>26.825332795482048</v>
      </c>
      <c r="GU9" s="316">
        <v>44.686985172981878</v>
      </c>
      <c r="GV9" s="316">
        <v>45.77402135231317</v>
      </c>
      <c r="GW9" s="316">
        <v>43.675319324268642</v>
      </c>
      <c r="GX9" s="92" t="s">
        <v>17</v>
      </c>
      <c r="GY9" s="76" t="s">
        <v>17</v>
      </c>
      <c r="GZ9" s="76" t="s">
        <v>17</v>
      </c>
      <c r="HA9" s="76" t="s">
        <v>17</v>
      </c>
      <c r="HB9" s="76" t="s">
        <v>17</v>
      </c>
      <c r="HC9" s="76" t="s">
        <v>17</v>
      </c>
      <c r="HD9" s="76" t="s">
        <v>17</v>
      </c>
      <c r="HE9" s="76" t="s">
        <v>17</v>
      </c>
      <c r="HF9" s="76" t="s">
        <v>17</v>
      </c>
      <c r="HG9" s="76" t="s">
        <v>17</v>
      </c>
      <c r="HH9" s="76" t="s">
        <v>17</v>
      </c>
      <c r="HI9" s="76" t="s">
        <v>17</v>
      </c>
      <c r="HJ9" s="76" t="s">
        <v>17</v>
      </c>
      <c r="HK9" s="76" t="s">
        <v>17</v>
      </c>
      <c r="HL9" s="76" t="s">
        <v>17</v>
      </c>
      <c r="HM9" s="76" t="s">
        <v>17</v>
      </c>
      <c r="HN9" s="76" t="s">
        <v>17</v>
      </c>
      <c r="HO9" s="93" t="s">
        <v>17</v>
      </c>
      <c r="HP9" s="76" t="s">
        <v>17</v>
      </c>
      <c r="HQ9" s="76" t="s">
        <v>17</v>
      </c>
      <c r="HR9" s="76" t="s">
        <v>17</v>
      </c>
      <c r="HS9" s="76" t="s">
        <v>17</v>
      </c>
      <c r="HT9" s="76" t="s">
        <v>17</v>
      </c>
      <c r="HU9" s="76" t="s">
        <v>17</v>
      </c>
      <c r="HV9" s="76" t="s">
        <v>17</v>
      </c>
      <c r="HW9" s="76" t="s">
        <v>17</v>
      </c>
      <c r="HX9" s="76" t="s">
        <v>17</v>
      </c>
      <c r="HY9" s="76" t="s">
        <v>17</v>
      </c>
      <c r="HZ9" s="76" t="s">
        <v>17</v>
      </c>
      <c r="IA9" s="76" t="s">
        <v>17</v>
      </c>
      <c r="IB9" s="76" t="s">
        <v>17</v>
      </c>
      <c r="IC9" s="76" t="s">
        <v>17</v>
      </c>
      <c r="ID9" s="76" t="s">
        <v>17</v>
      </c>
      <c r="IE9" s="76" t="s">
        <v>17</v>
      </c>
      <c r="IF9" s="93" t="s">
        <v>17</v>
      </c>
      <c r="IG9" s="76" t="s">
        <v>17</v>
      </c>
      <c r="IH9" s="76" t="s">
        <v>17</v>
      </c>
      <c r="II9" s="76" t="s">
        <v>17</v>
      </c>
      <c r="IJ9" s="76" t="s">
        <v>17</v>
      </c>
      <c r="IK9" s="76" t="s">
        <v>17</v>
      </c>
      <c r="IL9" s="76" t="s">
        <v>17</v>
      </c>
      <c r="IM9" s="76" t="s">
        <v>17</v>
      </c>
      <c r="IN9" s="76" t="s">
        <v>17</v>
      </c>
      <c r="IO9" s="76" t="s">
        <v>17</v>
      </c>
      <c r="IP9" s="76" t="s">
        <v>17</v>
      </c>
      <c r="IQ9" s="76" t="s">
        <v>17</v>
      </c>
      <c r="IR9" s="76" t="s">
        <v>17</v>
      </c>
      <c r="IS9" s="76" t="s">
        <v>17</v>
      </c>
      <c r="IT9" s="76" t="s">
        <v>17</v>
      </c>
      <c r="IU9" s="76" t="s">
        <v>17</v>
      </c>
      <c r="IV9" s="76" t="s">
        <v>17</v>
      </c>
      <c r="IW9" s="71"/>
      <c r="IX9" s="71"/>
      <c r="IY9" s="71"/>
      <c r="IZ9" s="71"/>
      <c r="JA9" s="71"/>
      <c r="JB9" s="71"/>
      <c r="JC9" s="71"/>
      <c r="JD9" s="71"/>
      <c r="JE9" s="71"/>
      <c r="JF9" s="71"/>
      <c r="JG9" s="71"/>
      <c r="JH9" s="71"/>
      <c r="JI9" s="71"/>
      <c r="JJ9" s="71"/>
      <c r="JK9" s="71"/>
      <c r="JL9" s="71"/>
      <c r="JM9" s="71"/>
      <c r="JN9" s="71"/>
      <c r="JO9" s="71"/>
    </row>
    <row r="10" spans="1:275" s="28" customFormat="1">
      <c r="A10" s="26" t="s">
        <v>4</v>
      </c>
      <c r="B10" s="73">
        <v>76.374871266735326</v>
      </c>
      <c r="C10" s="73">
        <v>76.781078742428605</v>
      </c>
      <c r="D10" s="73">
        <v>78.175865294667915</v>
      </c>
      <c r="E10" s="73">
        <v>81.667543398211464</v>
      </c>
      <c r="F10" s="73">
        <v>81.780322748568466</v>
      </c>
      <c r="G10" s="73">
        <v>82.705641348881187</v>
      </c>
      <c r="H10" s="73">
        <v>78.175772689488397</v>
      </c>
      <c r="I10" s="73">
        <v>79.703351290841681</v>
      </c>
      <c r="J10" s="73">
        <v>82.628513547733604</v>
      </c>
      <c r="K10" s="73">
        <v>76.646086093001159</v>
      </c>
      <c r="L10" s="73">
        <v>81.527347781217742</v>
      </c>
      <c r="M10" s="73">
        <v>78.125477609659185</v>
      </c>
      <c r="N10" s="73">
        <v>77.900870165216389</v>
      </c>
      <c r="O10" s="73">
        <v>76.154987156759873</v>
      </c>
      <c r="P10" s="73">
        <v>77.983882677508333</v>
      </c>
      <c r="Q10" s="73">
        <v>78.235538909696203</v>
      </c>
      <c r="R10" s="73">
        <v>80.40525897565557</v>
      </c>
      <c r="S10" s="93">
        <v>66.046369737644909</v>
      </c>
      <c r="T10" s="76">
        <v>65.708471126939713</v>
      </c>
      <c r="U10" s="76">
        <v>63.1025957972806</v>
      </c>
      <c r="V10" s="76">
        <v>65.155695703586915</v>
      </c>
      <c r="W10" s="76">
        <v>65.130851455952822</v>
      </c>
      <c r="X10" s="76">
        <v>66.488918513581069</v>
      </c>
      <c r="Y10" s="76">
        <v>65.256550218340607</v>
      </c>
      <c r="Z10" s="76">
        <v>67.364170337738628</v>
      </c>
      <c r="AA10" s="76">
        <v>69.781201160973438</v>
      </c>
      <c r="AB10" s="73">
        <v>56.431113370615151</v>
      </c>
      <c r="AC10" s="73">
        <v>65.022200296003945</v>
      </c>
      <c r="AD10" s="73">
        <v>58.243375858684992</v>
      </c>
      <c r="AE10" s="73">
        <v>59.043020193151889</v>
      </c>
      <c r="AF10" s="73">
        <v>59.951923076923073</v>
      </c>
      <c r="AG10" s="73">
        <v>60.282717738258093</v>
      </c>
      <c r="AH10" s="73">
        <v>0</v>
      </c>
      <c r="AI10" s="372" t="s">
        <v>17</v>
      </c>
      <c r="AJ10" s="74">
        <v>65.275908479138621</v>
      </c>
      <c r="AK10" s="73">
        <v>60.763052208835333</v>
      </c>
      <c r="AL10" s="73">
        <v>60.212765957446813</v>
      </c>
      <c r="AM10" s="73">
        <v>61.89806678383129</v>
      </c>
      <c r="AN10" s="73">
        <v>58.393929813468219</v>
      </c>
      <c r="AO10" s="73">
        <v>64.55451023796347</v>
      </c>
      <c r="AP10" s="76">
        <v>61.569368943512174</v>
      </c>
      <c r="AQ10" s="76">
        <v>62.344541685859056</v>
      </c>
      <c r="AR10" s="76">
        <v>61.595672751859368</v>
      </c>
      <c r="AS10" s="73">
        <v>58.782051282051277</v>
      </c>
      <c r="AT10" s="73">
        <v>70.254897830208549</v>
      </c>
      <c r="AU10" s="73">
        <v>61.483067341377961</v>
      </c>
      <c r="AV10" s="73">
        <v>60.25566531086578</v>
      </c>
      <c r="AW10" s="73">
        <v>60.967402733964249</v>
      </c>
      <c r="AX10" s="73">
        <v>60.05440468717304</v>
      </c>
      <c r="AY10" s="73">
        <v>60.033236393851261</v>
      </c>
      <c r="AZ10" s="73">
        <v>60.794618457010721</v>
      </c>
      <c r="BA10" s="93" t="s">
        <v>17</v>
      </c>
      <c r="BB10" s="76" t="s">
        <v>17</v>
      </c>
      <c r="BC10" s="76" t="s">
        <v>17</v>
      </c>
      <c r="BD10" s="76" t="s">
        <v>17</v>
      </c>
      <c r="BE10" s="76" t="s">
        <v>17</v>
      </c>
      <c r="BF10" s="76" t="s">
        <v>17</v>
      </c>
      <c r="BG10" s="76" t="s">
        <v>17</v>
      </c>
      <c r="BH10" s="76" t="s">
        <v>17</v>
      </c>
      <c r="BI10" s="76" t="s">
        <v>17</v>
      </c>
      <c r="BJ10" s="76">
        <v>48.875255623721884</v>
      </c>
      <c r="BK10" s="73">
        <v>62.615587846763539</v>
      </c>
      <c r="BL10" s="73">
        <v>64.59854014598541</v>
      </c>
      <c r="BM10" s="73">
        <v>62.156215621562161</v>
      </c>
      <c r="BN10" s="73">
        <v>64.214046822742475</v>
      </c>
      <c r="BO10" s="73">
        <v>63.648834019204386</v>
      </c>
      <c r="BP10" s="73">
        <v>61.766449318316539</v>
      </c>
      <c r="BQ10" s="73">
        <v>67.593643586833139</v>
      </c>
      <c r="BR10" s="93" t="s">
        <v>18</v>
      </c>
      <c r="BS10" s="91" t="s">
        <v>18</v>
      </c>
      <c r="BT10" s="91" t="s">
        <v>18</v>
      </c>
      <c r="BU10" s="91" t="s">
        <v>18</v>
      </c>
      <c r="BV10" s="91" t="s">
        <v>18</v>
      </c>
      <c r="BW10" s="73">
        <v>55.038759689922479</v>
      </c>
      <c r="BX10" s="76">
        <v>56.565656565656568</v>
      </c>
      <c r="BY10" s="76">
        <v>58.778625954198475</v>
      </c>
      <c r="BZ10" s="76">
        <v>58.269720101781175</v>
      </c>
      <c r="CA10" s="73">
        <v>48.875255623721884</v>
      </c>
      <c r="CB10" s="76" t="s">
        <v>17</v>
      </c>
      <c r="CC10" s="76" t="s">
        <v>17</v>
      </c>
      <c r="CD10" s="76" t="s">
        <v>17</v>
      </c>
      <c r="CE10" s="319" t="s">
        <v>17</v>
      </c>
      <c r="CF10" s="319" t="s">
        <v>17</v>
      </c>
      <c r="CG10" s="319" t="s">
        <v>17</v>
      </c>
      <c r="CH10" s="319" t="s">
        <v>17</v>
      </c>
      <c r="CI10" s="90" t="s">
        <v>17</v>
      </c>
      <c r="CJ10" s="91" t="s">
        <v>17</v>
      </c>
      <c r="CK10" s="91" t="s">
        <v>17</v>
      </c>
      <c r="CL10" s="91" t="s">
        <v>17</v>
      </c>
      <c r="CM10" s="91" t="s">
        <v>17</v>
      </c>
      <c r="CN10" s="76" t="s">
        <v>17</v>
      </c>
      <c r="CO10" s="76" t="s">
        <v>17</v>
      </c>
      <c r="CP10" s="76" t="s">
        <v>17</v>
      </c>
      <c r="CQ10" s="76" t="s">
        <v>17</v>
      </c>
      <c r="CR10" s="73">
        <v>57.333333333333329</v>
      </c>
      <c r="CS10" s="73">
        <v>96.25</v>
      </c>
      <c r="CT10" s="73">
        <v>91.082802547770697</v>
      </c>
      <c r="CU10" s="73">
        <v>92.063492063492063</v>
      </c>
      <c r="CV10" s="73">
        <v>95.412844036697265</v>
      </c>
      <c r="CW10" s="73">
        <v>94.285714285714278</v>
      </c>
      <c r="CX10" s="73">
        <v>95.049504950495049</v>
      </c>
      <c r="CY10" s="73">
        <v>93.243243243243242</v>
      </c>
      <c r="CZ10" s="74">
        <v>72.524150621015977</v>
      </c>
      <c r="DA10" s="73">
        <v>71.822613244560699</v>
      </c>
      <c r="DB10" s="73">
        <v>71.433238945763449</v>
      </c>
      <c r="DC10" s="73">
        <v>74.421733505821479</v>
      </c>
      <c r="DD10" s="73">
        <v>73.611732537907031</v>
      </c>
      <c r="DE10" s="73">
        <v>75.285255838830452</v>
      </c>
      <c r="DF10" s="73">
        <v>71.404561824729896</v>
      </c>
      <c r="DG10" s="73">
        <v>72.991244597140636</v>
      </c>
      <c r="DH10" s="73">
        <v>75.260275824770147</v>
      </c>
      <c r="DI10" s="73">
        <v>72.053075836699833</v>
      </c>
      <c r="DJ10" s="73">
        <v>78.519081648167855</v>
      </c>
      <c r="DK10" s="73">
        <v>74.189413581146056</v>
      </c>
      <c r="DL10" s="73">
        <v>73.693178536359966</v>
      </c>
      <c r="DM10" s="73">
        <v>72.922819726943445</v>
      </c>
      <c r="DN10" s="73">
        <v>74.040881807872097</v>
      </c>
      <c r="DO10" s="73">
        <v>75.083710852865863</v>
      </c>
      <c r="DP10" s="73">
        <v>77.122607255932834</v>
      </c>
      <c r="DQ10" s="92" t="s">
        <v>17</v>
      </c>
      <c r="DR10" s="76" t="s">
        <v>17</v>
      </c>
      <c r="DS10" s="76" t="s">
        <v>17</v>
      </c>
      <c r="DT10" s="76" t="s">
        <v>17</v>
      </c>
      <c r="DU10" s="76" t="s">
        <v>17</v>
      </c>
      <c r="DV10" s="76">
        <v>58.013849011991226</v>
      </c>
      <c r="DW10" s="76">
        <v>53.858520900321551</v>
      </c>
      <c r="DX10" s="76">
        <v>55.192356047271815</v>
      </c>
      <c r="DY10" s="76">
        <v>53.470239402591694</v>
      </c>
      <c r="DZ10" s="76">
        <v>57.522038167199455</v>
      </c>
      <c r="EA10" s="76">
        <v>57.088865200116288</v>
      </c>
      <c r="EB10" s="76">
        <v>58.307835572701876</v>
      </c>
      <c r="EC10" s="73">
        <v>60.180157946692994</v>
      </c>
      <c r="ED10" s="73">
        <v>60.851360781577114</v>
      </c>
      <c r="EE10" s="73">
        <v>59.752057648304358</v>
      </c>
      <c r="EF10" s="73">
        <v>56.553572972817157</v>
      </c>
      <c r="EG10" s="73">
        <v>60.684638425331627</v>
      </c>
      <c r="EH10" s="93">
        <v>44.732347918261588</v>
      </c>
      <c r="EI10" s="76">
        <v>44.084610539575898</v>
      </c>
      <c r="EJ10" s="76">
        <v>42.387149422325301</v>
      </c>
      <c r="EK10" s="76">
        <v>44.16472902879628</v>
      </c>
      <c r="EL10" s="76">
        <v>46.85023117569353</v>
      </c>
      <c r="EM10" s="76">
        <v>61.208612267052658</v>
      </c>
      <c r="EN10" s="76">
        <v>58.413330017408612</v>
      </c>
      <c r="EO10" s="76">
        <v>59.394904458598731</v>
      </c>
      <c r="EP10" s="76">
        <v>57.649295965952824</v>
      </c>
      <c r="EQ10" s="76">
        <v>60</v>
      </c>
      <c r="ER10" s="76">
        <v>61.529387838112676</v>
      </c>
      <c r="ES10" s="76">
        <v>65.379506206770188</v>
      </c>
      <c r="ET10" s="73">
        <v>65.331066860935735</v>
      </c>
      <c r="EU10" s="73">
        <v>64.852272307066528</v>
      </c>
      <c r="EV10" s="73">
        <v>62.276169935296188</v>
      </c>
      <c r="EW10" s="73">
        <v>63.646251104615594</v>
      </c>
      <c r="EX10" s="73">
        <v>63.252590755928544</v>
      </c>
      <c r="EY10" s="93">
        <v>44.73299195318215</v>
      </c>
      <c r="EZ10" s="76">
        <v>44.054524361948957</v>
      </c>
      <c r="FA10" s="76">
        <v>41.135063792344916</v>
      </c>
      <c r="FB10" s="76">
        <v>39.175475687103592</v>
      </c>
      <c r="FC10" s="76">
        <v>41.614075349015103</v>
      </c>
      <c r="FD10" s="76">
        <v>62.363290537327629</v>
      </c>
      <c r="FE10" s="76">
        <v>62.296524417069953</v>
      </c>
      <c r="FF10" s="76">
        <v>60.224466891133559</v>
      </c>
      <c r="FG10" s="76">
        <v>59.987782529016492</v>
      </c>
      <c r="FH10" s="76">
        <v>60.895084372707267</v>
      </c>
      <c r="FI10" s="76">
        <v>62.539021852237262</v>
      </c>
      <c r="FJ10" s="76">
        <v>64.713958810068661</v>
      </c>
      <c r="FK10" s="73">
        <v>61.541471048513301</v>
      </c>
      <c r="FL10" s="73">
        <v>64.021164021164026</v>
      </c>
      <c r="FM10" s="73">
        <v>54.789081885856092</v>
      </c>
      <c r="FN10" s="73">
        <v>57.824726134585283</v>
      </c>
      <c r="FO10" s="73">
        <v>63.884430176565004</v>
      </c>
      <c r="FP10" s="93">
        <v>50.991501416430594</v>
      </c>
      <c r="FQ10" s="76">
        <v>42.756183745583037</v>
      </c>
      <c r="FR10" s="76">
        <v>39.586919104991395</v>
      </c>
      <c r="FS10" s="76">
        <v>34.097859327217122</v>
      </c>
      <c r="FT10" s="76">
        <v>31.707317073170731</v>
      </c>
      <c r="FU10" s="76">
        <v>69.254658385093165</v>
      </c>
      <c r="FV10" s="76">
        <v>68.041237113402062</v>
      </c>
      <c r="FW10" s="76">
        <v>59.40959409594096</v>
      </c>
      <c r="FX10" s="76">
        <v>59.126984126984127</v>
      </c>
      <c r="FY10" s="76">
        <v>61.666666666666671</v>
      </c>
      <c r="FZ10" s="76">
        <v>65.991902834008101</v>
      </c>
      <c r="GA10" s="76">
        <v>66.666666666666657</v>
      </c>
      <c r="GB10" s="73">
        <v>61.512027491408936</v>
      </c>
      <c r="GC10" s="73">
        <v>59.45945945945946</v>
      </c>
      <c r="GD10" s="73">
        <v>58.754863813229576</v>
      </c>
      <c r="GE10" s="73">
        <v>54.740061162079513</v>
      </c>
      <c r="GF10" s="73">
        <v>63.582089552238813</v>
      </c>
      <c r="GG10" s="93">
        <v>44.842535379708991</v>
      </c>
      <c r="GH10" s="76">
        <v>44.047515824156768</v>
      </c>
      <c r="GI10" s="76">
        <v>42.129531854980641</v>
      </c>
      <c r="GJ10" s="76">
        <v>43.076978520974485</v>
      </c>
      <c r="GK10" s="76">
        <v>45.610946892955596</v>
      </c>
      <c r="GL10" s="76">
        <v>60.784313725490193</v>
      </c>
      <c r="GM10" s="76">
        <v>58.339461193930077</v>
      </c>
      <c r="GN10" s="76">
        <v>58.537218695903057</v>
      </c>
      <c r="GO10" s="76">
        <v>56.928705028055887</v>
      </c>
      <c r="GP10" s="76">
        <v>59.481673850767052</v>
      </c>
      <c r="GQ10" s="76">
        <v>60.533625340526683</v>
      </c>
      <c r="GR10" s="76">
        <v>62.649040294902761</v>
      </c>
      <c r="GS10" s="73">
        <v>63.176656079336425</v>
      </c>
      <c r="GT10" s="73">
        <v>63.394525667802576</v>
      </c>
      <c r="GU10" s="73">
        <v>60.530200038842494</v>
      </c>
      <c r="GV10" s="73">
        <v>58.619405179681223</v>
      </c>
      <c r="GW10" s="73">
        <v>61.550654062828229</v>
      </c>
      <c r="GX10" s="92" t="s">
        <v>18</v>
      </c>
      <c r="GY10" s="76" t="s">
        <v>18</v>
      </c>
      <c r="GZ10" s="76" t="s">
        <v>18</v>
      </c>
      <c r="HA10" s="76" t="s">
        <v>18</v>
      </c>
      <c r="HB10" s="76" t="s">
        <v>18</v>
      </c>
      <c r="HC10" s="76" t="s">
        <v>18</v>
      </c>
      <c r="HD10" s="76" t="s">
        <v>18</v>
      </c>
      <c r="HE10" s="76" t="s">
        <v>18</v>
      </c>
      <c r="HF10" s="76" t="s">
        <v>18</v>
      </c>
      <c r="HG10" s="76" t="s">
        <v>18</v>
      </c>
      <c r="HH10" s="76" t="s">
        <v>18</v>
      </c>
      <c r="HI10" s="76" t="s">
        <v>18</v>
      </c>
      <c r="HJ10" s="76" t="s">
        <v>18</v>
      </c>
      <c r="HK10" s="76" t="s">
        <v>18</v>
      </c>
      <c r="HL10" s="76" t="s">
        <v>18</v>
      </c>
      <c r="HM10" s="76" t="s">
        <v>18</v>
      </c>
      <c r="HN10" s="76" t="s">
        <v>18</v>
      </c>
      <c r="HO10" s="93" t="s">
        <v>18</v>
      </c>
      <c r="HP10" s="76" t="s">
        <v>18</v>
      </c>
      <c r="HQ10" s="76" t="s">
        <v>18</v>
      </c>
      <c r="HR10" s="76" t="s">
        <v>18</v>
      </c>
      <c r="HS10" s="76" t="s">
        <v>18</v>
      </c>
      <c r="HT10" s="76" t="s">
        <v>18</v>
      </c>
      <c r="HU10" s="76" t="s">
        <v>18</v>
      </c>
      <c r="HV10" s="76" t="s">
        <v>18</v>
      </c>
      <c r="HW10" s="76" t="s">
        <v>18</v>
      </c>
      <c r="HX10" s="76" t="s">
        <v>18</v>
      </c>
      <c r="HY10" s="76" t="s">
        <v>18</v>
      </c>
      <c r="HZ10" s="76" t="s">
        <v>18</v>
      </c>
      <c r="IA10" s="76" t="s">
        <v>18</v>
      </c>
      <c r="IB10" s="76" t="s">
        <v>18</v>
      </c>
      <c r="IC10" s="76" t="s">
        <v>18</v>
      </c>
      <c r="ID10" s="76" t="s">
        <v>18</v>
      </c>
      <c r="IE10" s="76" t="s">
        <v>18</v>
      </c>
      <c r="IF10" s="93" t="s">
        <v>18</v>
      </c>
      <c r="IG10" s="76" t="s">
        <v>18</v>
      </c>
      <c r="IH10" s="76" t="s">
        <v>18</v>
      </c>
      <c r="II10" s="76" t="s">
        <v>18</v>
      </c>
      <c r="IJ10" s="76" t="s">
        <v>18</v>
      </c>
      <c r="IK10" s="76" t="s">
        <v>18</v>
      </c>
      <c r="IL10" s="76" t="s">
        <v>18</v>
      </c>
      <c r="IM10" s="76" t="s">
        <v>18</v>
      </c>
      <c r="IN10" s="76" t="s">
        <v>18</v>
      </c>
      <c r="IO10" s="76" t="s">
        <v>18</v>
      </c>
      <c r="IP10" s="76" t="s">
        <v>18</v>
      </c>
      <c r="IQ10" s="76" t="s">
        <v>18</v>
      </c>
      <c r="IR10" s="76" t="s">
        <v>18</v>
      </c>
      <c r="IS10" s="76" t="s">
        <v>18</v>
      </c>
      <c r="IT10" s="76" t="s">
        <v>18</v>
      </c>
      <c r="IU10" s="76" t="s">
        <v>18</v>
      </c>
      <c r="IV10" s="76" t="s">
        <v>18</v>
      </c>
      <c r="IW10" s="71"/>
      <c r="IX10" s="71"/>
      <c r="IY10" s="71"/>
      <c r="IZ10" s="71"/>
      <c r="JA10" s="71"/>
      <c r="JB10" s="71"/>
      <c r="JC10" s="71"/>
      <c r="JD10" s="71"/>
      <c r="JE10" s="71"/>
      <c r="JF10" s="71"/>
      <c r="JG10" s="71"/>
      <c r="JH10" s="71"/>
      <c r="JI10" s="71"/>
      <c r="JJ10" s="71"/>
      <c r="JK10" s="71"/>
      <c r="JL10" s="71"/>
      <c r="JM10" s="71"/>
      <c r="JN10" s="71"/>
      <c r="JO10" s="71"/>
    </row>
    <row r="11" spans="1:275" s="28" customFormat="1">
      <c r="A11" s="26"/>
      <c r="B11" s="73"/>
      <c r="C11" s="73"/>
      <c r="D11" s="73"/>
      <c r="E11" s="73"/>
      <c r="F11" s="73"/>
      <c r="G11" s="73"/>
      <c r="H11" s="73"/>
      <c r="I11" s="73"/>
      <c r="J11" s="73"/>
      <c r="K11" s="73"/>
      <c r="L11" s="73"/>
      <c r="M11" s="73"/>
      <c r="N11" s="73"/>
      <c r="O11" s="73"/>
      <c r="P11" s="73"/>
      <c r="Q11" s="73"/>
      <c r="R11" s="73"/>
      <c r="S11" s="93"/>
      <c r="T11" s="76"/>
      <c r="U11" s="76"/>
      <c r="V11" s="76"/>
      <c r="W11" s="76"/>
      <c r="X11" s="76"/>
      <c r="Y11" s="76"/>
      <c r="Z11" s="76"/>
      <c r="AA11" s="76"/>
      <c r="AB11" s="73"/>
      <c r="AC11" s="73"/>
      <c r="AD11" s="73"/>
      <c r="AE11" s="73"/>
      <c r="AF11" s="73"/>
      <c r="AG11" s="73"/>
      <c r="AH11" s="73"/>
      <c r="AI11" s="73"/>
      <c r="AJ11" s="74"/>
      <c r="AK11" s="73"/>
      <c r="AL11" s="73"/>
      <c r="AM11" s="73"/>
      <c r="AN11" s="73"/>
      <c r="AO11" s="73"/>
      <c r="AP11" s="76"/>
      <c r="AQ11" s="76"/>
      <c r="AR11" s="76"/>
      <c r="AS11" s="73"/>
      <c r="AT11" s="73"/>
      <c r="AU11" s="73"/>
      <c r="AV11" s="73"/>
      <c r="AW11" s="73"/>
      <c r="AX11" s="73"/>
      <c r="AY11" s="73"/>
      <c r="AZ11" s="73"/>
      <c r="BA11" s="93"/>
      <c r="BB11" s="76"/>
      <c r="BC11" s="76"/>
      <c r="BD11" s="76"/>
      <c r="BE11" s="76"/>
      <c r="BF11" s="76"/>
      <c r="BG11" s="76"/>
      <c r="BH11" s="76"/>
      <c r="BI11" s="76"/>
      <c r="BJ11" s="76"/>
      <c r="BK11" s="73"/>
      <c r="BL11" s="73"/>
      <c r="BM11" s="73"/>
      <c r="BN11" s="73"/>
      <c r="BO11" s="73"/>
      <c r="BP11" s="73"/>
      <c r="BQ11" s="73"/>
      <c r="BR11" s="93"/>
      <c r="BS11" s="91"/>
      <c r="BT11" s="91"/>
      <c r="BU11" s="91"/>
      <c r="BV11" s="91"/>
      <c r="BW11" s="73"/>
      <c r="BX11" s="76"/>
      <c r="BY11" s="76"/>
      <c r="BZ11" s="76"/>
      <c r="CA11" s="73"/>
      <c r="CB11" s="76"/>
      <c r="CC11" s="76"/>
      <c r="CD11" s="76"/>
      <c r="CE11" s="319"/>
      <c r="CF11" s="319"/>
      <c r="CG11" s="319"/>
      <c r="CH11" s="319"/>
      <c r="CI11" s="90"/>
      <c r="CJ11" s="91"/>
      <c r="CK11" s="91"/>
      <c r="CL11" s="91"/>
      <c r="CM11" s="91"/>
      <c r="CN11" s="76"/>
      <c r="CO11" s="76"/>
      <c r="CP11" s="76"/>
      <c r="CQ11" s="76"/>
      <c r="CR11" s="73"/>
      <c r="CS11" s="73"/>
      <c r="CT11" s="73"/>
      <c r="CU11" s="73"/>
      <c r="CV11" s="73"/>
      <c r="CW11" s="73"/>
      <c r="CX11" s="73"/>
      <c r="CY11" s="73"/>
      <c r="CZ11" s="74"/>
      <c r="DA11" s="73"/>
      <c r="DB11" s="73"/>
      <c r="DC11" s="73"/>
      <c r="DD11" s="73"/>
      <c r="DE11" s="73"/>
      <c r="DF11" s="73"/>
      <c r="DG11" s="73"/>
      <c r="DH11" s="73"/>
      <c r="DI11" s="73"/>
      <c r="DJ11" s="73"/>
      <c r="DK11" s="73"/>
      <c r="DL11" s="73"/>
      <c r="DM11" s="73"/>
      <c r="DN11" s="73"/>
      <c r="DO11" s="73"/>
      <c r="DP11" s="73"/>
      <c r="DQ11" s="92"/>
      <c r="DR11" s="76"/>
      <c r="DS11" s="76"/>
      <c r="DT11" s="76"/>
      <c r="DU11" s="76"/>
      <c r="DV11" s="76"/>
      <c r="DW11" s="76"/>
      <c r="DX11" s="76"/>
      <c r="DY11" s="76"/>
      <c r="DZ11" s="76"/>
      <c r="EA11" s="76"/>
      <c r="EB11" s="76"/>
      <c r="EC11" s="73"/>
      <c r="ED11" s="73"/>
      <c r="EE11" s="73"/>
      <c r="EF11" s="73"/>
      <c r="EG11" s="73"/>
      <c r="EH11" s="93"/>
      <c r="EI11" s="76"/>
      <c r="EJ11" s="76"/>
      <c r="EK11" s="76"/>
      <c r="EL11" s="76"/>
      <c r="EM11" s="76"/>
      <c r="EN11" s="76"/>
      <c r="EO11" s="76"/>
      <c r="EP11" s="76"/>
      <c r="EQ11" s="76"/>
      <c r="ER11" s="76"/>
      <c r="ES11" s="76"/>
      <c r="ET11" s="73"/>
      <c r="EU11" s="73"/>
      <c r="EV11" s="73"/>
      <c r="EW11" s="73"/>
      <c r="EX11" s="73"/>
      <c r="EY11" s="93"/>
      <c r="EZ11" s="76"/>
      <c r="FA11" s="76"/>
      <c r="FB11" s="76"/>
      <c r="FC11" s="76"/>
      <c r="FD11" s="76"/>
      <c r="FE11" s="76"/>
      <c r="FF11" s="76"/>
      <c r="FG11" s="76"/>
      <c r="FH11" s="76"/>
      <c r="FI11" s="76"/>
      <c r="FJ11" s="76"/>
      <c r="FK11" s="73"/>
      <c r="FL11" s="73"/>
      <c r="FM11" s="73"/>
      <c r="FN11" s="73"/>
      <c r="FO11" s="73"/>
      <c r="FP11" s="93"/>
      <c r="FQ11" s="76"/>
      <c r="FR11" s="76"/>
      <c r="FS11" s="76"/>
      <c r="FT11" s="76"/>
      <c r="FU11" s="76"/>
      <c r="FV11" s="76"/>
      <c r="FW11" s="76"/>
      <c r="FX11" s="76"/>
      <c r="FY11" s="76"/>
      <c r="FZ11" s="76"/>
      <c r="GA11" s="76"/>
      <c r="GB11" s="73"/>
      <c r="GC11" s="73"/>
      <c r="GD11" s="73"/>
      <c r="GE11" s="73"/>
      <c r="GF11" s="73"/>
      <c r="GG11" s="93"/>
      <c r="GH11" s="76"/>
      <c r="GI11" s="76"/>
      <c r="GJ11" s="76"/>
      <c r="GK11" s="76"/>
      <c r="GL11" s="76"/>
      <c r="GM11" s="76"/>
      <c r="GN11" s="76"/>
      <c r="GO11" s="76"/>
      <c r="GP11" s="76"/>
      <c r="GQ11" s="76"/>
      <c r="GR11" s="76"/>
      <c r="GS11" s="73"/>
      <c r="GT11" s="73"/>
      <c r="GU11" s="73"/>
      <c r="GV11" s="73"/>
      <c r="GW11" s="73"/>
      <c r="GX11" s="92"/>
      <c r="GY11" s="76"/>
      <c r="GZ11" s="76"/>
      <c r="HA11" s="76"/>
      <c r="HB11" s="76"/>
      <c r="HC11" s="76"/>
      <c r="HD11" s="76"/>
      <c r="HE11" s="76"/>
      <c r="HF11" s="76"/>
      <c r="HG11" s="76"/>
      <c r="HH11" s="76"/>
      <c r="HI11" s="76"/>
      <c r="HJ11" s="76"/>
      <c r="HK11" s="76"/>
      <c r="HL11" s="76"/>
      <c r="HM11" s="76"/>
      <c r="HN11" s="76"/>
      <c r="HO11" s="93"/>
      <c r="HP11" s="76"/>
      <c r="HQ11" s="76"/>
      <c r="HR11" s="76"/>
      <c r="HS11" s="76"/>
      <c r="HT11" s="76"/>
      <c r="HU11" s="76"/>
      <c r="HV11" s="76"/>
      <c r="HW11" s="76"/>
      <c r="HX11" s="76"/>
      <c r="HY11" s="76"/>
      <c r="HZ11" s="76"/>
      <c r="IA11" s="76"/>
      <c r="IB11" s="73"/>
      <c r="IC11" s="73"/>
      <c r="ID11" s="73"/>
      <c r="IE11" s="73"/>
      <c r="IF11" s="93"/>
      <c r="IG11" s="76"/>
      <c r="IH11" s="76"/>
      <c r="II11" s="76"/>
      <c r="IJ11" s="76"/>
      <c r="IK11" s="76"/>
      <c r="IL11" s="76"/>
      <c r="IM11" s="76"/>
      <c r="IN11" s="76"/>
      <c r="IO11" s="76"/>
      <c r="IP11" s="76"/>
      <c r="IQ11" s="76"/>
      <c r="IR11" s="76"/>
      <c r="IS11" s="76"/>
      <c r="IT11" s="76"/>
      <c r="IU11" s="76"/>
      <c r="IV11" s="76"/>
      <c r="IW11" s="71"/>
      <c r="IX11" s="71"/>
      <c r="IY11" s="71"/>
      <c r="IZ11" s="71"/>
      <c r="JA11" s="71"/>
      <c r="JB11" s="71"/>
      <c r="JC11" s="71"/>
      <c r="JD11" s="71"/>
      <c r="JE11" s="71"/>
      <c r="JF11" s="71"/>
      <c r="JG11" s="71"/>
      <c r="JH11" s="71"/>
      <c r="JI11" s="71"/>
      <c r="JJ11" s="71"/>
      <c r="JK11" s="71"/>
      <c r="JL11" s="71"/>
      <c r="JM11" s="71"/>
      <c r="JN11" s="71"/>
      <c r="JO11" s="71"/>
    </row>
    <row r="12" spans="1:275" s="28" customFormat="1">
      <c r="A12" s="26" t="s">
        <v>5</v>
      </c>
      <c r="B12" s="73">
        <v>81.491312741312754</v>
      </c>
      <c r="C12" s="73">
        <v>80.122950819672127</v>
      </c>
      <c r="D12" s="73">
        <v>82.119205298013242</v>
      </c>
      <c r="E12" s="73">
        <v>85.089048882152326</v>
      </c>
      <c r="F12" s="73">
        <v>86.537725009574871</v>
      </c>
      <c r="G12" s="73">
        <v>84.853810512861486</v>
      </c>
      <c r="H12" s="73">
        <v>87.623425263874708</v>
      </c>
      <c r="I12" s="73">
        <v>87.00178949080852</v>
      </c>
      <c r="J12" s="73">
        <v>84.109763880025525</v>
      </c>
      <c r="K12" s="73">
        <v>82.88097043214556</v>
      </c>
      <c r="L12" s="73">
        <v>85.731201894612198</v>
      </c>
      <c r="M12" s="73">
        <v>89.646892655367225</v>
      </c>
      <c r="N12" s="73">
        <v>88.068517424689901</v>
      </c>
      <c r="O12" s="73">
        <v>87.867962274935692</v>
      </c>
      <c r="P12" s="73">
        <v>88.184079601990064</v>
      </c>
      <c r="Q12" s="73">
        <v>88.685015290519885</v>
      </c>
      <c r="R12" s="73">
        <v>89.473684210526315</v>
      </c>
      <c r="S12" s="93">
        <v>85.215848610289768</v>
      </c>
      <c r="T12" s="76">
        <v>85.328578706062146</v>
      </c>
      <c r="U12" s="76">
        <v>86.962190352020855</v>
      </c>
      <c r="V12" s="76">
        <v>89.471493965875979</v>
      </c>
      <c r="W12" s="76">
        <v>90.529770276605717</v>
      </c>
      <c r="X12" s="76">
        <v>92.662779397473287</v>
      </c>
      <c r="Y12" s="76">
        <v>92.396958783513398</v>
      </c>
      <c r="Z12" s="76">
        <v>93.902962644911966</v>
      </c>
      <c r="AA12" s="76">
        <v>89.210878288007137</v>
      </c>
      <c r="AB12" s="73">
        <v>87.399103139013448</v>
      </c>
      <c r="AC12" s="73">
        <v>90.93298291721419</v>
      </c>
      <c r="AD12" s="73">
        <v>95.242369838420103</v>
      </c>
      <c r="AE12" s="73">
        <v>94.792071511853862</v>
      </c>
      <c r="AF12" s="73">
        <v>92.17284957195271</v>
      </c>
      <c r="AG12" s="73">
        <v>92.101551480959102</v>
      </c>
      <c r="AH12" s="73">
        <v>91.33409350057012</v>
      </c>
      <c r="AI12" s="73">
        <v>92.065299924069848</v>
      </c>
      <c r="AJ12" s="74">
        <v>73.539001755706039</v>
      </c>
      <c r="AK12" s="73">
        <v>74.822190611664297</v>
      </c>
      <c r="AL12" s="73">
        <v>70.474847202632816</v>
      </c>
      <c r="AM12" s="73">
        <v>73.7794245858762</v>
      </c>
      <c r="AN12" s="73">
        <v>72.117834394904463</v>
      </c>
      <c r="AO12" s="73">
        <v>72.278880029668088</v>
      </c>
      <c r="AP12" s="73">
        <v>74.197404371584696</v>
      </c>
      <c r="AQ12" s="73">
        <v>74.660483603842337</v>
      </c>
      <c r="AR12" s="73">
        <v>73.829676973570571</v>
      </c>
      <c r="AS12" s="73">
        <v>54.008068759866688</v>
      </c>
      <c r="AT12" s="73">
        <v>73.221685082872938</v>
      </c>
      <c r="AU12" s="73">
        <v>74.794917162618617</v>
      </c>
      <c r="AV12" s="73">
        <v>75.302625373368969</v>
      </c>
      <c r="AW12" s="73">
        <v>77.481617647058826</v>
      </c>
      <c r="AX12" s="73">
        <v>78.207739307535633</v>
      </c>
      <c r="AY12" s="73">
        <v>76.292257360959653</v>
      </c>
      <c r="AZ12" s="73">
        <v>75.159817351598178</v>
      </c>
      <c r="BA12" s="74">
        <v>60.0326264274062</v>
      </c>
      <c r="BB12" s="73">
        <v>58.146002317497107</v>
      </c>
      <c r="BC12" s="73">
        <v>62.341696535244928</v>
      </c>
      <c r="BD12" s="73">
        <v>61.214848143982003</v>
      </c>
      <c r="BE12" s="73">
        <v>57.287563308947661</v>
      </c>
      <c r="BF12" s="73">
        <v>61.380048141214232</v>
      </c>
      <c r="BG12" s="73">
        <v>62.551079976649149</v>
      </c>
      <c r="BH12" s="73">
        <v>66.513409961685824</v>
      </c>
      <c r="BI12" s="73">
        <v>66.21756487025948</v>
      </c>
      <c r="BJ12" s="73">
        <v>65.054721303130577</v>
      </c>
      <c r="BK12" s="73">
        <v>66.750576882735473</v>
      </c>
      <c r="BL12" s="73">
        <v>68.92877173303421</v>
      </c>
      <c r="BM12" s="73">
        <v>69.951239333604221</v>
      </c>
      <c r="BN12" s="73">
        <v>68.162332094884249</v>
      </c>
      <c r="BO12" s="73">
        <v>69.136036377415692</v>
      </c>
      <c r="BP12" s="73">
        <v>69.5414847161572</v>
      </c>
      <c r="BQ12" s="73">
        <v>69.300265721877764</v>
      </c>
      <c r="BR12" s="74">
        <v>54.001992693457325</v>
      </c>
      <c r="BS12" s="73">
        <v>58.359621451104104</v>
      </c>
      <c r="BT12" s="73">
        <v>54.658187599364069</v>
      </c>
      <c r="BU12" s="73">
        <v>55.195177956371992</v>
      </c>
      <c r="BV12" s="73">
        <v>60.75329566854991</v>
      </c>
      <c r="BW12" s="73">
        <v>60.41431261770245</v>
      </c>
      <c r="BX12" s="73">
        <v>64.212328767123282</v>
      </c>
      <c r="BY12" s="73">
        <v>63.672217353198945</v>
      </c>
      <c r="BZ12" s="73">
        <v>67.061403508771932</v>
      </c>
      <c r="CA12" s="73">
        <v>61.883589329021831</v>
      </c>
      <c r="CB12" s="73">
        <v>63.329407145661563</v>
      </c>
      <c r="CC12" s="73">
        <v>63.621639131843224</v>
      </c>
      <c r="CD12" s="73">
        <v>62.971839424805275</v>
      </c>
      <c r="CE12" s="73">
        <v>61.95804195804196</v>
      </c>
      <c r="CF12" s="73">
        <v>61.273336524652947</v>
      </c>
      <c r="CG12" s="73">
        <v>63.908450704225359</v>
      </c>
      <c r="CH12" s="73">
        <v>61.201501877346686</v>
      </c>
      <c r="CI12" s="74">
        <v>43.939393939393938</v>
      </c>
      <c r="CJ12" s="73">
        <v>43.39622641509434</v>
      </c>
      <c r="CK12" s="73">
        <v>32.911392405063296</v>
      </c>
      <c r="CL12" s="73">
        <v>43.103448275862064</v>
      </c>
      <c r="CM12" s="73">
        <v>47.64705882352942</v>
      </c>
      <c r="CN12" s="73">
        <v>43.2</v>
      </c>
      <c r="CO12" s="73">
        <v>46.060606060606062</v>
      </c>
      <c r="CP12" s="317">
        <f>((CQ12-CO12)/2)+CO12</f>
        <v>51.212121212121211</v>
      </c>
      <c r="CQ12" s="73">
        <v>56.36363636363636</v>
      </c>
      <c r="CR12" s="73">
        <v>52.980132450331126</v>
      </c>
      <c r="CS12" s="73">
        <v>48.936170212765958</v>
      </c>
      <c r="CT12" s="73">
        <v>22.535211267605632</v>
      </c>
      <c r="CU12" s="73">
        <v>35.294117647058826</v>
      </c>
      <c r="CV12" s="73">
        <v>44</v>
      </c>
      <c r="CW12" s="73">
        <v>35</v>
      </c>
      <c r="CX12" s="73">
        <v>56.972111553784856</v>
      </c>
      <c r="CY12" s="73">
        <v>57.142857142857139</v>
      </c>
      <c r="CZ12" s="74">
        <v>70.05489533691258</v>
      </c>
      <c r="DA12" s="73">
        <v>70.557556857895591</v>
      </c>
      <c r="DB12" s="73">
        <v>71.136162917554145</v>
      </c>
      <c r="DC12" s="73">
        <v>72.378755154133131</v>
      </c>
      <c r="DD12" s="73">
        <v>73.493554511841708</v>
      </c>
      <c r="DE12" s="73">
        <v>74.492065846062587</v>
      </c>
      <c r="DF12" s="73">
        <v>76.999404643778533</v>
      </c>
      <c r="DG12" s="73">
        <v>77.870383675815489</v>
      </c>
      <c r="DH12" s="73">
        <v>76.191849288735099</v>
      </c>
      <c r="DI12" s="73">
        <v>69.431491686684566</v>
      </c>
      <c r="DJ12" s="73">
        <v>75.932188306487504</v>
      </c>
      <c r="DK12" s="73">
        <v>78.170772303595214</v>
      </c>
      <c r="DL12" s="73">
        <v>78.06440875426479</v>
      </c>
      <c r="DM12" s="73">
        <v>77.885841836734699</v>
      </c>
      <c r="DN12" s="73">
        <v>78.984767736326859</v>
      </c>
      <c r="DO12" s="73">
        <v>78.570625913023946</v>
      </c>
      <c r="DP12" s="73">
        <v>77.71128353223618</v>
      </c>
      <c r="DQ12" s="92" t="s">
        <v>18</v>
      </c>
      <c r="DR12" s="76" t="s">
        <v>18</v>
      </c>
      <c r="DS12" s="76" t="s">
        <v>18</v>
      </c>
      <c r="DT12" s="76" t="s">
        <v>18</v>
      </c>
      <c r="DU12" s="76" t="s">
        <v>18</v>
      </c>
      <c r="DV12" s="76" t="s">
        <v>18</v>
      </c>
      <c r="DW12" s="76" t="s">
        <v>18</v>
      </c>
      <c r="DX12" s="76" t="s">
        <v>18</v>
      </c>
      <c r="DY12" s="76" t="s">
        <v>18</v>
      </c>
      <c r="DZ12" s="76" t="s">
        <v>18</v>
      </c>
      <c r="EA12" s="76" t="s">
        <v>18</v>
      </c>
      <c r="EB12" s="76">
        <v>48.152213684595679</v>
      </c>
      <c r="EC12" s="73">
        <v>50.714771953710013</v>
      </c>
      <c r="ED12" s="73">
        <v>45.998187858652983</v>
      </c>
      <c r="EE12" s="73">
        <v>45.463446475195823</v>
      </c>
      <c r="EF12" s="73">
        <v>46.054605460546057</v>
      </c>
      <c r="EG12" s="73">
        <v>49.124236252545828</v>
      </c>
      <c r="EH12" s="93">
        <v>46.337579617834393</v>
      </c>
      <c r="EI12" s="76">
        <v>23.007348784624082</v>
      </c>
      <c r="EJ12" s="76">
        <v>47.90794979079498</v>
      </c>
      <c r="EK12" s="75">
        <v>47.887323943661968</v>
      </c>
      <c r="EL12" s="76">
        <v>49.118046132971507</v>
      </c>
      <c r="EM12" s="76">
        <v>50.400534045393854</v>
      </c>
      <c r="EN12" s="76">
        <v>51.373626373626372</v>
      </c>
      <c r="EO12" s="76">
        <v>52.401939180255624</v>
      </c>
      <c r="EP12" s="76">
        <v>51.760889712696944</v>
      </c>
      <c r="EQ12" s="76">
        <v>47.263118157795397</v>
      </c>
      <c r="ER12" s="76">
        <v>43.453292496171514</v>
      </c>
      <c r="ES12" s="76">
        <v>43.434343434343432</v>
      </c>
      <c r="ET12" s="73">
        <v>42.711996873778816</v>
      </c>
      <c r="EU12" s="73">
        <v>41.950413223140501</v>
      </c>
      <c r="EV12" s="73">
        <v>46.018490903668351</v>
      </c>
      <c r="EW12" s="73">
        <v>38.4765625</v>
      </c>
      <c r="EX12" s="73">
        <v>35.322054021964973</v>
      </c>
      <c r="EY12" s="93">
        <v>54.897388059701491</v>
      </c>
      <c r="EZ12" s="76">
        <v>28.990081154192964</v>
      </c>
      <c r="FA12" s="76">
        <v>50.784385260853711</v>
      </c>
      <c r="FB12" s="75">
        <v>54.460093896713616</v>
      </c>
      <c r="FC12" s="76">
        <v>50.172347759479131</v>
      </c>
      <c r="FD12" s="76">
        <v>54.525862068965516</v>
      </c>
      <c r="FE12" s="76">
        <v>52.522669146710072</v>
      </c>
      <c r="FF12" s="76">
        <v>53.542765420775055</v>
      </c>
      <c r="FG12" s="76">
        <v>53.593718542379705</v>
      </c>
      <c r="FH12" s="76">
        <v>47.143328929986794</v>
      </c>
      <c r="FI12" s="76">
        <v>42.84421655858845</v>
      </c>
      <c r="FJ12" s="76">
        <v>45.184759716637956</v>
      </c>
      <c r="FK12" s="73">
        <v>43.473053892215567</v>
      </c>
      <c r="FL12" s="73">
        <v>42.752933713923241</v>
      </c>
      <c r="FM12" s="73">
        <v>37.379390196835203</v>
      </c>
      <c r="FN12" s="73">
        <v>40.190050307434319</v>
      </c>
      <c r="FO12" s="73">
        <v>38.788841807909606</v>
      </c>
      <c r="FP12" s="93">
        <v>45.576176089771252</v>
      </c>
      <c r="FQ12" s="76">
        <v>32.080588919023633</v>
      </c>
      <c r="FR12" s="76">
        <v>53.227771010962243</v>
      </c>
      <c r="FS12" s="75">
        <v>53.927911275415894</v>
      </c>
      <c r="FT12" s="76">
        <v>52.865979381443296</v>
      </c>
      <c r="FU12" s="76">
        <v>55.490578297595839</v>
      </c>
      <c r="FV12" s="76">
        <v>58.333333333333336</v>
      </c>
      <c r="FW12" s="76">
        <v>58.3125</v>
      </c>
      <c r="FX12" s="76">
        <v>53.577464788732392</v>
      </c>
      <c r="FY12" s="76">
        <v>49.048050770625565</v>
      </c>
      <c r="FZ12" s="76">
        <v>43.258426966292134</v>
      </c>
      <c r="GA12" s="76">
        <v>48.684210526315788</v>
      </c>
      <c r="GB12" s="73">
        <v>46.641318124207856</v>
      </c>
      <c r="GC12" s="73">
        <v>46.210268948655255</v>
      </c>
      <c r="GD12" s="76" t="s">
        <v>17</v>
      </c>
      <c r="GE12" s="76" t="s">
        <v>17</v>
      </c>
      <c r="GF12" s="76" t="s">
        <v>17</v>
      </c>
      <c r="GG12" s="93">
        <v>48.514260116470062</v>
      </c>
      <c r="GH12" s="76">
        <v>29.368556701030926</v>
      </c>
      <c r="GI12" s="76">
        <v>51.069599276890635</v>
      </c>
      <c r="GJ12" s="75">
        <v>52.809359037732733</v>
      </c>
      <c r="GK12" s="76">
        <v>50.429184549356222</v>
      </c>
      <c r="GL12" s="76">
        <v>53.830197066232031</v>
      </c>
      <c r="GM12" s="76">
        <v>53.430542898060153</v>
      </c>
      <c r="GN12" s="76">
        <v>54.155528554070472</v>
      </c>
      <c r="GO12" s="76">
        <v>53.146067415730343</v>
      </c>
      <c r="GP12" s="76">
        <v>47.410277324632951</v>
      </c>
      <c r="GQ12" s="76">
        <v>43.048654729539706</v>
      </c>
      <c r="GR12" s="76">
        <v>45.719636169074377</v>
      </c>
      <c r="GS12" s="73">
        <v>45.272442502679084</v>
      </c>
      <c r="GT12" s="73">
        <v>43.580980683506681</v>
      </c>
      <c r="GU12" s="73">
        <v>42.012242434692645</v>
      </c>
      <c r="GV12" s="73">
        <v>41.403329935440027</v>
      </c>
      <c r="GW12" s="73">
        <v>39.980849582172695</v>
      </c>
      <c r="GX12" s="92" t="s">
        <v>18</v>
      </c>
      <c r="GY12" s="76" t="s">
        <v>18</v>
      </c>
      <c r="GZ12" s="76" t="s">
        <v>18</v>
      </c>
      <c r="HA12" s="75" t="s">
        <v>18</v>
      </c>
      <c r="HB12" s="76">
        <v>46.332309791879908</v>
      </c>
      <c r="HC12" s="76">
        <v>47.551409794360822</v>
      </c>
      <c r="HD12" s="76">
        <v>40.194519779294872</v>
      </c>
      <c r="HE12" s="76">
        <v>48.261178140525196</v>
      </c>
      <c r="HF12" s="76">
        <v>47.23884031293143</v>
      </c>
      <c r="HG12" s="76">
        <v>46.668228129757587</v>
      </c>
      <c r="HH12" s="76">
        <v>45.673776054289867</v>
      </c>
      <c r="HI12" s="76">
        <v>49.00727994705494</v>
      </c>
      <c r="HJ12" s="73">
        <v>62.035185925629754</v>
      </c>
      <c r="HK12" s="73">
        <v>65.09054325955735</v>
      </c>
      <c r="HL12" s="73">
        <v>64.710920770877948</v>
      </c>
      <c r="HM12" s="73">
        <v>34.876009227220308</v>
      </c>
      <c r="HN12" s="73">
        <v>38.211611809577619</v>
      </c>
      <c r="HO12" s="93" t="s">
        <v>18</v>
      </c>
      <c r="HP12" s="76" t="s">
        <v>18</v>
      </c>
      <c r="HQ12" s="76" t="s">
        <v>18</v>
      </c>
      <c r="HR12" s="75" t="s">
        <v>18</v>
      </c>
      <c r="HS12" s="76">
        <v>50.319829424307031</v>
      </c>
      <c r="HT12" s="76">
        <v>44.064386317907449</v>
      </c>
      <c r="HU12" s="76">
        <v>59.294871794871796</v>
      </c>
      <c r="HV12" s="76">
        <v>63.190184049079761</v>
      </c>
      <c r="HW12" s="76">
        <v>50.483091787439619</v>
      </c>
      <c r="HX12" s="76">
        <v>58.852867830423946</v>
      </c>
      <c r="HY12" s="76">
        <v>70.287539936102235</v>
      </c>
      <c r="HZ12" s="76" t="s">
        <v>17</v>
      </c>
      <c r="IA12" s="76" t="s">
        <v>17</v>
      </c>
      <c r="IB12" s="76" t="s">
        <v>17</v>
      </c>
      <c r="IC12" s="76" t="s">
        <v>17</v>
      </c>
      <c r="ID12" s="76" t="s">
        <v>17</v>
      </c>
      <c r="IE12" s="76" t="s">
        <v>17</v>
      </c>
      <c r="IF12" s="93" t="s">
        <v>18</v>
      </c>
      <c r="IG12" s="76" t="s">
        <v>18</v>
      </c>
      <c r="IH12" s="76" t="s">
        <v>18</v>
      </c>
      <c r="II12" s="75" t="s">
        <v>18</v>
      </c>
      <c r="IJ12" s="76">
        <v>46.53422586914273</v>
      </c>
      <c r="IK12" s="76">
        <v>47.376900614238245</v>
      </c>
      <c r="IL12" s="76">
        <v>41.247680480692765</v>
      </c>
      <c r="IM12" s="76">
        <v>49.077490774907744</v>
      </c>
      <c r="IN12" s="76">
        <v>47.386338677794861</v>
      </c>
      <c r="IO12" s="76">
        <v>47.35195771761407</v>
      </c>
      <c r="IP12" s="76">
        <v>46.798694722628554</v>
      </c>
      <c r="IQ12" s="76">
        <v>49.00727994705494</v>
      </c>
      <c r="IR12" s="73">
        <v>62.035185925629754</v>
      </c>
      <c r="IS12" s="73">
        <v>65.09054325955735</v>
      </c>
      <c r="IT12" s="73">
        <v>64.710920770877948</v>
      </c>
      <c r="IU12" s="73">
        <v>34.876009227220308</v>
      </c>
      <c r="IV12" s="73">
        <v>38.211611809577619</v>
      </c>
      <c r="IW12" s="71"/>
      <c r="IX12" s="71"/>
      <c r="IY12" s="71"/>
      <c r="IZ12" s="71"/>
      <c r="JA12" s="71"/>
      <c r="JB12" s="71"/>
      <c r="JC12" s="71"/>
      <c r="JD12" s="71"/>
      <c r="JE12" s="71"/>
      <c r="JF12" s="71"/>
      <c r="JG12" s="71"/>
      <c r="JH12" s="71"/>
      <c r="JI12" s="71"/>
      <c r="JJ12" s="71"/>
      <c r="JK12" s="71"/>
      <c r="JL12" s="71"/>
      <c r="JM12" s="71"/>
      <c r="JN12" s="71"/>
      <c r="JO12" s="71"/>
    </row>
    <row r="13" spans="1:275" s="28" customFormat="1">
      <c r="A13" s="26" t="s">
        <v>6</v>
      </c>
      <c r="B13" s="73">
        <v>73.731459797033565</v>
      </c>
      <c r="C13" s="73">
        <v>75.412912912912915</v>
      </c>
      <c r="D13" s="73">
        <v>80.237912509593244</v>
      </c>
      <c r="E13" s="73">
        <v>80.469953775038519</v>
      </c>
      <c r="F13" s="73">
        <v>78.780952380952385</v>
      </c>
      <c r="G13" s="73">
        <v>86.39143730886849</v>
      </c>
      <c r="H13" s="73">
        <v>82.717353044702563</v>
      </c>
      <c r="I13" s="73">
        <v>82.64150943396227</v>
      </c>
      <c r="J13" s="73">
        <v>80.440013750429699</v>
      </c>
      <c r="K13" s="73">
        <v>73.409178557655224</v>
      </c>
      <c r="L13" s="73">
        <v>75.639512003148369</v>
      </c>
      <c r="M13" s="73">
        <v>76.840460847490732</v>
      </c>
      <c r="N13" s="73">
        <v>77.956204379562038</v>
      </c>
      <c r="O13" s="73">
        <v>77.875811553187944</v>
      </c>
      <c r="P13" s="73">
        <v>78.465891229173209</v>
      </c>
      <c r="Q13" s="73">
        <v>79.155203107298917</v>
      </c>
      <c r="R13" s="73">
        <v>81.07192361004158</v>
      </c>
      <c r="S13" s="93">
        <v>56.567425569176883</v>
      </c>
      <c r="T13" s="76">
        <v>59.489262913522921</v>
      </c>
      <c r="U13" s="76">
        <v>63.391353172375069</v>
      </c>
      <c r="V13" s="76">
        <v>62.415730337078649</v>
      </c>
      <c r="W13" s="76">
        <v>47.762863534675617</v>
      </c>
      <c r="X13" s="76">
        <v>64.412997903563934</v>
      </c>
      <c r="Y13" s="76">
        <v>56.00608210846427</v>
      </c>
      <c r="Z13" s="76">
        <v>56.635596981802038</v>
      </c>
      <c r="AA13" s="76">
        <v>59.600544711756697</v>
      </c>
      <c r="AB13" s="73">
        <v>61.971176197117622</v>
      </c>
      <c r="AC13" s="76" t="s">
        <v>17</v>
      </c>
      <c r="AD13" s="76" t="s">
        <v>17</v>
      </c>
      <c r="AE13" s="76" t="s">
        <v>17</v>
      </c>
      <c r="AF13" s="76" t="s">
        <v>17</v>
      </c>
      <c r="AG13" s="76" t="s">
        <v>17</v>
      </c>
      <c r="AH13" s="76">
        <v>0</v>
      </c>
      <c r="AI13" s="76" t="s">
        <v>17</v>
      </c>
      <c r="AJ13" s="74">
        <v>74.527548575991489</v>
      </c>
      <c r="AK13" s="73">
        <v>62.163920208152646</v>
      </c>
      <c r="AL13" s="73">
        <v>68.781121454860354</v>
      </c>
      <c r="AM13" s="73">
        <v>67.923308918569589</v>
      </c>
      <c r="AN13" s="73">
        <v>61.121116614137783</v>
      </c>
      <c r="AO13" s="73">
        <v>67.473460721868364</v>
      </c>
      <c r="AP13" s="73">
        <v>61.743138487324536</v>
      </c>
      <c r="AQ13" s="73">
        <v>62.829432848408182</v>
      </c>
      <c r="AR13" s="73">
        <v>63.533433027130954</v>
      </c>
      <c r="AS13" s="73">
        <v>63.72285418821096</v>
      </c>
      <c r="AT13" s="73">
        <v>62.162162162162161</v>
      </c>
      <c r="AU13" s="73">
        <v>62.481632653061226</v>
      </c>
      <c r="AV13" s="73">
        <v>66.157318978989409</v>
      </c>
      <c r="AW13" s="73">
        <v>67.030751134263141</v>
      </c>
      <c r="AX13" s="73">
        <v>67.918980725253192</v>
      </c>
      <c r="AY13" s="73">
        <v>65.954675696796045</v>
      </c>
      <c r="AZ13" s="73">
        <v>67.214339058999258</v>
      </c>
      <c r="BA13" s="74">
        <v>50.225080385852088</v>
      </c>
      <c r="BB13" s="73">
        <v>57.748968768414848</v>
      </c>
      <c r="BC13" s="73">
        <v>59.00277008310249</v>
      </c>
      <c r="BD13" s="73">
        <v>65.495867768595048</v>
      </c>
      <c r="BE13" s="73">
        <v>59.337913803872581</v>
      </c>
      <c r="BF13" s="73">
        <v>62.411347517730491</v>
      </c>
      <c r="BG13" s="76">
        <v>60.192210419828022</v>
      </c>
      <c r="BH13" s="76">
        <v>60.310310310310314</v>
      </c>
      <c r="BI13" s="73">
        <v>60.874035989717228</v>
      </c>
      <c r="BJ13" s="73">
        <v>59.190556492411474</v>
      </c>
      <c r="BK13" s="73">
        <v>55.545964609408713</v>
      </c>
      <c r="BL13" s="73">
        <v>53.488372093023251</v>
      </c>
      <c r="BM13" s="73">
        <v>56.687033265444676</v>
      </c>
      <c r="BN13" s="73">
        <v>58.020050125313283</v>
      </c>
      <c r="BO13" s="73">
        <v>52.911534154535275</v>
      </c>
      <c r="BP13" s="73">
        <v>27.664974619289339</v>
      </c>
      <c r="BQ13" s="73">
        <v>29.230769230769234</v>
      </c>
      <c r="BR13" s="90" t="s">
        <v>18</v>
      </c>
      <c r="BS13" s="91">
        <v>50</v>
      </c>
      <c r="BT13" s="91">
        <v>47.549019607843135</v>
      </c>
      <c r="BU13" s="91">
        <v>52.941176470588232</v>
      </c>
      <c r="BV13" s="91">
        <v>47.783251231527096</v>
      </c>
      <c r="BW13" s="73">
        <v>62.564102564102569</v>
      </c>
      <c r="BX13" s="76">
        <v>45.374449339207047</v>
      </c>
      <c r="BY13" s="76">
        <v>48.76543209876543</v>
      </c>
      <c r="BZ13" s="76">
        <v>44.771241830065357</v>
      </c>
      <c r="CA13" s="73">
        <v>36.30952380952381</v>
      </c>
      <c r="CB13" s="73">
        <v>39.647577092511014</v>
      </c>
      <c r="CC13" s="76" t="s">
        <v>17</v>
      </c>
      <c r="CD13" s="76" t="s">
        <v>17</v>
      </c>
      <c r="CE13" s="76" t="s">
        <v>17</v>
      </c>
      <c r="CF13" s="76" t="s">
        <v>17</v>
      </c>
      <c r="CG13" s="76" t="s">
        <v>17</v>
      </c>
      <c r="CH13" s="76" t="s">
        <v>17</v>
      </c>
      <c r="CI13" s="90" t="s">
        <v>17</v>
      </c>
      <c r="CJ13" s="91" t="s">
        <v>17</v>
      </c>
      <c r="CK13" s="91" t="s">
        <v>17</v>
      </c>
      <c r="CL13" s="91" t="s">
        <v>17</v>
      </c>
      <c r="CM13" s="91" t="s">
        <v>17</v>
      </c>
      <c r="CN13" s="91" t="s">
        <v>17</v>
      </c>
      <c r="CO13" s="76" t="s">
        <v>17</v>
      </c>
      <c r="CP13" s="76" t="s">
        <v>17</v>
      </c>
      <c r="CQ13" s="76" t="s">
        <v>17</v>
      </c>
      <c r="CR13" s="76" t="s">
        <v>17</v>
      </c>
      <c r="CS13" s="76" t="s">
        <v>17</v>
      </c>
      <c r="CT13" s="76" t="s">
        <v>17</v>
      </c>
      <c r="CU13" s="76" t="s">
        <v>17</v>
      </c>
      <c r="CV13" s="76" t="s">
        <v>17</v>
      </c>
      <c r="CW13" s="76" t="s">
        <v>17</v>
      </c>
      <c r="CX13" s="76" t="s">
        <v>17</v>
      </c>
      <c r="CY13" s="76" t="s">
        <v>17</v>
      </c>
      <c r="CZ13" s="74">
        <v>64.837377907562171</v>
      </c>
      <c r="DA13" s="73">
        <v>64.123825317855179</v>
      </c>
      <c r="DB13" s="73">
        <v>68.950628871785241</v>
      </c>
      <c r="DC13" s="73">
        <v>69.492481203007529</v>
      </c>
      <c r="DD13" s="73">
        <v>62.70757106670419</v>
      </c>
      <c r="DE13" s="73">
        <v>70.440419108506475</v>
      </c>
      <c r="DF13" s="73">
        <v>65.26164023407685</v>
      </c>
      <c r="DG13" s="73">
        <v>65.248997326203209</v>
      </c>
      <c r="DH13" s="73">
        <v>65.991364995018259</v>
      </c>
      <c r="DI13" s="73">
        <v>66.101029146044468</v>
      </c>
      <c r="DJ13" s="73">
        <v>65.85047589806571</v>
      </c>
      <c r="DK13" s="73">
        <v>67.095115681233935</v>
      </c>
      <c r="DL13" s="73">
        <v>70.545644547286713</v>
      </c>
      <c r="DM13" s="73">
        <v>70.776154640696475</v>
      </c>
      <c r="DN13" s="73">
        <v>70.742817098808686</v>
      </c>
      <c r="DO13" s="73">
        <v>70.619605641709342</v>
      </c>
      <c r="DP13" s="73">
        <v>72.253134008178591</v>
      </c>
      <c r="DQ13" s="92" t="s">
        <v>17</v>
      </c>
      <c r="DR13" s="76" t="s">
        <v>17</v>
      </c>
      <c r="DS13" s="76" t="s">
        <v>17</v>
      </c>
      <c r="DT13" s="76" t="s">
        <v>17</v>
      </c>
      <c r="DU13" s="76" t="s">
        <v>17</v>
      </c>
      <c r="DV13" s="76" t="s">
        <v>17</v>
      </c>
      <c r="DW13" s="76" t="s">
        <v>17</v>
      </c>
      <c r="DX13" s="76" t="s">
        <v>17</v>
      </c>
      <c r="DY13" s="76" t="s">
        <v>17</v>
      </c>
      <c r="DZ13" s="76" t="s">
        <v>17</v>
      </c>
      <c r="EA13" s="76" t="s">
        <v>17</v>
      </c>
      <c r="EB13" s="76" t="s">
        <v>17</v>
      </c>
      <c r="EC13" s="76" t="s">
        <v>17</v>
      </c>
      <c r="ED13" s="76" t="s">
        <v>17</v>
      </c>
      <c r="EE13" s="76" t="s">
        <v>17</v>
      </c>
      <c r="EF13" s="76" t="s">
        <v>17</v>
      </c>
      <c r="EG13" s="76" t="s">
        <v>17</v>
      </c>
      <c r="EH13" s="93">
        <v>47.023208879919274</v>
      </c>
      <c r="EI13" s="76">
        <v>22.715266772319069</v>
      </c>
      <c r="EJ13" s="76">
        <v>60.632780082987551</v>
      </c>
      <c r="EK13" s="76">
        <v>48.564356435643568</v>
      </c>
      <c r="EL13" s="76">
        <v>40.982846546128883</v>
      </c>
      <c r="EM13" s="76">
        <v>36.170212765957444</v>
      </c>
      <c r="EN13" s="76">
        <v>41.580619539316913</v>
      </c>
      <c r="EO13" s="76">
        <v>39.896755162241888</v>
      </c>
      <c r="EP13" s="76">
        <v>42.095786820309691</v>
      </c>
      <c r="EQ13" s="76">
        <v>39.171227521501173</v>
      </c>
      <c r="ER13" s="76">
        <v>38.223787167449139</v>
      </c>
      <c r="ES13" s="76">
        <v>39.229735781459922</v>
      </c>
      <c r="ET13" s="73">
        <v>39.326315789473682</v>
      </c>
      <c r="EU13" s="73">
        <v>39.441469013006888</v>
      </c>
      <c r="EV13" s="73">
        <v>40.558235699517574</v>
      </c>
      <c r="EW13" s="73">
        <v>38.175546186278268</v>
      </c>
      <c r="EX13" s="73">
        <v>36.384180790960457</v>
      </c>
      <c r="EY13" s="93">
        <v>43.526170798898072</v>
      </c>
      <c r="EZ13" s="76">
        <v>35.635635635635637</v>
      </c>
      <c r="FA13" s="76">
        <v>56.683836154034829</v>
      </c>
      <c r="FB13" s="76">
        <v>53.716381418092908</v>
      </c>
      <c r="FC13" s="76">
        <v>44.521783964939416</v>
      </c>
      <c r="FD13" s="76">
        <v>45.841193620305262</v>
      </c>
      <c r="FE13" s="76">
        <v>45.064464141821112</v>
      </c>
      <c r="FF13" s="76">
        <v>42.271796039153202</v>
      </c>
      <c r="FG13" s="76">
        <v>41.435479765843731</v>
      </c>
      <c r="FH13" s="76">
        <v>43.565270935960591</v>
      </c>
      <c r="FI13" s="76">
        <v>46.535167402024399</v>
      </c>
      <c r="FJ13" s="76">
        <v>48.20429104477612</v>
      </c>
      <c r="FK13" s="73">
        <v>47.116257947320619</v>
      </c>
      <c r="FL13" s="73">
        <v>46.09153503442689</v>
      </c>
      <c r="FM13" s="73">
        <v>43.630626141836906</v>
      </c>
      <c r="FN13" s="73">
        <v>42.666888629931748</v>
      </c>
      <c r="FO13" s="73">
        <v>43.085195765417581</v>
      </c>
      <c r="FP13" s="93">
        <v>47.48858447488584</v>
      </c>
      <c r="FQ13" s="76">
        <v>67.195767195767189</v>
      </c>
      <c r="FR13" s="76">
        <v>59.96472663139329</v>
      </c>
      <c r="FS13" s="76">
        <v>48.4629294755877</v>
      </c>
      <c r="FT13" s="76">
        <v>42.446043165467628</v>
      </c>
      <c r="FU13" s="76">
        <v>43.950617283950614</v>
      </c>
      <c r="FV13" s="76">
        <v>42.929936305732483</v>
      </c>
      <c r="FW13" s="76">
        <v>43.564356435643568</v>
      </c>
      <c r="FX13" s="76">
        <v>37.452471482889734</v>
      </c>
      <c r="FY13" s="76">
        <v>38.404452690166977</v>
      </c>
      <c r="FZ13" s="76">
        <v>40.750670241286862</v>
      </c>
      <c r="GA13" s="76">
        <v>41.811175337186896</v>
      </c>
      <c r="GB13" s="73">
        <v>44.160583941605836</v>
      </c>
      <c r="GC13" s="73">
        <v>41.111111111111107</v>
      </c>
      <c r="GD13" s="73">
        <v>32.478632478632477</v>
      </c>
      <c r="GE13" s="73">
        <v>31.205673758865249</v>
      </c>
      <c r="GF13" s="73">
        <v>38.41807909604519</v>
      </c>
      <c r="GG13" s="93">
        <v>44.963811821471651</v>
      </c>
      <c r="GH13" s="76">
        <v>34.618959107806688</v>
      </c>
      <c r="GI13" s="145">
        <f>((GK13-GG13)/3)+GH13</f>
        <v>34.027259698060469</v>
      </c>
      <c r="GJ13" s="145">
        <f>((GL13-GH13)/3)+GI13</f>
        <v>36.64865120278882</v>
      </c>
      <c r="GK13" s="76">
        <v>43.188713592233</v>
      </c>
      <c r="GL13" s="76">
        <v>42.483133621991747</v>
      </c>
      <c r="GM13" s="76">
        <v>43.80065319946776</v>
      </c>
      <c r="GN13" s="76">
        <v>41.564260112647204</v>
      </c>
      <c r="GO13" s="76">
        <v>41.399336283185846</v>
      </c>
      <c r="GP13" s="76">
        <v>41.205487898874679</v>
      </c>
      <c r="GQ13" s="76">
        <v>42.962962962962962</v>
      </c>
      <c r="GR13" s="76">
        <v>44.886363636363633</v>
      </c>
      <c r="GS13" s="73">
        <v>44.370137846321818</v>
      </c>
      <c r="GT13" s="73">
        <v>43.727366787377136</v>
      </c>
      <c r="GU13" s="73">
        <v>42.5</v>
      </c>
      <c r="GV13" s="73">
        <v>41.144227475162729</v>
      </c>
      <c r="GW13" s="73">
        <v>40.965501537060234</v>
      </c>
      <c r="GX13" s="92" t="s">
        <v>18</v>
      </c>
      <c r="GY13" s="76" t="s">
        <v>18</v>
      </c>
      <c r="GZ13" s="76" t="s">
        <v>18</v>
      </c>
      <c r="HA13" s="76" t="s">
        <v>18</v>
      </c>
      <c r="HB13" s="76" t="s">
        <v>18</v>
      </c>
      <c r="HC13" s="76">
        <v>45.751633986928098</v>
      </c>
      <c r="HD13" s="76">
        <v>36.734693877551017</v>
      </c>
      <c r="HE13" s="76">
        <v>45.911949685534587</v>
      </c>
      <c r="HF13" s="76">
        <v>35.114503816793892</v>
      </c>
      <c r="HG13" s="76">
        <v>49.382716049382715</v>
      </c>
      <c r="HH13" s="76">
        <v>52.941176470588232</v>
      </c>
      <c r="HI13" s="76">
        <v>49.159663865546214</v>
      </c>
      <c r="HJ13" s="73">
        <v>49.386503067484661</v>
      </c>
      <c r="HK13" s="73">
        <v>44.69453376205788</v>
      </c>
      <c r="HL13" s="73">
        <v>45.038167938931288</v>
      </c>
      <c r="HM13" s="73">
        <v>35.62091503267974</v>
      </c>
      <c r="HN13" s="73">
        <v>41.036717062634985</v>
      </c>
      <c r="HO13" s="93" t="s">
        <v>18</v>
      </c>
      <c r="HP13" s="76" t="s">
        <v>18</v>
      </c>
      <c r="HQ13" s="76" t="s">
        <v>18</v>
      </c>
      <c r="HR13" s="76" t="s">
        <v>18</v>
      </c>
      <c r="HS13" s="76" t="s">
        <v>18</v>
      </c>
      <c r="HT13" s="146" t="s">
        <v>18</v>
      </c>
      <c r="HU13" s="76">
        <v>52.713178294573652</v>
      </c>
      <c r="HV13" s="76">
        <v>49.285714285714292</v>
      </c>
      <c r="HW13" s="76">
        <v>55.434782608695649</v>
      </c>
      <c r="HX13" s="76" t="s">
        <v>17</v>
      </c>
      <c r="HY13" s="76" t="s">
        <v>17</v>
      </c>
      <c r="HZ13" s="76" t="s">
        <v>17</v>
      </c>
      <c r="IA13" s="76" t="s">
        <v>17</v>
      </c>
      <c r="IB13" s="76" t="s">
        <v>17</v>
      </c>
      <c r="IC13" s="76" t="s">
        <v>17</v>
      </c>
      <c r="ID13" s="76" t="s">
        <v>17</v>
      </c>
      <c r="IE13" s="76" t="s">
        <v>17</v>
      </c>
      <c r="IF13" s="93" t="s">
        <v>18</v>
      </c>
      <c r="IG13" s="76" t="s">
        <v>18</v>
      </c>
      <c r="IH13" s="76" t="s">
        <v>18</v>
      </c>
      <c r="II13" s="76" t="s">
        <v>18</v>
      </c>
      <c r="IJ13" s="76" t="s">
        <v>18</v>
      </c>
      <c r="IK13" s="76">
        <v>28.185328185328181</v>
      </c>
      <c r="IL13" s="76">
        <v>44.20289855072464</v>
      </c>
      <c r="IM13" s="76">
        <v>47.491638795986617</v>
      </c>
      <c r="IN13" s="76">
        <v>43.497757847533634</v>
      </c>
      <c r="IO13" s="76">
        <v>49.382716049382715</v>
      </c>
      <c r="IP13" s="76">
        <v>52.941176470588232</v>
      </c>
      <c r="IQ13" s="76">
        <v>49.159663865546214</v>
      </c>
      <c r="IR13" s="73">
        <v>49.386503067484661</v>
      </c>
      <c r="IS13" s="73">
        <v>44.69453376205788</v>
      </c>
      <c r="IT13" s="73">
        <v>45.038167938931288</v>
      </c>
      <c r="IU13" s="73">
        <v>35.62091503267974</v>
      </c>
      <c r="IV13" s="73">
        <v>41.036717062634985</v>
      </c>
      <c r="IW13" s="71"/>
      <c r="IX13" s="71"/>
      <c r="IY13" s="71"/>
      <c r="IZ13" s="71"/>
      <c r="JA13" s="71"/>
      <c r="JB13" s="71"/>
      <c r="JC13" s="71"/>
      <c r="JD13" s="71"/>
      <c r="JE13" s="71"/>
      <c r="JF13" s="71"/>
      <c r="JG13" s="71"/>
      <c r="JH13" s="71"/>
      <c r="JI13" s="71"/>
      <c r="JJ13" s="71"/>
      <c r="JK13" s="71"/>
      <c r="JL13" s="71"/>
      <c r="JM13" s="71"/>
      <c r="JN13" s="71"/>
      <c r="JO13" s="71"/>
    </row>
    <row r="14" spans="1:275" s="28" customFormat="1">
      <c r="A14" s="26" t="s">
        <v>7</v>
      </c>
      <c r="B14" s="73">
        <v>68.75</v>
      </c>
      <c r="C14" s="73">
        <v>68.556361239288066</v>
      </c>
      <c r="D14" s="73">
        <v>70.730178627389535</v>
      </c>
      <c r="E14" s="73">
        <v>73.665689149560109</v>
      </c>
      <c r="F14" s="73">
        <v>74.448897795591179</v>
      </c>
      <c r="G14" s="73">
        <v>73.097703737055383</v>
      </c>
      <c r="H14" s="73">
        <v>72.612470402525645</v>
      </c>
      <c r="I14" s="73">
        <v>73.911360557383389</v>
      </c>
      <c r="J14" s="73">
        <v>74.467665615141968</v>
      </c>
      <c r="K14" s="73">
        <v>73.735632183908038</v>
      </c>
      <c r="L14" s="73">
        <v>75.236806495263863</v>
      </c>
      <c r="M14" s="73">
        <v>73.559574864814465</v>
      </c>
      <c r="N14" s="73">
        <v>74.613764044943821</v>
      </c>
      <c r="O14" s="73">
        <v>73.9077914233944</v>
      </c>
      <c r="P14" s="73">
        <v>78.498445135495345</v>
      </c>
      <c r="Q14" s="73">
        <v>79.272013949433287</v>
      </c>
      <c r="R14" s="73">
        <v>76.334242306194</v>
      </c>
      <c r="S14" s="93">
        <v>53.948025987006503</v>
      </c>
      <c r="T14" s="76">
        <v>54.212831744395778</v>
      </c>
      <c r="U14" s="76">
        <v>54.871024292511891</v>
      </c>
      <c r="V14" s="76">
        <v>53.420352912738707</v>
      </c>
      <c r="W14" s="76">
        <v>57.338009968617314</v>
      </c>
      <c r="X14" s="76">
        <v>59.243623570800352</v>
      </c>
      <c r="Y14" s="76">
        <v>62.05701685304772</v>
      </c>
      <c r="Z14" s="76">
        <v>60.269762677138473</v>
      </c>
      <c r="AA14" s="76">
        <v>64.489863742107019</v>
      </c>
      <c r="AB14" s="73">
        <v>65.196798954760737</v>
      </c>
      <c r="AC14" s="73">
        <v>67.476851851851848</v>
      </c>
      <c r="AD14" s="73">
        <v>65.819252829018765</v>
      </c>
      <c r="AE14" s="73">
        <v>66.339597538666226</v>
      </c>
      <c r="AF14" s="73">
        <v>70.551290997906491</v>
      </c>
      <c r="AG14" s="73">
        <v>70.014936519790893</v>
      </c>
      <c r="AH14" s="73">
        <v>70.921985815602838</v>
      </c>
      <c r="AI14" s="73">
        <v>69.82136069935386</v>
      </c>
      <c r="AJ14" s="74">
        <v>47.891623735928256</v>
      </c>
      <c r="AK14" s="73">
        <v>53.009589879616406</v>
      </c>
      <c r="AL14" s="73">
        <v>51.112412177985952</v>
      </c>
      <c r="AM14" s="73">
        <v>52.925799316308058</v>
      </c>
      <c r="AN14" s="73">
        <v>49.85413290113452</v>
      </c>
      <c r="AO14" s="73">
        <v>50.641337879525892</v>
      </c>
      <c r="AP14" s="73">
        <v>51.914395586022401</v>
      </c>
      <c r="AQ14" s="73">
        <v>52.898132100905059</v>
      </c>
      <c r="AR14" s="73">
        <v>55.2860932171277</v>
      </c>
      <c r="AS14" s="73">
        <v>55.518469069870946</v>
      </c>
      <c r="AT14" s="73">
        <v>55.964467005076145</v>
      </c>
      <c r="AU14" s="73">
        <v>57.225548902195612</v>
      </c>
      <c r="AV14" s="73">
        <v>61.977107180020809</v>
      </c>
      <c r="AW14" s="73">
        <v>60.836038961038966</v>
      </c>
      <c r="AX14" s="73">
        <v>62.858234619793663</v>
      </c>
      <c r="AY14" s="73">
        <v>64.342157250098779</v>
      </c>
      <c r="AZ14" s="73">
        <v>62.716405605935691</v>
      </c>
      <c r="BA14" s="74">
        <v>44.627418690819269</v>
      </c>
      <c r="BB14" s="73">
        <v>45.225249527920155</v>
      </c>
      <c r="BC14" s="73">
        <v>44.71093858311383</v>
      </c>
      <c r="BD14" s="73">
        <v>47.332441670381932</v>
      </c>
      <c r="BE14" s="73">
        <v>47.139013452914796</v>
      </c>
      <c r="BF14" s="73">
        <v>47.925033467202141</v>
      </c>
      <c r="BG14" s="73">
        <v>51.231437884824338</v>
      </c>
      <c r="BH14" s="73">
        <v>54.101633393829403</v>
      </c>
      <c r="BI14" s="73">
        <v>56.017621145374449</v>
      </c>
      <c r="BJ14" s="73">
        <v>55.016722408026759</v>
      </c>
      <c r="BK14" s="73">
        <v>55.45440025555024</v>
      </c>
      <c r="BL14" s="73">
        <v>62.899669239250279</v>
      </c>
      <c r="BM14" s="73">
        <v>66.26262626262627</v>
      </c>
      <c r="BN14" s="73">
        <v>60.906911705952851</v>
      </c>
      <c r="BO14" s="73">
        <v>60.171919770773641</v>
      </c>
      <c r="BP14" s="73">
        <v>60.708812260536398</v>
      </c>
      <c r="BQ14" s="73">
        <v>58.527724665391965</v>
      </c>
      <c r="BR14" s="74">
        <v>45.208845208845204</v>
      </c>
      <c r="BS14" s="73">
        <v>45.736946463978853</v>
      </c>
      <c r="BT14" s="73">
        <v>46.805896805896808</v>
      </c>
      <c r="BU14" s="73">
        <v>48.10198300283286</v>
      </c>
      <c r="BV14" s="73">
        <v>39.088729016786573</v>
      </c>
      <c r="BW14" s="73">
        <v>41.157556270096464</v>
      </c>
      <c r="BX14" s="73">
        <v>44.729344729344731</v>
      </c>
      <c r="BY14" s="73">
        <v>35.374149659863946</v>
      </c>
      <c r="BZ14" s="73">
        <v>47.826086956521735</v>
      </c>
      <c r="CA14" s="76" t="s">
        <v>17</v>
      </c>
      <c r="CB14" s="76" t="s">
        <v>17</v>
      </c>
      <c r="CC14" s="76">
        <v>36.597938144329902</v>
      </c>
      <c r="CD14" s="73">
        <v>42.741935483870968</v>
      </c>
      <c r="CE14" s="319" t="s">
        <v>17</v>
      </c>
      <c r="CF14" s="319" t="s">
        <v>17</v>
      </c>
      <c r="CG14" s="319">
        <v>44.444444444444443</v>
      </c>
      <c r="CH14" s="319">
        <v>47.252747252747255</v>
      </c>
      <c r="CI14" s="93" t="s">
        <v>17</v>
      </c>
      <c r="CJ14" s="76" t="s">
        <v>17</v>
      </c>
      <c r="CK14" s="76" t="s">
        <v>17</v>
      </c>
      <c r="CL14" s="76" t="s">
        <v>17</v>
      </c>
      <c r="CM14" s="76" t="s">
        <v>17</v>
      </c>
      <c r="CN14" s="76" t="s">
        <v>17</v>
      </c>
      <c r="CO14" s="76" t="s">
        <v>17</v>
      </c>
      <c r="CP14" s="76" t="s">
        <v>17</v>
      </c>
      <c r="CQ14" s="76" t="s">
        <v>17</v>
      </c>
      <c r="CR14" s="76" t="s">
        <v>17</v>
      </c>
      <c r="CS14" s="76" t="s">
        <v>17</v>
      </c>
      <c r="CT14" s="76" t="s">
        <v>17</v>
      </c>
      <c r="CU14" s="76">
        <v>92.5</v>
      </c>
      <c r="CV14" s="76">
        <v>96.753246753246756</v>
      </c>
      <c r="CW14" s="76">
        <v>37.77089783281734</v>
      </c>
      <c r="CX14" s="76">
        <v>43.918918918918919</v>
      </c>
      <c r="CY14" s="76">
        <v>48.692810457516337</v>
      </c>
      <c r="CZ14" s="74">
        <v>50.900270547625716</v>
      </c>
      <c r="DA14" s="73">
        <v>52.195921515692042</v>
      </c>
      <c r="DB14" s="73">
        <v>52.26724667832994</v>
      </c>
      <c r="DC14" s="73">
        <v>54.192443133149332</v>
      </c>
      <c r="DD14" s="73">
        <v>55.37527235640443</v>
      </c>
      <c r="DE14" s="73">
        <v>56.666361220562628</v>
      </c>
      <c r="DF14" s="73">
        <v>58.918826006617678</v>
      </c>
      <c r="DG14" s="73">
        <v>59.856500613051182</v>
      </c>
      <c r="DH14" s="73">
        <v>62.205711216542831</v>
      </c>
      <c r="DI14" s="73">
        <v>62.740065086858877</v>
      </c>
      <c r="DJ14" s="73">
        <v>63.444394416929313</v>
      </c>
      <c r="DK14" s="73">
        <v>64.54930696565728</v>
      </c>
      <c r="DL14" s="73">
        <v>67.280245431505932</v>
      </c>
      <c r="DM14" s="73">
        <v>66.652888291825974</v>
      </c>
      <c r="DN14" s="73">
        <v>67.050847457627114</v>
      </c>
      <c r="DO14" s="73">
        <v>67.839512147904372</v>
      </c>
      <c r="DP14" s="73">
        <v>66.367478748159755</v>
      </c>
      <c r="DQ14" s="92" t="s">
        <v>17</v>
      </c>
      <c r="DR14" s="76" t="s">
        <v>17</v>
      </c>
      <c r="DS14" s="76" t="s">
        <v>17</v>
      </c>
      <c r="DT14" s="76" t="s">
        <v>17</v>
      </c>
      <c r="DU14" s="76" t="s">
        <v>17</v>
      </c>
      <c r="DV14" s="76">
        <v>58.776595744680847</v>
      </c>
      <c r="DW14" s="76">
        <v>55.213270142180093</v>
      </c>
      <c r="DX14" s="76">
        <v>52.967032967032971</v>
      </c>
      <c r="DY14" s="76">
        <v>49.357326478149105</v>
      </c>
      <c r="DZ14" s="76">
        <v>53.253012048192772</v>
      </c>
      <c r="EA14" s="76">
        <v>51.546391752577321</v>
      </c>
      <c r="EB14" s="76" t="s">
        <v>17</v>
      </c>
      <c r="EC14" s="76" t="s">
        <v>17</v>
      </c>
      <c r="ED14" s="76" t="s">
        <v>17</v>
      </c>
      <c r="EE14" s="76" t="s">
        <v>17</v>
      </c>
      <c r="EF14" s="76" t="s">
        <v>17</v>
      </c>
      <c r="EG14" s="76" t="s">
        <v>17</v>
      </c>
      <c r="EH14" s="93">
        <v>34.958111195734958</v>
      </c>
      <c r="EI14" s="76">
        <v>35.250836120401338</v>
      </c>
      <c r="EJ14" s="76">
        <v>14.869888475836431</v>
      </c>
      <c r="EK14" s="76">
        <v>19.751166407465007</v>
      </c>
      <c r="EL14" s="76">
        <v>33.763837638376387</v>
      </c>
      <c r="EM14" s="76">
        <v>39.208173690932313</v>
      </c>
      <c r="EN14" s="76">
        <v>40.487804878048777</v>
      </c>
      <c r="EO14" s="76">
        <v>16.186635944700463</v>
      </c>
      <c r="EP14" s="76">
        <v>37.074260189838085</v>
      </c>
      <c r="EQ14" s="76">
        <v>38.888888888888886</v>
      </c>
      <c r="ER14" s="175">
        <f>((ES14-EQ14)/2)+EQ14</f>
        <v>38.386263310947925</v>
      </c>
      <c r="ES14" s="76">
        <v>37.883637733006971</v>
      </c>
      <c r="ET14" s="73">
        <v>45.098039215686271</v>
      </c>
      <c r="EU14" s="73">
        <v>40.165025286132547</v>
      </c>
      <c r="EV14" s="73">
        <v>40.148204446133391</v>
      </c>
      <c r="EW14" s="73">
        <v>37.445011437620977</v>
      </c>
      <c r="EX14" s="73">
        <v>36.510113129928008</v>
      </c>
      <c r="EY14" s="93">
        <v>33.548387096774192</v>
      </c>
      <c r="EZ14" s="76">
        <v>41.843971631205676</v>
      </c>
      <c r="FA14" s="76">
        <v>35.966735966735968</v>
      </c>
      <c r="FB14" s="76">
        <v>31.489841986455986</v>
      </c>
      <c r="FC14" s="76">
        <v>45.427013930950942</v>
      </c>
      <c r="FD14" s="76">
        <v>54.650416933932007</v>
      </c>
      <c r="FE14" s="76">
        <v>58.341143392689787</v>
      </c>
      <c r="FF14" s="76">
        <v>54.189390183440757</v>
      </c>
      <c r="FG14" s="76">
        <v>49.514955537590936</v>
      </c>
      <c r="FH14" s="76">
        <v>49.864917020455422</v>
      </c>
      <c r="FI14" s="76">
        <v>48.40900965319986</v>
      </c>
      <c r="FJ14" s="76">
        <v>47.540134645261524</v>
      </c>
      <c r="FK14" s="73">
        <v>53.109815354713319</v>
      </c>
      <c r="FL14" s="73">
        <v>50.086355785837647</v>
      </c>
      <c r="FM14" s="73">
        <v>48.871951219512198</v>
      </c>
      <c r="FN14" s="73">
        <v>46.339202965708992</v>
      </c>
      <c r="FO14" s="73">
        <v>47.718823927002362</v>
      </c>
      <c r="FP14" s="93">
        <v>42.042042042042041</v>
      </c>
      <c r="FQ14" s="76">
        <v>38.857782754759235</v>
      </c>
      <c r="FR14" s="76">
        <v>44.985941893158383</v>
      </c>
      <c r="FS14" s="76">
        <v>39.97709049255441</v>
      </c>
      <c r="FT14" s="76">
        <v>45.621621621621621</v>
      </c>
      <c r="FU14" s="76">
        <v>55.523672883787661</v>
      </c>
      <c r="FV14" s="76">
        <v>51.409395973154361</v>
      </c>
      <c r="FW14" s="76">
        <v>43.419572553430818</v>
      </c>
      <c r="FX14" s="76">
        <v>41.853932584269664</v>
      </c>
      <c r="FY14" s="76">
        <v>44.132397191574725</v>
      </c>
      <c r="FZ14" s="76">
        <v>41.030042918454939</v>
      </c>
      <c r="GA14" s="76">
        <v>39.175257731958766</v>
      </c>
      <c r="GB14" s="73">
        <v>44.243208279430789</v>
      </c>
      <c r="GC14" s="73">
        <v>38.608870967741936</v>
      </c>
      <c r="GD14" s="73">
        <v>43.181818181818187</v>
      </c>
      <c r="GE14" s="73">
        <v>46.857142857142854</v>
      </c>
      <c r="GF14" s="73">
        <v>41.266794625719768</v>
      </c>
      <c r="GG14" s="93">
        <v>36.620294599018003</v>
      </c>
      <c r="GH14" s="76">
        <v>37.388829598007831</v>
      </c>
      <c r="GI14" s="76">
        <v>29.484963705496025</v>
      </c>
      <c r="GJ14" s="76">
        <v>29.534469600610535</v>
      </c>
      <c r="GK14" s="76">
        <v>42.021857923497265</v>
      </c>
      <c r="GL14" s="76">
        <v>49.404478323010963</v>
      </c>
      <c r="GM14" s="76">
        <v>51.103015583889899</v>
      </c>
      <c r="GN14" s="76">
        <v>39.258387286639199</v>
      </c>
      <c r="GO14" s="76">
        <v>44.180356518699753</v>
      </c>
      <c r="GP14" s="76">
        <v>45.679436522934196</v>
      </c>
      <c r="GQ14" s="76">
        <v>34.243343444556785</v>
      </c>
      <c r="GR14" s="76">
        <v>41.547785547785551</v>
      </c>
      <c r="GS14" s="73">
        <v>47.958077340079512</v>
      </c>
      <c r="GT14" s="73">
        <v>41.848654139156935</v>
      </c>
      <c r="GU14" s="73">
        <v>43.483611142185921</v>
      </c>
      <c r="GV14" s="73">
        <v>41.016410799364749</v>
      </c>
      <c r="GW14" s="73">
        <v>40.337126905733307</v>
      </c>
      <c r="GX14" s="92" t="s">
        <v>18</v>
      </c>
      <c r="GY14" s="76" t="s">
        <v>18</v>
      </c>
      <c r="GZ14" s="76" t="s">
        <v>18</v>
      </c>
      <c r="HA14" s="76" t="s">
        <v>18</v>
      </c>
      <c r="HB14" s="76" t="s">
        <v>18</v>
      </c>
      <c r="HC14" s="76" t="s">
        <v>18</v>
      </c>
      <c r="HD14" s="76" t="s">
        <v>18</v>
      </c>
      <c r="HE14" s="76" t="s">
        <v>18</v>
      </c>
      <c r="HF14" s="76">
        <v>42.063492063492056</v>
      </c>
      <c r="HG14" s="76">
        <v>53.81679389312977</v>
      </c>
      <c r="HH14" s="143">
        <f>((HI14-HF14)/2)+HG14</f>
        <v>51.966633539133099</v>
      </c>
      <c r="HI14" s="76">
        <v>38.363171355498721</v>
      </c>
      <c r="HJ14" s="73">
        <v>47.089947089947088</v>
      </c>
      <c r="HK14" s="73">
        <v>42.222222222222221</v>
      </c>
      <c r="HL14" s="73">
        <v>45.66532258064516</v>
      </c>
      <c r="HM14" s="73">
        <v>38.801571709233798</v>
      </c>
      <c r="HN14" s="73">
        <v>35.910572892408013</v>
      </c>
      <c r="HO14" s="93" t="s">
        <v>18</v>
      </c>
      <c r="HP14" s="76" t="s">
        <v>18</v>
      </c>
      <c r="HQ14" s="76" t="s">
        <v>18</v>
      </c>
      <c r="HR14" s="76" t="s">
        <v>18</v>
      </c>
      <c r="HS14" s="76" t="s">
        <v>18</v>
      </c>
      <c r="HT14" s="76" t="s">
        <v>18</v>
      </c>
      <c r="HU14" s="76" t="s">
        <v>18</v>
      </c>
      <c r="HV14" s="76" t="s">
        <v>18</v>
      </c>
      <c r="HW14" s="76">
        <v>51.633986928104576</v>
      </c>
      <c r="HX14" s="76">
        <v>45.320197044334975</v>
      </c>
      <c r="HY14" s="76">
        <v>35.532994923857871</v>
      </c>
      <c r="HZ14" s="76" t="s">
        <v>17</v>
      </c>
      <c r="IA14" s="76" t="s">
        <v>17</v>
      </c>
      <c r="IB14" s="76" t="s">
        <v>17</v>
      </c>
      <c r="IC14" s="76" t="s">
        <v>17</v>
      </c>
      <c r="ID14" s="76" t="s">
        <v>17</v>
      </c>
      <c r="IE14" s="76" t="s">
        <v>17</v>
      </c>
      <c r="IF14" s="93" t="s">
        <v>18</v>
      </c>
      <c r="IG14" s="76" t="s">
        <v>18</v>
      </c>
      <c r="IH14" s="76" t="s">
        <v>18</v>
      </c>
      <c r="II14" s="76" t="s">
        <v>18</v>
      </c>
      <c r="IJ14" s="76" t="s">
        <v>18</v>
      </c>
      <c r="IK14" s="76" t="s">
        <v>18</v>
      </c>
      <c r="IL14" s="76" t="s">
        <v>18</v>
      </c>
      <c r="IM14" s="76" t="s">
        <v>18</v>
      </c>
      <c r="IN14" s="76">
        <v>47.311827956989248</v>
      </c>
      <c r="IO14" s="76">
        <v>50.107526881720425</v>
      </c>
      <c r="IP14" s="143">
        <f>((IQ14-IN14)/2)+IO14</f>
        <v>45.633198580975161</v>
      </c>
      <c r="IQ14" s="76">
        <v>38.363171355498721</v>
      </c>
      <c r="IR14" s="73">
        <v>47.089947089947088</v>
      </c>
      <c r="IS14" s="73">
        <v>42.222222222222221</v>
      </c>
      <c r="IT14" s="73">
        <v>45.66532258064516</v>
      </c>
      <c r="IU14" s="73">
        <v>38.801571709233798</v>
      </c>
      <c r="IV14" s="73">
        <v>35.910572892408013</v>
      </c>
      <c r="IW14" s="71"/>
      <c r="IX14" s="71"/>
      <c r="IY14" s="71"/>
      <c r="IZ14" s="71"/>
      <c r="JA14" s="71"/>
      <c r="JB14" s="71"/>
      <c r="JC14" s="71"/>
      <c r="JD14" s="71"/>
      <c r="JE14" s="71"/>
      <c r="JF14" s="71"/>
      <c r="JG14" s="71"/>
      <c r="JH14" s="71"/>
      <c r="JI14" s="71"/>
      <c r="JJ14" s="71"/>
      <c r="JK14" s="71"/>
      <c r="JL14" s="71"/>
      <c r="JM14" s="71"/>
      <c r="JN14" s="71"/>
      <c r="JO14" s="71"/>
    </row>
    <row r="15" spans="1:275" s="28" customFormat="1">
      <c r="A15" s="26" t="s">
        <v>8</v>
      </c>
      <c r="B15" s="73">
        <v>90.20448548812665</v>
      </c>
      <c r="C15" s="73">
        <v>80.970504281636551</v>
      </c>
      <c r="D15" s="73">
        <v>76.470588235294116</v>
      </c>
      <c r="E15" s="73">
        <v>78.306428773718494</v>
      </c>
      <c r="F15" s="73">
        <v>80.636082184069792</v>
      </c>
      <c r="G15" s="73">
        <v>81.868686868686865</v>
      </c>
      <c r="H15" s="73">
        <v>78.895463510848131</v>
      </c>
      <c r="I15" s="73">
        <v>79.339477726574515</v>
      </c>
      <c r="J15" s="73">
        <v>81.629554655870436</v>
      </c>
      <c r="K15" s="73">
        <v>81.317420243286662</v>
      </c>
      <c r="L15" s="73">
        <v>85.197537198563381</v>
      </c>
      <c r="M15" s="73">
        <v>89.9383477188656</v>
      </c>
      <c r="N15" s="73">
        <v>90.715482172768603</v>
      </c>
      <c r="O15" s="73">
        <v>90.328727965697951</v>
      </c>
      <c r="P15" s="73">
        <v>89.65517241379311</v>
      </c>
      <c r="Q15" s="73">
        <v>91.644970414201168</v>
      </c>
      <c r="R15" s="73">
        <v>91.564102564102555</v>
      </c>
      <c r="S15" s="93">
        <v>77.010192525481315</v>
      </c>
      <c r="T15" s="76">
        <v>76.749192680301391</v>
      </c>
      <c r="U15" s="76">
        <v>78.703703703703709</v>
      </c>
      <c r="V15" s="76">
        <v>78.1151832460733</v>
      </c>
      <c r="W15" s="76">
        <v>76.915422885572141</v>
      </c>
      <c r="X15" s="76">
        <v>79.225352112676063</v>
      </c>
      <c r="Y15" s="76">
        <v>72.31139646869984</v>
      </c>
      <c r="Z15" s="76">
        <v>65.428571428571431</v>
      </c>
      <c r="AA15" s="76">
        <v>62.815608263198172</v>
      </c>
      <c r="AB15" s="73">
        <v>65.716429107276824</v>
      </c>
      <c r="AC15" s="73">
        <v>76.401179941002951</v>
      </c>
      <c r="AD15" s="73">
        <v>76.079734219269113</v>
      </c>
      <c r="AE15" s="73">
        <v>73.576642335766422</v>
      </c>
      <c r="AF15" s="73">
        <v>65.539803707742649</v>
      </c>
      <c r="AG15" s="73">
        <v>70.695839311334296</v>
      </c>
      <c r="AH15" s="73">
        <v>75.624082232011759</v>
      </c>
      <c r="AI15" s="73">
        <v>73.418145296283896</v>
      </c>
      <c r="AJ15" s="74">
        <v>75.898203592814369</v>
      </c>
      <c r="AK15" s="73">
        <v>80</v>
      </c>
      <c r="AL15" s="73">
        <v>72.059925093632955</v>
      </c>
      <c r="AM15" s="73">
        <v>76.276881720430097</v>
      </c>
      <c r="AN15" s="73">
        <v>73.25769854132902</v>
      </c>
      <c r="AO15" s="73">
        <v>73.285398230088504</v>
      </c>
      <c r="AP15" s="73">
        <v>71.294851794071747</v>
      </c>
      <c r="AQ15" s="73">
        <v>63.167848699763596</v>
      </c>
      <c r="AR15" s="73">
        <v>65.976779404341244</v>
      </c>
      <c r="AS15" s="73">
        <v>61.943986820428336</v>
      </c>
      <c r="AT15" s="73">
        <v>64.854651162790702</v>
      </c>
      <c r="AU15" s="73">
        <v>85.698005698005687</v>
      </c>
      <c r="AV15" s="73">
        <v>84.55635491606715</v>
      </c>
      <c r="AW15" s="73">
        <v>89.071274298056153</v>
      </c>
      <c r="AX15" s="73">
        <v>81.591669765712169</v>
      </c>
      <c r="AY15" s="73">
        <v>83.853970643582997</v>
      </c>
      <c r="AZ15" s="73">
        <v>93.413597733711043</v>
      </c>
      <c r="BA15" s="74">
        <v>68.635250917992664</v>
      </c>
      <c r="BB15" s="73">
        <v>69.732142857142861</v>
      </c>
      <c r="BC15" s="73">
        <v>68.398015757222055</v>
      </c>
      <c r="BD15" s="73">
        <v>70.265099754031155</v>
      </c>
      <c r="BE15" s="73">
        <v>69.97229916897507</v>
      </c>
      <c r="BF15" s="73">
        <v>67.294429708222808</v>
      </c>
      <c r="BG15" s="73">
        <v>61.850569025235032</v>
      </c>
      <c r="BH15" s="73">
        <v>57.339211618257259</v>
      </c>
      <c r="BI15" s="73">
        <v>55.117549275706487</v>
      </c>
      <c r="BJ15" s="73">
        <v>57.931570762052885</v>
      </c>
      <c r="BK15" s="73">
        <v>59.70224577340398</v>
      </c>
      <c r="BL15" s="73">
        <v>70.292092139634292</v>
      </c>
      <c r="BM15" s="73">
        <v>70.60546875</v>
      </c>
      <c r="BN15" s="73">
        <v>78.997361477572568</v>
      </c>
      <c r="BO15" s="73">
        <v>71.948118006103769</v>
      </c>
      <c r="BP15" s="73">
        <v>81.687701064093048</v>
      </c>
      <c r="BQ15" s="73">
        <v>75.769418661455788</v>
      </c>
      <c r="BR15" s="74">
        <v>44.857142857142854</v>
      </c>
      <c r="BS15" s="73">
        <v>39.6</v>
      </c>
      <c r="BT15" s="73">
        <v>52.083333333333329</v>
      </c>
      <c r="BU15" s="73">
        <v>54.897494305239185</v>
      </c>
      <c r="BV15" s="73">
        <v>53.21637426900584</v>
      </c>
      <c r="BW15" s="73">
        <v>48.167539267015712</v>
      </c>
      <c r="BX15" s="73">
        <v>42.888402625820575</v>
      </c>
      <c r="BY15" s="73">
        <v>35.600907029478456</v>
      </c>
      <c r="BZ15" s="73">
        <v>33.653846153846153</v>
      </c>
      <c r="CA15" s="76" t="s">
        <v>17</v>
      </c>
      <c r="CB15" s="76" t="s">
        <v>17</v>
      </c>
      <c r="CC15" s="76" t="s">
        <v>17</v>
      </c>
      <c r="CD15" s="76" t="s">
        <v>17</v>
      </c>
      <c r="CE15" s="76">
        <v>58.396369137670192</v>
      </c>
      <c r="CF15" s="76">
        <v>53.036437246963558</v>
      </c>
      <c r="CG15" s="76">
        <v>50</v>
      </c>
      <c r="CH15" s="76">
        <v>45.087719298245617</v>
      </c>
      <c r="CI15" s="74">
        <v>85.897435897435912</v>
      </c>
      <c r="CJ15" s="73">
        <v>85.91549295774648</v>
      </c>
      <c r="CK15" s="73">
        <v>81.90789473684211</v>
      </c>
      <c r="CL15" s="73">
        <v>84.943181818181813</v>
      </c>
      <c r="CM15" s="73">
        <v>92.307692307692307</v>
      </c>
      <c r="CN15" s="73">
        <v>89.855072463768124</v>
      </c>
      <c r="CO15" s="73">
        <v>82.53012048192771</v>
      </c>
      <c r="CP15" s="73">
        <v>76.950354609929065</v>
      </c>
      <c r="CQ15" s="73">
        <v>82.933333333333337</v>
      </c>
      <c r="CR15" s="73">
        <v>84.868421052631575</v>
      </c>
      <c r="CS15" s="73">
        <v>83.764705882352942</v>
      </c>
      <c r="CT15" s="73">
        <v>90.498812351543933</v>
      </c>
      <c r="CU15" s="73">
        <v>89.791183294663568</v>
      </c>
      <c r="CV15" s="73">
        <v>92.827868852459019</v>
      </c>
      <c r="CW15" s="73">
        <v>90.186915887850461</v>
      </c>
      <c r="CX15" s="73">
        <v>98.275862068965523</v>
      </c>
      <c r="CY15" s="73">
        <v>98.684210526315809</v>
      </c>
      <c r="CZ15" s="74">
        <v>77.227287707349234</v>
      </c>
      <c r="DA15" s="73">
        <v>74.388306323482681</v>
      </c>
      <c r="DB15" s="73">
        <v>72.422258592471366</v>
      </c>
      <c r="DC15" s="73">
        <v>74.414811972371453</v>
      </c>
      <c r="DD15" s="73">
        <v>74.52047215049798</v>
      </c>
      <c r="DE15" s="73">
        <v>74.53732128760636</v>
      </c>
      <c r="DF15" s="73">
        <v>70.023224950232247</v>
      </c>
      <c r="DG15" s="73">
        <v>66.13333333333334</v>
      </c>
      <c r="DH15" s="73">
        <v>66.378042803463501</v>
      </c>
      <c r="DI15" s="73">
        <v>68.417823452718778</v>
      </c>
      <c r="DJ15" s="73">
        <v>71.166488304540579</v>
      </c>
      <c r="DK15" s="73">
        <v>80.24484830050946</v>
      </c>
      <c r="DL15" s="73">
        <v>80.178848569950489</v>
      </c>
      <c r="DM15" s="73">
        <v>80.898401746109982</v>
      </c>
      <c r="DN15" s="73">
        <v>78.304728546409805</v>
      </c>
      <c r="DO15" s="73">
        <v>83.114229275934889</v>
      </c>
      <c r="DP15" s="73">
        <v>82.334299777493086</v>
      </c>
      <c r="DQ15" s="92" t="s">
        <v>17</v>
      </c>
      <c r="DR15" s="76" t="s">
        <v>17</v>
      </c>
      <c r="DS15" s="76" t="s">
        <v>17</v>
      </c>
      <c r="DT15" s="76" t="s">
        <v>17</v>
      </c>
      <c r="DU15" s="76" t="s">
        <v>17</v>
      </c>
      <c r="DV15" s="76" t="s">
        <v>17</v>
      </c>
      <c r="DW15" s="76" t="s">
        <v>17</v>
      </c>
      <c r="DX15" s="76" t="s">
        <v>17</v>
      </c>
      <c r="DY15" s="76" t="s">
        <v>17</v>
      </c>
      <c r="DZ15" s="76" t="s">
        <v>17</v>
      </c>
      <c r="EA15" s="76" t="s">
        <v>17</v>
      </c>
      <c r="EB15" s="76" t="s">
        <v>17</v>
      </c>
      <c r="EC15" s="76" t="s">
        <v>17</v>
      </c>
      <c r="ED15" s="76" t="s">
        <v>17</v>
      </c>
      <c r="EE15" s="76" t="s">
        <v>17</v>
      </c>
      <c r="EF15" s="76" t="s">
        <v>17</v>
      </c>
      <c r="EG15" s="76" t="s">
        <v>17</v>
      </c>
      <c r="EH15" s="93">
        <v>23.467006153193296</v>
      </c>
      <c r="EI15" s="76">
        <v>26.035868893011749</v>
      </c>
      <c r="EJ15" s="76">
        <v>46.869158878504678</v>
      </c>
      <c r="EK15" s="76">
        <v>44.481605351170572</v>
      </c>
      <c r="EL15" s="76">
        <v>45.574582215803588</v>
      </c>
      <c r="EM15" s="76">
        <v>55.210084033613448</v>
      </c>
      <c r="EN15" s="76">
        <v>68.383233532934128</v>
      </c>
      <c r="EO15" s="76">
        <v>63.036127424808683</v>
      </c>
      <c r="EP15" s="76">
        <v>59.316321617717861</v>
      </c>
      <c r="EQ15" s="76">
        <v>53.644182888184702</v>
      </c>
      <c r="ER15" s="76">
        <v>59.946371711077589</v>
      </c>
      <c r="ES15" s="76">
        <v>54.175104228707568</v>
      </c>
      <c r="ET15" s="73">
        <v>53.422601870021936</v>
      </c>
      <c r="EU15" s="73">
        <v>57.81629498785604</v>
      </c>
      <c r="EV15" s="73">
        <v>49.299020549260611</v>
      </c>
      <c r="EW15" s="73">
        <v>54.798637547585656</v>
      </c>
      <c r="EX15" s="73">
        <v>48.640483383685805</v>
      </c>
      <c r="EY15" s="93">
        <v>44.947416552354824</v>
      </c>
      <c r="EZ15" s="76">
        <v>30.502599653379551</v>
      </c>
      <c r="FA15" s="76">
        <v>41.362637362637365</v>
      </c>
      <c r="FB15" s="76">
        <v>38.723404255319146</v>
      </c>
      <c r="FC15" s="76">
        <v>43.366951124903025</v>
      </c>
      <c r="FD15" s="76">
        <v>56.615059817030257</v>
      </c>
      <c r="FE15" s="76">
        <v>56.264617440694948</v>
      </c>
      <c r="FF15" s="76">
        <v>52.004935225169646</v>
      </c>
      <c r="FG15" s="76">
        <v>49.350649350649348</v>
      </c>
      <c r="FH15" s="76">
        <v>47.486252945797325</v>
      </c>
      <c r="FI15" s="76">
        <v>53.457716487527883</v>
      </c>
      <c r="FJ15" s="76">
        <v>56.53750283254022</v>
      </c>
      <c r="FK15" s="73">
        <v>56.21716287215412</v>
      </c>
      <c r="FL15" s="73">
        <v>53.742071881606762</v>
      </c>
      <c r="FM15" s="73">
        <v>52.394034536891681</v>
      </c>
      <c r="FN15" s="73">
        <v>53.524185587364258</v>
      </c>
      <c r="FO15" s="73">
        <v>52.320584443489473</v>
      </c>
      <c r="FP15" s="93">
        <v>35.283107159569489</v>
      </c>
      <c r="FQ15" s="76">
        <v>49.403470715835141</v>
      </c>
      <c r="FR15" s="76">
        <v>44.611260053619304</v>
      </c>
      <c r="FS15" s="76">
        <v>41.385542168674696</v>
      </c>
      <c r="FT15" s="76">
        <v>42.96875</v>
      </c>
      <c r="FU15" s="76">
        <v>52.327537857543469</v>
      </c>
      <c r="FV15" s="76">
        <v>47.737226277372258</v>
      </c>
      <c r="FW15" s="76">
        <v>46.730132450331126</v>
      </c>
      <c r="FX15" s="76">
        <v>48.019017432646592</v>
      </c>
      <c r="FY15" s="76">
        <v>44.474393530997304</v>
      </c>
      <c r="FZ15" s="76">
        <v>52.434956637758503</v>
      </c>
      <c r="GA15" s="76">
        <v>38.563829787234042</v>
      </c>
      <c r="GB15" s="73">
        <v>36.861768368617682</v>
      </c>
      <c r="GC15" s="73">
        <v>45.856353591160229</v>
      </c>
      <c r="GD15" s="73">
        <v>48.013245033112582</v>
      </c>
      <c r="GE15" s="73">
        <v>62.316910785619179</v>
      </c>
      <c r="GF15" s="73">
        <v>49.375</v>
      </c>
      <c r="GG15" s="93">
        <v>31.459555162111318</v>
      </c>
      <c r="GH15" s="76">
        <v>31.96712207042097</v>
      </c>
      <c r="GI15" s="76">
        <v>44.881235154394297</v>
      </c>
      <c r="GJ15" s="76">
        <v>42.187857961053837</v>
      </c>
      <c r="GK15" s="76">
        <v>44.471338981186051</v>
      </c>
      <c r="GL15" s="76">
        <v>55.087906233351092</v>
      </c>
      <c r="GM15" s="76">
        <v>60.558759196659381</v>
      </c>
      <c r="GN15" s="76">
        <v>56.371375365788779</v>
      </c>
      <c r="GO15" s="76">
        <v>54.127022851101898</v>
      </c>
      <c r="GP15" s="76">
        <v>50.238582140422636</v>
      </c>
      <c r="GQ15" s="76">
        <v>56.457207388884413</v>
      </c>
      <c r="GR15" s="76">
        <v>54.078171091445427</v>
      </c>
      <c r="GS15" s="73">
        <v>53.384637309391479</v>
      </c>
      <c r="GT15" s="73">
        <v>55.768052814265289</v>
      </c>
      <c r="GU15" s="73">
        <v>50.188840155945421</v>
      </c>
      <c r="GV15" s="73">
        <v>54.747436384352454</v>
      </c>
      <c r="GW15" s="73">
        <v>49.812660224807729</v>
      </c>
      <c r="GX15" s="92" t="s">
        <v>17</v>
      </c>
      <c r="GY15" s="76" t="s">
        <v>17</v>
      </c>
      <c r="GZ15" s="76" t="s">
        <v>17</v>
      </c>
      <c r="HA15" s="76" t="s">
        <v>17</v>
      </c>
      <c r="HB15" s="76" t="s">
        <v>17</v>
      </c>
      <c r="HC15" s="76" t="s">
        <v>17</v>
      </c>
      <c r="HD15" s="76" t="s">
        <v>17</v>
      </c>
      <c r="HE15" s="76" t="s">
        <v>17</v>
      </c>
      <c r="HF15" s="76" t="s">
        <v>17</v>
      </c>
      <c r="HG15" s="76" t="s">
        <v>17</v>
      </c>
      <c r="HH15" s="76" t="s">
        <v>17</v>
      </c>
      <c r="HI15" s="76" t="s">
        <v>17</v>
      </c>
      <c r="HJ15" s="76" t="s">
        <v>17</v>
      </c>
      <c r="HK15" s="76" t="s">
        <v>17</v>
      </c>
      <c r="HL15" s="76" t="s">
        <v>17</v>
      </c>
      <c r="HM15" s="76" t="s">
        <v>17</v>
      </c>
      <c r="HN15" s="76" t="s">
        <v>17</v>
      </c>
      <c r="HO15" s="93" t="s">
        <v>17</v>
      </c>
      <c r="HP15" s="76" t="s">
        <v>17</v>
      </c>
      <c r="HQ15" s="76" t="s">
        <v>17</v>
      </c>
      <c r="HR15" s="76" t="s">
        <v>17</v>
      </c>
      <c r="HS15" s="76" t="s">
        <v>17</v>
      </c>
      <c r="HT15" s="76" t="s">
        <v>17</v>
      </c>
      <c r="HU15" s="76" t="s">
        <v>17</v>
      </c>
      <c r="HV15" s="76" t="s">
        <v>17</v>
      </c>
      <c r="HW15" s="76" t="s">
        <v>17</v>
      </c>
      <c r="HX15" s="76" t="s">
        <v>17</v>
      </c>
      <c r="HY15" s="76" t="s">
        <v>17</v>
      </c>
      <c r="HZ15" s="76" t="s">
        <v>17</v>
      </c>
      <c r="IA15" s="76" t="s">
        <v>17</v>
      </c>
      <c r="IB15" s="76" t="s">
        <v>17</v>
      </c>
      <c r="IC15" s="76" t="s">
        <v>17</v>
      </c>
      <c r="ID15" s="76" t="s">
        <v>17</v>
      </c>
      <c r="IE15" s="76" t="s">
        <v>17</v>
      </c>
      <c r="IF15" s="93" t="s">
        <v>17</v>
      </c>
      <c r="IG15" s="76" t="s">
        <v>17</v>
      </c>
      <c r="IH15" s="76" t="s">
        <v>17</v>
      </c>
      <c r="II15" s="76" t="s">
        <v>17</v>
      </c>
      <c r="IJ15" s="76" t="s">
        <v>17</v>
      </c>
      <c r="IK15" s="76" t="s">
        <v>17</v>
      </c>
      <c r="IL15" s="76" t="s">
        <v>17</v>
      </c>
      <c r="IM15" s="76" t="s">
        <v>17</v>
      </c>
      <c r="IN15" s="76" t="s">
        <v>17</v>
      </c>
      <c r="IO15" s="76" t="s">
        <v>17</v>
      </c>
      <c r="IP15" s="76" t="s">
        <v>17</v>
      </c>
      <c r="IQ15" s="76" t="s">
        <v>17</v>
      </c>
      <c r="IR15" s="76" t="s">
        <v>17</v>
      </c>
      <c r="IS15" s="76" t="s">
        <v>17</v>
      </c>
      <c r="IT15" s="76" t="s">
        <v>17</v>
      </c>
      <c r="IU15" s="76" t="s">
        <v>17</v>
      </c>
      <c r="IV15" s="76" t="s">
        <v>17</v>
      </c>
      <c r="IW15" s="71"/>
      <c r="IX15" s="71"/>
      <c r="IY15" s="71"/>
      <c r="IZ15" s="71"/>
      <c r="JA15" s="71"/>
      <c r="JB15" s="71"/>
      <c r="JC15" s="71"/>
      <c r="JD15" s="71"/>
      <c r="JE15" s="71"/>
      <c r="JF15" s="71"/>
      <c r="JG15" s="71"/>
      <c r="JH15" s="71"/>
      <c r="JI15" s="71"/>
      <c r="JJ15" s="71"/>
      <c r="JK15" s="71"/>
      <c r="JL15" s="71"/>
      <c r="JM15" s="71"/>
      <c r="JN15" s="71"/>
      <c r="JO15" s="71"/>
    </row>
    <row r="16" spans="1:275" s="28" customFormat="1">
      <c r="A16" s="26"/>
      <c r="B16" s="73"/>
      <c r="C16" s="73"/>
      <c r="D16" s="73"/>
      <c r="E16" s="73"/>
      <c r="F16" s="73"/>
      <c r="G16" s="73"/>
      <c r="H16" s="73"/>
      <c r="I16" s="73"/>
      <c r="J16" s="73"/>
      <c r="K16" s="73"/>
      <c r="L16" s="73"/>
      <c r="M16" s="73"/>
      <c r="N16" s="73"/>
      <c r="O16" s="73"/>
      <c r="P16" s="73"/>
      <c r="Q16" s="73"/>
      <c r="R16" s="73"/>
      <c r="S16" s="93"/>
      <c r="T16" s="76"/>
      <c r="U16" s="76"/>
      <c r="V16" s="76"/>
      <c r="W16" s="76"/>
      <c r="X16" s="76"/>
      <c r="Y16" s="76"/>
      <c r="Z16" s="76"/>
      <c r="AA16" s="76"/>
      <c r="AB16" s="73"/>
      <c r="AC16" s="73"/>
      <c r="AD16" s="73"/>
      <c r="AE16" s="73"/>
      <c r="AF16" s="73"/>
      <c r="AG16" s="73"/>
      <c r="AH16" s="73"/>
      <c r="AI16" s="73"/>
      <c r="AJ16" s="74"/>
      <c r="AK16" s="73"/>
      <c r="AL16" s="73"/>
      <c r="AM16" s="73"/>
      <c r="AN16" s="73"/>
      <c r="AO16" s="73"/>
      <c r="AP16" s="73"/>
      <c r="AQ16" s="73"/>
      <c r="AR16" s="73"/>
      <c r="AS16" s="73"/>
      <c r="AT16" s="73"/>
      <c r="AU16" s="73"/>
      <c r="AV16" s="73"/>
      <c r="AW16" s="73"/>
      <c r="AX16" s="73"/>
      <c r="AY16" s="73"/>
      <c r="AZ16" s="73"/>
      <c r="BA16" s="74"/>
      <c r="BB16" s="73"/>
      <c r="BC16" s="73"/>
      <c r="BD16" s="73"/>
      <c r="BE16" s="73"/>
      <c r="BF16" s="73"/>
      <c r="BG16" s="73"/>
      <c r="BH16" s="73"/>
      <c r="BI16" s="73"/>
      <c r="BJ16" s="73"/>
      <c r="BK16" s="73"/>
      <c r="BL16" s="73"/>
      <c r="BM16" s="73"/>
      <c r="BN16" s="73"/>
      <c r="BO16" s="73"/>
      <c r="BP16" s="73"/>
      <c r="BQ16" s="73"/>
      <c r="BR16" s="74"/>
      <c r="BS16" s="73"/>
      <c r="BT16" s="73"/>
      <c r="BU16" s="73"/>
      <c r="BV16" s="73"/>
      <c r="BW16" s="73"/>
      <c r="BX16" s="73"/>
      <c r="BY16" s="73"/>
      <c r="BZ16" s="73"/>
      <c r="CA16" s="76"/>
      <c r="CB16" s="76"/>
      <c r="CC16" s="76"/>
      <c r="CD16" s="76"/>
      <c r="CE16" s="76"/>
      <c r="CF16" s="76"/>
      <c r="CG16" s="76"/>
      <c r="CH16" s="76"/>
      <c r="CI16" s="74"/>
      <c r="CJ16" s="73"/>
      <c r="CK16" s="73"/>
      <c r="CL16" s="73"/>
      <c r="CM16" s="73"/>
      <c r="CN16" s="73"/>
      <c r="CO16" s="73"/>
      <c r="CP16" s="73"/>
      <c r="CQ16" s="73"/>
      <c r="CR16" s="73"/>
      <c r="CS16" s="73"/>
      <c r="CT16" s="73"/>
      <c r="CU16" s="73"/>
      <c r="CV16" s="73"/>
      <c r="CW16" s="73"/>
      <c r="CX16" s="73"/>
      <c r="CY16" s="73"/>
      <c r="CZ16" s="74"/>
      <c r="DA16" s="73"/>
      <c r="DB16" s="73"/>
      <c r="DC16" s="73"/>
      <c r="DD16" s="73"/>
      <c r="DE16" s="73"/>
      <c r="DF16" s="73"/>
      <c r="DG16" s="73"/>
      <c r="DH16" s="73"/>
      <c r="DI16" s="73"/>
      <c r="DJ16" s="73"/>
      <c r="DK16" s="73"/>
      <c r="DL16" s="73"/>
      <c r="DM16" s="73"/>
      <c r="DN16" s="73"/>
      <c r="DO16" s="73"/>
      <c r="DP16" s="73"/>
      <c r="DQ16" s="92"/>
      <c r="DR16" s="76"/>
      <c r="DS16" s="76"/>
      <c r="DT16" s="76"/>
      <c r="DU16" s="76"/>
      <c r="DV16" s="76"/>
      <c r="DW16" s="76"/>
      <c r="DX16" s="76"/>
      <c r="DY16" s="76"/>
      <c r="DZ16" s="76"/>
      <c r="EA16" s="76"/>
      <c r="EB16" s="76"/>
      <c r="EC16" s="76"/>
      <c r="ED16" s="76"/>
      <c r="EE16" s="76"/>
      <c r="EF16" s="76"/>
      <c r="EG16" s="76"/>
      <c r="EH16" s="93"/>
      <c r="EI16" s="76"/>
      <c r="EJ16" s="76"/>
      <c r="EK16" s="76"/>
      <c r="EL16" s="76"/>
      <c r="EM16" s="76"/>
      <c r="EN16" s="76"/>
      <c r="EO16" s="76"/>
      <c r="EP16" s="76"/>
      <c r="EQ16" s="76"/>
      <c r="ER16" s="76"/>
      <c r="ES16" s="76"/>
      <c r="ET16" s="73"/>
      <c r="EU16" s="73"/>
      <c r="EV16" s="73"/>
      <c r="EW16" s="73"/>
      <c r="EX16" s="73"/>
      <c r="EY16" s="93"/>
      <c r="EZ16" s="76"/>
      <c r="FA16" s="76"/>
      <c r="FB16" s="76"/>
      <c r="FC16" s="76"/>
      <c r="FD16" s="76"/>
      <c r="FE16" s="76"/>
      <c r="FF16" s="76"/>
      <c r="FG16" s="76"/>
      <c r="FH16" s="76"/>
      <c r="FI16" s="76"/>
      <c r="FJ16" s="76"/>
      <c r="FK16" s="73"/>
      <c r="FL16" s="73"/>
      <c r="FM16" s="73"/>
      <c r="FN16" s="73"/>
      <c r="FO16" s="73"/>
      <c r="FP16" s="93"/>
      <c r="FQ16" s="76"/>
      <c r="FR16" s="76"/>
      <c r="FS16" s="76"/>
      <c r="FT16" s="76"/>
      <c r="FU16" s="76"/>
      <c r="FV16" s="76"/>
      <c r="FW16" s="76"/>
      <c r="FX16" s="76"/>
      <c r="FY16" s="76"/>
      <c r="FZ16" s="76"/>
      <c r="GA16" s="76"/>
      <c r="GB16" s="73"/>
      <c r="GC16" s="73"/>
      <c r="GD16" s="73"/>
      <c r="GE16" s="73"/>
      <c r="GF16" s="73"/>
      <c r="GG16" s="93"/>
      <c r="GH16" s="76"/>
      <c r="GI16" s="76"/>
      <c r="GJ16" s="76"/>
      <c r="GK16" s="76"/>
      <c r="GL16" s="76"/>
      <c r="GM16" s="76"/>
      <c r="GN16" s="76"/>
      <c r="GO16" s="76"/>
      <c r="GP16" s="76"/>
      <c r="GQ16" s="76"/>
      <c r="GR16" s="76"/>
      <c r="GS16" s="73"/>
      <c r="GT16" s="73"/>
      <c r="GU16" s="73"/>
      <c r="GV16" s="73"/>
      <c r="GW16" s="73"/>
      <c r="GX16" s="92"/>
      <c r="GY16" s="76"/>
      <c r="GZ16" s="76"/>
      <c r="HA16" s="76"/>
      <c r="HB16" s="76"/>
      <c r="HC16" s="76"/>
      <c r="HD16" s="76"/>
      <c r="HE16" s="76"/>
      <c r="HF16" s="76"/>
      <c r="HG16" s="76"/>
      <c r="HH16" s="76"/>
      <c r="HI16" s="76"/>
      <c r="HJ16" s="76"/>
      <c r="HK16" s="76"/>
      <c r="HL16" s="76"/>
      <c r="HM16" s="76"/>
      <c r="HN16" s="76"/>
      <c r="HO16" s="93"/>
      <c r="HP16" s="76"/>
      <c r="HQ16" s="76"/>
      <c r="HR16" s="76"/>
      <c r="HS16" s="76"/>
      <c r="HT16" s="76"/>
      <c r="HU16" s="76"/>
      <c r="HV16" s="76"/>
      <c r="HW16" s="76"/>
      <c r="HX16" s="76"/>
      <c r="HY16" s="76"/>
      <c r="HZ16" s="76"/>
      <c r="IA16" s="76"/>
      <c r="IB16" s="76"/>
      <c r="IC16" s="76"/>
      <c r="ID16" s="76"/>
      <c r="IE16" s="76"/>
      <c r="IF16" s="93"/>
      <c r="IG16" s="76"/>
      <c r="IH16" s="76"/>
      <c r="II16" s="76"/>
      <c r="IJ16" s="76"/>
      <c r="IK16" s="76"/>
      <c r="IL16" s="76"/>
      <c r="IM16" s="76"/>
      <c r="IN16" s="76"/>
      <c r="IO16" s="76"/>
      <c r="IP16" s="76"/>
      <c r="IQ16" s="76"/>
      <c r="IR16" s="76"/>
      <c r="IS16" s="76"/>
      <c r="IT16" s="76"/>
      <c r="IU16" s="76"/>
      <c r="IV16" s="76"/>
      <c r="IW16" s="71"/>
      <c r="IX16" s="71"/>
      <c r="IY16" s="71"/>
      <c r="IZ16" s="71"/>
      <c r="JA16" s="71"/>
      <c r="JB16" s="71"/>
      <c r="JC16" s="71"/>
      <c r="JD16" s="71"/>
      <c r="JE16" s="71"/>
      <c r="JF16" s="71"/>
      <c r="JG16" s="71"/>
      <c r="JH16" s="71"/>
      <c r="JI16" s="71"/>
      <c r="JJ16" s="71"/>
      <c r="JK16" s="71"/>
      <c r="JL16" s="71"/>
      <c r="JM16" s="71"/>
      <c r="JN16" s="71"/>
      <c r="JO16" s="71"/>
    </row>
    <row r="17" spans="1:275" s="28" customFormat="1">
      <c r="A17" s="26" t="s">
        <v>9</v>
      </c>
      <c r="B17" s="73">
        <v>46.759720837487535</v>
      </c>
      <c r="C17" s="73">
        <v>71.878072763028513</v>
      </c>
      <c r="D17" s="73">
        <v>51.364063969896513</v>
      </c>
      <c r="E17" s="73">
        <v>74.535165723524656</v>
      </c>
      <c r="F17" s="73">
        <v>52.931726907630527</v>
      </c>
      <c r="G17" s="73">
        <v>52.51141552511416</v>
      </c>
      <c r="H17" s="73">
        <v>55.78011317704123</v>
      </c>
      <c r="I17" s="73">
        <v>52.337981952420016</v>
      </c>
      <c r="J17" s="73">
        <v>52.843601895734594</v>
      </c>
      <c r="K17" s="73">
        <v>57.961981925833591</v>
      </c>
      <c r="L17" s="73">
        <v>57.330082291984155</v>
      </c>
      <c r="M17" s="73">
        <v>58.763564616902329</v>
      </c>
      <c r="N17" s="73">
        <v>57.098186366479055</v>
      </c>
      <c r="O17" s="73">
        <v>59.780621572212063</v>
      </c>
      <c r="P17" s="73">
        <v>58.439306358381508</v>
      </c>
      <c r="Q17" s="73">
        <v>58.934943727696947</v>
      </c>
      <c r="R17" s="73">
        <v>59.332664325137983</v>
      </c>
      <c r="S17" s="93">
        <v>63.777845590479089</v>
      </c>
      <c r="T17" s="76">
        <v>65.752128666035944</v>
      </c>
      <c r="U17" s="76">
        <v>52.366863905325445</v>
      </c>
      <c r="V17" s="76">
        <v>53.192124105011935</v>
      </c>
      <c r="W17" s="76">
        <v>54.61521596141197</v>
      </c>
      <c r="X17" s="76">
        <v>59.381802350892471</v>
      </c>
      <c r="Y17" s="76">
        <v>58.159912376779843</v>
      </c>
      <c r="Z17" s="76">
        <v>59.074273412271253</v>
      </c>
      <c r="AA17" s="76">
        <v>56.597774244833069</v>
      </c>
      <c r="AB17" s="73">
        <v>52.899484536082468</v>
      </c>
      <c r="AC17" s="73">
        <v>55.85171568627451</v>
      </c>
      <c r="AD17" s="73">
        <v>60.205624433020866</v>
      </c>
      <c r="AE17" s="73">
        <v>57.701786814540974</v>
      </c>
      <c r="AF17" s="73">
        <v>58.736971183323107</v>
      </c>
      <c r="AG17" s="73">
        <v>60.210958101377088</v>
      </c>
      <c r="AH17" s="73">
        <v>58.246346555323584</v>
      </c>
      <c r="AI17" s="73">
        <v>59.993878175696359</v>
      </c>
      <c r="AJ17" s="74">
        <v>53.431890179514255</v>
      </c>
      <c r="AK17" s="73">
        <v>51.040723981900449</v>
      </c>
      <c r="AL17" s="73">
        <v>41.300191204588913</v>
      </c>
      <c r="AM17" s="73">
        <v>41.914191419141915</v>
      </c>
      <c r="AN17" s="91" t="s">
        <v>17</v>
      </c>
      <c r="AO17" s="91" t="s">
        <v>17</v>
      </c>
      <c r="AP17" s="91" t="s">
        <v>17</v>
      </c>
      <c r="AQ17" s="91" t="s">
        <v>17</v>
      </c>
      <c r="AR17" s="91" t="s">
        <v>17</v>
      </c>
      <c r="AS17" s="91" t="s">
        <v>17</v>
      </c>
      <c r="AT17" s="91" t="s">
        <v>17</v>
      </c>
      <c r="AU17" s="76" t="s">
        <v>17</v>
      </c>
      <c r="AV17" s="76" t="s">
        <v>17</v>
      </c>
      <c r="AW17" s="76" t="s">
        <v>17</v>
      </c>
      <c r="AX17" s="76" t="s">
        <v>17</v>
      </c>
      <c r="AY17" s="76">
        <v>0</v>
      </c>
      <c r="AZ17" s="76" t="s">
        <v>17</v>
      </c>
      <c r="BA17" s="74">
        <v>53.582887700534762</v>
      </c>
      <c r="BB17" s="73">
        <v>57.142857142857139</v>
      </c>
      <c r="BC17" s="73">
        <v>48.74776386404293</v>
      </c>
      <c r="BD17" s="73">
        <v>49.627174813587402</v>
      </c>
      <c r="BE17" s="73">
        <v>49.859418931583882</v>
      </c>
      <c r="BF17" s="73">
        <v>53.106796116504853</v>
      </c>
      <c r="BG17" s="73">
        <v>51.821019771071803</v>
      </c>
      <c r="BH17" s="73">
        <v>51.980198019801975</v>
      </c>
      <c r="BI17" s="91">
        <v>49.947423764458463</v>
      </c>
      <c r="BJ17" s="73">
        <v>46.649703138252754</v>
      </c>
      <c r="BK17" s="73">
        <v>44.29530201342282</v>
      </c>
      <c r="BL17" s="73">
        <v>43.853530950305142</v>
      </c>
      <c r="BM17" s="73">
        <v>40.830188679245282</v>
      </c>
      <c r="BN17" s="73">
        <v>36.294608959757021</v>
      </c>
      <c r="BO17" s="73">
        <v>34.893324156916727</v>
      </c>
      <c r="BP17" s="73">
        <v>36.643835616438359</v>
      </c>
      <c r="BQ17" s="73">
        <v>38.07303807303807</v>
      </c>
      <c r="BR17" s="74">
        <v>47.900262467191595</v>
      </c>
      <c r="BS17" s="73">
        <v>44.966442953020135</v>
      </c>
      <c r="BT17" s="73">
        <v>41.807909604519779</v>
      </c>
      <c r="BU17" s="73">
        <v>45.972222222222229</v>
      </c>
      <c r="BV17" s="73">
        <v>45.335085413929036</v>
      </c>
      <c r="BW17" s="73">
        <v>54.946996466431095</v>
      </c>
      <c r="BX17" s="73">
        <v>45.454545454545453</v>
      </c>
      <c r="BY17" s="73">
        <v>45.964125560538115</v>
      </c>
      <c r="BZ17" s="73">
        <v>41.412213740458014</v>
      </c>
      <c r="CA17" s="73">
        <v>39.89071038251366</v>
      </c>
      <c r="CB17" s="73">
        <v>47.899159663865547</v>
      </c>
      <c r="CC17" s="73">
        <v>43.684210526315788</v>
      </c>
      <c r="CD17" s="73">
        <v>45.887445887445885</v>
      </c>
      <c r="CE17" s="73">
        <v>42.792792792792788</v>
      </c>
      <c r="CF17" s="73">
        <v>43.21608040201005</v>
      </c>
      <c r="CG17" s="73">
        <v>45.754716981132077</v>
      </c>
      <c r="CH17" s="73">
        <v>43.51464435146444</v>
      </c>
      <c r="CI17" s="90" t="s">
        <v>17</v>
      </c>
      <c r="CJ17" s="91" t="s">
        <v>17</v>
      </c>
      <c r="CK17" s="91" t="s">
        <v>17</v>
      </c>
      <c r="CL17" s="91" t="s">
        <v>17</v>
      </c>
      <c r="CM17" s="91" t="s">
        <v>17</v>
      </c>
      <c r="CN17" s="91" t="s">
        <v>17</v>
      </c>
      <c r="CO17" s="91" t="s">
        <v>17</v>
      </c>
      <c r="CP17" s="91" t="s">
        <v>17</v>
      </c>
      <c r="CQ17" s="76" t="s">
        <v>17</v>
      </c>
      <c r="CR17" s="76" t="s">
        <v>17</v>
      </c>
      <c r="CS17" s="76" t="s">
        <v>17</v>
      </c>
      <c r="CT17" s="76" t="s">
        <v>17</v>
      </c>
      <c r="CU17" s="76" t="s">
        <v>17</v>
      </c>
      <c r="CV17" s="76" t="s">
        <v>17</v>
      </c>
      <c r="CW17" s="76" t="s">
        <v>17</v>
      </c>
      <c r="CX17" s="76" t="s">
        <v>17</v>
      </c>
      <c r="CY17" s="76" t="s">
        <v>17</v>
      </c>
      <c r="CZ17" s="74">
        <v>56.7735413056037</v>
      </c>
      <c r="DA17" s="73">
        <v>60.933696119146497</v>
      </c>
      <c r="DB17" s="73">
        <v>48.903540203525871</v>
      </c>
      <c r="DC17" s="73">
        <v>53.610248447204967</v>
      </c>
      <c r="DD17" s="73">
        <v>52.750851454021486</v>
      </c>
      <c r="DE17" s="73">
        <v>56.982942430703623</v>
      </c>
      <c r="DF17" s="73">
        <v>56.016483516483518</v>
      </c>
      <c r="DG17" s="73">
        <v>56.174863387978135</v>
      </c>
      <c r="DH17" s="73">
        <v>54.148977228869164</v>
      </c>
      <c r="DI17" s="73">
        <v>53.799035579304046</v>
      </c>
      <c r="DJ17" s="73">
        <v>54.689496549961667</v>
      </c>
      <c r="DK17" s="73">
        <v>56.785946649316855</v>
      </c>
      <c r="DL17" s="73">
        <v>54.325000000000003</v>
      </c>
      <c r="DM17" s="73">
        <v>55.066188296424592</v>
      </c>
      <c r="DN17" s="73">
        <v>54.780058651026387</v>
      </c>
      <c r="DO17" s="73">
        <v>54.591601292108905</v>
      </c>
      <c r="DP17" s="73">
        <v>56.03143866043969</v>
      </c>
      <c r="DQ17" s="92" t="s">
        <v>17</v>
      </c>
      <c r="DR17" s="76" t="s">
        <v>17</v>
      </c>
      <c r="DS17" s="76" t="s">
        <v>17</v>
      </c>
      <c r="DT17" s="76" t="s">
        <v>17</v>
      </c>
      <c r="DU17" s="76" t="s">
        <v>17</v>
      </c>
      <c r="DV17" s="76" t="s">
        <v>17</v>
      </c>
      <c r="DW17" s="76" t="s">
        <v>17</v>
      </c>
      <c r="DX17" s="76" t="s">
        <v>17</v>
      </c>
      <c r="DY17" s="76" t="s">
        <v>17</v>
      </c>
      <c r="DZ17" s="76" t="s">
        <v>17</v>
      </c>
      <c r="EA17" s="76" t="s">
        <v>17</v>
      </c>
      <c r="EB17" s="76" t="s">
        <v>17</v>
      </c>
      <c r="EC17" s="76" t="s">
        <v>17</v>
      </c>
      <c r="ED17" s="76" t="s">
        <v>17</v>
      </c>
      <c r="EE17" s="76" t="s">
        <v>17</v>
      </c>
      <c r="EF17" s="76" t="s">
        <v>17</v>
      </c>
      <c r="EG17" s="76" t="s">
        <v>17</v>
      </c>
      <c r="EH17" s="93" t="s">
        <v>18</v>
      </c>
      <c r="EI17" s="76" t="s">
        <v>18</v>
      </c>
      <c r="EJ17" s="76" t="s">
        <v>18</v>
      </c>
      <c r="EK17" s="76" t="s">
        <v>18</v>
      </c>
      <c r="EL17" s="76" t="s">
        <v>18</v>
      </c>
      <c r="EM17" s="76" t="s">
        <v>18</v>
      </c>
      <c r="EN17" s="76" t="s">
        <v>18</v>
      </c>
      <c r="EO17" s="76" t="s">
        <v>18</v>
      </c>
      <c r="EP17" s="76" t="s">
        <v>18</v>
      </c>
      <c r="EQ17" s="76">
        <v>54.964272282813091</v>
      </c>
      <c r="ER17" s="76">
        <v>56.711075760588585</v>
      </c>
      <c r="ES17" s="76">
        <v>36.508696345939043</v>
      </c>
      <c r="ET17" s="73">
        <v>48.558789954337897</v>
      </c>
      <c r="EU17" s="73">
        <v>55.257142857142853</v>
      </c>
      <c r="EV17" s="73">
        <v>53.943679141777395</v>
      </c>
      <c r="EW17" s="73">
        <v>52.835820895522389</v>
      </c>
      <c r="EX17" s="73">
        <v>57.778369738945123</v>
      </c>
      <c r="EY17" s="93" t="s">
        <v>18</v>
      </c>
      <c r="EZ17" s="76" t="s">
        <v>18</v>
      </c>
      <c r="FA17" s="76" t="s">
        <v>18</v>
      </c>
      <c r="FB17" s="76" t="s">
        <v>18</v>
      </c>
      <c r="FC17" s="76" t="s">
        <v>18</v>
      </c>
      <c r="FD17" s="76" t="s">
        <v>18</v>
      </c>
      <c r="FE17" s="76" t="s">
        <v>18</v>
      </c>
      <c r="FF17" s="76" t="s">
        <v>18</v>
      </c>
      <c r="FG17" s="76" t="s">
        <v>18</v>
      </c>
      <c r="FH17" s="76">
        <v>34.007352941176471</v>
      </c>
      <c r="FI17" s="76">
        <v>38.954889091966436</v>
      </c>
      <c r="FJ17" s="76">
        <v>40.021344717182494</v>
      </c>
      <c r="FK17" s="73">
        <v>48.529255601571634</v>
      </c>
      <c r="FL17" s="73">
        <v>59.293721973094165</v>
      </c>
      <c r="FM17" s="73">
        <v>57.657657657657651</v>
      </c>
      <c r="FN17" s="73">
        <v>56.008261359369129</v>
      </c>
      <c r="FO17" s="73">
        <v>63.299260548064375</v>
      </c>
      <c r="FP17" s="93" t="s">
        <v>18</v>
      </c>
      <c r="FQ17" s="76" t="s">
        <v>18</v>
      </c>
      <c r="FR17" s="76" t="s">
        <v>18</v>
      </c>
      <c r="FS17" s="76" t="s">
        <v>18</v>
      </c>
      <c r="FT17" s="76" t="s">
        <v>18</v>
      </c>
      <c r="FU17" s="76" t="s">
        <v>18</v>
      </c>
      <c r="FV17" s="76" t="s">
        <v>18</v>
      </c>
      <c r="FW17" s="76" t="s">
        <v>18</v>
      </c>
      <c r="FX17" s="76" t="s">
        <v>18</v>
      </c>
      <c r="FY17" s="76">
        <v>17.674691720493247</v>
      </c>
      <c r="FZ17" s="76">
        <v>27.947845804988663</v>
      </c>
      <c r="GA17" s="76">
        <v>30.037783375314863</v>
      </c>
      <c r="GB17" s="73">
        <v>44.236072807501387</v>
      </c>
      <c r="GC17" s="73">
        <v>58.233141662310508</v>
      </c>
      <c r="GD17" s="73">
        <v>55.879899916597168</v>
      </c>
      <c r="GE17" s="73">
        <v>52.893235533822335</v>
      </c>
      <c r="GF17" s="73">
        <v>49.019607843137251</v>
      </c>
      <c r="GG17" s="93" t="s">
        <v>18</v>
      </c>
      <c r="GH17" s="76" t="s">
        <v>18</v>
      </c>
      <c r="GI17" s="76" t="s">
        <v>18</v>
      </c>
      <c r="GJ17" s="76" t="s">
        <v>18</v>
      </c>
      <c r="GK17" s="76" t="s">
        <v>18</v>
      </c>
      <c r="GL17" s="76" t="s">
        <v>18</v>
      </c>
      <c r="GM17" s="76" t="s">
        <v>18</v>
      </c>
      <c r="GN17" s="76" t="s">
        <v>18</v>
      </c>
      <c r="GO17" s="76" t="s">
        <v>18</v>
      </c>
      <c r="GP17" s="76">
        <v>38.541610192464084</v>
      </c>
      <c r="GQ17" s="76">
        <v>42.665958576739243</v>
      </c>
      <c r="GR17" s="76">
        <v>37.822931785195934</v>
      </c>
      <c r="GS17" s="73">
        <v>48.113828270643708</v>
      </c>
      <c r="GT17" s="73">
        <v>57.595469074188301</v>
      </c>
      <c r="GU17" s="73">
        <v>55.995717344753743</v>
      </c>
      <c r="GV17" s="73">
        <v>54.50775155524834</v>
      </c>
      <c r="GW17" s="73">
        <v>59.950083194675543</v>
      </c>
      <c r="GX17" s="92" t="s">
        <v>17</v>
      </c>
      <c r="GY17" s="76" t="s">
        <v>17</v>
      </c>
      <c r="GZ17" s="76" t="s">
        <v>17</v>
      </c>
      <c r="HA17" s="76" t="s">
        <v>17</v>
      </c>
      <c r="HB17" s="76" t="s">
        <v>17</v>
      </c>
      <c r="HC17" s="76" t="s">
        <v>17</v>
      </c>
      <c r="HD17" s="76" t="s">
        <v>17</v>
      </c>
      <c r="HE17" s="76" t="s">
        <v>17</v>
      </c>
      <c r="HF17" s="76" t="s">
        <v>17</v>
      </c>
      <c r="HG17" s="76" t="s">
        <v>17</v>
      </c>
      <c r="HH17" s="76" t="s">
        <v>17</v>
      </c>
      <c r="HI17" s="76" t="s">
        <v>17</v>
      </c>
      <c r="HJ17" s="76" t="s">
        <v>17</v>
      </c>
      <c r="HK17" s="76" t="s">
        <v>17</v>
      </c>
      <c r="HL17" s="76" t="s">
        <v>17</v>
      </c>
      <c r="HM17" s="76" t="s">
        <v>17</v>
      </c>
      <c r="HN17" s="76" t="s">
        <v>17</v>
      </c>
      <c r="HO17" s="93" t="s">
        <v>17</v>
      </c>
      <c r="HP17" s="76" t="s">
        <v>17</v>
      </c>
      <c r="HQ17" s="76" t="s">
        <v>17</v>
      </c>
      <c r="HR17" s="76" t="s">
        <v>17</v>
      </c>
      <c r="HS17" s="76" t="s">
        <v>17</v>
      </c>
      <c r="HT17" s="76" t="s">
        <v>17</v>
      </c>
      <c r="HU17" s="76" t="s">
        <v>17</v>
      </c>
      <c r="HV17" s="76" t="s">
        <v>17</v>
      </c>
      <c r="HW17" s="76" t="s">
        <v>17</v>
      </c>
      <c r="HX17" s="76" t="s">
        <v>17</v>
      </c>
      <c r="HY17" s="76" t="s">
        <v>17</v>
      </c>
      <c r="HZ17" s="76" t="s">
        <v>17</v>
      </c>
      <c r="IA17" s="76" t="s">
        <v>17</v>
      </c>
      <c r="IB17" s="76" t="s">
        <v>17</v>
      </c>
      <c r="IC17" s="76" t="s">
        <v>17</v>
      </c>
      <c r="ID17" s="76" t="s">
        <v>17</v>
      </c>
      <c r="IE17" s="76" t="s">
        <v>17</v>
      </c>
      <c r="IF17" s="93" t="s">
        <v>17</v>
      </c>
      <c r="IG17" s="76" t="s">
        <v>17</v>
      </c>
      <c r="IH17" s="76" t="s">
        <v>17</v>
      </c>
      <c r="II17" s="76" t="s">
        <v>17</v>
      </c>
      <c r="IJ17" s="76" t="s">
        <v>17</v>
      </c>
      <c r="IK17" s="76" t="s">
        <v>17</v>
      </c>
      <c r="IL17" s="76" t="s">
        <v>17</v>
      </c>
      <c r="IM17" s="76" t="s">
        <v>17</v>
      </c>
      <c r="IN17" s="76" t="s">
        <v>17</v>
      </c>
      <c r="IO17" s="76" t="s">
        <v>17</v>
      </c>
      <c r="IP17" s="76" t="s">
        <v>17</v>
      </c>
      <c r="IQ17" s="76" t="s">
        <v>17</v>
      </c>
      <c r="IR17" s="76" t="s">
        <v>17</v>
      </c>
      <c r="IS17" s="76" t="s">
        <v>17</v>
      </c>
      <c r="IT17" s="76" t="s">
        <v>17</v>
      </c>
      <c r="IU17" s="76" t="s">
        <v>17</v>
      </c>
      <c r="IV17" s="76" t="s">
        <v>17</v>
      </c>
      <c r="IW17" s="71"/>
      <c r="IX17" s="71"/>
      <c r="IY17" s="71"/>
      <c r="IZ17" s="71"/>
      <c r="JA17" s="71"/>
      <c r="JB17" s="71"/>
      <c r="JC17" s="71"/>
      <c r="JD17" s="71"/>
      <c r="JE17" s="71"/>
      <c r="JF17" s="71"/>
      <c r="JG17" s="71"/>
      <c r="JH17" s="71"/>
      <c r="JI17" s="71"/>
      <c r="JJ17" s="71"/>
      <c r="JK17" s="71"/>
      <c r="JL17" s="71"/>
      <c r="JM17" s="71"/>
      <c r="JN17" s="71"/>
      <c r="JO17" s="71"/>
    </row>
    <row r="18" spans="1:275" s="28" customFormat="1">
      <c r="A18" s="26" t="s">
        <v>10</v>
      </c>
      <c r="B18" s="73">
        <v>82.546036829463588</v>
      </c>
      <c r="C18" s="73">
        <v>83.825119728101356</v>
      </c>
      <c r="D18" s="73">
        <v>81.61281098084072</v>
      </c>
      <c r="E18" s="73">
        <v>82.09132827606723</v>
      </c>
      <c r="F18" s="73">
        <v>83.156342182890867</v>
      </c>
      <c r="G18" s="73">
        <v>83.845715912325659</v>
      </c>
      <c r="H18" s="73">
        <v>84.486432731922164</v>
      </c>
      <c r="I18" s="73">
        <v>86.156516707652244</v>
      </c>
      <c r="J18" s="73">
        <v>85.322128851540626</v>
      </c>
      <c r="K18" s="73">
        <v>85.244587008821171</v>
      </c>
      <c r="L18" s="73">
        <v>87.066647799632079</v>
      </c>
      <c r="M18" s="73">
        <v>85.295684603090024</v>
      </c>
      <c r="N18" s="73">
        <v>85.836640902444117</v>
      </c>
      <c r="O18" s="73">
        <v>85.733538698498251</v>
      </c>
      <c r="P18" s="73">
        <v>86.495806150978552</v>
      </c>
      <c r="Q18" s="73">
        <v>84.972170686456394</v>
      </c>
      <c r="R18" s="73">
        <v>84.617575843896873</v>
      </c>
      <c r="S18" s="93">
        <v>70.907886017229956</v>
      </c>
      <c r="T18" s="76">
        <v>71.666666666666657</v>
      </c>
      <c r="U18" s="76">
        <v>70.235546038543902</v>
      </c>
      <c r="V18" s="76">
        <v>72.062084257206209</v>
      </c>
      <c r="W18" s="76">
        <v>74.548969072164937</v>
      </c>
      <c r="X18" s="76">
        <v>74.42893401015229</v>
      </c>
      <c r="Y18" s="76">
        <v>74.97206703910615</v>
      </c>
      <c r="Z18" s="76">
        <v>74.056603773584897</v>
      </c>
      <c r="AA18" s="76">
        <v>72.941176470588232</v>
      </c>
      <c r="AB18" s="73">
        <v>74.067031138578557</v>
      </c>
      <c r="AC18" s="73">
        <v>75.348001796138291</v>
      </c>
      <c r="AD18" s="73">
        <v>77.0631067961165</v>
      </c>
      <c r="AE18" s="73">
        <v>77.106579453636016</v>
      </c>
      <c r="AF18" s="73">
        <v>75.83071003847499</v>
      </c>
      <c r="AG18" s="73">
        <v>78.512522907758097</v>
      </c>
      <c r="AH18" s="73">
        <v>77.949940405244334</v>
      </c>
      <c r="AI18" s="73">
        <v>77.630121816168327</v>
      </c>
      <c r="AJ18" s="74">
        <v>72.927226647356989</v>
      </c>
      <c r="AK18" s="73">
        <v>74.273512208708567</v>
      </c>
      <c r="AL18" s="73">
        <v>74.801720019111329</v>
      </c>
      <c r="AM18" s="73">
        <v>74.613625971650663</v>
      </c>
      <c r="AN18" s="73">
        <v>75.58892285560151</v>
      </c>
      <c r="AO18" s="73">
        <v>75.092648452986282</v>
      </c>
      <c r="AP18" s="73">
        <v>74.68679996681324</v>
      </c>
      <c r="AQ18" s="73">
        <v>73.596540402018107</v>
      </c>
      <c r="AR18" s="73">
        <v>72.638112022067276</v>
      </c>
      <c r="AS18" s="73">
        <v>74.236589952538722</v>
      </c>
      <c r="AT18" s="73">
        <v>74.3655692729767</v>
      </c>
      <c r="AU18" s="73">
        <v>74.265002013693106</v>
      </c>
      <c r="AV18" s="73">
        <v>74.087705559906027</v>
      </c>
      <c r="AW18" s="73">
        <v>72.137566137566139</v>
      </c>
      <c r="AX18" s="73">
        <v>75.430663221360902</v>
      </c>
      <c r="AY18" s="73">
        <v>75.566287225480053</v>
      </c>
      <c r="AZ18" s="73">
        <v>77.770091087282367</v>
      </c>
      <c r="BA18" s="74">
        <v>58.260869565217391</v>
      </c>
      <c r="BB18" s="73">
        <v>59.684684684684683</v>
      </c>
      <c r="BC18" s="73">
        <v>52.370203160270869</v>
      </c>
      <c r="BD18" s="73">
        <v>58.157894736842096</v>
      </c>
      <c r="BE18" s="73">
        <v>60.236886632825716</v>
      </c>
      <c r="BF18" s="73">
        <v>60.154738878143135</v>
      </c>
      <c r="BG18" s="73">
        <v>54.72061657032755</v>
      </c>
      <c r="BH18" s="73">
        <v>61.952440550688365</v>
      </c>
      <c r="BI18" s="73">
        <v>57.009345794392523</v>
      </c>
      <c r="BJ18" s="73">
        <v>56.430446194225723</v>
      </c>
      <c r="BK18" s="73">
        <v>59.536784741144416</v>
      </c>
      <c r="BL18" s="73">
        <v>54.119138149556399</v>
      </c>
      <c r="BM18" s="73">
        <v>53.208556149732615</v>
      </c>
      <c r="BN18" s="73">
        <v>48.856799037304455</v>
      </c>
      <c r="BO18" s="73">
        <v>54.634146341463413</v>
      </c>
      <c r="BP18" s="73">
        <v>59.032258064516135</v>
      </c>
      <c r="BQ18" s="73">
        <v>60.553633217993081</v>
      </c>
      <c r="BR18" s="74">
        <v>64.268585131894483</v>
      </c>
      <c r="BS18" s="73">
        <v>68.483412322274887</v>
      </c>
      <c r="BT18" s="73">
        <v>63.80952380952381</v>
      </c>
      <c r="BU18" s="73">
        <v>68.048780487804876</v>
      </c>
      <c r="BV18" s="73">
        <v>63.919821826280618</v>
      </c>
      <c r="BW18" s="73">
        <v>73.75</v>
      </c>
      <c r="BX18" s="73">
        <v>71.120689655172413</v>
      </c>
      <c r="BY18" s="73">
        <v>64.421052631578945</v>
      </c>
      <c r="BZ18" s="73">
        <v>62.962962962962962</v>
      </c>
      <c r="CA18" s="73">
        <v>63.901689708141319</v>
      </c>
      <c r="CB18" s="73">
        <v>63.379260333575061</v>
      </c>
      <c r="CC18" s="73">
        <v>61.791044776119392</v>
      </c>
      <c r="CD18" s="73">
        <v>62.990196078431367</v>
      </c>
      <c r="CE18" s="73">
        <v>62.108403779214328</v>
      </c>
      <c r="CF18" s="73">
        <v>64.98687664041995</v>
      </c>
      <c r="CG18" s="73">
        <v>67.426078526417839</v>
      </c>
      <c r="CH18" s="73">
        <v>67.428334025758204</v>
      </c>
      <c r="CI18" s="90">
        <v>69.189189189189193</v>
      </c>
      <c r="CJ18" s="91">
        <v>67.266775777414068</v>
      </c>
      <c r="CK18" s="91">
        <v>69.396939693969387</v>
      </c>
      <c r="CL18" s="91">
        <v>75.389663658736666</v>
      </c>
      <c r="CM18" s="91">
        <v>72.039724980901454</v>
      </c>
      <c r="CN18" s="91">
        <v>73.168963016678759</v>
      </c>
      <c r="CO18" s="91">
        <v>67.854545454545459</v>
      </c>
      <c r="CP18" s="91">
        <v>70.764617691154427</v>
      </c>
      <c r="CQ18" s="91">
        <v>67.712691771269164</v>
      </c>
      <c r="CR18" s="73">
        <v>70.915841584158414</v>
      </c>
      <c r="CS18" s="73">
        <v>70.762229806598398</v>
      </c>
      <c r="CT18" s="73">
        <v>72.83126787416586</v>
      </c>
      <c r="CU18" s="73">
        <v>68.830128205128204</v>
      </c>
      <c r="CV18" s="73">
        <v>69.425511197663099</v>
      </c>
      <c r="CW18" s="73">
        <v>69.482288828337872</v>
      </c>
      <c r="CX18" s="73">
        <v>68.837592745259684</v>
      </c>
      <c r="CY18" s="73">
        <v>69.885433715220941</v>
      </c>
      <c r="CZ18" s="74">
        <v>75.013183757610634</v>
      </c>
      <c r="DA18" s="73">
        <v>76.214477726574501</v>
      </c>
      <c r="DB18" s="73">
        <v>75.794374580013439</v>
      </c>
      <c r="DC18" s="73">
        <v>76.36812444692842</v>
      </c>
      <c r="DD18" s="73">
        <v>76.998578177315039</v>
      </c>
      <c r="DE18" s="73">
        <v>77.281785571941015</v>
      </c>
      <c r="DF18" s="73">
        <v>76.755593803786567</v>
      </c>
      <c r="DG18" s="73">
        <v>76.53453754808497</v>
      </c>
      <c r="DH18" s="73">
        <v>75.492946294263533</v>
      </c>
      <c r="DI18" s="73">
        <v>76.255441542288551</v>
      </c>
      <c r="DJ18" s="73">
        <v>76.846086258929589</v>
      </c>
      <c r="DK18" s="73">
        <v>76.86161597984524</v>
      </c>
      <c r="DL18" s="73">
        <v>76.889153337300058</v>
      </c>
      <c r="DM18" s="73">
        <v>76.260659370173911</v>
      </c>
      <c r="DN18" s="73">
        <v>78.570018425901551</v>
      </c>
      <c r="DO18" s="73">
        <v>78.82810491128825</v>
      </c>
      <c r="DP18" s="73">
        <v>79.393708051022685</v>
      </c>
      <c r="DQ18" s="92" t="s">
        <v>17</v>
      </c>
      <c r="DR18" s="76" t="s">
        <v>17</v>
      </c>
      <c r="DS18" s="76" t="s">
        <v>17</v>
      </c>
      <c r="DT18" s="76" t="s">
        <v>17</v>
      </c>
      <c r="DU18" s="72" t="s">
        <v>17</v>
      </c>
      <c r="DV18" s="72" t="s">
        <v>17</v>
      </c>
      <c r="DW18" s="76" t="s">
        <v>17</v>
      </c>
      <c r="DX18" s="76" t="s">
        <v>17</v>
      </c>
      <c r="DY18" s="76" t="s">
        <v>17</v>
      </c>
      <c r="DZ18" s="76" t="s">
        <v>17</v>
      </c>
      <c r="EA18" s="76" t="s">
        <v>17</v>
      </c>
      <c r="EB18" s="76" t="s">
        <v>17</v>
      </c>
      <c r="EC18" s="76" t="s">
        <v>17</v>
      </c>
      <c r="ED18" s="76" t="s">
        <v>17</v>
      </c>
      <c r="EE18" s="76" t="s">
        <v>17</v>
      </c>
      <c r="EF18" s="76" t="s">
        <v>17</v>
      </c>
      <c r="EG18" s="76" t="s">
        <v>17</v>
      </c>
      <c r="EH18" s="93">
        <v>27.127461910070608</v>
      </c>
      <c r="EI18" s="76">
        <v>68.109243697478988</v>
      </c>
      <c r="EJ18" s="76">
        <v>16.45384132300607</v>
      </c>
      <c r="EK18" s="76">
        <v>19.382782891174877</v>
      </c>
      <c r="EL18" s="72">
        <v>19.260293091416607</v>
      </c>
      <c r="EM18" s="72">
        <v>14.172993896084561</v>
      </c>
      <c r="EN18" s="72">
        <v>25.946215139442231</v>
      </c>
      <c r="EO18" s="72">
        <v>21.138958141976119</v>
      </c>
      <c r="EP18" s="72">
        <v>25.152076170325312</v>
      </c>
      <c r="EQ18" s="76">
        <v>23.17440401505646</v>
      </c>
      <c r="ER18" s="76">
        <v>28.807812288078125</v>
      </c>
      <c r="ES18" s="76">
        <v>27.270131353512276</v>
      </c>
      <c r="ET18" s="73">
        <v>30.580052167432619</v>
      </c>
      <c r="EU18" s="73">
        <v>47.79764500654165</v>
      </c>
      <c r="EV18" s="73">
        <v>48.734693877551024</v>
      </c>
      <c r="EW18" s="73">
        <v>50.143296889926759</v>
      </c>
      <c r="EX18" s="73">
        <v>53.963381208200857</v>
      </c>
      <c r="EY18" s="93">
        <v>28.046700773973498</v>
      </c>
      <c r="EZ18" s="76">
        <v>75.126363394519814</v>
      </c>
      <c r="FA18" s="76">
        <v>22.854433380749171</v>
      </c>
      <c r="FB18" s="76">
        <v>24.571428571428569</v>
      </c>
      <c r="FC18" s="72">
        <v>25.901894627562935</v>
      </c>
      <c r="FD18" s="72">
        <v>29.933065595716197</v>
      </c>
      <c r="FE18" s="72">
        <v>32.355252816347914</v>
      </c>
      <c r="FF18" s="72">
        <v>31.03559176672384</v>
      </c>
      <c r="FG18" s="72">
        <v>33.238216021982666</v>
      </c>
      <c r="FH18" s="76">
        <v>29.938990571270104</v>
      </c>
      <c r="FI18" s="76">
        <v>33.875577049901075</v>
      </c>
      <c r="FJ18" s="76">
        <v>31.631919482386774</v>
      </c>
      <c r="FK18" s="73">
        <v>33.191808191808192</v>
      </c>
      <c r="FL18" s="73">
        <v>49.193650793650789</v>
      </c>
      <c r="FM18" s="73">
        <v>46.004976499861769</v>
      </c>
      <c r="FN18" s="73">
        <v>46.573716997923469</v>
      </c>
      <c r="FO18" s="73">
        <v>44.55922865013774</v>
      </c>
      <c r="FP18" s="93">
        <v>41.942369263607254</v>
      </c>
      <c r="FQ18" s="76">
        <v>268.81443298969072</v>
      </c>
      <c r="FR18" s="76">
        <v>29.056138186304747</v>
      </c>
      <c r="FS18" s="76">
        <v>31.115557778889446</v>
      </c>
      <c r="FT18" s="72">
        <v>30.463266261113709</v>
      </c>
      <c r="FU18" s="72">
        <v>25.166051660516601</v>
      </c>
      <c r="FV18" s="72">
        <v>41.768045417680455</v>
      </c>
      <c r="FW18" s="72">
        <v>31.741233373639659</v>
      </c>
      <c r="FX18" s="72">
        <v>34.346504559270521</v>
      </c>
      <c r="FY18" s="76">
        <v>30.471821756225427</v>
      </c>
      <c r="FZ18" s="76">
        <v>33.155080213903744</v>
      </c>
      <c r="GA18" s="76">
        <v>29.354553492484527</v>
      </c>
      <c r="GB18" s="73">
        <v>36.61852166525064</v>
      </c>
      <c r="GC18" s="73">
        <v>40.138963121325496</v>
      </c>
      <c r="GD18" s="73">
        <v>44.060567285135427</v>
      </c>
      <c r="GE18" s="73">
        <v>45.280556763810345</v>
      </c>
      <c r="GF18" s="73">
        <v>37.453183520599254</v>
      </c>
      <c r="GG18" s="93">
        <v>29.980308500164096</v>
      </c>
      <c r="GH18" s="76">
        <v>84.081507583882342</v>
      </c>
      <c r="GI18" s="76">
        <v>21.241650294695482</v>
      </c>
      <c r="GJ18" s="76">
        <v>23.566388710711998</v>
      </c>
      <c r="GK18" s="72">
        <v>24.08346709470305</v>
      </c>
      <c r="GL18" s="72">
        <v>22.706215416291336</v>
      </c>
      <c r="GM18" s="72">
        <v>30.541938083406084</v>
      </c>
      <c r="GN18" s="72">
        <v>27.044025157232706</v>
      </c>
      <c r="GO18" s="72">
        <v>30.060528148267181</v>
      </c>
      <c r="GP18" s="76">
        <v>27.305214142617359</v>
      </c>
      <c r="GQ18" s="76">
        <v>31.717988480283562</v>
      </c>
      <c r="GR18" s="76">
        <v>29.589713493037401</v>
      </c>
      <c r="GS18" s="73">
        <v>32.736089841755998</v>
      </c>
      <c r="GT18" s="73">
        <v>46.947905142142481</v>
      </c>
      <c r="GU18" s="73">
        <v>46.700868192580899</v>
      </c>
      <c r="GV18" s="73">
        <v>47.720868556273828</v>
      </c>
      <c r="GW18" s="73">
        <v>46.91174597784098</v>
      </c>
      <c r="GX18" s="92" t="s">
        <v>17</v>
      </c>
      <c r="GY18" s="76" t="s">
        <v>17</v>
      </c>
      <c r="GZ18" s="76" t="s">
        <v>17</v>
      </c>
      <c r="HA18" s="76" t="s">
        <v>17</v>
      </c>
      <c r="HB18" s="72" t="s">
        <v>17</v>
      </c>
      <c r="HC18" s="72" t="s">
        <v>17</v>
      </c>
      <c r="HD18" s="76" t="s">
        <v>17</v>
      </c>
      <c r="HE18" s="76" t="s">
        <v>17</v>
      </c>
      <c r="HF18" s="76" t="s">
        <v>17</v>
      </c>
      <c r="HG18" s="76" t="s">
        <v>17</v>
      </c>
      <c r="HH18" s="76" t="s">
        <v>17</v>
      </c>
      <c r="HI18" s="76" t="s">
        <v>17</v>
      </c>
      <c r="HJ18" s="76" t="s">
        <v>17</v>
      </c>
      <c r="HK18" s="76" t="s">
        <v>17</v>
      </c>
      <c r="HL18" s="76" t="s">
        <v>17</v>
      </c>
      <c r="HM18" s="76" t="s">
        <v>17</v>
      </c>
      <c r="HN18" s="76" t="s">
        <v>17</v>
      </c>
      <c r="HO18" s="93" t="s">
        <v>17</v>
      </c>
      <c r="HP18" s="76" t="s">
        <v>17</v>
      </c>
      <c r="HQ18" s="76" t="s">
        <v>17</v>
      </c>
      <c r="HR18" s="76" t="s">
        <v>17</v>
      </c>
      <c r="HS18" s="72" t="s">
        <v>17</v>
      </c>
      <c r="HT18" s="72" t="s">
        <v>17</v>
      </c>
      <c r="HU18" s="76" t="s">
        <v>17</v>
      </c>
      <c r="HV18" s="76" t="s">
        <v>17</v>
      </c>
      <c r="HW18" s="76" t="s">
        <v>17</v>
      </c>
      <c r="HX18" s="76" t="s">
        <v>17</v>
      </c>
      <c r="HY18" s="76" t="s">
        <v>17</v>
      </c>
      <c r="HZ18" s="76" t="s">
        <v>17</v>
      </c>
      <c r="IA18" s="76" t="s">
        <v>17</v>
      </c>
      <c r="IB18" s="76" t="s">
        <v>17</v>
      </c>
      <c r="IC18" s="76" t="s">
        <v>17</v>
      </c>
      <c r="ID18" s="76" t="s">
        <v>17</v>
      </c>
      <c r="IE18" s="76" t="s">
        <v>17</v>
      </c>
      <c r="IF18" s="93" t="s">
        <v>17</v>
      </c>
      <c r="IG18" s="76" t="s">
        <v>17</v>
      </c>
      <c r="IH18" s="76" t="s">
        <v>17</v>
      </c>
      <c r="II18" s="76" t="s">
        <v>17</v>
      </c>
      <c r="IJ18" s="72" t="s">
        <v>17</v>
      </c>
      <c r="IK18" s="72" t="s">
        <v>17</v>
      </c>
      <c r="IL18" s="76" t="s">
        <v>17</v>
      </c>
      <c r="IM18" s="76" t="s">
        <v>17</v>
      </c>
      <c r="IN18" s="76" t="s">
        <v>17</v>
      </c>
      <c r="IO18" s="76" t="s">
        <v>17</v>
      </c>
      <c r="IP18" s="76" t="s">
        <v>17</v>
      </c>
      <c r="IQ18" s="76" t="s">
        <v>17</v>
      </c>
      <c r="IR18" s="76" t="s">
        <v>17</v>
      </c>
      <c r="IS18" s="76" t="s">
        <v>17</v>
      </c>
      <c r="IT18" s="76" t="s">
        <v>17</v>
      </c>
      <c r="IU18" s="76" t="s">
        <v>17</v>
      </c>
      <c r="IV18" s="76" t="s">
        <v>17</v>
      </c>
      <c r="IW18" s="71"/>
      <c r="IX18" s="71"/>
      <c r="IY18" s="71"/>
      <c r="IZ18" s="71"/>
      <c r="JA18" s="71"/>
      <c r="JB18" s="71"/>
      <c r="JC18" s="71"/>
      <c r="JD18" s="71"/>
      <c r="JE18" s="71"/>
      <c r="JF18" s="71"/>
      <c r="JG18" s="71"/>
      <c r="JH18" s="71"/>
      <c r="JI18" s="71"/>
      <c r="JJ18" s="71"/>
      <c r="JK18" s="71"/>
      <c r="JL18" s="71"/>
      <c r="JM18" s="71"/>
      <c r="JN18" s="71"/>
      <c r="JO18" s="71"/>
    </row>
    <row r="19" spans="1:275" s="28" customFormat="1">
      <c r="A19" s="26" t="s">
        <v>11</v>
      </c>
      <c r="B19" s="73">
        <v>82.981530343007918</v>
      </c>
      <c r="C19" s="73">
        <v>79.225023342670411</v>
      </c>
      <c r="D19" s="73">
        <v>78.860898138006576</v>
      </c>
      <c r="E19" s="73">
        <v>81.671265273945608</v>
      </c>
      <c r="F19" s="73">
        <v>82.655332928556987</v>
      </c>
      <c r="G19" s="73">
        <v>84.375</v>
      </c>
      <c r="H19" s="73">
        <v>85.502442428471738</v>
      </c>
      <c r="I19" s="73">
        <v>85.67144285238254</v>
      </c>
      <c r="J19" s="73">
        <v>88.574202945460428</v>
      </c>
      <c r="K19" s="73">
        <v>81.839010233694822</v>
      </c>
      <c r="L19" s="73">
        <v>82.869347473854759</v>
      </c>
      <c r="M19" s="73">
        <v>83.463737586518207</v>
      </c>
      <c r="N19" s="73">
        <v>83.048498845265584</v>
      </c>
      <c r="O19" s="73">
        <v>84.70834676119884</v>
      </c>
      <c r="P19" s="73">
        <v>84.415377253150425</v>
      </c>
      <c r="Q19" s="73">
        <v>84.42477876106193</v>
      </c>
      <c r="R19" s="73">
        <v>83.606304079110004</v>
      </c>
      <c r="S19" s="93" t="s">
        <v>17</v>
      </c>
      <c r="T19" s="76" t="s">
        <v>17</v>
      </c>
      <c r="U19" s="76" t="s">
        <v>17</v>
      </c>
      <c r="V19" s="76" t="s">
        <v>17</v>
      </c>
      <c r="W19" s="76" t="s">
        <v>17</v>
      </c>
      <c r="X19" s="76" t="s">
        <v>17</v>
      </c>
      <c r="Y19" s="76" t="s">
        <v>17</v>
      </c>
      <c r="Z19" s="76" t="s">
        <v>17</v>
      </c>
      <c r="AA19" s="76" t="s">
        <v>17</v>
      </c>
      <c r="AB19" s="76" t="s">
        <v>17</v>
      </c>
      <c r="AC19" s="76" t="s">
        <v>17</v>
      </c>
      <c r="AD19" s="76" t="s">
        <v>17</v>
      </c>
      <c r="AE19" s="76" t="s">
        <v>17</v>
      </c>
      <c r="AF19" s="76" t="s">
        <v>17</v>
      </c>
      <c r="AG19" s="76" t="s">
        <v>17</v>
      </c>
      <c r="AH19" s="76">
        <v>0</v>
      </c>
      <c r="AI19" s="76" t="s">
        <v>17</v>
      </c>
      <c r="AJ19" s="74">
        <v>71.443965517241381</v>
      </c>
      <c r="AK19" s="73">
        <v>70.824524312896415</v>
      </c>
      <c r="AL19" s="73">
        <v>73.007438894792784</v>
      </c>
      <c r="AM19" s="73">
        <v>72.670157068062821</v>
      </c>
      <c r="AN19" s="73">
        <v>74.239350912778903</v>
      </c>
      <c r="AO19" s="73">
        <v>74.453280318091458</v>
      </c>
      <c r="AP19" s="42">
        <v>76.03806228373702</v>
      </c>
      <c r="AQ19" s="42">
        <v>78.730587440918285</v>
      </c>
      <c r="AR19" s="42">
        <v>81.00208768267224</v>
      </c>
      <c r="AS19" s="73">
        <v>69.550561797752806</v>
      </c>
      <c r="AT19" s="73">
        <v>70.213510675533769</v>
      </c>
      <c r="AU19" s="73">
        <v>71.830496700243145</v>
      </c>
      <c r="AV19" s="73">
        <v>71.224276246948023</v>
      </c>
      <c r="AW19" s="73">
        <v>72.392857142857139</v>
      </c>
      <c r="AX19" s="73">
        <v>70.724637681159422</v>
      </c>
      <c r="AY19" s="73">
        <v>71.41652613827992</v>
      </c>
      <c r="AZ19" s="73">
        <v>67.534580960130199</v>
      </c>
      <c r="BA19" s="74">
        <v>72.903225806451616</v>
      </c>
      <c r="BB19" s="73">
        <v>69.621903520208605</v>
      </c>
      <c r="BC19" s="73">
        <v>65.423728813559308</v>
      </c>
      <c r="BD19" s="73">
        <v>73.659673659673658</v>
      </c>
      <c r="BE19" s="73">
        <v>73.033707865168537</v>
      </c>
      <c r="BF19" s="73">
        <v>76.31578947368422</v>
      </c>
      <c r="BG19" s="76">
        <v>74.003984063745023</v>
      </c>
      <c r="BH19" s="76">
        <v>77.923627684964202</v>
      </c>
      <c r="BI19" s="42">
        <v>74.668028600612871</v>
      </c>
      <c r="BJ19" s="76" t="s">
        <v>17</v>
      </c>
      <c r="BK19" s="76" t="s">
        <v>17</v>
      </c>
      <c r="BL19" s="76" t="s">
        <v>17</v>
      </c>
      <c r="BM19" s="76" t="s">
        <v>17</v>
      </c>
      <c r="BN19" s="76">
        <v>54.713493530499079</v>
      </c>
      <c r="BO19" s="76">
        <v>57.431192660550458</v>
      </c>
      <c r="BP19" s="76">
        <v>54.528985507246375</v>
      </c>
      <c r="BQ19" s="76">
        <v>49.707602339181278</v>
      </c>
      <c r="BR19" s="74">
        <v>58.809276566285916</v>
      </c>
      <c r="BS19" s="73">
        <v>65.009861932938861</v>
      </c>
      <c r="BT19" s="73">
        <v>63.214285714285715</v>
      </c>
      <c r="BU19" s="73">
        <v>66.358737490377209</v>
      </c>
      <c r="BV19" s="73">
        <v>65.195550771438818</v>
      </c>
      <c r="BW19" s="73">
        <v>68.952042628774421</v>
      </c>
      <c r="BX19" s="76">
        <v>67.159971811134596</v>
      </c>
      <c r="BY19" s="76">
        <v>67.162592986184919</v>
      </c>
      <c r="BZ19" s="76">
        <v>69.230769230769226</v>
      </c>
      <c r="CA19" s="73">
        <v>62.154696132596683</v>
      </c>
      <c r="CB19" s="73">
        <v>61.272282418734704</v>
      </c>
      <c r="CC19" s="73">
        <v>57.563977972141231</v>
      </c>
      <c r="CD19" s="73">
        <v>58.317460317460316</v>
      </c>
      <c r="CE19" s="73">
        <v>55.876288659793815</v>
      </c>
      <c r="CF19" s="73">
        <v>54.853751589656639</v>
      </c>
      <c r="CG19" s="73">
        <v>55.680868838763573</v>
      </c>
      <c r="CH19" s="73">
        <v>58.411788784281626</v>
      </c>
      <c r="CI19" s="90">
        <v>42.570754716981128</v>
      </c>
      <c r="CJ19" s="91">
        <v>58.935361216730037</v>
      </c>
      <c r="CK19" s="91">
        <v>56.181533646322379</v>
      </c>
      <c r="CL19" s="91">
        <v>60</v>
      </c>
      <c r="CM19" s="91">
        <v>59.53947368421052</v>
      </c>
      <c r="CN19" s="91">
        <v>62.448979591836732</v>
      </c>
      <c r="CO19" s="76">
        <v>66.233766233766232</v>
      </c>
      <c r="CP19" s="76">
        <v>62.974683544303794</v>
      </c>
      <c r="CQ19" s="76">
        <v>64.14473684210526</v>
      </c>
      <c r="CR19" s="73">
        <v>58.934169278996862</v>
      </c>
      <c r="CS19" s="73">
        <v>62.924281984334201</v>
      </c>
      <c r="CT19" s="73">
        <v>59.004739336492889</v>
      </c>
      <c r="CU19" s="73">
        <v>60.631578947368425</v>
      </c>
      <c r="CV19" s="73">
        <v>61.61879895561357</v>
      </c>
      <c r="CW19" s="73">
        <v>62.222222222222229</v>
      </c>
      <c r="CX19" s="73">
        <v>57.225433526011557</v>
      </c>
      <c r="CY19" s="73">
        <v>65.909090909090907</v>
      </c>
      <c r="CZ19" s="74">
        <v>70.704845814977972</v>
      </c>
      <c r="DA19" s="73">
        <v>72.378008390373154</v>
      </c>
      <c r="DB19" s="73">
        <v>71.392670157068054</v>
      </c>
      <c r="DC19" s="73">
        <v>74.925521350546177</v>
      </c>
      <c r="DD19" s="73">
        <v>75.333064190553088</v>
      </c>
      <c r="DE19" s="73">
        <v>77.900770903340586</v>
      </c>
      <c r="DF19" s="73">
        <v>78.211632542127205</v>
      </c>
      <c r="DG19" s="73">
        <v>79.022687609075035</v>
      </c>
      <c r="DH19" s="73">
        <v>81.11544329547381</v>
      </c>
      <c r="DI19" s="73">
        <v>74.026705276705286</v>
      </c>
      <c r="DJ19" s="73">
        <v>74.678044996121031</v>
      </c>
      <c r="DK19" s="73">
        <v>73.968083473991101</v>
      </c>
      <c r="DL19" s="73">
        <v>73.619773619773611</v>
      </c>
      <c r="DM19" s="73">
        <v>74.229057061918255</v>
      </c>
      <c r="DN19" s="73">
        <v>73.738189453282729</v>
      </c>
      <c r="DO19" s="73">
        <v>74.098438614567641</v>
      </c>
      <c r="DP19" s="73">
        <v>73.36524419925361</v>
      </c>
      <c r="DQ19" s="94">
        <v>29.972752043596731</v>
      </c>
      <c r="DR19" s="75">
        <v>35.694822888283383</v>
      </c>
      <c r="DS19" s="75">
        <v>42.783505154639172</v>
      </c>
      <c r="DT19" s="75">
        <v>64.190981432360743</v>
      </c>
      <c r="DU19" s="75">
        <v>40.599455040871931</v>
      </c>
      <c r="DV19" s="75">
        <v>61.2590799031477</v>
      </c>
      <c r="DW19" s="75">
        <v>51.454138702460853</v>
      </c>
      <c r="DX19" s="75">
        <v>50.950570342205324</v>
      </c>
      <c r="DY19" s="175">
        <f>((DZ19-DX19)/2)+DX19</f>
        <v>48.571731871610282</v>
      </c>
      <c r="DZ19" s="76">
        <v>46.192893401015233</v>
      </c>
      <c r="EA19" s="76">
        <v>48.073701842546065</v>
      </c>
      <c r="EB19" s="76">
        <v>53.276955602536994</v>
      </c>
      <c r="EC19" s="73">
        <v>46.02713178294573</v>
      </c>
      <c r="ED19" s="73">
        <v>51.934235976789168</v>
      </c>
      <c r="EE19" s="73">
        <v>43.730407523510976</v>
      </c>
      <c r="EF19" s="73">
        <v>43.471337579617838</v>
      </c>
      <c r="EG19" s="73">
        <v>42.434782608695656</v>
      </c>
      <c r="EH19" s="77">
        <v>46.707146193367578</v>
      </c>
      <c r="EI19" s="75">
        <v>53.878406708595392</v>
      </c>
      <c r="EJ19" s="75">
        <v>50.62555853440572</v>
      </c>
      <c r="EK19" s="75">
        <v>54.645354645354644</v>
      </c>
      <c r="EL19" s="75">
        <v>47.903372835004561</v>
      </c>
      <c r="EM19" s="75">
        <v>56.087448171880894</v>
      </c>
      <c r="EN19" s="75">
        <v>55.183823529411768</v>
      </c>
      <c r="EO19" s="75">
        <v>51.264552388598958</v>
      </c>
      <c r="EP19" s="75">
        <v>50.283889283179562</v>
      </c>
      <c r="EQ19" s="75">
        <v>46.810664866689166</v>
      </c>
      <c r="ER19" s="76">
        <v>46.960089518836256</v>
      </c>
      <c r="ES19" s="76">
        <v>43.641810918774965</v>
      </c>
      <c r="ET19" s="73">
        <v>43.864386438643862</v>
      </c>
      <c r="EU19" s="73">
        <v>47.606689734717413</v>
      </c>
      <c r="EV19" s="73">
        <v>41.159539473684212</v>
      </c>
      <c r="EW19" s="73">
        <v>39.082412914188616</v>
      </c>
      <c r="EX19" s="73">
        <v>49.024670109007459</v>
      </c>
      <c r="EY19" s="77">
        <v>44.654088050314456</v>
      </c>
      <c r="EZ19" s="75">
        <v>49.26878466969238</v>
      </c>
      <c r="FA19" s="75">
        <v>50.13799448022079</v>
      </c>
      <c r="FB19" s="75">
        <v>51.602708803611733</v>
      </c>
      <c r="FC19" s="75">
        <v>52.376945729911654</v>
      </c>
      <c r="FD19" s="75">
        <v>54.773218142548593</v>
      </c>
      <c r="FE19" s="75">
        <v>55.288647810925994</v>
      </c>
      <c r="FF19" s="75">
        <v>52.595419847328245</v>
      </c>
      <c r="FG19" s="75">
        <v>51.085383502170771</v>
      </c>
      <c r="FH19" s="75">
        <v>48.155844155844157</v>
      </c>
      <c r="FI19" s="76">
        <v>48.284313725490193</v>
      </c>
      <c r="FJ19" s="76">
        <v>55.819477434679328</v>
      </c>
      <c r="FK19" s="73">
        <v>57.990314769975782</v>
      </c>
      <c r="FL19" s="73">
        <v>53.594771241830067</v>
      </c>
      <c r="FM19" s="73">
        <v>47.791798107255516</v>
      </c>
      <c r="FN19" s="73">
        <v>46.539379474940333</v>
      </c>
      <c r="FO19" s="73">
        <v>42.834008097165992</v>
      </c>
      <c r="FP19" s="77">
        <v>48.397136632430751</v>
      </c>
      <c r="FQ19" s="75">
        <v>51.726384364820845</v>
      </c>
      <c r="FR19" s="75">
        <v>50.883069427527403</v>
      </c>
      <c r="FS19" s="75">
        <v>54.497501388117712</v>
      </c>
      <c r="FT19" s="75">
        <v>52.611940298507463</v>
      </c>
      <c r="FU19" s="75">
        <v>56.622820434383605</v>
      </c>
      <c r="FV19" s="75">
        <v>53.748148148148147</v>
      </c>
      <c r="FW19" s="75">
        <v>50.226654578422483</v>
      </c>
      <c r="FX19" s="75">
        <v>52.849129022733976</v>
      </c>
      <c r="FY19" s="75">
        <v>45.072551390568321</v>
      </c>
      <c r="FZ19" s="76">
        <v>44.416562107904639</v>
      </c>
      <c r="GA19" s="76">
        <v>45.855795148247978</v>
      </c>
      <c r="GB19" s="73">
        <v>42.075538298623371</v>
      </c>
      <c r="GC19" s="73">
        <v>46.297909407665507</v>
      </c>
      <c r="GD19" s="73">
        <v>43.563336766220388</v>
      </c>
      <c r="GE19" s="73">
        <v>42.519685039370074</v>
      </c>
      <c r="GF19" s="73">
        <v>39.317180616740089</v>
      </c>
      <c r="GG19" s="77">
        <v>46.015297310634097</v>
      </c>
      <c r="GH19" s="75">
        <v>50.818777292576421</v>
      </c>
      <c r="GI19" s="75">
        <v>50.222662048490847</v>
      </c>
      <c r="GJ19" s="75">
        <v>54.197169350902882</v>
      </c>
      <c r="GK19" s="75">
        <v>50.735835172921263</v>
      </c>
      <c r="GL19" s="75">
        <v>56.184971098265905</v>
      </c>
      <c r="GM19" s="75">
        <v>54.499616354269428</v>
      </c>
      <c r="GN19" s="75">
        <v>51.251956181533643</v>
      </c>
      <c r="GO19" s="75">
        <v>49.490706710070356</v>
      </c>
      <c r="GP19" s="75">
        <v>46.409468533060206</v>
      </c>
      <c r="GQ19" s="76">
        <v>46.40253938396426</v>
      </c>
      <c r="GR19" s="76">
        <v>46.984536082474229</v>
      </c>
      <c r="GS19" s="73">
        <v>44.965104685942173</v>
      </c>
      <c r="GT19" s="73">
        <v>48.608463591307668</v>
      </c>
      <c r="GU19" s="73">
        <v>42.970642379614382</v>
      </c>
      <c r="GV19" s="73">
        <v>41.552244619729279</v>
      </c>
      <c r="GW19" s="73">
        <v>44.17684700407213</v>
      </c>
      <c r="GX19" s="92" t="s">
        <v>18</v>
      </c>
      <c r="GY19" s="76" t="s">
        <v>18</v>
      </c>
      <c r="GZ19" s="76" t="s">
        <v>18</v>
      </c>
      <c r="HA19" s="76" t="s">
        <v>18</v>
      </c>
      <c r="HB19" s="76" t="s">
        <v>18</v>
      </c>
      <c r="HC19" s="76" t="s">
        <v>18</v>
      </c>
      <c r="HD19" s="76" t="s">
        <v>18</v>
      </c>
      <c r="HE19" s="76" t="s">
        <v>18</v>
      </c>
      <c r="HF19" s="76" t="s">
        <v>18</v>
      </c>
      <c r="HG19" s="76" t="s">
        <v>18</v>
      </c>
      <c r="HH19" s="76" t="s">
        <v>18</v>
      </c>
      <c r="HI19" s="76" t="s">
        <v>18</v>
      </c>
      <c r="HJ19" s="76" t="s">
        <v>18</v>
      </c>
      <c r="HK19" s="76" t="s">
        <v>18</v>
      </c>
      <c r="HL19" s="76" t="s">
        <v>18</v>
      </c>
      <c r="HM19" s="76" t="s">
        <v>18</v>
      </c>
      <c r="HN19" s="76" t="s">
        <v>18</v>
      </c>
      <c r="HO19" s="77" t="s">
        <v>18</v>
      </c>
      <c r="HP19" s="75" t="s">
        <v>18</v>
      </c>
      <c r="HQ19" s="75" t="s">
        <v>18</v>
      </c>
      <c r="HR19" s="75" t="s">
        <v>18</v>
      </c>
      <c r="HS19" s="75" t="s">
        <v>18</v>
      </c>
      <c r="HT19" s="75" t="s">
        <v>18</v>
      </c>
      <c r="HU19" s="76" t="s">
        <v>18</v>
      </c>
      <c r="HV19" s="76" t="s">
        <v>18</v>
      </c>
      <c r="HW19" s="76" t="s">
        <v>18</v>
      </c>
      <c r="HX19" s="76" t="s">
        <v>18</v>
      </c>
      <c r="HY19" s="76" t="s">
        <v>18</v>
      </c>
      <c r="HZ19" s="76" t="s">
        <v>18</v>
      </c>
      <c r="IA19" s="76" t="s">
        <v>18</v>
      </c>
      <c r="IB19" s="76" t="s">
        <v>18</v>
      </c>
      <c r="IC19" s="76" t="s">
        <v>18</v>
      </c>
      <c r="ID19" s="76" t="s">
        <v>18</v>
      </c>
      <c r="IE19" s="76" t="s">
        <v>18</v>
      </c>
      <c r="IF19" s="77" t="s">
        <v>18</v>
      </c>
      <c r="IG19" s="75" t="s">
        <v>18</v>
      </c>
      <c r="IH19" s="75" t="s">
        <v>18</v>
      </c>
      <c r="II19" s="75" t="s">
        <v>18</v>
      </c>
      <c r="IJ19" s="75" t="s">
        <v>18</v>
      </c>
      <c r="IK19" s="75" t="s">
        <v>18</v>
      </c>
      <c r="IL19" s="76" t="s">
        <v>18</v>
      </c>
      <c r="IM19" s="76" t="s">
        <v>18</v>
      </c>
      <c r="IN19" s="76" t="s">
        <v>18</v>
      </c>
      <c r="IO19" s="76" t="s">
        <v>18</v>
      </c>
      <c r="IP19" s="76" t="s">
        <v>18</v>
      </c>
      <c r="IQ19" s="76" t="s">
        <v>18</v>
      </c>
      <c r="IR19" s="76" t="s">
        <v>18</v>
      </c>
      <c r="IS19" s="76" t="s">
        <v>18</v>
      </c>
      <c r="IT19" s="76" t="s">
        <v>18</v>
      </c>
      <c r="IU19" s="76" t="s">
        <v>18</v>
      </c>
      <c r="IV19" s="76" t="s">
        <v>18</v>
      </c>
      <c r="IW19" s="71"/>
      <c r="IX19" s="71"/>
      <c r="IY19" s="71"/>
      <c r="IZ19" s="71"/>
      <c r="JA19" s="71"/>
      <c r="JB19" s="71"/>
      <c r="JC19" s="71"/>
      <c r="JD19" s="71"/>
      <c r="JE19" s="71"/>
      <c r="JF19" s="71"/>
      <c r="JG19" s="71"/>
      <c r="JH19" s="71"/>
      <c r="JI19" s="71"/>
      <c r="JJ19" s="71"/>
      <c r="JK19" s="71"/>
      <c r="JL19" s="71"/>
      <c r="JM19" s="71"/>
      <c r="JN19" s="71"/>
      <c r="JO19" s="71"/>
    </row>
    <row r="20" spans="1:275" s="28" customFormat="1">
      <c r="A20" s="26" t="s">
        <v>12</v>
      </c>
      <c r="B20" s="73">
        <v>67.331569305923054</v>
      </c>
      <c r="C20" s="73">
        <v>71.385017421602768</v>
      </c>
      <c r="D20" s="73">
        <v>82.476635514018696</v>
      </c>
      <c r="E20" s="73">
        <v>81.055900621118013</v>
      </c>
      <c r="F20" s="73">
        <v>82.06069978735745</v>
      </c>
      <c r="G20" s="73">
        <v>78.624704384209551</v>
      </c>
      <c r="H20" s="73">
        <v>80.791063907709216</v>
      </c>
      <c r="I20" s="73">
        <v>82.360452389638823</v>
      </c>
      <c r="J20" s="73">
        <v>81.591858986007622</v>
      </c>
      <c r="K20" s="73">
        <v>81.294464688530269</v>
      </c>
      <c r="L20" s="73">
        <v>83.49254231607172</v>
      </c>
      <c r="M20" s="73">
        <v>84.93217054263566</v>
      </c>
      <c r="N20" s="73">
        <v>83.599052880820835</v>
      </c>
      <c r="O20" s="73">
        <v>86.164383561643831</v>
      </c>
      <c r="P20" s="73">
        <v>86.289818863210485</v>
      </c>
      <c r="Q20" s="73">
        <v>86.024699077692659</v>
      </c>
      <c r="R20" s="73">
        <v>85.613982671048703</v>
      </c>
      <c r="S20" s="93" t="s">
        <v>17</v>
      </c>
      <c r="T20" s="76" t="s">
        <v>17</v>
      </c>
      <c r="U20" s="76" t="s">
        <v>17</v>
      </c>
      <c r="V20" s="76" t="s">
        <v>17</v>
      </c>
      <c r="W20" s="76" t="s">
        <v>17</v>
      </c>
      <c r="X20" s="76" t="s">
        <v>17</v>
      </c>
      <c r="Y20" s="76" t="s">
        <v>17</v>
      </c>
      <c r="Z20" s="76" t="s">
        <v>17</v>
      </c>
      <c r="AA20" s="76" t="s">
        <v>17</v>
      </c>
      <c r="AB20" s="76" t="s">
        <v>17</v>
      </c>
      <c r="AC20" s="76" t="s">
        <v>17</v>
      </c>
      <c r="AD20" s="76" t="s">
        <v>17</v>
      </c>
      <c r="AE20" s="76" t="s">
        <v>17</v>
      </c>
      <c r="AF20" s="76" t="s">
        <v>17</v>
      </c>
      <c r="AG20" s="76" t="s">
        <v>17</v>
      </c>
      <c r="AH20" s="76">
        <v>0</v>
      </c>
      <c r="AI20" s="76" t="s">
        <v>17</v>
      </c>
      <c r="AJ20" s="74">
        <v>55.55555555555555</v>
      </c>
      <c r="AK20" s="73">
        <v>55.746367239101716</v>
      </c>
      <c r="AL20" s="73">
        <v>74.482758620689651</v>
      </c>
      <c r="AM20" s="73">
        <v>76.497695852534562</v>
      </c>
      <c r="AN20" s="73">
        <v>72.26577081000373</v>
      </c>
      <c r="AO20" s="73">
        <v>70.533548908649962</v>
      </c>
      <c r="AP20" s="76">
        <v>72.98080405650127</v>
      </c>
      <c r="AQ20" s="76">
        <v>74.480712166172097</v>
      </c>
      <c r="AR20" s="76">
        <v>75.242047026279394</v>
      </c>
      <c r="AS20" s="73">
        <v>75.463917525773198</v>
      </c>
      <c r="AT20" s="73">
        <v>78.675754625121712</v>
      </c>
      <c r="AU20" s="73">
        <v>79.789043892480436</v>
      </c>
      <c r="AV20" s="73">
        <v>79.952429493713893</v>
      </c>
      <c r="AW20" s="73">
        <v>78.887778887778879</v>
      </c>
      <c r="AX20" s="73">
        <v>80.032555615843734</v>
      </c>
      <c r="AY20" s="73">
        <v>79.744476976310892</v>
      </c>
      <c r="AZ20" s="73">
        <v>78.773714599945009</v>
      </c>
      <c r="BA20" s="74">
        <v>68.41463414634147</v>
      </c>
      <c r="BB20" s="73">
        <v>58.460029426189308</v>
      </c>
      <c r="BC20" s="73">
        <v>71.64677804295944</v>
      </c>
      <c r="BD20" s="73">
        <v>73.698264352469963</v>
      </c>
      <c r="BE20" s="73">
        <v>76.532769556025372</v>
      </c>
      <c r="BF20" s="73">
        <v>77.853881278538807</v>
      </c>
      <c r="BG20" s="76">
        <v>72.049689440993788</v>
      </c>
      <c r="BH20" s="76">
        <v>73.203883495145618</v>
      </c>
      <c r="BI20" s="76">
        <v>77.132486388384748</v>
      </c>
      <c r="BJ20" s="73">
        <v>71.929824561403521</v>
      </c>
      <c r="BK20" s="73">
        <v>74.615384615384613</v>
      </c>
      <c r="BL20" s="73">
        <v>82.459312839059677</v>
      </c>
      <c r="BM20" s="73">
        <v>77.855887521968356</v>
      </c>
      <c r="BN20" s="73">
        <v>78.803418803418793</v>
      </c>
      <c r="BO20" s="350" t="s">
        <v>17</v>
      </c>
      <c r="BP20" s="350" t="s">
        <v>17</v>
      </c>
      <c r="BQ20" s="350" t="s">
        <v>17</v>
      </c>
      <c r="BR20" s="74">
        <v>44.090909090909086</v>
      </c>
      <c r="BS20" s="73">
        <v>44.173728813559315</v>
      </c>
      <c r="BT20" s="73">
        <v>70.191285866099904</v>
      </c>
      <c r="BU20" s="73">
        <v>68.084089823220268</v>
      </c>
      <c r="BV20" s="73">
        <v>64.516129032258064</v>
      </c>
      <c r="BW20" s="73">
        <v>62.940212940212938</v>
      </c>
      <c r="BX20" s="76">
        <v>67.656765676567659</v>
      </c>
      <c r="BY20" s="76">
        <v>67.133146741303477</v>
      </c>
      <c r="BZ20" s="76">
        <v>69.574036511156194</v>
      </c>
      <c r="CA20" s="73">
        <v>65.460375629867158</v>
      </c>
      <c r="CB20" s="73">
        <v>67.803330689928629</v>
      </c>
      <c r="CC20" s="73">
        <v>66.760961810466767</v>
      </c>
      <c r="CD20" s="73">
        <v>66.899070385126166</v>
      </c>
      <c r="CE20" s="73">
        <v>66.434202546998179</v>
      </c>
      <c r="CF20" s="73">
        <v>65.677830940988827</v>
      </c>
      <c r="CG20" s="73">
        <v>66.093035762301696</v>
      </c>
      <c r="CH20" s="73">
        <v>65.43324082639532</v>
      </c>
      <c r="CI20" s="90">
        <v>44.63519313304721</v>
      </c>
      <c r="CJ20" s="91">
        <v>55.530809205642164</v>
      </c>
      <c r="CK20" s="91">
        <v>58.087706685837531</v>
      </c>
      <c r="CL20" s="91">
        <v>59.854014598540147</v>
      </c>
      <c r="CM20" s="91">
        <v>62.051915945611867</v>
      </c>
      <c r="CN20" s="91">
        <v>68.263473053892213</v>
      </c>
      <c r="CO20" s="76">
        <v>70.149253731343293</v>
      </c>
      <c r="CP20" s="76">
        <v>70.828848223896671</v>
      </c>
      <c r="CQ20" s="76">
        <v>69.920318725099605</v>
      </c>
      <c r="CR20" s="73">
        <v>71.506105834464037</v>
      </c>
      <c r="CS20" s="73">
        <v>72.682627378759975</v>
      </c>
      <c r="CT20" s="73">
        <v>73.579545454545453</v>
      </c>
      <c r="CU20" s="73">
        <v>75.040085515766975</v>
      </c>
      <c r="CV20" s="73">
        <v>75.313351498637601</v>
      </c>
      <c r="CW20" s="73">
        <v>77.884615384615387</v>
      </c>
      <c r="CX20" s="73">
        <v>76.85673215141351</v>
      </c>
      <c r="CY20" s="73">
        <v>74.119885823025697</v>
      </c>
      <c r="CZ20" s="74">
        <v>59.373835259038387</v>
      </c>
      <c r="DA20" s="73">
        <v>60.943236373905677</v>
      </c>
      <c r="DB20" s="73">
        <v>74.557911304508849</v>
      </c>
      <c r="DC20" s="73">
        <v>74.349035139462373</v>
      </c>
      <c r="DD20" s="73">
        <v>74.254078268954444</v>
      </c>
      <c r="DE20" s="73">
        <v>72.864966626732837</v>
      </c>
      <c r="DF20" s="73">
        <v>75.004042037186736</v>
      </c>
      <c r="DG20" s="73">
        <v>76.147672552166938</v>
      </c>
      <c r="DH20" s="73">
        <v>76.584776480064448</v>
      </c>
      <c r="DI20" s="73">
        <v>75.767441860465112</v>
      </c>
      <c r="DJ20" s="73">
        <v>77.90655295575479</v>
      </c>
      <c r="DK20" s="73">
        <v>78.776625560538122</v>
      </c>
      <c r="DL20" s="73">
        <v>78.146639511201627</v>
      </c>
      <c r="DM20" s="73">
        <v>78.896082663004378</v>
      </c>
      <c r="DN20" s="73">
        <v>79.408138101109742</v>
      </c>
      <c r="DO20" s="73">
        <v>78.703007518796994</v>
      </c>
      <c r="DP20" s="73">
        <v>78.310793569788217</v>
      </c>
      <c r="DQ20" s="92" t="s">
        <v>17</v>
      </c>
      <c r="DR20" s="76" t="s">
        <v>17</v>
      </c>
      <c r="DS20" s="76" t="s">
        <v>17</v>
      </c>
      <c r="DT20" s="76" t="s">
        <v>17</v>
      </c>
      <c r="DU20" s="76" t="s">
        <v>17</v>
      </c>
      <c r="DV20" s="76">
        <v>51.824817518248175</v>
      </c>
      <c r="DW20" s="76">
        <v>47.706422018348633</v>
      </c>
      <c r="DX20" s="76">
        <v>53.435114503816791</v>
      </c>
      <c r="DY20" s="76">
        <v>51.587301587301582</v>
      </c>
      <c r="DZ20" s="76" t="s">
        <v>17</v>
      </c>
      <c r="EA20" s="76" t="s">
        <v>17</v>
      </c>
      <c r="EB20" s="76" t="s">
        <v>17</v>
      </c>
      <c r="EC20" s="76" t="s">
        <v>17</v>
      </c>
      <c r="ED20" s="76" t="s">
        <v>17</v>
      </c>
      <c r="EE20" s="76" t="s">
        <v>17</v>
      </c>
      <c r="EF20" s="76" t="s">
        <v>17</v>
      </c>
      <c r="EG20" s="76" t="s">
        <v>17</v>
      </c>
      <c r="EH20" s="93">
        <v>36.99155794320798</v>
      </c>
      <c r="EI20" s="76">
        <v>33.583796145050634</v>
      </c>
      <c r="EJ20" s="76">
        <v>35.450081833060558</v>
      </c>
      <c r="EK20" s="76">
        <v>38.583410997204098</v>
      </c>
      <c r="EL20" s="76">
        <v>38.929577464788736</v>
      </c>
      <c r="EM20" s="76">
        <v>41.162004303719641</v>
      </c>
      <c r="EN20" s="76">
        <v>31.264434180138569</v>
      </c>
      <c r="EO20" s="76">
        <v>43.377394119233877</v>
      </c>
      <c r="EP20" s="76">
        <v>40.745953553835321</v>
      </c>
      <c r="EQ20" s="76">
        <v>39.921976592977892</v>
      </c>
      <c r="ER20" s="76">
        <v>38.929765886287626</v>
      </c>
      <c r="ES20" s="76">
        <v>43.718368562072044</v>
      </c>
      <c r="ET20" s="73">
        <v>44.565217391304351</v>
      </c>
      <c r="EU20" s="73">
        <v>43.96735273243435</v>
      </c>
      <c r="EV20" s="73">
        <v>43.503330350929517</v>
      </c>
      <c r="EW20" s="73">
        <v>45.115094940065774</v>
      </c>
      <c r="EX20" s="73">
        <v>42.839143217135657</v>
      </c>
      <c r="EY20" s="93">
        <v>38.493194048749601</v>
      </c>
      <c r="EZ20" s="76">
        <v>40.55522027761014</v>
      </c>
      <c r="FA20" s="76">
        <v>40.562962962962963</v>
      </c>
      <c r="FB20" s="76">
        <v>40.005387931034477</v>
      </c>
      <c r="FC20" s="76">
        <v>40.985955861278306</v>
      </c>
      <c r="FD20" s="76">
        <v>41.909748192470701</v>
      </c>
      <c r="FE20" s="76">
        <v>46.190139183769759</v>
      </c>
      <c r="FF20" s="76">
        <v>44.673196082350586</v>
      </c>
      <c r="FG20" s="76">
        <v>39.797284375597627</v>
      </c>
      <c r="FH20" s="76">
        <v>39.648512939358824</v>
      </c>
      <c r="FI20" s="76">
        <v>41.647101318403472</v>
      </c>
      <c r="FJ20" s="76">
        <v>41.729428172942818</v>
      </c>
      <c r="FK20" s="73">
        <v>42.599456387447489</v>
      </c>
      <c r="FL20" s="73">
        <v>40.069284064665126</v>
      </c>
      <c r="FM20" s="73">
        <v>39.560108466405538</v>
      </c>
      <c r="FN20" s="73">
        <v>38.577586206896555</v>
      </c>
      <c r="FO20" s="73">
        <v>37.129690585911781</v>
      </c>
      <c r="FP20" s="93">
        <v>38.028169014084504</v>
      </c>
      <c r="FQ20" s="76">
        <v>37.29032258064516</v>
      </c>
      <c r="FR20" s="76">
        <v>37.915881983678595</v>
      </c>
      <c r="FS20" s="76">
        <v>42.921492921492927</v>
      </c>
      <c r="FT20" s="76">
        <v>43.198090692124104</v>
      </c>
      <c r="FU20" s="76">
        <v>42.168674698795179</v>
      </c>
      <c r="FV20" s="76">
        <v>43.859649122807021</v>
      </c>
      <c r="FW20" s="76">
        <v>49.894291754756864</v>
      </c>
      <c r="FX20" s="76">
        <v>42.867435158501443</v>
      </c>
      <c r="FY20" s="76">
        <v>46.308243727598565</v>
      </c>
      <c r="FZ20" s="76">
        <v>46.222527472527474</v>
      </c>
      <c r="GA20" s="76">
        <v>51.524579962663346</v>
      </c>
      <c r="GB20" s="73">
        <v>48.654970760233923</v>
      </c>
      <c r="GC20" s="73">
        <v>46.284741917186615</v>
      </c>
      <c r="GD20" s="73">
        <v>47.184567257559962</v>
      </c>
      <c r="GE20" s="73">
        <v>48.725376593279258</v>
      </c>
      <c r="GF20" s="73">
        <v>41.96018376722818</v>
      </c>
      <c r="GG20" s="93">
        <v>37.856645789839945</v>
      </c>
      <c r="GH20" s="76">
        <v>37.223974763406943</v>
      </c>
      <c r="GI20" s="76">
        <v>38.090489841705093</v>
      </c>
      <c r="GJ20" s="76">
        <v>40</v>
      </c>
      <c r="GK20" s="76">
        <v>40.573723465289731</v>
      </c>
      <c r="GL20" s="76">
        <v>41.822808235021981</v>
      </c>
      <c r="GM20" s="76">
        <v>40.183101698654312</v>
      </c>
      <c r="GN20" s="76">
        <v>45.03898635477583</v>
      </c>
      <c r="GO20" s="76">
        <v>40.686898055606036</v>
      </c>
      <c r="GP20" s="76">
        <v>40.591758290873337</v>
      </c>
      <c r="GQ20" s="76">
        <v>41.165708311552535</v>
      </c>
      <c r="GR20" s="76">
        <v>44.172963895885808</v>
      </c>
      <c r="GS20" s="73">
        <v>44.489215453899021</v>
      </c>
      <c r="GT20" s="73">
        <v>43.495903238392508</v>
      </c>
      <c r="GU20" s="73">
        <v>43.10930962343096</v>
      </c>
      <c r="GV20" s="73">
        <v>44.073328241094366</v>
      </c>
      <c r="GW20" s="73">
        <v>41.526065697954685</v>
      </c>
      <c r="GX20" s="92" t="s">
        <v>17</v>
      </c>
      <c r="GY20" s="76" t="s">
        <v>17</v>
      </c>
      <c r="GZ20" s="76" t="s">
        <v>17</v>
      </c>
      <c r="HA20" s="76" t="s">
        <v>17</v>
      </c>
      <c r="HB20" s="76" t="s">
        <v>17</v>
      </c>
      <c r="HC20" s="76" t="s">
        <v>17</v>
      </c>
      <c r="HD20" s="76" t="s">
        <v>17</v>
      </c>
      <c r="HE20" s="76" t="s">
        <v>17</v>
      </c>
      <c r="HF20" s="76" t="s">
        <v>17</v>
      </c>
      <c r="HG20" s="76" t="s">
        <v>17</v>
      </c>
      <c r="HH20" s="76" t="s">
        <v>17</v>
      </c>
      <c r="HI20" s="76" t="s">
        <v>17</v>
      </c>
      <c r="HJ20" s="76" t="s">
        <v>17</v>
      </c>
      <c r="HK20" s="76" t="s">
        <v>17</v>
      </c>
      <c r="HL20" s="76" t="s">
        <v>17</v>
      </c>
      <c r="HM20" s="76" t="s">
        <v>17</v>
      </c>
      <c r="HN20" s="76" t="s">
        <v>17</v>
      </c>
      <c r="HO20" s="93" t="s">
        <v>17</v>
      </c>
      <c r="HP20" s="76" t="s">
        <v>17</v>
      </c>
      <c r="HQ20" s="76" t="s">
        <v>17</v>
      </c>
      <c r="HR20" s="76" t="s">
        <v>17</v>
      </c>
      <c r="HS20" s="76" t="s">
        <v>17</v>
      </c>
      <c r="HT20" s="76" t="s">
        <v>17</v>
      </c>
      <c r="HU20" s="76" t="s">
        <v>17</v>
      </c>
      <c r="HV20" s="76" t="s">
        <v>17</v>
      </c>
      <c r="HW20" s="76" t="s">
        <v>17</v>
      </c>
      <c r="HX20" s="76" t="s">
        <v>17</v>
      </c>
      <c r="HY20" s="76" t="s">
        <v>17</v>
      </c>
      <c r="HZ20" s="76" t="s">
        <v>17</v>
      </c>
      <c r="IA20" s="76" t="s">
        <v>17</v>
      </c>
      <c r="IB20" s="76" t="s">
        <v>17</v>
      </c>
      <c r="IC20" s="76" t="s">
        <v>17</v>
      </c>
      <c r="ID20" s="76" t="s">
        <v>17</v>
      </c>
      <c r="IE20" s="76" t="s">
        <v>17</v>
      </c>
      <c r="IF20" s="93" t="s">
        <v>17</v>
      </c>
      <c r="IG20" s="76" t="s">
        <v>17</v>
      </c>
      <c r="IH20" s="76" t="s">
        <v>17</v>
      </c>
      <c r="II20" s="76" t="s">
        <v>17</v>
      </c>
      <c r="IJ20" s="76" t="s">
        <v>17</v>
      </c>
      <c r="IK20" s="76" t="s">
        <v>17</v>
      </c>
      <c r="IL20" s="76" t="s">
        <v>17</v>
      </c>
      <c r="IM20" s="76" t="s">
        <v>17</v>
      </c>
      <c r="IN20" s="76" t="s">
        <v>17</v>
      </c>
      <c r="IO20" s="76" t="s">
        <v>17</v>
      </c>
      <c r="IP20" s="76" t="s">
        <v>17</v>
      </c>
      <c r="IQ20" s="76" t="s">
        <v>17</v>
      </c>
      <c r="IR20" s="76" t="s">
        <v>17</v>
      </c>
      <c r="IS20" s="76" t="s">
        <v>17</v>
      </c>
      <c r="IT20" s="76" t="s">
        <v>17</v>
      </c>
      <c r="IU20" s="76" t="s">
        <v>17</v>
      </c>
      <c r="IV20" s="76" t="s">
        <v>17</v>
      </c>
      <c r="IW20" s="71"/>
      <c r="IX20" s="71"/>
      <c r="IY20" s="71"/>
      <c r="IZ20" s="71"/>
      <c r="JA20" s="71"/>
      <c r="JB20" s="71"/>
      <c r="JC20" s="71"/>
      <c r="JD20" s="71"/>
      <c r="JE20" s="71"/>
      <c r="JF20" s="71"/>
      <c r="JG20" s="71"/>
      <c r="JH20" s="71"/>
      <c r="JI20" s="71"/>
      <c r="JJ20" s="71"/>
      <c r="JK20" s="71"/>
      <c r="JL20" s="71"/>
      <c r="JM20" s="71"/>
      <c r="JN20" s="71"/>
      <c r="JO20" s="71"/>
    </row>
    <row r="21" spans="1:275" s="28" customFormat="1">
      <c r="A21" s="26"/>
      <c r="B21" s="73"/>
      <c r="C21" s="73"/>
      <c r="D21" s="73"/>
      <c r="E21" s="73"/>
      <c r="F21" s="73"/>
      <c r="G21" s="73"/>
      <c r="H21" s="73"/>
      <c r="I21" s="73"/>
      <c r="J21" s="73"/>
      <c r="K21" s="73"/>
      <c r="L21" s="73"/>
      <c r="M21" s="73"/>
      <c r="N21" s="73"/>
      <c r="O21" s="73"/>
      <c r="P21" s="73"/>
      <c r="Q21" s="73"/>
      <c r="R21" s="73"/>
      <c r="S21" s="93"/>
      <c r="T21" s="76"/>
      <c r="U21" s="76"/>
      <c r="V21" s="76"/>
      <c r="W21" s="76"/>
      <c r="X21" s="76"/>
      <c r="Y21" s="76"/>
      <c r="Z21" s="76"/>
      <c r="AA21" s="76"/>
      <c r="AB21" s="76"/>
      <c r="AC21" s="76"/>
      <c r="AD21" s="76"/>
      <c r="AE21" s="76"/>
      <c r="AF21" s="76"/>
      <c r="AG21" s="350"/>
      <c r="AH21" s="350"/>
      <c r="AI21" s="350"/>
      <c r="AJ21" s="74"/>
      <c r="AK21" s="73"/>
      <c r="AL21" s="73"/>
      <c r="AM21" s="73"/>
      <c r="AN21" s="73"/>
      <c r="AO21" s="73"/>
      <c r="AP21" s="76"/>
      <c r="AQ21" s="76"/>
      <c r="AR21" s="76"/>
      <c r="AS21" s="73"/>
      <c r="AT21" s="73"/>
      <c r="AU21" s="73"/>
      <c r="AV21" s="73"/>
      <c r="AW21" s="73"/>
      <c r="AX21" s="73"/>
      <c r="AY21" s="73"/>
      <c r="AZ21" s="73"/>
      <c r="BA21" s="74"/>
      <c r="BB21" s="73"/>
      <c r="BC21" s="73"/>
      <c r="BD21" s="73"/>
      <c r="BE21" s="73"/>
      <c r="BF21" s="73"/>
      <c r="BG21" s="76"/>
      <c r="BH21" s="76"/>
      <c r="BI21" s="76"/>
      <c r="BJ21" s="73"/>
      <c r="BK21" s="73"/>
      <c r="BL21" s="73"/>
      <c r="BM21" s="73"/>
      <c r="BN21" s="73"/>
      <c r="BO21" s="73"/>
      <c r="BP21" s="73"/>
      <c r="BQ21" s="73"/>
      <c r="BR21" s="74"/>
      <c r="BS21" s="73"/>
      <c r="BT21" s="73"/>
      <c r="BU21" s="73"/>
      <c r="BV21" s="73"/>
      <c r="BW21" s="73"/>
      <c r="BX21" s="76"/>
      <c r="BY21" s="76"/>
      <c r="BZ21" s="76"/>
      <c r="CA21" s="73"/>
      <c r="CB21" s="73"/>
      <c r="CC21" s="73"/>
      <c r="CD21" s="73"/>
      <c r="CE21" s="73"/>
      <c r="CF21" s="73"/>
      <c r="CG21" s="73"/>
      <c r="CH21" s="73"/>
      <c r="CI21" s="90"/>
      <c r="CJ21" s="91"/>
      <c r="CK21" s="91"/>
      <c r="CL21" s="91"/>
      <c r="CM21" s="91"/>
      <c r="CN21" s="91"/>
      <c r="CO21" s="76"/>
      <c r="CP21" s="76"/>
      <c r="CQ21" s="76"/>
      <c r="CR21" s="73"/>
      <c r="CS21" s="73"/>
      <c r="CT21" s="73"/>
      <c r="CU21" s="73"/>
      <c r="CV21" s="73"/>
      <c r="CW21" s="73"/>
      <c r="CX21" s="73"/>
      <c r="CY21" s="73"/>
      <c r="CZ21" s="74"/>
      <c r="DA21" s="73"/>
      <c r="DB21" s="73"/>
      <c r="DC21" s="73"/>
      <c r="DD21" s="73"/>
      <c r="DE21" s="73"/>
      <c r="DF21" s="73"/>
      <c r="DG21" s="73"/>
      <c r="DH21" s="73"/>
      <c r="DI21" s="73"/>
      <c r="DJ21" s="73"/>
      <c r="DK21" s="73"/>
      <c r="DL21" s="73"/>
      <c r="DM21" s="73"/>
      <c r="DN21" s="73"/>
      <c r="DO21" s="73"/>
      <c r="DP21" s="73"/>
      <c r="DQ21" s="92"/>
      <c r="DR21" s="76"/>
      <c r="DS21" s="76"/>
      <c r="DT21" s="76"/>
      <c r="DU21" s="76"/>
      <c r="DV21" s="76"/>
      <c r="DW21" s="76"/>
      <c r="DX21" s="76"/>
      <c r="DY21" s="76"/>
      <c r="DZ21" s="76"/>
      <c r="EA21" s="76"/>
      <c r="EB21" s="76"/>
      <c r="EC21" s="76"/>
      <c r="ED21" s="76"/>
      <c r="EE21" s="76"/>
      <c r="EF21" s="76"/>
      <c r="EG21" s="76"/>
      <c r="EH21" s="93"/>
      <c r="EI21" s="76"/>
      <c r="EJ21" s="76"/>
      <c r="EK21" s="76"/>
      <c r="EL21" s="76"/>
      <c r="EM21" s="76"/>
      <c r="EN21" s="76"/>
      <c r="EO21" s="76"/>
      <c r="EP21" s="76"/>
      <c r="EQ21" s="76"/>
      <c r="ER21" s="76"/>
      <c r="ES21" s="76"/>
      <c r="ET21" s="73"/>
      <c r="EU21" s="73"/>
      <c r="EV21" s="73"/>
      <c r="EW21" s="73"/>
      <c r="EX21" s="73"/>
      <c r="EY21" s="93"/>
      <c r="EZ21" s="76"/>
      <c r="FA21" s="76"/>
      <c r="FB21" s="76"/>
      <c r="FC21" s="76"/>
      <c r="FD21" s="76"/>
      <c r="FE21" s="76"/>
      <c r="FF21" s="76"/>
      <c r="FG21" s="76"/>
      <c r="FH21" s="76"/>
      <c r="FI21" s="76"/>
      <c r="FJ21" s="76"/>
      <c r="FK21" s="73"/>
      <c r="FL21" s="73"/>
      <c r="FM21" s="73"/>
      <c r="FN21" s="73"/>
      <c r="FO21" s="73"/>
      <c r="FP21" s="93"/>
      <c r="FQ21" s="76"/>
      <c r="FR21" s="76"/>
      <c r="FS21" s="76"/>
      <c r="FT21" s="76"/>
      <c r="FU21" s="76"/>
      <c r="FV21" s="76"/>
      <c r="FW21" s="76"/>
      <c r="FX21" s="76"/>
      <c r="FY21" s="76"/>
      <c r="FZ21" s="76"/>
      <c r="GA21" s="76"/>
      <c r="GB21" s="73"/>
      <c r="GC21" s="73"/>
      <c r="GD21" s="73"/>
      <c r="GE21" s="73"/>
      <c r="GF21" s="73"/>
      <c r="GG21" s="93"/>
      <c r="GH21" s="76"/>
      <c r="GI21" s="76"/>
      <c r="GJ21" s="76"/>
      <c r="GK21" s="76"/>
      <c r="GL21" s="76"/>
      <c r="GM21" s="76"/>
      <c r="GN21" s="76"/>
      <c r="GO21" s="76"/>
      <c r="GP21" s="76"/>
      <c r="GQ21" s="76"/>
      <c r="GR21" s="76"/>
      <c r="GS21" s="73"/>
      <c r="GT21" s="73"/>
      <c r="GU21" s="73"/>
      <c r="GV21" s="73"/>
      <c r="GW21" s="73"/>
      <c r="GX21" s="92"/>
      <c r="GY21" s="76"/>
      <c r="GZ21" s="76"/>
      <c r="HA21" s="76"/>
      <c r="HB21" s="76"/>
      <c r="HC21" s="76"/>
      <c r="HD21" s="76"/>
      <c r="HE21" s="76"/>
      <c r="HF21" s="76"/>
      <c r="HG21" s="76"/>
      <c r="HH21" s="76"/>
      <c r="HI21" s="76"/>
      <c r="HJ21" s="76"/>
      <c r="HK21" s="76"/>
      <c r="HL21" s="76"/>
      <c r="HM21" s="76"/>
      <c r="HN21" s="76"/>
      <c r="HO21" s="93"/>
      <c r="HP21" s="76"/>
      <c r="HQ21" s="76"/>
      <c r="HR21" s="76"/>
      <c r="HS21" s="76"/>
      <c r="HT21" s="76"/>
      <c r="HU21" s="76"/>
      <c r="HV21" s="76"/>
      <c r="HW21" s="76"/>
      <c r="HX21" s="76"/>
      <c r="HY21" s="76"/>
      <c r="HZ21" s="76"/>
      <c r="IA21" s="76"/>
      <c r="IB21" s="76"/>
      <c r="IC21" s="76"/>
      <c r="ID21" s="76"/>
      <c r="IE21" s="76"/>
      <c r="IF21" s="93"/>
      <c r="IG21" s="76"/>
      <c r="IH21" s="76"/>
      <c r="II21" s="76"/>
      <c r="IJ21" s="76"/>
      <c r="IK21" s="76"/>
      <c r="IL21" s="76"/>
      <c r="IM21" s="76"/>
      <c r="IN21" s="76"/>
      <c r="IO21" s="76"/>
      <c r="IP21" s="76"/>
      <c r="IQ21" s="76"/>
      <c r="IR21" s="76"/>
      <c r="IS21" s="76"/>
      <c r="IT21" s="76"/>
      <c r="IU21" s="76"/>
      <c r="IV21" s="76"/>
      <c r="IW21" s="71"/>
      <c r="IX21" s="71"/>
      <c r="IY21" s="71"/>
      <c r="IZ21" s="71"/>
      <c r="JA21" s="71"/>
      <c r="JB21" s="71"/>
      <c r="JC21" s="71"/>
      <c r="JD21" s="71"/>
      <c r="JE21" s="71"/>
      <c r="JF21" s="71"/>
      <c r="JG21" s="71"/>
      <c r="JH21" s="71"/>
      <c r="JI21" s="71"/>
      <c r="JJ21" s="71"/>
      <c r="JK21" s="71"/>
      <c r="JL21" s="71"/>
      <c r="JM21" s="71"/>
      <c r="JN21" s="71"/>
      <c r="JO21" s="71"/>
    </row>
    <row r="22" spans="1:275" s="28" customFormat="1">
      <c r="A22" s="26" t="s">
        <v>13</v>
      </c>
      <c r="B22" s="73">
        <v>72.101105845181678</v>
      </c>
      <c r="C22" s="73">
        <v>80.5033676001418</v>
      </c>
      <c r="D22" s="73">
        <v>74.017391304347825</v>
      </c>
      <c r="E22" s="73">
        <v>76.523505513639009</v>
      </c>
      <c r="F22" s="73">
        <v>79.04371584699453</v>
      </c>
      <c r="G22" s="73">
        <v>78.234989648033121</v>
      </c>
      <c r="H22" s="73">
        <v>80.567685589519641</v>
      </c>
      <c r="I22" s="73">
        <v>77.893950709484699</v>
      </c>
      <c r="J22" s="73">
        <v>79.838056680161941</v>
      </c>
      <c r="K22" s="73">
        <v>73.019972451790636</v>
      </c>
      <c r="L22" s="73">
        <v>74.069148936170208</v>
      </c>
      <c r="M22" s="73">
        <v>77.569040015029117</v>
      </c>
      <c r="N22" s="73">
        <v>78.447590265627497</v>
      </c>
      <c r="O22" s="73">
        <v>85.376134889753558</v>
      </c>
      <c r="P22" s="73">
        <v>87.536609176700296</v>
      </c>
      <c r="Q22" s="73">
        <v>88.46586345381526</v>
      </c>
      <c r="R22" s="73">
        <v>89.812855980471937</v>
      </c>
      <c r="S22" s="93">
        <v>55.590256089943786</v>
      </c>
      <c r="T22" s="76">
        <v>64.099526066350705</v>
      </c>
      <c r="U22" s="76">
        <v>57.05754614549403</v>
      </c>
      <c r="V22" s="76">
        <v>59.626988480526606</v>
      </c>
      <c r="W22" s="76">
        <v>62.593052109181137</v>
      </c>
      <c r="X22" s="76">
        <v>62.46209824135839</v>
      </c>
      <c r="Y22" s="76">
        <v>59.352517985611513</v>
      </c>
      <c r="Z22" s="76">
        <v>57.469342251950948</v>
      </c>
      <c r="AA22" s="76">
        <v>57.931034482758619</v>
      </c>
      <c r="AB22" s="76" t="s">
        <v>17</v>
      </c>
      <c r="AC22" s="76" t="s">
        <v>17</v>
      </c>
      <c r="AD22" s="76">
        <v>69.317199654278298</v>
      </c>
      <c r="AE22" s="76">
        <v>61.848739495798327</v>
      </c>
      <c r="AF22" s="76">
        <v>58.594411515664696</v>
      </c>
      <c r="AG22" s="76">
        <v>63.779527559055111</v>
      </c>
      <c r="AH22" s="76">
        <v>53.145695364238414</v>
      </c>
      <c r="AI22" s="76">
        <v>57.662082514734777</v>
      </c>
      <c r="AJ22" s="74">
        <v>57.242026266416516</v>
      </c>
      <c r="AK22" s="73">
        <v>65.135453474676083</v>
      </c>
      <c r="AL22" s="73">
        <v>60.84635159185288</v>
      </c>
      <c r="AM22" s="73">
        <v>61.39029942216775</v>
      </c>
      <c r="AN22" s="73">
        <v>65.669856459330134</v>
      </c>
      <c r="AO22" s="73">
        <v>67.03209405783285</v>
      </c>
      <c r="AP22" s="73">
        <v>66.823381915060338</v>
      </c>
      <c r="AQ22" s="73">
        <v>65.238620255158295</v>
      </c>
      <c r="AR22" s="73">
        <v>69.158446362515406</v>
      </c>
      <c r="AS22" s="73">
        <v>65.773195876288653</v>
      </c>
      <c r="AT22" s="73">
        <v>69.712310161748363</v>
      </c>
      <c r="AU22" s="73">
        <v>72.765310003803734</v>
      </c>
      <c r="AV22" s="73">
        <v>70.579796772265396</v>
      </c>
      <c r="AW22" s="73">
        <v>71.574447874614108</v>
      </c>
      <c r="AX22" s="73">
        <v>70.552553214955324</v>
      </c>
      <c r="AY22" s="73">
        <v>70.065855118738781</v>
      </c>
      <c r="AZ22" s="73">
        <v>69.424882629107984</v>
      </c>
      <c r="BA22" s="74">
        <v>60.073428178063331</v>
      </c>
      <c r="BB22" s="73">
        <v>69.109461966604826</v>
      </c>
      <c r="BC22" s="73">
        <v>61.241098677517812</v>
      </c>
      <c r="BD22" s="73">
        <v>61.706555671175849</v>
      </c>
      <c r="BE22" s="73">
        <v>63.585858585858581</v>
      </c>
      <c r="BF22" s="73">
        <v>64.499213424226525</v>
      </c>
      <c r="BG22" s="73">
        <v>69.65554948059048</v>
      </c>
      <c r="BH22" s="73">
        <v>71.343121261555197</v>
      </c>
      <c r="BI22" s="73">
        <v>73.470437017994868</v>
      </c>
      <c r="BJ22" s="73">
        <v>57.36434108527132</v>
      </c>
      <c r="BK22" s="73">
        <v>63.13559322033899</v>
      </c>
      <c r="BL22" s="76" t="s">
        <v>17</v>
      </c>
      <c r="BM22" s="76" t="s">
        <v>17</v>
      </c>
      <c r="BN22" s="350" t="s">
        <v>17</v>
      </c>
      <c r="BO22" s="350" t="s">
        <v>17</v>
      </c>
      <c r="BP22" s="350" t="s">
        <v>17</v>
      </c>
      <c r="BQ22" s="350" t="s">
        <v>17</v>
      </c>
      <c r="BR22" s="74">
        <v>60.558464223385684</v>
      </c>
      <c r="BS22" s="73">
        <v>70.406360424028264</v>
      </c>
      <c r="BT22" s="73">
        <v>63.822222222222223</v>
      </c>
      <c r="BU22" s="73">
        <v>66.812609457092819</v>
      </c>
      <c r="BV22" s="73">
        <v>70.283975659229213</v>
      </c>
      <c r="BW22" s="73">
        <v>70.613656006914425</v>
      </c>
      <c r="BX22" s="73">
        <v>58.348134991119004</v>
      </c>
      <c r="BY22" s="73">
        <v>64.914163090128767</v>
      </c>
      <c r="BZ22" s="73">
        <v>69.711090400745576</v>
      </c>
      <c r="CA22" s="73">
        <v>67.401285583103771</v>
      </c>
      <c r="CB22" s="73">
        <v>68.47014925373135</v>
      </c>
      <c r="CC22" s="73">
        <v>74.23764458464774</v>
      </c>
      <c r="CD22" s="73">
        <v>68.374558303886914</v>
      </c>
      <c r="CE22" s="73">
        <v>77.888611803823778</v>
      </c>
      <c r="CF22" s="73">
        <v>77.276595744680861</v>
      </c>
      <c r="CG22" s="73">
        <v>74.400000000000006</v>
      </c>
      <c r="CH22" s="73">
        <v>72.382397572078901</v>
      </c>
      <c r="CI22" s="90" t="s">
        <v>17</v>
      </c>
      <c r="CJ22" s="91" t="s">
        <v>17</v>
      </c>
      <c r="CK22" s="91" t="s">
        <v>17</v>
      </c>
      <c r="CL22" s="91" t="s">
        <v>17</v>
      </c>
      <c r="CM22" s="91" t="s">
        <v>17</v>
      </c>
      <c r="CN22" s="91" t="s">
        <v>17</v>
      </c>
      <c r="CO22" s="91" t="s">
        <v>17</v>
      </c>
      <c r="CP22" s="91" t="s">
        <v>17</v>
      </c>
      <c r="CQ22" s="76" t="s">
        <v>17</v>
      </c>
      <c r="CR22" s="76" t="s">
        <v>17</v>
      </c>
      <c r="CS22" s="76" t="s">
        <v>17</v>
      </c>
      <c r="CT22" s="76" t="s">
        <v>17</v>
      </c>
      <c r="CU22" s="76" t="s">
        <v>17</v>
      </c>
      <c r="CV22" s="76" t="s">
        <v>17</v>
      </c>
      <c r="CW22" s="76" t="s">
        <v>17</v>
      </c>
      <c r="CX22" s="76" t="s">
        <v>17</v>
      </c>
      <c r="CY22" s="76" t="s">
        <v>17</v>
      </c>
      <c r="CZ22" s="74">
        <v>61.292005066686542</v>
      </c>
      <c r="DA22" s="73">
        <v>69.490342099138942</v>
      </c>
      <c r="DB22" s="73">
        <v>63.567819665759814</v>
      </c>
      <c r="DC22" s="73">
        <v>65.3588721162062</v>
      </c>
      <c r="DD22" s="73">
        <v>68.821859474804825</v>
      </c>
      <c r="DE22" s="73">
        <v>69.390088090915199</v>
      </c>
      <c r="DF22" s="73">
        <v>69.109626397600223</v>
      </c>
      <c r="DG22" s="73">
        <v>68.441497555421606</v>
      </c>
      <c r="DH22" s="73">
        <v>71.098923148953247</v>
      </c>
      <c r="DI22" s="73">
        <v>68.104113110539842</v>
      </c>
      <c r="DJ22" s="73">
        <v>70.713310358280779</v>
      </c>
      <c r="DK22" s="73">
        <v>74.265569917743832</v>
      </c>
      <c r="DL22" s="73">
        <v>72.734770825969136</v>
      </c>
      <c r="DM22" s="73">
        <v>76.134087427830792</v>
      </c>
      <c r="DN22" s="73">
        <v>76.515886144543956</v>
      </c>
      <c r="DO22" s="73">
        <v>75.386260358192999</v>
      </c>
      <c r="DP22" s="73">
        <v>75.690991713445598</v>
      </c>
      <c r="DQ22" s="92" t="s">
        <v>17</v>
      </c>
      <c r="DR22" s="76" t="s">
        <v>17</v>
      </c>
      <c r="DS22" s="76" t="s">
        <v>17</v>
      </c>
      <c r="DT22" s="76" t="s">
        <v>17</v>
      </c>
      <c r="DU22" s="76" t="s">
        <v>17</v>
      </c>
      <c r="DV22" s="76" t="s">
        <v>17</v>
      </c>
      <c r="DW22" s="76" t="s">
        <v>17</v>
      </c>
      <c r="DX22" s="76" t="s">
        <v>17</v>
      </c>
      <c r="DY22" s="76" t="s">
        <v>17</v>
      </c>
      <c r="DZ22" s="76" t="s">
        <v>17</v>
      </c>
      <c r="EA22" s="76" t="s">
        <v>17</v>
      </c>
      <c r="EB22" s="76" t="s">
        <v>17</v>
      </c>
      <c r="EC22" s="76" t="s">
        <v>17</v>
      </c>
      <c r="ED22" s="76" t="s">
        <v>17</v>
      </c>
      <c r="EE22" s="76" t="s">
        <v>17</v>
      </c>
      <c r="EF22" s="76" t="s">
        <v>17</v>
      </c>
      <c r="EG22" s="76" t="s">
        <v>17</v>
      </c>
      <c r="EH22" s="93">
        <v>29.033232628398792</v>
      </c>
      <c r="EI22" s="76">
        <v>29.372007885102789</v>
      </c>
      <c r="EJ22" s="76">
        <v>28.906018381262975</v>
      </c>
      <c r="EK22" s="76">
        <v>34.176000000000002</v>
      </c>
      <c r="EL22" s="76">
        <v>38.300741739716791</v>
      </c>
      <c r="EM22" s="76">
        <v>39.92537313432836</v>
      </c>
      <c r="EN22" s="76">
        <v>36.498516320474778</v>
      </c>
      <c r="EO22" s="76">
        <v>39.713074665797194</v>
      </c>
      <c r="EP22" s="76">
        <v>38.947368421052637</v>
      </c>
      <c r="EQ22" s="76">
        <v>40.210886292390995</v>
      </c>
      <c r="ER22" s="76">
        <v>36.856823266219244</v>
      </c>
      <c r="ES22" s="76">
        <v>39.954294420110458</v>
      </c>
      <c r="ET22" s="73">
        <v>44.239811912225711</v>
      </c>
      <c r="EU22" s="73">
        <v>53.061224489795919</v>
      </c>
      <c r="EV22" s="73">
        <v>50.922878809557879</v>
      </c>
      <c r="EW22" s="73">
        <v>52.252779403159742</v>
      </c>
      <c r="EX22" s="73">
        <v>54.677786201667928</v>
      </c>
      <c r="EY22" s="93">
        <v>34.911580148317171</v>
      </c>
      <c r="EZ22" s="76">
        <v>33.844468784227821</v>
      </c>
      <c r="FA22" s="76">
        <v>32.968536251709985</v>
      </c>
      <c r="FB22" s="76">
        <v>35.080289394741484</v>
      </c>
      <c r="FC22" s="76">
        <v>45.219462402177612</v>
      </c>
      <c r="FD22" s="76">
        <v>44.692643600940542</v>
      </c>
      <c r="FE22" s="76">
        <v>43.102927859945666</v>
      </c>
      <c r="FF22" s="76">
        <v>46.857879471479208</v>
      </c>
      <c r="FG22" s="76">
        <v>45.447716346153847</v>
      </c>
      <c r="FH22" s="76">
        <v>49.272197962154294</v>
      </c>
      <c r="FI22" s="76">
        <v>45.581802274715656</v>
      </c>
      <c r="FJ22" s="76">
        <v>47.103109656301143</v>
      </c>
      <c r="FK22" s="73">
        <v>49.895414320193083</v>
      </c>
      <c r="FL22" s="73">
        <v>55.631780472239946</v>
      </c>
      <c r="FM22" s="73">
        <v>51.133815100922007</v>
      </c>
      <c r="FN22" s="73">
        <v>48.627606228556346</v>
      </c>
      <c r="FO22" s="73">
        <v>51.851851851851848</v>
      </c>
      <c r="FP22" s="93">
        <v>33.903133903133906</v>
      </c>
      <c r="FQ22" s="76">
        <v>31.60493827160494</v>
      </c>
      <c r="FR22" s="76">
        <v>31.074766355140184</v>
      </c>
      <c r="FS22" s="76">
        <v>30.382775119617222</v>
      </c>
      <c r="FT22" s="76">
        <v>44.334975369458128</v>
      </c>
      <c r="FU22" s="76">
        <v>38.926174496644293</v>
      </c>
      <c r="FV22" s="76">
        <v>41.365461847389561</v>
      </c>
      <c r="FW22" s="76">
        <v>41.356673960612689</v>
      </c>
      <c r="FX22" s="76">
        <v>34.891485809682806</v>
      </c>
      <c r="FY22" s="76">
        <v>37.270875763747455</v>
      </c>
      <c r="FZ22" s="76">
        <v>41.176470588235297</v>
      </c>
      <c r="GA22" s="76" t="s">
        <v>17</v>
      </c>
      <c r="GB22" s="76" t="s">
        <v>17</v>
      </c>
      <c r="GC22" s="76" t="s">
        <v>17</v>
      </c>
      <c r="GD22" s="76" t="s">
        <v>17</v>
      </c>
      <c r="GE22" s="76" t="s">
        <v>17</v>
      </c>
      <c r="GF22" s="76" t="s">
        <v>17</v>
      </c>
      <c r="GG22" s="93">
        <v>32.690582959641254</v>
      </c>
      <c r="GH22" s="76">
        <v>32.064871740513041</v>
      </c>
      <c r="GI22" s="76">
        <v>31.464400456005801</v>
      </c>
      <c r="GJ22" s="76">
        <v>34.560260586319217</v>
      </c>
      <c r="GK22" s="76">
        <v>42.962162162162166</v>
      </c>
      <c r="GL22" s="76">
        <v>42.913680607551612</v>
      </c>
      <c r="GM22" s="76">
        <v>40.899561654278642</v>
      </c>
      <c r="GN22" s="76">
        <v>44.347379239465575</v>
      </c>
      <c r="GO22" s="76">
        <v>42.84215546018121</v>
      </c>
      <c r="GP22" s="76">
        <v>45.804967801287951</v>
      </c>
      <c r="GQ22" s="76">
        <v>42.529789184234644</v>
      </c>
      <c r="GR22" s="76">
        <v>43.798961359035296</v>
      </c>
      <c r="GS22" s="73">
        <v>47.345171834967758</v>
      </c>
      <c r="GT22" s="73">
        <v>54.414853398302952</v>
      </c>
      <c r="GU22" s="73">
        <v>51.035631035631035</v>
      </c>
      <c r="GV22" s="73">
        <v>50.346884972942973</v>
      </c>
      <c r="GW22" s="73">
        <v>53.199334827561273</v>
      </c>
      <c r="GX22" s="92" t="s">
        <v>18</v>
      </c>
      <c r="GY22" s="76" t="s">
        <v>18</v>
      </c>
      <c r="GZ22" s="76" t="s">
        <v>18</v>
      </c>
      <c r="HA22" s="76" t="s">
        <v>18</v>
      </c>
      <c r="HB22" s="76" t="s">
        <v>18</v>
      </c>
      <c r="HC22" s="76" t="s">
        <v>18</v>
      </c>
      <c r="HD22" s="76" t="s">
        <v>18</v>
      </c>
      <c r="HE22" s="76" t="s">
        <v>18</v>
      </c>
      <c r="HF22" s="76" t="s">
        <v>18</v>
      </c>
      <c r="HG22" s="76" t="s">
        <v>18</v>
      </c>
      <c r="HH22" s="76" t="s">
        <v>18</v>
      </c>
      <c r="HI22" s="76" t="s">
        <v>18</v>
      </c>
      <c r="HJ22" s="76" t="s">
        <v>18</v>
      </c>
      <c r="HK22" s="76" t="s">
        <v>18</v>
      </c>
      <c r="HL22" s="76" t="s">
        <v>18</v>
      </c>
      <c r="HM22" s="76" t="s">
        <v>18</v>
      </c>
      <c r="HN22" s="76" t="s">
        <v>18</v>
      </c>
      <c r="HO22" s="93" t="s">
        <v>18</v>
      </c>
      <c r="HP22" s="76" t="s">
        <v>18</v>
      </c>
      <c r="HQ22" s="76" t="s">
        <v>18</v>
      </c>
      <c r="HR22" s="76" t="s">
        <v>18</v>
      </c>
      <c r="HS22" s="76" t="s">
        <v>18</v>
      </c>
      <c r="HT22" s="76" t="s">
        <v>18</v>
      </c>
      <c r="HU22" s="76" t="s">
        <v>18</v>
      </c>
      <c r="HV22" s="76" t="s">
        <v>18</v>
      </c>
      <c r="HW22" s="76" t="s">
        <v>18</v>
      </c>
      <c r="HX22" s="76" t="s">
        <v>18</v>
      </c>
      <c r="HY22" s="76" t="s">
        <v>18</v>
      </c>
      <c r="HZ22" s="76" t="s">
        <v>18</v>
      </c>
      <c r="IA22" s="76" t="s">
        <v>18</v>
      </c>
      <c r="IB22" s="76" t="s">
        <v>18</v>
      </c>
      <c r="IC22" s="76" t="s">
        <v>18</v>
      </c>
      <c r="ID22" s="76" t="s">
        <v>18</v>
      </c>
      <c r="IE22" s="76" t="s">
        <v>18</v>
      </c>
      <c r="IF22" s="93" t="s">
        <v>18</v>
      </c>
      <c r="IG22" s="76" t="s">
        <v>18</v>
      </c>
      <c r="IH22" s="76" t="s">
        <v>18</v>
      </c>
      <c r="II22" s="76" t="s">
        <v>18</v>
      </c>
      <c r="IJ22" s="76" t="s">
        <v>18</v>
      </c>
      <c r="IK22" s="76" t="s">
        <v>18</v>
      </c>
      <c r="IL22" s="76" t="s">
        <v>18</v>
      </c>
      <c r="IM22" s="76" t="s">
        <v>18</v>
      </c>
      <c r="IN22" s="76" t="s">
        <v>18</v>
      </c>
      <c r="IO22" s="76" t="s">
        <v>18</v>
      </c>
      <c r="IP22" s="76" t="s">
        <v>18</v>
      </c>
      <c r="IQ22" s="76" t="s">
        <v>18</v>
      </c>
      <c r="IR22" s="76" t="s">
        <v>18</v>
      </c>
      <c r="IS22" s="76" t="s">
        <v>18</v>
      </c>
      <c r="IT22" s="76" t="s">
        <v>18</v>
      </c>
      <c r="IU22" s="350" t="s">
        <v>18</v>
      </c>
      <c r="IV22" s="350" t="s">
        <v>18</v>
      </c>
      <c r="IW22" s="71"/>
      <c r="IX22" s="71"/>
      <c r="IY22" s="71"/>
      <c r="IZ22" s="71"/>
      <c r="JA22" s="71"/>
      <c r="JB22" s="71"/>
      <c r="JC22" s="71"/>
      <c r="JD22" s="71"/>
      <c r="JE22" s="71"/>
      <c r="JF22" s="71"/>
      <c r="JG22" s="71"/>
      <c r="JH22" s="71"/>
      <c r="JI22" s="71"/>
      <c r="JJ22" s="71"/>
      <c r="JK22" s="71"/>
      <c r="JL22" s="71"/>
      <c r="JM22" s="71"/>
      <c r="JN22" s="71"/>
      <c r="JO22" s="71"/>
    </row>
    <row r="23" spans="1:275" s="28" customFormat="1">
      <c r="A23" s="26" t="s">
        <v>14</v>
      </c>
      <c r="B23" s="73">
        <v>88.39163237311385</v>
      </c>
      <c r="C23" s="73">
        <v>88.669598680593737</v>
      </c>
      <c r="D23" s="73">
        <v>88.308965517241376</v>
      </c>
      <c r="E23" s="73">
        <v>88.540604369062322</v>
      </c>
      <c r="F23" s="73">
        <v>88.497845269854295</v>
      </c>
      <c r="G23" s="73">
        <v>88.710313547623741</v>
      </c>
      <c r="H23" s="73">
        <v>83.753102307197338</v>
      </c>
      <c r="I23" s="73">
        <v>84.705830349644174</v>
      </c>
      <c r="J23" s="73">
        <v>90.512508904999379</v>
      </c>
      <c r="K23" s="73">
        <v>89.020558058531776</v>
      </c>
      <c r="L23" s="73">
        <v>89.525291265648747</v>
      </c>
      <c r="M23" s="73">
        <v>89.695167286245351</v>
      </c>
      <c r="N23" s="73">
        <v>90.31962773666946</v>
      </c>
      <c r="O23" s="73">
        <v>90.444761119027973</v>
      </c>
      <c r="P23" s="73">
        <v>90.067917658591242</v>
      </c>
      <c r="Q23" s="73">
        <v>89.688715953307394</v>
      </c>
      <c r="R23" s="73">
        <v>89.614140078633312</v>
      </c>
      <c r="S23" s="93">
        <v>78.839779005524861</v>
      </c>
      <c r="T23" s="76">
        <v>80.102301790281331</v>
      </c>
      <c r="U23" s="76">
        <v>78.582514226590803</v>
      </c>
      <c r="V23" s="76">
        <v>82.507122507122517</v>
      </c>
      <c r="W23" s="76">
        <v>84.603421461897355</v>
      </c>
      <c r="X23" s="76">
        <v>81.312410841654781</v>
      </c>
      <c r="Y23" s="76">
        <v>76.280834914611006</v>
      </c>
      <c r="Z23" s="76">
        <v>75.752364574376614</v>
      </c>
      <c r="AA23" s="76">
        <v>84.972972972972968</v>
      </c>
      <c r="AB23" s="73">
        <v>77.628441361370051</v>
      </c>
      <c r="AC23" s="73">
        <v>79.787961696306439</v>
      </c>
      <c r="AD23" s="73">
        <v>82.462581191753742</v>
      </c>
      <c r="AE23" s="73">
        <v>81.782511210762323</v>
      </c>
      <c r="AF23" s="73">
        <v>79.714102152264701</v>
      </c>
      <c r="AG23" s="73">
        <v>81.179941002949846</v>
      </c>
      <c r="AH23" s="73">
        <v>82.613877118644069</v>
      </c>
      <c r="AI23" s="73">
        <v>82.701703420044893</v>
      </c>
      <c r="AJ23" s="74">
        <v>73.820779493644295</v>
      </c>
      <c r="AK23" s="73">
        <v>75.829042224510815</v>
      </c>
      <c r="AL23" s="73">
        <v>74.505438907159117</v>
      </c>
      <c r="AM23" s="73">
        <v>78.529791075573897</v>
      </c>
      <c r="AN23" s="73">
        <v>78.144052908959395</v>
      </c>
      <c r="AO23" s="73">
        <v>75.623527101335412</v>
      </c>
      <c r="AP23" s="73">
        <v>70.790378006872857</v>
      </c>
      <c r="AQ23" s="73">
        <v>70.892187580255779</v>
      </c>
      <c r="AR23" s="73">
        <v>78.332939787485245</v>
      </c>
      <c r="AS23" s="73">
        <v>77.139208173690932</v>
      </c>
      <c r="AT23" s="73">
        <v>77.296779720808345</v>
      </c>
      <c r="AU23" s="73">
        <v>76.10154125113327</v>
      </c>
      <c r="AV23" s="73">
        <v>77.684180468303822</v>
      </c>
      <c r="AW23" s="73">
        <v>78.643876784372651</v>
      </c>
      <c r="AX23" s="73">
        <v>78.156077647978464</v>
      </c>
      <c r="AY23" s="73">
        <v>78.665814151747654</v>
      </c>
      <c r="AZ23" s="73">
        <v>79.159747592162077</v>
      </c>
      <c r="BA23" s="74">
        <v>78.873239436619713</v>
      </c>
      <c r="BB23" s="73">
        <v>85.410256410256409</v>
      </c>
      <c r="BC23" s="73">
        <v>68.867924528301884</v>
      </c>
      <c r="BD23" s="73">
        <v>92.705167173252278</v>
      </c>
      <c r="BE23" s="73">
        <v>86.84210526315789</v>
      </c>
      <c r="BF23" s="73">
        <v>68.562874251497007</v>
      </c>
      <c r="BG23" s="76">
        <v>75.223880597014926</v>
      </c>
      <c r="BH23" s="76">
        <v>72.576177285318565</v>
      </c>
      <c r="BI23" s="73">
        <v>86.946386946386951</v>
      </c>
      <c r="BJ23" s="73">
        <v>78.94736842105263</v>
      </c>
      <c r="BK23" s="73">
        <v>79.933110367892979</v>
      </c>
      <c r="BL23" s="76" t="s">
        <v>17</v>
      </c>
      <c r="BM23" s="76" t="s">
        <v>17</v>
      </c>
      <c r="BN23" s="350" t="s">
        <v>17</v>
      </c>
      <c r="BO23" s="91" t="s">
        <v>18</v>
      </c>
      <c r="BP23" s="91" t="s">
        <v>18</v>
      </c>
      <c r="BQ23" s="91" t="s">
        <v>18</v>
      </c>
      <c r="BR23" s="90" t="s">
        <v>17</v>
      </c>
      <c r="BS23" s="76" t="s">
        <v>17</v>
      </c>
      <c r="BT23" s="76" t="s">
        <v>17</v>
      </c>
      <c r="BU23" s="76" t="s">
        <v>17</v>
      </c>
      <c r="BV23" s="76">
        <v>70.846394984326011</v>
      </c>
      <c r="BW23" s="76">
        <v>67.157584683357868</v>
      </c>
      <c r="BX23" s="76">
        <v>63.309352517985609</v>
      </c>
      <c r="BY23" s="76">
        <v>63.873626373626372</v>
      </c>
      <c r="BZ23" s="76">
        <v>71.032745591939545</v>
      </c>
      <c r="CA23" s="73">
        <v>69.505178365937866</v>
      </c>
      <c r="CB23" s="73">
        <v>67.770419426048562</v>
      </c>
      <c r="CC23" s="73">
        <v>69.461077844311376</v>
      </c>
      <c r="CD23" s="73">
        <v>66.160849772382392</v>
      </c>
      <c r="CE23" s="73">
        <v>64.97545008183306</v>
      </c>
      <c r="CF23" s="73">
        <v>68.554396423248875</v>
      </c>
      <c r="CG23" s="73">
        <v>71.09905020352781</v>
      </c>
      <c r="CH23" s="73">
        <v>69.082125603864739</v>
      </c>
      <c r="CI23" s="93">
        <v>72.39199157007377</v>
      </c>
      <c r="CJ23" s="76">
        <v>69.351464435146454</v>
      </c>
      <c r="CK23" s="76">
        <v>72.11350293542074</v>
      </c>
      <c r="CL23" s="76">
        <v>73.589164785553052</v>
      </c>
      <c r="CM23" s="76">
        <v>86.58536585365853</v>
      </c>
      <c r="CN23" s="76">
        <v>81.564245810055866</v>
      </c>
      <c r="CO23" s="76">
        <v>60.810810810810814</v>
      </c>
      <c r="CP23" s="76">
        <v>60.759493670886073</v>
      </c>
      <c r="CQ23" s="76">
        <v>87.943262411347519</v>
      </c>
      <c r="CR23" s="73">
        <v>88.592233009708735</v>
      </c>
      <c r="CS23" s="73">
        <v>82.648401826484019</v>
      </c>
      <c r="CT23" s="73">
        <v>90.523690773067329</v>
      </c>
      <c r="CU23" s="73">
        <v>88.471849865951754</v>
      </c>
      <c r="CV23" s="73">
        <v>91.684901531728656</v>
      </c>
      <c r="CW23" s="73">
        <v>87.135922330097088</v>
      </c>
      <c r="CX23" s="73">
        <v>89.269406392694066</v>
      </c>
      <c r="CY23" s="73">
        <v>90.835030549898164</v>
      </c>
      <c r="CZ23" s="74">
        <v>80.502489584391824</v>
      </c>
      <c r="DA23" s="73">
        <v>81.768023842951806</v>
      </c>
      <c r="DB23" s="73">
        <v>80.733071231471769</v>
      </c>
      <c r="DC23" s="73">
        <v>83.257697750451371</v>
      </c>
      <c r="DD23" s="73">
        <v>83.248658318425768</v>
      </c>
      <c r="DE23" s="73">
        <v>81.775775365781513</v>
      </c>
      <c r="DF23" s="73">
        <v>77.169853268119169</v>
      </c>
      <c r="DG23" s="73">
        <v>77.761317589647518</v>
      </c>
      <c r="DH23" s="73">
        <v>84.621605774479875</v>
      </c>
      <c r="DI23" s="73">
        <v>83.347252704566202</v>
      </c>
      <c r="DJ23" s="73">
        <v>83.662176920276664</v>
      </c>
      <c r="DK23" s="73">
        <v>83.236138915484375</v>
      </c>
      <c r="DL23" s="73">
        <v>84.127585833423581</v>
      </c>
      <c r="DM23" s="73">
        <v>84.416171999420868</v>
      </c>
      <c r="DN23" s="73">
        <v>84.177683587311208</v>
      </c>
      <c r="DO23" s="73">
        <v>84.388062128974539</v>
      </c>
      <c r="DP23" s="73">
        <v>84.471827551451696</v>
      </c>
      <c r="DQ23" s="92" t="s">
        <v>17</v>
      </c>
      <c r="DR23" s="76" t="s">
        <v>17</v>
      </c>
      <c r="DS23" s="76" t="s">
        <v>17</v>
      </c>
      <c r="DT23" s="76" t="s">
        <v>17</v>
      </c>
      <c r="DU23" s="76" t="s">
        <v>17</v>
      </c>
      <c r="DV23" s="76" t="s">
        <v>17</v>
      </c>
      <c r="DW23" s="76" t="s">
        <v>17</v>
      </c>
      <c r="DX23" s="76" t="s">
        <v>17</v>
      </c>
      <c r="DY23" s="76" t="s">
        <v>17</v>
      </c>
      <c r="DZ23" s="76">
        <v>40.954356846473033</v>
      </c>
      <c r="EA23" s="76">
        <v>47.289014615747291</v>
      </c>
      <c r="EB23" s="76">
        <v>48.014184397163127</v>
      </c>
      <c r="EC23" s="73">
        <v>49.926739926739934</v>
      </c>
      <c r="ED23" s="73">
        <v>51.740779041709757</v>
      </c>
      <c r="EE23" s="73">
        <v>47.509986684420774</v>
      </c>
      <c r="EF23" s="73">
        <v>45.77215189873418</v>
      </c>
      <c r="EG23" s="73">
        <v>43.734822729480328</v>
      </c>
      <c r="EH23" s="93">
        <v>43.212121212121218</v>
      </c>
      <c r="EI23" s="76">
        <v>50.462201331766551</v>
      </c>
      <c r="EJ23" s="76">
        <v>47.717171717171716</v>
      </c>
      <c r="EK23" s="76">
        <v>52.653381901292761</v>
      </c>
      <c r="EL23" s="76">
        <v>49.787469329923631</v>
      </c>
      <c r="EM23" s="76">
        <v>50.088908207215397</v>
      </c>
      <c r="EN23" s="76">
        <v>49.713476070528969</v>
      </c>
      <c r="EO23" s="76">
        <v>47.976913185202903</v>
      </c>
      <c r="EP23" s="76">
        <v>47.535013255496345</v>
      </c>
      <c r="EQ23" s="76">
        <v>46.754489054087294</v>
      </c>
      <c r="ER23" s="76">
        <v>52.926870652112441</v>
      </c>
      <c r="ES23" s="76">
        <v>58.154833533894916</v>
      </c>
      <c r="ET23" s="73">
        <v>55.566636921946362</v>
      </c>
      <c r="EU23" s="73">
        <v>54.628130061043976</v>
      </c>
      <c r="EV23" s="73">
        <v>51.500033708622666</v>
      </c>
      <c r="EW23" s="73">
        <v>49.928250916793843</v>
      </c>
      <c r="EX23" s="73">
        <v>50.565948935168848</v>
      </c>
      <c r="EY23" s="93">
        <v>40.321682216961428</v>
      </c>
      <c r="EZ23" s="76">
        <v>50.671140939597315</v>
      </c>
      <c r="FA23" s="76">
        <v>50.716229766509102</v>
      </c>
      <c r="FB23" s="76">
        <v>51.830496700243138</v>
      </c>
      <c r="FC23" s="76">
        <v>51.01880877742947</v>
      </c>
      <c r="FD23" s="76">
        <v>52.378749834809042</v>
      </c>
      <c r="FE23" s="76">
        <v>51.075884899414305</v>
      </c>
      <c r="FF23" s="76">
        <v>47.9662789982155</v>
      </c>
      <c r="FG23" s="76">
        <v>47.452766531713905</v>
      </c>
      <c r="FH23" s="76">
        <v>44.942381562099868</v>
      </c>
      <c r="FI23" s="76">
        <v>48.996746203904557</v>
      </c>
      <c r="FJ23" s="76">
        <v>50.476901385087501</v>
      </c>
      <c r="FK23" s="73">
        <v>51.300813008130078</v>
      </c>
      <c r="FL23" s="73">
        <v>50.692711470613546</v>
      </c>
      <c r="FM23" s="73">
        <v>47.169811320754718</v>
      </c>
      <c r="FN23" s="73">
        <v>46.223729634788924</v>
      </c>
      <c r="FO23" s="73">
        <v>45.635734427069984</v>
      </c>
      <c r="FP23" s="93">
        <v>41.922382671480143</v>
      </c>
      <c r="FQ23" s="76">
        <v>50.849793293523192</v>
      </c>
      <c r="FR23" s="76">
        <v>53.120464441219156</v>
      </c>
      <c r="FS23" s="76">
        <v>54.736842105263158</v>
      </c>
      <c r="FT23" s="76">
        <v>52.033974072418417</v>
      </c>
      <c r="FU23" s="76">
        <v>53.95937591992935</v>
      </c>
      <c r="FV23" s="76">
        <v>53.331584470094441</v>
      </c>
      <c r="FW23" s="76">
        <v>50.936149783965433</v>
      </c>
      <c r="FX23" s="76">
        <v>52.706819779704716</v>
      </c>
      <c r="FY23" s="76">
        <v>47.826086956521742</v>
      </c>
      <c r="FZ23" s="76">
        <v>52.09229565897536</v>
      </c>
      <c r="GA23" s="76">
        <v>54.692556634304211</v>
      </c>
      <c r="GB23" s="73">
        <v>56.121575342465761</v>
      </c>
      <c r="GC23" s="73">
        <v>55.972850678733039</v>
      </c>
      <c r="GD23" s="73">
        <v>55.784946236559136</v>
      </c>
      <c r="GE23" s="73">
        <v>50.100441944556046</v>
      </c>
      <c r="GF23" s="73">
        <v>48.86021505376344</v>
      </c>
      <c r="GG23" s="93">
        <v>42.13850174216028</v>
      </c>
      <c r="GH23" s="76">
        <v>50.552585524896315</v>
      </c>
      <c r="GI23" s="76">
        <v>48.94345031673371</v>
      </c>
      <c r="GJ23" s="76">
        <v>52.489794087299806</v>
      </c>
      <c r="GK23" s="76">
        <v>50.259480129284839</v>
      </c>
      <c r="GL23" s="76">
        <v>51.17934212327205</v>
      </c>
      <c r="GM23" s="76">
        <v>50.399765990639629</v>
      </c>
      <c r="GN23" s="76">
        <v>48.202614379084963</v>
      </c>
      <c r="GO23" s="76">
        <v>47.881940936794962</v>
      </c>
      <c r="GP23" s="76">
        <v>46.063185177401841</v>
      </c>
      <c r="GQ23" s="76">
        <v>51.604460418394623</v>
      </c>
      <c r="GR23" s="76">
        <v>55.785108870378494</v>
      </c>
      <c r="GS23" s="73">
        <v>54.366481574962137</v>
      </c>
      <c r="GT23" s="73">
        <v>53.728876149612248</v>
      </c>
      <c r="GU23" s="73">
        <v>50.486685886109299</v>
      </c>
      <c r="GV23" s="73">
        <v>48.774176177583655</v>
      </c>
      <c r="GW23" s="73">
        <v>48.876700443122303</v>
      </c>
      <c r="GX23" s="92" t="s">
        <v>17</v>
      </c>
      <c r="GY23" s="76" t="s">
        <v>17</v>
      </c>
      <c r="GZ23" s="76" t="s">
        <v>17</v>
      </c>
      <c r="HA23" s="76" t="s">
        <v>17</v>
      </c>
      <c r="HB23" s="76" t="s">
        <v>17</v>
      </c>
      <c r="HC23" s="76" t="s">
        <v>17</v>
      </c>
      <c r="HD23" s="76" t="s">
        <v>17</v>
      </c>
      <c r="HE23" s="76" t="s">
        <v>17</v>
      </c>
      <c r="HF23" s="76" t="s">
        <v>17</v>
      </c>
      <c r="HG23" s="76" t="s">
        <v>17</v>
      </c>
      <c r="HH23" s="76" t="s">
        <v>17</v>
      </c>
      <c r="HI23" s="76" t="s">
        <v>17</v>
      </c>
      <c r="HJ23" s="76" t="s">
        <v>17</v>
      </c>
      <c r="HK23" s="76" t="s">
        <v>17</v>
      </c>
      <c r="HL23" s="76" t="s">
        <v>17</v>
      </c>
      <c r="HM23" s="76" t="s">
        <v>17</v>
      </c>
      <c r="HN23" s="76" t="s">
        <v>17</v>
      </c>
      <c r="HO23" s="93" t="s">
        <v>17</v>
      </c>
      <c r="HP23" s="76" t="s">
        <v>17</v>
      </c>
      <c r="HQ23" s="76" t="s">
        <v>17</v>
      </c>
      <c r="HR23" s="76" t="s">
        <v>17</v>
      </c>
      <c r="HS23" s="76" t="s">
        <v>17</v>
      </c>
      <c r="HT23" s="76" t="s">
        <v>17</v>
      </c>
      <c r="HU23" s="76" t="s">
        <v>17</v>
      </c>
      <c r="HV23" s="76" t="s">
        <v>17</v>
      </c>
      <c r="HW23" s="76" t="s">
        <v>17</v>
      </c>
      <c r="HX23" s="76" t="s">
        <v>17</v>
      </c>
      <c r="HY23" s="76" t="s">
        <v>17</v>
      </c>
      <c r="HZ23" s="76" t="s">
        <v>17</v>
      </c>
      <c r="IA23" s="76" t="s">
        <v>17</v>
      </c>
      <c r="IB23" s="76" t="s">
        <v>17</v>
      </c>
      <c r="IC23" s="76" t="s">
        <v>17</v>
      </c>
      <c r="ID23" s="76" t="s">
        <v>17</v>
      </c>
      <c r="IE23" s="76" t="s">
        <v>17</v>
      </c>
      <c r="IF23" s="93" t="s">
        <v>17</v>
      </c>
      <c r="IG23" s="76" t="s">
        <v>17</v>
      </c>
      <c r="IH23" s="76" t="s">
        <v>17</v>
      </c>
      <c r="II23" s="76" t="s">
        <v>17</v>
      </c>
      <c r="IJ23" s="76" t="s">
        <v>17</v>
      </c>
      <c r="IK23" s="76" t="s">
        <v>17</v>
      </c>
      <c r="IL23" s="76" t="s">
        <v>17</v>
      </c>
      <c r="IM23" s="76" t="s">
        <v>17</v>
      </c>
      <c r="IN23" s="76" t="s">
        <v>17</v>
      </c>
      <c r="IO23" s="76" t="s">
        <v>17</v>
      </c>
      <c r="IP23" s="76" t="s">
        <v>17</v>
      </c>
      <c r="IQ23" s="76" t="s">
        <v>17</v>
      </c>
      <c r="IR23" s="76" t="s">
        <v>17</v>
      </c>
      <c r="IS23" s="76" t="s">
        <v>17</v>
      </c>
      <c r="IT23" s="76" t="s">
        <v>17</v>
      </c>
      <c r="IU23" s="76" t="s">
        <v>17</v>
      </c>
      <c r="IV23" s="76" t="s">
        <v>17</v>
      </c>
      <c r="IW23" s="71"/>
      <c r="IX23" s="71"/>
      <c r="IY23" s="71"/>
      <c r="IZ23" s="71"/>
      <c r="JA23" s="71"/>
      <c r="JB23" s="71"/>
      <c r="JC23" s="71"/>
      <c r="JD23" s="71"/>
      <c r="JE23" s="71"/>
      <c r="JF23" s="71"/>
      <c r="JG23" s="71"/>
      <c r="JH23" s="71"/>
      <c r="JI23" s="71"/>
      <c r="JJ23" s="71"/>
      <c r="JK23" s="71"/>
      <c r="JL23" s="71"/>
      <c r="JM23" s="71"/>
      <c r="JN23" s="71"/>
      <c r="JO23" s="71"/>
    </row>
    <row r="24" spans="1:275" s="28" customFormat="1">
      <c r="A24" s="26" t="s">
        <v>15</v>
      </c>
      <c r="B24" s="73">
        <v>89.392097264437695</v>
      </c>
      <c r="C24" s="73">
        <v>88.175479372457872</v>
      </c>
      <c r="D24" s="73">
        <v>89.792709077912789</v>
      </c>
      <c r="E24" s="73">
        <v>89.41961307538358</v>
      </c>
      <c r="F24" s="73">
        <v>81.770433000256205</v>
      </c>
      <c r="G24" s="73">
        <v>82.475207172938454</v>
      </c>
      <c r="H24" s="73">
        <v>90.327759197324411</v>
      </c>
      <c r="I24" s="73">
        <v>90.674814027630177</v>
      </c>
      <c r="J24" s="73">
        <v>91.134989926124916</v>
      </c>
      <c r="K24" s="73">
        <v>86.469105761710267</v>
      </c>
      <c r="L24" s="73">
        <v>86.681146828844476</v>
      </c>
      <c r="M24" s="73">
        <v>82.120187948231802</v>
      </c>
      <c r="N24" s="73">
        <v>82.359262627097635</v>
      </c>
      <c r="O24" s="73">
        <v>82.650468477052556</v>
      </c>
      <c r="P24" s="73">
        <v>83.697987111146475</v>
      </c>
      <c r="Q24" s="73">
        <v>82.345735721941509</v>
      </c>
      <c r="R24" s="73">
        <v>83.579203666571189</v>
      </c>
      <c r="S24" s="93">
        <v>80.149685320632756</v>
      </c>
      <c r="T24" s="76">
        <v>78.946412352406895</v>
      </c>
      <c r="U24" s="76">
        <v>76.94615769294883</v>
      </c>
      <c r="V24" s="76">
        <v>78.00907810298952</v>
      </c>
      <c r="W24" s="76">
        <v>78.920073215375226</v>
      </c>
      <c r="X24" s="76">
        <v>79.274836838288621</v>
      </c>
      <c r="Y24" s="76">
        <v>79.184488166524091</v>
      </c>
      <c r="Z24" s="76">
        <v>80.533296490743297</v>
      </c>
      <c r="AA24" s="76">
        <v>80.680760537162612</v>
      </c>
      <c r="AB24" s="73">
        <v>83.585420282667982</v>
      </c>
      <c r="AC24" s="73">
        <v>88.170055452865057</v>
      </c>
      <c r="AD24" s="73">
        <v>70.581826105905421</v>
      </c>
      <c r="AE24" s="73">
        <v>70.836909871244643</v>
      </c>
      <c r="AF24" s="73">
        <v>73.283551130470869</v>
      </c>
      <c r="AG24" s="73">
        <v>73.635235732009917</v>
      </c>
      <c r="AH24" s="73">
        <v>73.193697156033835</v>
      </c>
      <c r="AI24" s="73">
        <v>76.935197951546186</v>
      </c>
      <c r="AJ24" s="74">
        <v>85.461638491547475</v>
      </c>
      <c r="AK24" s="73">
        <v>83.774574049803405</v>
      </c>
      <c r="AL24" s="73">
        <v>86.694604504976439</v>
      </c>
      <c r="AM24" s="73">
        <v>87.299158377964801</v>
      </c>
      <c r="AN24" s="73">
        <v>85.888389993585633</v>
      </c>
      <c r="AO24" s="73">
        <v>88.30446867650204</v>
      </c>
      <c r="AP24" s="73">
        <v>88.458110516934042</v>
      </c>
      <c r="AQ24" s="73">
        <v>87.558585428206214</v>
      </c>
      <c r="AR24" s="73">
        <v>87.620578778135055</v>
      </c>
      <c r="AS24" s="73">
        <v>80.746515473659343</v>
      </c>
      <c r="AT24" s="73">
        <v>82.12043710764938</v>
      </c>
      <c r="AU24" s="73">
        <v>78.182234432234438</v>
      </c>
      <c r="AV24" s="73">
        <v>79.531324725011956</v>
      </c>
      <c r="AW24" s="73">
        <v>79.550321199143468</v>
      </c>
      <c r="AX24" s="73">
        <v>77.475301866081239</v>
      </c>
      <c r="AY24" s="73">
        <v>75.933437337493501</v>
      </c>
      <c r="AZ24" s="73">
        <v>74.596297755021666</v>
      </c>
      <c r="BA24" s="74">
        <v>45.968624589565849</v>
      </c>
      <c r="BB24" s="73">
        <v>48.704663212435236</v>
      </c>
      <c r="BC24" s="73">
        <v>49.256993006993014</v>
      </c>
      <c r="BD24" s="73">
        <v>55.375674553756745</v>
      </c>
      <c r="BE24" s="73">
        <v>56.710473914774994</v>
      </c>
      <c r="BF24" s="73">
        <v>42.240373395565925</v>
      </c>
      <c r="BG24" s="73">
        <v>59.680560966108295</v>
      </c>
      <c r="BH24" s="73">
        <v>59.920491507047345</v>
      </c>
      <c r="BI24" s="73">
        <v>61.619141265158966</v>
      </c>
      <c r="BJ24" s="73">
        <v>74.695945945945951</v>
      </c>
      <c r="BK24" s="73">
        <v>75.084976206662134</v>
      </c>
      <c r="BL24" s="73">
        <v>68.095630667765874</v>
      </c>
      <c r="BM24" s="73">
        <v>68.066788416384028</v>
      </c>
      <c r="BN24" s="73">
        <v>67.06208985360928</v>
      </c>
      <c r="BO24" s="350" t="s">
        <v>17</v>
      </c>
      <c r="BP24" s="350" t="s">
        <v>17</v>
      </c>
      <c r="BQ24" s="350" t="s">
        <v>17</v>
      </c>
      <c r="BR24" s="74">
        <v>90.538573508005825</v>
      </c>
      <c r="BS24" s="73">
        <v>89.488243430152139</v>
      </c>
      <c r="BT24" s="73">
        <v>89.863842662632379</v>
      </c>
      <c r="BU24" s="73">
        <v>91.505216095380035</v>
      </c>
      <c r="BV24" s="73">
        <v>88.81673881673882</v>
      </c>
      <c r="BW24" s="73">
        <v>87.369791666666686</v>
      </c>
      <c r="BX24" s="73">
        <v>87.146371463714644</v>
      </c>
      <c r="BY24" s="73">
        <v>88.174651303820497</v>
      </c>
      <c r="BZ24" s="73">
        <v>89.42307692307692</v>
      </c>
      <c r="CA24" s="73">
        <v>86.043995672556804</v>
      </c>
      <c r="CB24" s="73">
        <v>87.299965951651345</v>
      </c>
      <c r="CC24" s="73">
        <v>81.094049904030712</v>
      </c>
      <c r="CD24" s="73">
        <v>80.919765166340511</v>
      </c>
      <c r="CE24" s="73">
        <v>45.55294117647059</v>
      </c>
      <c r="CF24" s="73">
        <v>81.228668941979521</v>
      </c>
      <c r="CG24" s="73">
        <v>83.091787439613526</v>
      </c>
      <c r="CH24" s="73">
        <v>85.338015803336262</v>
      </c>
      <c r="CI24" s="74">
        <v>85.791173304628643</v>
      </c>
      <c r="CJ24" s="73">
        <v>87.836490528414757</v>
      </c>
      <c r="CK24" s="73">
        <v>86.225596529284175</v>
      </c>
      <c r="CL24" s="73">
        <v>83.0078125</v>
      </c>
      <c r="CM24" s="73">
        <v>83.333333333333329</v>
      </c>
      <c r="CN24" s="73">
        <v>70.627062706270621</v>
      </c>
      <c r="CO24" s="73">
        <v>82.154882154882159</v>
      </c>
      <c r="CP24" s="73">
        <v>87.290969899665555</v>
      </c>
      <c r="CQ24" s="73">
        <v>80.144404332129966</v>
      </c>
      <c r="CR24" s="73">
        <v>78.769230769230774</v>
      </c>
      <c r="CS24" s="73">
        <v>83.478260869565219</v>
      </c>
      <c r="CT24" s="73">
        <v>61.781609195402297</v>
      </c>
      <c r="CU24" s="73">
        <v>63.270777479892757</v>
      </c>
      <c r="CV24" s="73">
        <v>52.732240437158467</v>
      </c>
      <c r="CW24" s="73">
        <v>57.75</v>
      </c>
      <c r="CX24" s="73">
        <v>57</v>
      </c>
      <c r="CY24" s="73">
        <v>58.079625292740047</v>
      </c>
      <c r="CZ24" s="74">
        <v>80.146169110885239</v>
      </c>
      <c r="DA24" s="73">
        <v>80.351674404820699</v>
      </c>
      <c r="DB24" s="73">
        <v>80.853841318957606</v>
      </c>
      <c r="DC24" s="73">
        <v>81.733534164042183</v>
      </c>
      <c r="DD24" s="73">
        <v>79.518592011043054</v>
      </c>
      <c r="DE24" s="73">
        <v>78.434648502763139</v>
      </c>
      <c r="DF24" s="73">
        <v>82.963310180253117</v>
      </c>
      <c r="DG24" s="73">
        <v>83.300930713547061</v>
      </c>
      <c r="DH24" s="73">
        <v>83.457145139388132</v>
      </c>
      <c r="DI24" s="73">
        <v>83.589485501916315</v>
      </c>
      <c r="DJ24" s="73">
        <v>84.856525529737311</v>
      </c>
      <c r="DK24" s="73">
        <v>77.318752531389237</v>
      </c>
      <c r="DL24" s="73">
        <v>77.564456213910049</v>
      </c>
      <c r="DM24" s="73">
        <v>75.25054313546849</v>
      </c>
      <c r="DN24" s="73">
        <v>79.474489977569675</v>
      </c>
      <c r="DO24" s="73">
        <v>78.332147816956279</v>
      </c>
      <c r="DP24" s="73">
        <v>79.228293729480228</v>
      </c>
      <c r="DQ24" s="92" t="s">
        <v>17</v>
      </c>
      <c r="DR24" s="76" t="s">
        <v>17</v>
      </c>
      <c r="DS24" s="76" t="s">
        <v>17</v>
      </c>
      <c r="DT24" s="76" t="s">
        <v>17</v>
      </c>
      <c r="DU24" s="76" t="s">
        <v>17</v>
      </c>
      <c r="DV24" s="76" t="s">
        <v>17</v>
      </c>
      <c r="DW24" s="76" t="s">
        <v>17</v>
      </c>
      <c r="DX24" s="76" t="s">
        <v>17</v>
      </c>
      <c r="DY24" s="76" t="s">
        <v>17</v>
      </c>
      <c r="DZ24" s="76" t="s">
        <v>17</v>
      </c>
      <c r="EA24" s="76" t="s">
        <v>17</v>
      </c>
      <c r="EB24" s="76" t="s">
        <v>17</v>
      </c>
      <c r="EC24" s="76" t="s">
        <v>17</v>
      </c>
      <c r="ED24" s="76" t="s">
        <v>17</v>
      </c>
      <c r="EE24" s="76" t="s">
        <v>17</v>
      </c>
      <c r="EF24" s="76" t="s">
        <v>17</v>
      </c>
      <c r="EG24" s="76" t="s">
        <v>17</v>
      </c>
      <c r="EH24" s="93">
        <v>42.584384589157864</v>
      </c>
      <c r="EI24" s="76">
        <v>28.994293865905849</v>
      </c>
      <c r="EJ24" s="76">
        <v>42.509727626459146</v>
      </c>
      <c r="EK24" s="76">
        <v>42.505592841163313</v>
      </c>
      <c r="EL24" s="76">
        <v>43.165467625899282</v>
      </c>
      <c r="EM24" s="76">
        <v>41.870569403155727</v>
      </c>
      <c r="EN24" s="76">
        <v>43.052675238490252</v>
      </c>
      <c r="EO24" s="76">
        <v>44.051172707889123</v>
      </c>
      <c r="EP24" s="76">
        <v>44.956887908562258</v>
      </c>
      <c r="EQ24" s="76">
        <v>46.544209215442095</v>
      </c>
      <c r="ER24" s="76">
        <v>47.068120752331275</v>
      </c>
      <c r="ES24" s="76">
        <v>51.691424291599049</v>
      </c>
      <c r="ET24" s="73">
        <v>50.991593015736143</v>
      </c>
      <c r="EU24" s="73">
        <v>49.826238053866206</v>
      </c>
      <c r="EV24" s="73">
        <v>53.869698294709224</v>
      </c>
      <c r="EW24" s="73">
        <v>53.183485375717105</v>
      </c>
      <c r="EX24" s="73">
        <v>46.312973695942929</v>
      </c>
      <c r="EY24" s="93">
        <v>44.701240135287492</v>
      </c>
      <c r="EZ24" s="76">
        <v>40.531757754800594</v>
      </c>
      <c r="FA24" s="76">
        <v>44.210213776722092</v>
      </c>
      <c r="FB24" s="76">
        <v>42.239467849223942</v>
      </c>
      <c r="FC24" s="76">
        <v>43.186077643908973</v>
      </c>
      <c r="FD24" s="76">
        <v>47.038391224862892</v>
      </c>
      <c r="FE24" s="76">
        <v>44.737689089153527</v>
      </c>
      <c r="FF24" s="76">
        <v>43.022891188460335</v>
      </c>
      <c r="FG24" s="76">
        <v>45.204055107876272</v>
      </c>
      <c r="FH24" s="76">
        <v>44.81605351170569</v>
      </c>
      <c r="FI24" s="76">
        <v>42.774062227391681</v>
      </c>
      <c r="FJ24" s="76">
        <v>53.18181818181818</v>
      </c>
      <c r="FK24" s="73">
        <v>56.642409883228979</v>
      </c>
      <c r="FL24" s="73">
        <v>52.995813710099426</v>
      </c>
      <c r="FM24" s="73">
        <v>52.091521617069063</v>
      </c>
      <c r="FN24" s="73">
        <v>51.13900511390051</v>
      </c>
      <c r="FO24" s="73">
        <v>59.19238345370978</v>
      </c>
      <c r="FP24" s="93">
        <v>52.119309262166404</v>
      </c>
      <c r="FQ24" s="76">
        <v>49.532710280373827</v>
      </c>
      <c r="FR24" s="76">
        <v>49.267872523686478</v>
      </c>
      <c r="FS24" s="76">
        <v>49.261083743842363</v>
      </c>
      <c r="FT24" s="76">
        <v>51.675485008818342</v>
      </c>
      <c r="FU24" s="76">
        <v>43.34248455730954</v>
      </c>
      <c r="FV24" s="76">
        <v>42.452830188679243</v>
      </c>
      <c r="FW24" s="76">
        <v>43.465045592705167</v>
      </c>
      <c r="FX24" s="76">
        <v>45.079787234042556</v>
      </c>
      <c r="FY24" s="76">
        <v>44.19191919191919</v>
      </c>
      <c r="FZ24" s="76">
        <v>53.253652058432927</v>
      </c>
      <c r="GA24" s="76">
        <v>51.05757931844888</v>
      </c>
      <c r="GB24" s="73">
        <v>40.110826939471437</v>
      </c>
      <c r="GC24" s="73">
        <v>49.447852760736197</v>
      </c>
      <c r="GD24" s="73">
        <v>50.79171741778319</v>
      </c>
      <c r="GE24" s="73">
        <v>52.488910793494327</v>
      </c>
      <c r="GF24" s="73">
        <v>58.14072932717</v>
      </c>
      <c r="GG24" s="93">
        <v>45.119277885235334</v>
      </c>
      <c r="GH24" s="76">
        <v>37.57806136301928</v>
      </c>
      <c r="GI24" s="76">
        <v>44.292657296729281</v>
      </c>
      <c r="GJ24" s="76">
        <v>43.37062604141871</v>
      </c>
      <c r="GK24" s="76">
        <v>44.312153719203117</v>
      </c>
      <c r="GL24" s="76">
        <v>43.771161704611792</v>
      </c>
      <c r="GM24" s="76">
        <v>43.538745788501252</v>
      </c>
      <c r="GN24" s="76">
        <v>43.61065796628602</v>
      </c>
      <c r="GO24" s="76">
        <v>45.066744051073712</v>
      </c>
      <c r="GP24" s="76">
        <v>45.688168333908251</v>
      </c>
      <c r="GQ24" s="76">
        <v>46.584457061745915</v>
      </c>
      <c r="GR24" s="76">
        <v>52.173913043478258</v>
      </c>
      <c r="GS24" s="73">
        <v>51.44014144755603</v>
      </c>
      <c r="GT24" s="73">
        <v>51.103776647548969</v>
      </c>
      <c r="GU24" s="73">
        <v>52.992426117518932</v>
      </c>
      <c r="GV24" s="73">
        <v>52.41956578603191</v>
      </c>
      <c r="GW24" s="73">
        <v>51.58408642360029</v>
      </c>
      <c r="GX24" s="92" t="s">
        <v>17</v>
      </c>
      <c r="GY24" s="76" t="s">
        <v>17</v>
      </c>
      <c r="GZ24" s="76" t="s">
        <v>17</v>
      </c>
      <c r="HA24" s="76" t="s">
        <v>17</v>
      </c>
      <c r="HB24" s="76" t="s">
        <v>17</v>
      </c>
      <c r="HC24" s="76" t="s">
        <v>17</v>
      </c>
      <c r="HD24" s="76" t="s">
        <v>17</v>
      </c>
      <c r="HE24" s="76" t="s">
        <v>17</v>
      </c>
      <c r="HF24" s="76" t="s">
        <v>17</v>
      </c>
      <c r="HG24" s="76" t="s">
        <v>17</v>
      </c>
      <c r="HH24" s="76" t="s">
        <v>17</v>
      </c>
      <c r="HI24" s="76" t="s">
        <v>17</v>
      </c>
      <c r="HJ24" s="76" t="s">
        <v>17</v>
      </c>
      <c r="HK24" s="76" t="s">
        <v>17</v>
      </c>
      <c r="HL24" s="76" t="s">
        <v>17</v>
      </c>
      <c r="HM24" s="76" t="s">
        <v>17</v>
      </c>
      <c r="HN24" s="76" t="s">
        <v>17</v>
      </c>
      <c r="HO24" s="93" t="s">
        <v>17</v>
      </c>
      <c r="HP24" s="76" t="s">
        <v>17</v>
      </c>
      <c r="HQ24" s="76" t="s">
        <v>17</v>
      </c>
      <c r="HR24" s="76" t="s">
        <v>17</v>
      </c>
      <c r="HS24" s="76" t="s">
        <v>17</v>
      </c>
      <c r="HT24" s="76" t="s">
        <v>17</v>
      </c>
      <c r="HU24" s="76" t="s">
        <v>17</v>
      </c>
      <c r="HV24" s="76" t="s">
        <v>17</v>
      </c>
      <c r="HW24" s="76" t="s">
        <v>17</v>
      </c>
      <c r="HX24" s="76" t="s">
        <v>17</v>
      </c>
      <c r="HY24" s="76" t="s">
        <v>17</v>
      </c>
      <c r="HZ24" s="76" t="s">
        <v>17</v>
      </c>
      <c r="IA24" s="76" t="s">
        <v>17</v>
      </c>
      <c r="IB24" s="76" t="s">
        <v>17</v>
      </c>
      <c r="IC24" s="76" t="s">
        <v>17</v>
      </c>
      <c r="ID24" s="76" t="s">
        <v>17</v>
      </c>
      <c r="IE24" s="76" t="s">
        <v>17</v>
      </c>
      <c r="IF24" s="93" t="s">
        <v>17</v>
      </c>
      <c r="IG24" s="76" t="s">
        <v>17</v>
      </c>
      <c r="IH24" s="76" t="s">
        <v>17</v>
      </c>
      <c r="II24" s="76" t="s">
        <v>17</v>
      </c>
      <c r="IJ24" s="76" t="s">
        <v>17</v>
      </c>
      <c r="IK24" s="76" t="s">
        <v>17</v>
      </c>
      <c r="IL24" s="76" t="s">
        <v>17</v>
      </c>
      <c r="IM24" s="76" t="s">
        <v>17</v>
      </c>
      <c r="IN24" s="76" t="s">
        <v>17</v>
      </c>
      <c r="IO24" s="76" t="s">
        <v>17</v>
      </c>
      <c r="IP24" s="76" t="s">
        <v>17</v>
      </c>
      <c r="IQ24" s="76" t="s">
        <v>17</v>
      </c>
      <c r="IR24" s="76" t="s">
        <v>17</v>
      </c>
      <c r="IS24" s="76" t="s">
        <v>17</v>
      </c>
      <c r="IT24" s="76" t="s">
        <v>17</v>
      </c>
      <c r="IU24" s="76" t="s">
        <v>17</v>
      </c>
      <c r="IV24" s="76" t="s">
        <v>17</v>
      </c>
      <c r="IW24" s="71"/>
      <c r="IX24" s="71"/>
      <c r="IY24" s="71"/>
      <c r="IZ24" s="71"/>
      <c r="JA24" s="71"/>
      <c r="JB24" s="71"/>
      <c r="JC24" s="71"/>
      <c r="JD24" s="71"/>
      <c r="JE24" s="71"/>
      <c r="JF24" s="71"/>
      <c r="JG24" s="71"/>
      <c r="JH24" s="71"/>
      <c r="JI24" s="71"/>
      <c r="JJ24" s="71"/>
      <c r="JK24" s="71"/>
      <c r="JL24" s="71"/>
      <c r="JM24" s="71"/>
      <c r="JN24" s="71"/>
      <c r="JO24" s="71"/>
    </row>
    <row r="25" spans="1:275" s="115" customFormat="1">
      <c r="A25" s="111" t="s">
        <v>16</v>
      </c>
      <c r="B25" s="112">
        <v>58.629952988582943</v>
      </c>
      <c r="C25" s="112">
        <v>68.246614397719171</v>
      </c>
      <c r="D25" s="112">
        <v>66.02712537214687</v>
      </c>
      <c r="E25" s="112">
        <v>68.379850238257319</v>
      </c>
      <c r="F25" s="112">
        <v>70.0163132137031</v>
      </c>
      <c r="G25" s="112">
        <v>69.405651185449813</v>
      </c>
      <c r="H25" s="112">
        <v>68.57571214392803</v>
      </c>
      <c r="I25" s="112">
        <v>67.777139574956919</v>
      </c>
      <c r="J25" s="112">
        <v>68.554006968641104</v>
      </c>
      <c r="K25" s="112">
        <v>68.061797752808985</v>
      </c>
      <c r="L25" s="112">
        <v>70.556552962298028</v>
      </c>
      <c r="M25" s="112">
        <v>71.77900045850528</v>
      </c>
      <c r="N25" s="112">
        <v>88.46332404828226</v>
      </c>
      <c r="O25" s="112">
        <v>87.469559442107595</v>
      </c>
      <c r="P25" s="112">
        <v>87.612283267181937</v>
      </c>
      <c r="Q25" s="112">
        <v>86.64097623635196</v>
      </c>
      <c r="R25" s="112">
        <v>87.472959685349068</v>
      </c>
      <c r="S25" s="114" t="s">
        <v>17</v>
      </c>
      <c r="T25" s="113" t="s">
        <v>17</v>
      </c>
      <c r="U25" s="113" t="s">
        <v>17</v>
      </c>
      <c r="V25" s="113" t="s">
        <v>17</v>
      </c>
      <c r="W25" s="113" t="s">
        <v>17</v>
      </c>
      <c r="X25" s="113" t="s">
        <v>17</v>
      </c>
      <c r="Y25" s="113" t="s">
        <v>17</v>
      </c>
      <c r="Z25" s="113" t="s">
        <v>17</v>
      </c>
      <c r="AA25" s="113" t="s">
        <v>17</v>
      </c>
      <c r="AB25" s="113" t="s">
        <v>17</v>
      </c>
      <c r="AC25" s="113" t="s">
        <v>17</v>
      </c>
      <c r="AD25" s="113" t="s">
        <v>17</v>
      </c>
      <c r="AE25" s="113" t="s">
        <v>17</v>
      </c>
      <c r="AF25" s="113" t="s">
        <v>17</v>
      </c>
      <c r="AG25" s="113" t="s">
        <v>17</v>
      </c>
      <c r="AH25" s="113">
        <v>0</v>
      </c>
      <c r="AI25" s="113" t="s">
        <v>17</v>
      </c>
      <c r="AJ25" s="128">
        <v>41.044776119402982</v>
      </c>
      <c r="AK25" s="112">
        <v>56.198830409356724</v>
      </c>
      <c r="AL25" s="112">
        <v>59.131403118040083</v>
      </c>
      <c r="AM25" s="112">
        <v>58.60517435320584</v>
      </c>
      <c r="AN25" s="112">
        <v>60.839562967222541</v>
      </c>
      <c r="AO25" s="112">
        <v>60.506050605060501</v>
      </c>
      <c r="AP25" s="113">
        <v>62.894609033511415</v>
      </c>
      <c r="AQ25" s="113">
        <v>66.891891891891888</v>
      </c>
      <c r="AR25" s="113">
        <v>71.444631815626749</v>
      </c>
      <c r="AS25" s="112">
        <v>69.982847341337902</v>
      </c>
      <c r="AT25" s="112">
        <v>68.262506724045181</v>
      </c>
      <c r="AU25" s="112">
        <v>69.758909853249477</v>
      </c>
      <c r="AV25" s="112">
        <v>68.95573212258796</v>
      </c>
      <c r="AW25" s="112">
        <v>69.869513641755631</v>
      </c>
      <c r="AX25" s="112">
        <v>69.599474720945494</v>
      </c>
      <c r="AY25" s="112">
        <v>76.340482573726533</v>
      </c>
      <c r="AZ25" s="112">
        <v>84.474327628361863</v>
      </c>
      <c r="BA25" s="114" t="s">
        <v>17</v>
      </c>
      <c r="BB25" s="113" t="s">
        <v>17</v>
      </c>
      <c r="BC25" s="113" t="s">
        <v>17</v>
      </c>
      <c r="BD25" s="113" t="s">
        <v>17</v>
      </c>
      <c r="BE25" s="113" t="s">
        <v>17</v>
      </c>
      <c r="BF25" s="113" t="s">
        <v>17</v>
      </c>
      <c r="BG25" s="113" t="s">
        <v>17</v>
      </c>
      <c r="BH25" s="113" t="s">
        <v>17</v>
      </c>
      <c r="BI25" s="113" t="s">
        <v>17</v>
      </c>
      <c r="BJ25" s="113" t="s">
        <v>17</v>
      </c>
      <c r="BK25" s="113" t="s">
        <v>17</v>
      </c>
      <c r="BL25" s="113" t="s">
        <v>17</v>
      </c>
      <c r="BM25" s="113" t="s">
        <v>17</v>
      </c>
      <c r="BN25" s="351" t="s">
        <v>17</v>
      </c>
      <c r="BO25" s="350" t="s">
        <v>17</v>
      </c>
      <c r="BP25" s="350" t="s">
        <v>17</v>
      </c>
      <c r="BQ25" s="373" t="s">
        <v>17</v>
      </c>
      <c r="BR25" s="114" t="s">
        <v>17</v>
      </c>
      <c r="BS25" s="113" t="s">
        <v>17</v>
      </c>
      <c r="BT25" s="113" t="s">
        <v>17</v>
      </c>
      <c r="BU25" s="113" t="s">
        <v>17</v>
      </c>
      <c r="BV25" s="113" t="s">
        <v>17</v>
      </c>
      <c r="BW25" s="113" t="s">
        <v>17</v>
      </c>
      <c r="BX25" s="113" t="s">
        <v>17</v>
      </c>
      <c r="BY25" s="113" t="s">
        <v>17</v>
      </c>
      <c r="BZ25" s="113" t="s">
        <v>17</v>
      </c>
      <c r="CA25" s="113">
        <v>60.397830018083184</v>
      </c>
      <c r="CB25" s="112">
        <v>64.491654021244315</v>
      </c>
      <c r="CC25" s="112">
        <v>62.308313155770783</v>
      </c>
      <c r="CD25" s="112">
        <v>62.632869991823384</v>
      </c>
      <c r="CE25" s="112">
        <v>66.358024691358025</v>
      </c>
      <c r="CF25" s="112">
        <v>63.74045801526718</v>
      </c>
      <c r="CG25" s="112">
        <v>63.364779874213838</v>
      </c>
      <c r="CH25" s="112">
        <v>63.464235624123418</v>
      </c>
      <c r="CI25" s="114">
        <v>47.641073080481036</v>
      </c>
      <c r="CJ25" s="113">
        <v>54.298642533936651</v>
      </c>
      <c r="CK25" s="113">
        <v>47.625940938042845</v>
      </c>
      <c r="CL25" s="113">
        <v>56.81818181818182</v>
      </c>
      <c r="CM25" s="113">
        <v>55.23026315789474</v>
      </c>
      <c r="CN25" s="113">
        <v>57.831325301204814</v>
      </c>
      <c r="CO25" s="113">
        <v>58.44838921761999</v>
      </c>
      <c r="CP25" s="113">
        <v>59.369024856596567</v>
      </c>
      <c r="CQ25" s="113">
        <v>62.043343653250773</v>
      </c>
      <c r="CR25" s="112">
        <v>67</v>
      </c>
      <c r="CS25" s="112">
        <v>62.973667308927425</v>
      </c>
      <c r="CT25" s="112">
        <v>60.531697341513294</v>
      </c>
      <c r="CU25" s="112">
        <v>61.524076671341753</v>
      </c>
      <c r="CV25" s="112">
        <v>69.300452944136893</v>
      </c>
      <c r="CW25" s="112">
        <v>62.840466926070043</v>
      </c>
      <c r="CX25" s="112">
        <v>62.814070351758787</v>
      </c>
      <c r="CY25" s="112">
        <v>63.950398582816646</v>
      </c>
      <c r="CZ25" s="128">
        <v>50.307672987567507</v>
      </c>
      <c r="DA25" s="112">
        <v>59.562841530054641</v>
      </c>
      <c r="DB25" s="112">
        <v>56.847576453523509</v>
      </c>
      <c r="DC25" s="112">
        <v>61.609907120743031</v>
      </c>
      <c r="DD25" s="112">
        <v>62.251402345741965</v>
      </c>
      <c r="DE25" s="112">
        <v>62.861756303564775</v>
      </c>
      <c r="DF25" s="112">
        <v>63.537221431958272</v>
      </c>
      <c r="DG25" s="112">
        <v>64.44735588375417</v>
      </c>
      <c r="DH25" s="112">
        <v>66.674553412989468</v>
      </c>
      <c r="DI25" s="112">
        <v>67.691224777099947</v>
      </c>
      <c r="DJ25" s="112">
        <v>67.691224777099947</v>
      </c>
      <c r="DK25" s="112">
        <v>67.80771262546223</v>
      </c>
      <c r="DL25" s="112">
        <v>75.360474978795594</v>
      </c>
      <c r="DM25" s="112">
        <v>77.651275563989032</v>
      </c>
      <c r="DN25" s="112">
        <v>76.281521289789168</v>
      </c>
      <c r="DO25" s="112">
        <v>76.54821280133001</v>
      </c>
      <c r="DP25" s="112">
        <v>78.606439211917348</v>
      </c>
      <c r="DQ25" s="148" t="s">
        <v>17</v>
      </c>
      <c r="DR25" s="113" t="s">
        <v>17</v>
      </c>
      <c r="DS25" s="113" t="s">
        <v>17</v>
      </c>
      <c r="DT25" s="113" t="s">
        <v>17</v>
      </c>
      <c r="DU25" s="113" t="s">
        <v>17</v>
      </c>
      <c r="DV25" s="113" t="s">
        <v>17</v>
      </c>
      <c r="DW25" s="113" t="s">
        <v>17</v>
      </c>
      <c r="DX25" s="113" t="s">
        <v>17</v>
      </c>
      <c r="DY25" s="113" t="s">
        <v>17</v>
      </c>
      <c r="DZ25" s="113" t="s">
        <v>17</v>
      </c>
      <c r="EA25" s="113" t="s">
        <v>17</v>
      </c>
      <c r="EB25" s="113" t="s">
        <v>17</v>
      </c>
      <c r="EC25" s="113" t="s">
        <v>17</v>
      </c>
      <c r="ED25" s="113" t="s">
        <v>17</v>
      </c>
      <c r="EE25" s="113" t="s">
        <v>17</v>
      </c>
      <c r="EF25" s="113" t="s">
        <v>17</v>
      </c>
      <c r="EG25" s="113" t="s">
        <v>17</v>
      </c>
      <c r="EH25" s="114" t="s">
        <v>17</v>
      </c>
      <c r="EI25" s="113" t="s">
        <v>17</v>
      </c>
      <c r="EJ25" s="113" t="s">
        <v>17</v>
      </c>
      <c r="EK25" s="113" t="s">
        <v>17</v>
      </c>
      <c r="EL25" s="113" t="s">
        <v>17</v>
      </c>
      <c r="EM25" s="113" t="s">
        <v>17</v>
      </c>
      <c r="EN25" s="113" t="s">
        <v>17</v>
      </c>
      <c r="EO25" s="113" t="s">
        <v>17</v>
      </c>
      <c r="EP25" s="113" t="s">
        <v>17</v>
      </c>
      <c r="EQ25" s="113" t="s">
        <v>17</v>
      </c>
      <c r="ER25" s="113" t="s">
        <v>17</v>
      </c>
      <c r="ES25" s="113" t="s">
        <v>17</v>
      </c>
      <c r="ET25" s="113" t="s">
        <v>17</v>
      </c>
      <c r="EU25" s="113" t="s">
        <v>17</v>
      </c>
      <c r="EV25" s="113" t="s">
        <v>17</v>
      </c>
      <c r="EW25" s="113" t="s">
        <v>17</v>
      </c>
      <c r="EX25" s="113" t="s">
        <v>17</v>
      </c>
      <c r="EY25" s="62" t="s">
        <v>18</v>
      </c>
      <c r="EZ25" s="67" t="s">
        <v>18</v>
      </c>
      <c r="FA25" s="67" t="s">
        <v>18</v>
      </c>
      <c r="FB25" s="67" t="s">
        <v>18</v>
      </c>
      <c r="FC25" s="67" t="s">
        <v>18</v>
      </c>
      <c r="FD25" s="67" t="s">
        <v>18</v>
      </c>
      <c r="FE25" s="113">
        <v>35.234215885947044</v>
      </c>
      <c r="FF25" s="113">
        <v>21.841541755888652</v>
      </c>
      <c r="FG25" s="113">
        <v>27.231121281464532</v>
      </c>
      <c r="FH25" s="113" t="s">
        <v>17</v>
      </c>
      <c r="FI25" s="113" t="s">
        <v>17</v>
      </c>
      <c r="FJ25" s="113">
        <v>42.045454545454547</v>
      </c>
      <c r="FK25" s="113">
        <v>41.32231404958678</v>
      </c>
      <c r="FL25" s="113">
        <v>41.328731665228645</v>
      </c>
      <c r="FM25" s="113">
        <v>38.931297709923669</v>
      </c>
      <c r="FN25" s="113">
        <v>41.203281677301732</v>
      </c>
      <c r="FO25" s="113">
        <v>37.638376383763841</v>
      </c>
      <c r="FP25" s="62">
        <v>34.678044996121024</v>
      </c>
      <c r="FQ25" s="67">
        <v>38.111298482293421</v>
      </c>
      <c r="FR25" s="67">
        <v>49.062754686226569</v>
      </c>
      <c r="FS25" s="67">
        <v>38.031496062992126</v>
      </c>
      <c r="FT25" s="67">
        <v>46.016381236038718</v>
      </c>
      <c r="FU25" s="67">
        <v>44.490644490644492</v>
      </c>
      <c r="FV25" s="113">
        <v>41.748131109833238</v>
      </c>
      <c r="FW25" s="113">
        <v>37.954422137818774</v>
      </c>
      <c r="FX25" s="113">
        <v>45.433145009416194</v>
      </c>
      <c r="FY25" s="113">
        <v>38.212560386473427</v>
      </c>
      <c r="FZ25" s="113">
        <v>42.894393741851367</v>
      </c>
      <c r="GA25" s="113">
        <v>40.619389587073606</v>
      </c>
      <c r="GB25" s="112">
        <v>45.053995680345572</v>
      </c>
      <c r="GC25" s="112">
        <v>40.95846645367412</v>
      </c>
      <c r="GD25" s="112">
        <v>36.545454545454547</v>
      </c>
      <c r="GE25" s="112">
        <v>30.276087973795043</v>
      </c>
      <c r="GF25" s="112">
        <v>31.787675411836489</v>
      </c>
      <c r="GG25" s="62">
        <v>34.678044996121024</v>
      </c>
      <c r="GH25" s="67">
        <v>38.111298482293421</v>
      </c>
      <c r="GI25" s="67">
        <v>49.062754686226569</v>
      </c>
      <c r="GJ25" s="67">
        <v>38.031496062992126</v>
      </c>
      <c r="GK25" s="67">
        <v>46.016381236038718</v>
      </c>
      <c r="GL25" s="67">
        <v>44.490644490644492</v>
      </c>
      <c r="GM25" s="113">
        <v>40.313901345291477</v>
      </c>
      <c r="GN25" s="113">
        <v>34.696969696969695</v>
      </c>
      <c r="GO25" s="113">
        <v>42.327215931276847</v>
      </c>
      <c r="GP25" s="113">
        <v>38.212560386473427</v>
      </c>
      <c r="GQ25" s="113">
        <v>42.894393741851367</v>
      </c>
      <c r="GR25" s="113">
        <v>40.813953488372093</v>
      </c>
      <c r="GS25" s="112">
        <v>44.548170276325621</v>
      </c>
      <c r="GT25" s="112">
        <v>41.116005873715125</v>
      </c>
      <c r="GU25" s="112">
        <v>37.657715949530896</v>
      </c>
      <c r="GV25" s="112">
        <v>33.98268398268398</v>
      </c>
      <c r="GW25" s="112">
        <v>34.116782959970621</v>
      </c>
      <c r="GX25" s="129" t="s">
        <v>18</v>
      </c>
      <c r="GY25" s="67" t="s">
        <v>18</v>
      </c>
      <c r="GZ25" s="67" t="s">
        <v>18</v>
      </c>
      <c r="HA25" s="67" t="s">
        <v>18</v>
      </c>
      <c r="HB25" s="67" t="s">
        <v>18</v>
      </c>
      <c r="HC25" s="67" t="s">
        <v>18</v>
      </c>
      <c r="HD25" s="113" t="s">
        <v>18</v>
      </c>
      <c r="HE25" s="113" t="s">
        <v>18</v>
      </c>
      <c r="HF25" s="113" t="s">
        <v>18</v>
      </c>
      <c r="HG25" s="113" t="s">
        <v>18</v>
      </c>
      <c r="HH25" s="113" t="s">
        <v>18</v>
      </c>
      <c r="HI25" s="113" t="s">
        <v>18</v>
      </c>
      <c r="HJ25" s="113" t="s">
        <v>18</v>
      </c>
      <c r="HK25" s="113" t="s">
        <v>18</v>
      </c>
      <c r="HL25" s="113" t="s">
        <v>18</v>
      </c>
      <c r="HM25" s="113" t="s">
        <v>18</v>
      </c>
      <c r="HN25" s="113" t="s">
        <v>18</v>
      </c>
      <c r="HO25" s="62" t="s">
        <v>18</v>
      </c>
      <c r="HP25" s="67" t="s">
        <v>18</v>
      </c>
      <c r="HQ25" s="67" t="s">
        <v>18</v>
      </c>
      <c r="HR25" s="67" t="s">
        <v>18</v>
      </c>
      <c r="HS25" s="67" t="s">
        <v>18</v>
      </c>
      <c r="HT25" s="67" t="s">
        <v>18</v>
      </c>
      <c r="HU25" s="113" t="s">
        <v>18</v>
      </c>
      <c r="HV25" s="113" t="s">
        <v>18</v>
      </c>
      <c r="HW25" s="113" t="s">
        <v>18</v>
      </c>
      <c r="HX25" s="113" t="s">
        <v>18</v>
      </c>
      <c r="HY25" s="113" t="s">
        <v>18</v>
      </c>
      <c r="HZ25" s="113" t="s">
        <v>18</v>
      </c>
      <c r="IA25" s="113" t="s">
        <v>18</v>
      </c>
      <c r="IB25" s="113" t="s">
        <v>18</v>
      </c>
      <c r="IC25" s="113" t="s">
        <v>18</v>
      </c>
      <c r="ID25" s="113" t="s">
        <v>18</v>
      </c>
      <c r="IE25" s="113" t="s">
        <v>18</v>
      </c>
      <c r="IF25" s="62" t="s">
        <v>18</v>
      </c>
      <c r="IG25" s="67" t="s">
        <v>18</v>
      </c>
      <c r="IH25" s="67" t="s">
        <v>18</v>
      </c>
      <c r="II25" s="67" t="s">
        <v>18</v>
      </c>
      <c r="IJ25" s="67" t="s">
        <v>18</v>
      </c>
      <c r="IK25" s="67" t="s">
        <v>18</v>
      </c>
      <c r="IL25" s="113" t="s">
        <v>18</v>
      </c>
      <c r="IM25" s="113" t="s">
        <v>18</v>
      </c>
      <c r="IN25" s="113" t="s">
        <v>18</v>
      </c>
      <c r="IO25" s="113" t="s">
        <v>18</v>
      </c>
      <c r="IP25" s="113" t="s">
        <v>18</v>
      </c>
      <c r="IQ25" s="113" t="s">
        <v>18</v>
      </c>
      <c r="IR25" s="113" t="s">
        <v>18</v>
      </c>
      <c r="IS25" s="113" t="s">
        <v>18</v>
      </c>
      <c r="IT25" s="113" t="s">
        <v>18</v>
      </c>
      <c r="IU25" s="113" t="s">
        <v>18</v>
      </c>
      <c r="IV25" s="113" t="s">
        <v>18</v>
      </c>
      <c r="IW25" s="110"/>
      <c r="IX25" s="110"/>
      <c r="IY25" s="110"/>
      <c r="IZ25" s="110"/>
      <c r="JA25" s="110"/>
      <c r="JB25" s="110"/>
      <c r="JC25" s="110"/>
      <c r="JD25" s="110"/>
      <c r="JE25" s="110"/>
      <c r="JF25" s="110"/>
      <c r="JG25" s="110"/>
      <c r="JH25" s="110"/>
      <c r="JI25" s="110"/>
      <c r="JJ25" s="110"/>
      <c r="JK25" s="110"/>
      <c r="JL25" s="110"/>
      <c r="JM25" s="110"/>
      <c r="JN25" s="110"/>
      <c r="JO25" s="110"/>
    </row>
    <row r="26" spans="1:275" s="6" customFormat="1">
      <c r="A26" s="2"/>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361"/>
      <c r="BP26" s="361"/>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c r="FS26" s="68"/>
      <c r="FT26" s="68"/>
      <c r="FU26" s="68"/>
      <c r="FV26" s="68"/>
      <c r="FW26" s="68"/>
      <c r="FX26" s="68"/>
      <c r="FY26" s="68"/>
      <c r="FZ26" s="68"/>
      <c r="GA26" s="68"/>
      <c r="GB26" s="68"/>
      <c r="GC26" s="68"/>
      <c r="GD26" s="68"/>
      <c r="GE26" s="68"/>
      <c r="GF26" s="68"/>
      <c r="GG26" s="68"/>
      <c r="GH26" s="68"/>
      <c r="GI26" s="68"/>
      <c r="GJ26" s="68"/>
      <c r="GK26" s="68"/>
      <c r="GL26" s="68"/>
      <c r="GM26" s="68"/>
      <c r="GN26" s="68"/>
      <c r="GO26" s="68"/>
      <c r="GP26" s="68"/>
      <c r="GQ26" s="68"/>
      <c r="GR26" s="68"/>
      <c r="GS26" s="68"/>
      <c r="GT26" s="68"/>
      <c r="GU26" s="68"/>
      <c r="GV26" s="68"/>
      <c r="GW26" s="68"/>
      <c r="GX26" s="68"/>
      <c r="GY26" s="68"/>
      <c r="GZ26" s="68"/>
      <c r="HA26" s="68"/>
      <c r="HB26" s="68"/>
      <c r="HC26" s="68"/>
      <c r="HD26" s="68"/>
      <c r="HE26" s="91"/>
      <c r="HF26" s="91"/>
      <c r="HG26" s="68"/>
      <c r="HH26" s="68"/>
      <c r="HI26" s="68"/>
      <c r="HJ26" s="68"/>
      <c r="HK26" s="68"/>
      <c r="HL26" s="68"/>
      <c r="HM26" s="68"/>
      <c r="HN26" s="68"/>
      <c r="HO26" s="68"/>
      <c r="HP26" s="68"/>
      <c r="HQ26" s="68"/>
      <c r="HR26" s="68"/>
      <c r="HS26" s="68"/>
      <c r="HT26" s="68"/>
      <c r="HU26" s="68"/>
      <c r="HV26" s="91"/>
      <c r="HW26" s="91"/>
      <c r="HX26" s="68"/>
      <c r="HY26" s="68"/>
      <c r="HZ26" s="68"/>
      <c r="IA26" s="68"/>
      <c r="IB26" s="68"/>
      <c r="IC26" s="68"/>
      <c r="ID26" s="68"/>
      <c r="IE26" s="68"/>
      <c r="IF26" s="68"/>
      <c r="IG26" s="68"/>
      <c r="IH26" s="68"/>
      <c r="II26" s="68"/>
      <c r="IJ26" s="68"/>
      <c r="IK26" s="68"/>
      <c r="IL26" s="68"/>
      <c r="IM26" s="91"/>
      <c r="IN26" s="68"/>
      <c r="IO26" s="68"/>
      <c r="IP26" s="68"/>
      <c r="IQ26" s="68"/>
      <c r="IR26" s="68"/>
      <c r="IS26" s="68"/>
      <c r="IT26" s="68"/>
      <c r="IU26" s="68"/>
      <c r="IV26" s="68"/>
      <c r="IW26" s="68"/>
      <c r="IX26" s="68"/>
      <c r="IY26" s="68"/>
      <c r="IZ26" s="68"/>
      <c r="JA26" s="68"/>
      <c r="JB26" s="68"/>
      <c r="JC26" s="68"/>
      <c r="JD26" s="68"/>
      <c r="JE26" s="68"/>
      <c r="JF26" s="68"/>
      <c r="JG26" s="68"/>
      <c r="JH26" s="68"/>
      <c r="JI26" s="68"/>
      <c r="JJ26" s="68"/>
      <c r="JK26" s="68"/>
      <c r="JL26" s="68"/>
      <c r="JM26" s="68"/>
      <c r="JN26" s="68"/>
      <c r="JO26" s="68"/>
    </row>
    <row r="27" spans="1:275">
      <c r="A27" s="26" t="s">
        <v>30</v>
      </c>
      <c r="B27" s="30" t="s">
        <v>36</v>
      </c>
      <c r="C27" s="30" t="s">
        <v>36</v>
      </c>
      <c r="D27" s="30" t="s">
        <v>36</v>
      </c>
      <c r="E27" s="30" t="s">
        <v>36</v>
      </c>
      <c r="F27" s="30" t="s">
        <v>35</v>
      </c>
      <c r="G27" s="30" t="s">
        <v>35</v>
      </c>
      <c r="H27" s="30" t="s">
        <v>35</v>
      </c>
      <c r="I27" s="30" t="s">
        <v>35</v>
      </c>
      <c r="J27" s="30" t="s">
        <v>35</v>
      </c>
      <c r="K27" s="30" t="s">
        <v>86</v>
      </c>
      <c r="L27" s="30" t="s">
        <v>86</v>
      </c>
      <c r="M27" s="312" t="s">
        <v>125</v>
      </c>
      <c r="N27" s="312" t="s">
        <v>125</v>
      </c>
      <c r="O27" s="312" t="s">
        <v>128</v>
      </c>
      <c r="P27" s="312" t="s">
        <v>140</v>
      </c>
      <c r="Q27" s="312" t="s">
        <v>152</v>
      </c>
      <c r="R27" s="312" t="s">
        <v>152</v>
      </c>
      <c r="S27" s="30" t="s">
        <v>36</v>
      </c>
      <c r="T27" s="30" t="s">
        <v>36</v>
      </c>
      <c r="U27" s="30" t="s">
        <v>36</v>
      </c>
      <c r="V27" s="30" t="s">
        <v>36</v>
      </c>
      <c r="W27" s="30" t="s">
        <v>35</v>
      </c>
      <c r="X27" s="30" t="s">
        <v>35</v>
      </c>
      <c r="Y27" s="30" t="s">
        <v>35</v>
      </c>
      <c r="Z27" s="30" t="s">
        <v>35</v>
      </c>
      <c r="AA27" s="30" t="s">
        <v>35</v>
      </c>
      <c r="AB27" s="30" t="s">
        <v>86</v>
      </c>
      <c r="AC27" s="30" t="s">
        <v>86</v>
      </c>
      <c r="AD27" s="312" t="s">
        <v>125</v>
      </c>
      <c r="AE27" s="312" t="s">
        <v>125</v>
      </c>
      <c r="AF27" s="312" t="s">
        <v>129</v>
      </c>
      <c r="AG27" s="312" t="s">
        <v>138</v>
      </c>
      <c r="AH27" s="312" t="s">
        <v>152</v>
      </c>
      <c r="AI27" s="312" t="s">
        <v>152</v>
      </c>
      <c r="AJ27" s="30" t="s">
        <v>36</v>
      </c>
      <c r="AK27" s="30" t="s">
        <v>36</v>
      </c>
      <c r="AL27" s="30" t="s">
        <v>36</v>
      </c>
      <c r="AM27" s="30" t="s">
        <v>36</v>
      </c>
      <c r="AN27" s="30" t="s">
        <v>35</v>
      </c>
      <c r="AO27" s="30" t="s">
        <v>35</v>
      </c>
      <c r="AP27" s="30" t="s">
        <v>35</v>
      </c>
      <c r="AQ27" s="30" t="s">
        <v>35</v>
      </c>
      <c r="AR27" s="30" t="s">
        <v>35</v>
      </c>
      <c r="AS27" s="30" t="s">
        <v>86</v>
      </c>
      <c r="AT27" s="30" t="s">
        <v>86</v>
      </c>
      <c r="AU27" s="312" t="s">
        <v>125</v>
      </c>
      <c r="AV27" s="312" t="s">
        <v>125</v>
      </c>
      <c r="AW27" s="312" t="s">
        <v>129</v>
      </c>
      <c r="AX27" s="312" t="s">
        <v>138</v>
      </c>
      <c r="AY27" s="312" t="s">
        <v>152</v>
      </c>
      <c r="AZ27" s="312" t="s">
        <v>152</v>
      </c>
      <c r="BA27" s="30" t="s">
        <v>36</v>
      </c>
      <c r="BB27" s="30" t="s">
        <v>36</v>
      </c>
      <c r="BC27" s="30" t="s">
        <v>36</v>
      </c>
      <c r="BD27" s="30" t="s">
        <v>36</v>
      </c>
      <c r="BE27" s="30" t="s">
        <v>35</v>
      </c>
      <c r="BF27" s="30" t="s">
        <v>35</v>
      </c>
      <c r="BG27" s="30" t="s">
        <v>35</v>
      </c>
      <c r="BH27" s="30" t="s">
        <v>35</v>
      </c>
      <c r="BI27" s="30" t="s">
        <v>35</v>
      </c>
      <c r="BJ27" s="30" t="s">
        <v>86</v>
      </c>
      <c r="BK27" s="30" t="s">
        <v>86</v>
      </c>
      <c r="BL27" s="312" t="s">
        <v>125</v>
      </c>
      <c r="BM27" s="312" t="s">
        <v>125</v>
      </c>
      <c r="BN27" s="312" t="s">
        <v>129</v>
      </c>
      <c r="BO27" s="312" t="s">
        <v>138</v>
      </c>
      <c r="BP27" s="312" t="s">
        <v>152</v>
      </c>
      <c r="BQ27" s="312" t="s">
        <v>152</v>
      </c>
      <c r="BR27" s="30" t="s">
        <v>36</v>
      </c>
      <c r="BS27" s="30" t="s">
        <v>36</v>
      </c>
      <c r="BT27" s="30" t="s">
        <v>36</v>
      </c>
      <c r="BU27" s="30" t="s">
        <v>36</v>
      </c>
      <c r="BV27" s="30" t="s">
        <v>35</v>
      </c>
      <c r="BW27" s="30" t="s">
        <v>35</v>
      </c>
      <c r="BX27" s="30" t="s">
        <v>35</v>
      </c>
      <c r="BY27" s="30" t="s">
        <v>35</v>
      </c>
      <c r="BZ27" s="30" t="s">
        <v>35</v>
      </c>
      <c r="CA27" s="30" t="s">
        <v>86</v>
      </c>
      <c r="CB27" s="30" t="s">
        <v>86</v>
      </c>
      <c r="CC27" s="312" t="s">
        <v>125</v>
      </c>
      <c r="CD27" s="312" t="s">
        <v>125</v>
      </c>
      <c r="CE27" s="312" t="s">
        <v>129</v>
      </c>
      <c r="CF27" s="312" t="s">
        <v>138</v>
      </c>
      <c r="CG27" s="312" t="s">
        <v>152</v>
      </c>
      <c r="CH27" s="312" t="s">
        <v>152</v>
      </c>
      <c r="CI27" s="30" t="s">
        <v>36</v>
      </c>
      <c r="CJ27" s="30" t="s">
        <v>36</v>
      </c>
      <c r="CK27" s="30" t="s">
        <v>36</v>
      </c>
      <c r="CL27" s="30" t="s">
        <v>36</v>
      </c>
      <c r="CM27" s="30" t="s">
        <v>35</v>
      </c>
      <c r="CN27" s="30" t="s">
        <v>35</v>
      </c>
      <c r="CO27" s="30" t="s">
        <v>35</v>
      </c>
      <c r="CP27" s="30" t="s">
        <v>35</v>
      </c>
      <c r="CQ27" s="30" t="s">
        <v>35</v>
      </c>
      <c r="CR27" s="30" t="s">
        <v>86</v>
      </c>
      <c r="CS27" s="30" t="s">
        <v>86</v>
      </c>
      <c r="CT27" s="312" t="s">
        <v>125</v>
      </c>
      <c r="CU27" s="312" t="s">
        <v>125</v>
      </c>
      <c r="CV27" s="312" t="s">
        <v>130</v>
      </c>
      <c r="CW27" s="312" t="s">
        <v>138</v>
      </c>
      <c r="CX27" s="312" t="s">
        <v>152</v>
      </c>
      <c r="CY27" s="312" t="s">
        <v>152</v>
      </c>
      <c r="CZ27" s="30" t="s">
        <v>36</v>
      </c>
      <c r="DA27" s="30" t="s">
        <v>36</v>
      </c>
      <c r="DB27" s="30" t="s">
        <v>36</v>
      </c>
      <c r="DC27" s="30" t="s">
        <v>36</v>
      </c>
      <c r="DD27" s="30" t="s">
        <v>35</v>
      </c>
      <c r="DE27" s="30" t="s">
        <v>35</v>
      </c>
      <c r="DF27" s="30" t="s">
        <v>35</v>
      </c>
      <c r="DG27" s="30" t="s">
        <v>35</v>
      </c>
      <c r="DH27" s="30" t="s">
        <v>35</v>
      </c>
      <c r="DI27" s="30" t="s">
        <v>86</v>
      </c>
      <c r="DJ27" s="30" t="s">
        <v>86</v>
      </c>
      <c r="DK27" s="312" t="s">
        <v>125</v>
      </c>
      <c r="DL27" s="312" t="s">
        <v>125</v>
      </c>
      <c r="DM27" s="312" t="s">
        <v>129</v>
      </c>
      <c r="DN27" s="312" t="s">
        <v>138</v>
      </c>
      <c r="DO27" s="312" t="s">
        <v>152</v>
      </c>
      <c r="DP27" s="312" t="s">
        <v>153</v>
      </c>
      <c r="DQ27" s="30" t="s">
        <v>36</v>
      </c>
      <c r="DR27" s="30" t="s">
        <v>36</v>
      </c>
      <c r="DS27" s="30" t="s">
        <v>36</v>
      </c>
      <c r="DT27" s="30" t="s">
        <v>36</v>
      </c>
      <c r="DU27" s="30" t="s">
        <v>36</v>
      </c>
      <c r="DV27" s="30" t="s">
        <v>35</v>
      </c>
      <c r="DW27" s="30" t="s">
        <v>35</v>
      </c>
      <c r="DX27" s="30" t="s">
        <v>35</v>
      </c>
      <c r="DY27" s="30" t="s">
        <v>35</v>
      </c>
      <c r="DZ27" s="30" t="s">
        <v>86</v>
      </c>
      <c r="EA27" s="30" t="s">
        <v>86</v>
      </c>
      <c r="EB27" s="312" t="s">
        <v>124</v>
      </c>
      <c r="EC27" s="312" t="s">
        <v>124</v>
      </c>
      <c r="ED27" s="312" t="s">
        <v>133</v>
      </c>
      <c r="EE27" s="312" t="s">
        <v>139</v>
      </c>
      <c r="EF27" s="312" t="s">
        <v>152</v>
      </c>
      <c r="EG27" s="312" t="s">
        <v>152</v>
      </c>
      <c r="EH27" s="30" t="s">
        <v>36</v>
      </c>
      <c r="EI27" s="30" t="s">
        <v>36</v>
      </c>
      <c r="EJ27" s="30" t="s">
        <v>36</v>
      </c>
      <c r="EK27" s="30" t="s">
        <v>36</v>
      </c>
      <c r="EL27" s="30" t="s">
        <v>36</v>
      </c>
      <c r="EM27" s="30" t="s">
        <v>35</v>
      </c>
      <c r="EN27" s="30" t="s">
        <v>35</v>
      </c>
      <c r="EO27" s="30" t="s">
        <v>35</v>
      </c>
      <c r="EP27" s="30" t="s">
        <v>35</v>
      </c>
      <c r="EQ27" s="30" t="s">
        <v>86</v>
      </c>
      <c r="ER27" s="30" t="s">
        <v>86</v>
      </c>
      <c r="ES27" s="312" t="s">
        <v>124</v>
      </c>
      <c r="ET27" s="312" t="s">
        <v>124</v>
      </c>
      <c r="EU27" s="312" t="s">
        <v>133</v>
      </c>
      <c r="EV27" s="312" t="s">
        <v>139</v>
      </c>
      <c r="EW27" s="312" t="s">
        <v>152</v>
      </c>
      <c r="EX27" s="312" t="s">
        <v>152</v>
      </c>
      <c r="EY27" s="30" t="s">
        <v>36</v>
      </c>
      <c r="EZ27" s="30" t="s">
        <v>36</v>
      </c>
      <c r="FA27" s="30" t="s">
        <v>36</v>
      </c>
      <c r="FB27" s="30" t="s">
        <v>36</v>
      </c>
      <c r="FC27" s="30" t="s">
        <v>36</v>
      </c>
      <c r="FD27" s="30" t="s">
        <v>35</v>
      </c>
      <c r="FE27" s="30" t="s">
        <v>35</v>
      </c>
      <c r="FF27" s="30" t="s">
        <v>35</v>
      </c>
      <c r="FG27" s="30" t="s">
        <v>35</v>
      </c>
      <c r="FH27" s="30" t="s">
        <v>86</v>
      </c>
      <c r="FI27" s="30" t="s">
        <v>86</v>
      </c>
      <c r="FJ27" s="312" t="s">
        <v>124</v>
      </c>
      <c r="FK27" s="312" t="s">
        <v>124</v>
      </c>
      <c r="FL27" s="312" t="s">
        <v>133</v>
      </c>
      <c r="FM27" s="312" t="s">
        <v>139</v>
      </c>
      <c r="FN27" s="312" t="s">
        <v>152</v>
      </c>
      <c r="FO27" s="312" t="s">
        <v>152</v>
      </c>
      <c r="FP27" s="30" t="s">
        <v>36</v>
      </c>
      <c r="FQ27" s="30" t="s">
        <v>36</v>
      </c>
      <c r="FR27" s="30" t="s">
        <v>36</v>
      </c>
      <c r="FS27" s="30" t="s">
        <v>36</v>
      </c>
      <c r="FT27" s="30" t="s">
        <v>36</v>
      </c>
      <c r="FU27" s="30" t="s">
        <v>35</v>
      </c>
      <c r="FV27" s="30" t="s">
        <v>35</v>
      </c>
      <c r="FW27" s="30" t="s">
        <v>35</v>
      </c>
      <c r="FX27" s="30" t="s">
        <v>35</v>
      </c>
      <c r="FY27" s="30" t="s">
        <v>86</v>
      </c>
      <c r="FZ27" s="30" t="s">
        <v>86</v>
      </c>
      <c r="GA27" s="312" t="s">
        <v>124</v>
      </c>
      <c r="GB27" s="312" t="s">
        <v>124</v>
      </c>
      <c r="GC27" s="312" t="s">
        <v>133</v>
      </c>
      <c r="GD27" s="312" t="s">
        <v>139</v>
      </c>
      <c r="GE27" s="312" t="s">
        <v>152</v>
      </c>
      <c r="GF27" s="312" t="s">
        <v>152</v>
      </c>
      <c r="GG27" s="30" t="s">
        <v>36</v>
      </c>
      <c r="GH27" s="30" t="s">
        <v>36</v>
      </c>
      <c r="GI27" s="30" t="s">
        <v>36</v>
      </c>
      <c r="GJ27" s="30" t="s">
        <v>36</v>
      </c>
      <c r="GK27" s="30" t="s">
        <v>36</v>
      </c>
      <c r="GL27" s="30" t="s">
        <v>35</v>
      </c>
      <c r="GM27" s="30" t="s">
        <v>35</v>
      </c>
      <c r="GN27" s="30" t="s">
        <v>35</v>
      </c>
      <c r="GO27" s="30" t="s">
        <v>35</v>
      </c>
      <c r="GP27" s="30" t="s">
        <v>86</v>
      </c>
      <c r="GQ27" s="30" t="s">
        <v>86</v>
      </c>
      <c r="GR27" s="312" t="s">
        <v>124</v>
      </c>
      <c r="GS27" s="312" t="s">
        <v>124</v>
      </c>
      <c r="GT27" s="312" t="s">
        <v>133</v>
      </c>
      <c r="GU27" s="312" t="s">
        <v>139</v>
      </c>
      <c r="GV27" s="312" t="s">
        <v>152</v>
      </c>
      <c r="GW27" s="312" t="s">
        <v>152</v>
      </c>
      <c r="GX27" s="30" t="s">
        <v>36</v>
      </c>
      <c r="GY27" s="30" t="s">
        <v>36</v>
      </c>
      <c r="GZ27" s="30" t="s">
        <v>36</v>
      </c>
      <c r="HA27" s="30" t="s">
        <v>36</v>
      </c>
      <c r="HB27" s="30" t="s">
        <v>36</v>
      </c>
      <c r="HC27" s="30" t="s">
        <v>35</v>
      </c>
      <c r="HD27" s="30" t="s">
        <v>35</v>
      </c>
      <c r="HE27" s="30" t="s">
        <v>35</v>
      </c>
      <c r="HF27" s="30" t="s">
        <v>35</v>
      </c>
      <c r="HG27" s="30" t="s">
        <v>86</v>
      </c>
      <c r="HH27" s="30" t="s">
        <v>86</v>
      </c>
      <c r="HI27" s="312" t="s">
        <v>124</v>
      </c>
      <c r="HJ27" s="312" t="s">
        <v>124</v>
      </c>
      <c r="HK27" s="312" t="s">
        <v>133</v>
      </c>
      <c r="HL27" s="312" t="s">
        <v>139</v>
      </c>
      <c r="HM27" s="312" t="s">
        <v>152</v>
      </c>
      <c r="HN27" s="312" t="s">
        <v>152</v>
      </c>
      <c r="HO27" s="30" t="s">
        <v>36</v>
      </c>
      <c r="HP27" s="30" t="s">
        <v>36</v>
      </c>
      <c r="HQ27" s="30" t="s">
        <v>36</v>
      </c>
      <c r="HR27" s="30" t="s">
        <v>36</v>
      </c>
      <c r="HS27" s="30" t="s">
        <v>36</v>
      </c>
      <c r="HT27" s="30" t="s">
        <v>35</v>
      </c>
      <c r="HU27" s="30" t="s">
        <v>35</v>
      </c>
      <c r="HV27" s="30" t="s">
        <v>35</v>
      </c>
      <c r="HW27" s="30" t="s">
        <v>35</v>
      </c>
      <c r="HX27" s="30" t="s">
        <v>86</v>
      </c>
      <c r="HY27" s="30" t="s">
        <v>86</v>
      </c>
      <c r="HZ27" s="312" t="s">
        <v>124</v>
      </c>
      <c r="IA27" s="312" t="s">
        <v>124</v>
      </c>
      <c r="IB27" s="312" t="s">
        <v>133</v>
      </c>
      <c r="IC27" s="312" t="s">
        <v>139</v>
      </c>
      <c r="ID27" s="312" t="s">
        <v>152</v>
      </c>
      <c r="IE27" s="312" t="s">
        <v>152</v>
      </c>
      <c r="IF27" s="30" t="s">
        <v>36</v>
      </c>
      <c r="IG27" s="30" t="s">
        <v>36</v>
      </c>
      <c r="IH27" s="30" t="s">
        <v>36</v>
      </c>
      <c r="II27" s="30" t="s">
        <v>36</v>
      </c>
      <c r="IJ27" s="30" t="s">
        <v>36</v>
      </c>
      <c r="IK27" s="30" t="s">
        <v>35</v>
      </c>
      <c r="IL27" s="30" t="s">
        <v>35</v>
      </c>
      <c r="IM27" s="30" t="s">
        <v>35</v>
      </c>
      <c r="IN27" s="30" t="s">
        <v>35</v>
      </c>
      <c r="IO27" s="30" t="s">
        <v>86</v>
      </c>
      <c r="IP27" s="30" t="s">
        <v>86</v>
      </c>
      <c r="IQ27" s="312" t="s">
        <v>124</v>
      </c>
      <c r="IR27" s="312" t="s">
        <v>124</v>
      </c>
      <c r="IS27" s="312" t="s">
        <v>133</v>
      </c>
      <c r="IT27" s="312" t="s">
        <v>139</v>
      </c>
      <c r="IU27" s="312" t="s">
        <v>139</v>
      </c>
      <c r="IV27" s="312"/>
    </row>
    <row r="28" spans="1:275">
      <c r="A28" s="95"/>
    </row>
    <row r="29" spans="1:275">
      <c r="B29" s="26" t="s">
        <v>92</v>
      </c>
    </row>
  </sheetData>
  <phoneticPr fontId="3" type="noConversion"/>
  <pageMargins left="0.75" right="0.75" top="1" bottom="1" header="0.5" footer="0.5"/>
  <pageSetup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GG29"/>
  <sheetViews>
    <sheetView showGridLines="0" zoomScaleNormal="100" workbookViewId="0">
      <pane xSplit="1" ySplit="4" topLeftCell="FJ5" activePane="bottomRight" state="frozen"/>
      <selection activeCell="N35" sqref="N35"/>
      <selection pane="topRight" activeCell="N35" sqref="N35"/>
      <selection pane="bottomLeft" activeCell="N35" sqref="N35"/>
      <selection pane="bottomRight" activeCell="FS30" sqref="FS30"/>
    </sheetView>
  </sheetViews>
  <sheetFormatPr defaultRowHeight="12.75"/>
  <cols>
    <col min="1" max="1" width="14.7109375" style="86" customWidth="1"/>
    <col min="2" max="2" width="5.140625" style="89" customWidth="1"/>
    <col min="3" max="3" width="5.140625" style="89" bestFit="1" customWidth="1"/>
    <col min="4" max="6" width="5" style="89" customWidth="1"/>
    <col min="7" max="13" width="5.85546875" style="89" customWidth="1"/>
    <col min="14" max="15" width="5.140625" style="86" bestFit="1" customWidth="1"/>
    <col min="16" max="16" width="5.140625" style="89" bestFit="1" customWidth="1"/>
    <col min="17" max="17" width="5" style="89" bestFit="1" customWidth="1"/>
    <col min="18" max="21" width="5" style="89" customWidth="1"/>
    <col min="22" max="25" width="5.85546875" style="89" customWidth="1"/>
    <col min="26" max="27" width="5.140625" style="86" bestFit="1" customWidth="1"/>
    <col min="28" max="28" width="5.140625" style="89" bestFit="1" customWidth="1"/>
    <col min="29" max="29" width="5" style="89" bestFit="1" customWidth="1"/>
    <col min="30" max="33" width="5" style="89" customWidth="1"/>
    <col min="34" max="37" width="5.85546875" style="89" customWidth="1"/>
    <col min="38" max="39" width="5.140625" style="86" bestFit="1" customWidth="1"/>
    <col min="40" max="40" width="5.140625" style="89" bestFit="1" customWidth="1"/>
    <col min="41" max="41" width="5" style="89" bestFit="1" customWidth="1"/>
    <col min="42" max="45" width="5" style="89" customWidth="1"/>
    <col min="46" max="49" width="5.85546875" style="89" customWidth="1"/>
    <col min="50" max="51" width="5.140625" style="86" bestFit="1" customWidth="1"/>
    <col min="52" max="52" width="5.140625" style="89" bestFit="1" customWidth="1"/>
    <col min="53" max="53" width="5" style="89" bestFit="1" customWidth="1"/>
    <col min="54" max="57" width="5" style="89" customWidth="1"/>
    <col min="58" max="61" width="5.85546875" style="89" customWidth="1"/>
    <col min="62" max="63" width="5.140625" style="86" bestFit="1" customWidth="1"/>
    <col min="64" max="64" width="5.140625" style="89" bestFit="1" customWidth="1"/>
    <col min="65" max="65" width="5" style="89" bestFit="1" customWidth="1"/>
    <col min="66" max="69" width="5" style="89" customWidth="1"/>
    <col min="70" max="73" width="5.85546875" style="89" customWidth="1"/>
    <col min="74" max="75" width="5.140625" style="86" bestFit="1" customWidth="1"/>
    <col min="76" max="76" width="5.140625" style="89" bestFit="1" customWidth="1"/>
    <col min="77" max="77" width="5" style="89" bestFit="1" customWidth="1"/>
    <col min="78" max="81" width="5" style="89" customWidth="1"/>
    <col min="82" max="85" width="5.85546875" style="89" customWidth="1"/>
    <col min="86" max="86" width="5" style="86" customWidth="1"/>
    <col min="87" max="89" width="5.140625" style="86" bestFit="1" customWidth="1"/>
    <col min="90" max="90" width="5" style="86" bestFit="1" customWidth="1"/>
    <col min="91" max="91" width="5" style="86" customWidth="1"/>
    <col min="92" max="94" width="5" style="89" customWidth="1"/>
    <col min="95" max="98" width="5.85546875" style="89" customWidth="1"/>
    <col min="99" max="102" width="5.140625" style="86" bestFit="1" customWidth="1"/>
    <col min="103" max="103" width="5" style="86" bestFit="1" customWidth="1"/>
    <col min="104" max="104" width="5" style="86" customWidth="1"/>
    <col min="105" max="107" width="5" style="89" customWidth="1"/>
    <col min="108" max="111" width="5.85546875" style="89" customWidth="1"/>
    <col min="112" max="115" width="5.140625" style="86" bestFit="1" customWidth="1"/>
    <col min="116" max="116" width="5" style="86" bestFit="1" customWidth="1"/>
    <col min="117" max="117" width="5" style="86" customWidth="1"/>
    <col min="118" max="120" width="5" style="89" customWidth="1"/>
    <col min="121" max="124" width="5.85546875" style="89" customWidth="1"/>
    <col min="125" max="128" width="5.140625" style="86" bestFit="1" customWidth="1"/>
    <col min="129" max="129" width="5" style="86" bestFit="1" customWidth="1"/>
    <col min="130" max="130" width="5" style="86" customWidth="1"/>
    <col min="131" max="133" width="5" style="89" customWidth="1"/>
    <col min="134" max="137" width="5.85546875" style="89" customWidth="1"/>
    <col min="138" max="141" width="5.140625" style="86" bestFit="1" customWidth="1"/>
    <col min="142" max="142" width="5" style="86" bestFit="1" customWidth="1"/>
    <col min="143" max="143" width="5" style="86" customWidth="1"/>
    <col min="144" max="146" width="5" style="89" customWidth="1"/>
    <col min="147" max="150" width="5.85546875" style="89" customWidth="1"/>
    <col min="151" max="151" width="5" style="86" customWidth="1"/>
    <col min="152" max="155" width="5" style="86" bestFit="1" customWidth="1"/>
    <col min="156" max="156" width="5" style="86" customWidth="1"/>
    <col min="157" max="159" width="5" style="89" customWidth="1"/>
    <col min="160" max="163" width="5.85546875" style="89" customWidth="1"/>
    <col min="164" max="168" width="5" style="86" bestFit="1" customWidth="1"/>
    <col min="169" max="169" width="5" style="86" customWidth="1"/>
    <col min="170" max="172" width="5" style="89" customWidth="1"/>
    <col min="173" max="176" width="5.85546875" style="89" customWidth="1"/>
    <col min="177" max="182" width="5" style="86" bestFit="1" customWidth="1"/>
    <col min="183" max="184" width="5" style="89" customWidth="1"/>
    <col min="185" max="185" width="6.5703125" style="65" customWidth="1"/>
    <col min="186" max="189" width="5.85546875" style="89" customWidth="1"/>
    <col min="190" max="203" width="7.42578125" style="86" customWidth="1"/>
    <col min="204" max="16384" width="9.140625" style="86"/>
  </cols>
  <sheetData>
    <row r="1" spans="1:189">
      <c r="B1" s="89" t="s">
        <v>19</v>
      </c>
      <c r="CH1" s="88" t="s">
        <v>21</v>
      </c>
      <c r="EU1" s="88" t="s">
        <v>22</v>
      </c>
      <c r="EV1" s="89"/>
      <c r="EW1" s="89"/>
    </row>
    <row r="2" spans="1:189" s="22" customFormat="1" ht="13.5" customHeight="1">
      <c r="A2" s="31"/>
      <c r="B2" s="20">
        <v>1</v>
      </c>
      <c r="C2" s="20"/>
      <c r="D2" s="20"/>
      <c r="E2" s="20"/>
      <c r="F2" s="20"/>
      <c r="G2" s="20"/>
      <c r="H2" s="20"/>
      <c r="I2" s="20"/>
      <c r="J2" s="20"/>
      <c r="K2" s="20"/>
      <c r="L2" s="20"/>
      <c r="M2" s="20"/>
      <c r="N2" s="21">
        <v>2</v>
      </c>
      <c r="O2" s="20"/>
      <c r="P2" s="20"/>
      <c r="Q2" s="20"/>
      <c r="R2" s="20"/>
      <c r="S2" s="20"/>
      <c r="T2" s="20"/>
      <c r="U2" s="20"/>
      <c r="V2" s="20"/>
      <c r="W2" s="20"/>
      <c r="X2" s="20"/>
      <c r="Y2" s="20"/>
      <c r="Z2" s="21">
        <v>3</v>
      </c>
      <c r="AA2" s="20"/>
      <c r="AB2" s="20"/>
      <c r="AC2" s="20"/>
      <c r="AD2" s="20"/>
      <c r="AE2" s="20"/>
      <c r="AF2" s="20"/>
      <c r="AG2" s="20"/>
      <c r="AH2" s="20"/>
      <c r="AI2" s="20"/>
      <c r="AJ2" s="20"/>
      <c r="AK2" s="20"/>
      <c r="AL2" s="21">
        <v>4</v>
      </c>
      <c r="AM2" s="20"/>
      <c r="AN2" s="20"/>
      <c r="AO2" s="20"/>
      <c r="AP2" s="20"/>
      <c r="AQ2" s="20"/>
      <c r="AR2" s="20"/>
      <c r="AS2" s="20"/>
      <c r="AT2" s="20"/>
      <c r="AU2" s="20"/>
      <c r="AV2" s="20"/>
      <c r="AW2" s="20"/>
      <c r="AX2" s="21">
        <v>5</v>
      </c>
      <c r="AY2" s="20"/>
      <c r="AZ2" s="20"/>
      <c r="BA2" s="20"/>
      <c r="BB2" s="20"/>
      <c r="BC2" s="20"/>
      <c r="BD2" s="20"/>
      <c r="BE2" s="20"/>
      <c r="BF2" s="20"/>
      <c r="BG2" s="20"/>
      <c r="BH2" s="20"/>
      <c r="BI2" s="20"/>
      <c r="BJ2" s="21">
        <v>6</v>
      </c>
      <c r="BK2" s="20"/>
      <c r="BL2" s="20"/>
      <c r="BM2" s="20"/>
      <c r="BN2" s="20"/>
      <c r="BO2" s="20"/>
      <c r="BP2" s="20"/>
      <c r="BQ2" s="20"/>
      <c r="BR2" s="20"/>
      <c r="BS2" s="20"/>
      <c r="BT2" s="20"/>
      <c r="BU2" s="20"/>
      <c r="BV2" s="21" t="s">
        <v>20</v>
      </c>
      <c r="BW2" s="20"/>
      <c r="BX2" s="20"/>
      <c r="BY2" s="20"/>
      <c r="BZ2" s="20"/>
      <c r="CA2" s="20"/>
      <c r="CB2" s="20"/>
      <c r="CC2" s="20"/>
      <c r="CD2" s="20"/>
      <c r="CE2" s="20"/>
      <c r="CF2" s="20"/>
      <c r="CG2" s="20"/>
      <c r="CH2" s="32">
        <v>7</v>
      </c>
      <c r="CI2" s="20"/>
      <c r="CJ2" s="20"/>
      <c r="CK2" s="20"/>
      <c r="CL2" s="20"/>
      <c r="CM2" s="20"/>
      <c r="CN2" s="20"/>
      <c r="CO2" s="20"/>
      <c r="CP2" s="20"/>
      <c r="CQ2" s="20"/>
      <c r="CR2" s="20"/>
      <c r="CS2" s="20"/>
      <c r="CT2" s="20"/>
      <c r="CU2" s="21">
        <v>8</v>
      </c>
      <c r="CV2" s="20"/>
      <c r="CW2" s="20"/>
      <c r="CX2" s="20"/>
      <c r="CY2" s="20"/>
      <c r="CZ2" s="20"/>
      <c r="DA2" s="20"/>
      <c r="DB2" s="20"/>
      <c r="DC2" s="20"/>
      <c r="DD2" s="20"/>
      <c r="DE2" s="20"/>
      <c r="DF2" s="20"/>
      <c r="DG2" s="20"/>
      <c r="DH2" s="21">
        <v>9</v>
      </c>
      <c r="DI2" s="20"/>
      <c r="DJ2" s="20"/>
      <c r="DK2" s="20"/>
      <c r="DL2" s="20"/>
      <c r="DM2" s="20"/>
      <c r="DN2" s="20"/>
      <c r="DO2" s="20"/>
      <c r="DP2" s="20"/>
      <c r="DQ2" s="20"/>
      <c r="DR2" s="20"/>
      <c r="DS2" s="20"/>
      <c r="DT2" s="20"/>
      <c r="DU2" s="21">
        <v>10</v>
      </c>
      <c r="DV2" s="20"/>
      <c r="DW2" s="20"/>
      <c r="DX2" s="20"/>
      <c r="DY2" s="20"/>
      <c r="DZ2" s="20"/>
      <c r="EA2" s="20"/>
      <c r="EB2" s="20"/>
      <c r="EC2" s="20"/>
      <c r="ED2" s="20"/>
      <c r="EE2" s="20"/>
      <c r="EF2" s="20"/>
      <c r="EG2" s="20"/>
      <c r="EH2" s="21" t="s">
        <v>20</v>
      </c>
      <c r="EI2" s="20"/>
      <c r="EJ2" s="20"/>
      <c r="EK2" s="20"/>
      <c r="EL2" s="20"/>
      <c r="EM2" s="20"/>
      <c r="EN2" s="20"/>
      <c r="EO2" s="20"/>
      <c r="EP2" s="20"/>
      <c r="EQ2" s="20"/>
      <c r="ER2" s="20"/>
      <c r="ES2" s="20"/>
      <c r="ET2" s="20"/>
      <c r="EU2" s="32">
        <v>12</v>
      </c>
      <c r="EV2" s="20"/>
      <c r="EW2" s="20"/>
      <c r="EX2" s="20"/>
      <c r="EY2" s="20"/>
      <c r="EZ2" s="20"/>
      <c r="FA2" s="20"/>
      <c r="FB2" s="20"/>
      <c r="FC2" s="20"/>
      <c r="FD2" s="20"/>
      <c r="FE2" s="20"/>
      <c r="FF2" s="20"/>
      <c r="FG2" s="20"/>
      <c r="FH2" s="21">
        <v>13</v>
      </c>
      <c r="FI2" s="20"/>
      <c r="FJ2" s="20"/>
      <c r="FK2" s="20"/>
      <c r="FL2" s="20"/>
      <c r="FM2" s="20"/>
      <c r="FN2" s="20"/>
      <c r="FO2" s="20"/>
      <c r="FP2" s="20"/>
      <c r="FQ2" s="20"/>
      <c r="FR2" s="20"/>
      <c r="FS2" s="20"/>
      <c r="FT2" s="20"/>
      <c r="FU2" s="21" t="s">
        <v>20</v>
      </c>
      <c r="FV2" s="20"/>
      <c r="FW2" s="20"/>
      <c r="FX2" s="20"/>
      <c r="FY2" s="20"/>
      <c r="FZ2" s="20"/>
      <c r="GA2" s="20"/>
      <c r="GB2" s="20"/>
      <c r="GC2" s="177"/>
      <c r="GD2" s="20"/>
      <c r="GE2" s="20"/>
      <c r="GF2" s="20"/>
      <c r="GG2" s="20"/>
    </row>
    <row r="3" spans="1:189" s="6" customFormat="1" ht="13.5" customHeight="1">
      <c r="A3" s="269" t="s">
        <v>105</v>
      </c>
      <c r="B3" s="109">
        <v>2002</v>
      </c>
      <c r="C3" s="109">
        <v>2003</v>
      </c>
      <c r="D3" s="109">
        <v>2004</v>
      </c>
      <c r="E3" s="109">
        <v>2005</v>
      </c>
      <c r="F3" s="109">
        <v>2006</v>
      </c>
      <c r="G3" s="109">
        <v>2007</v>
      </c>
      <c r="H3" s="109">
        <v>2008</v>
      </c>
      <c r="I3" s="109">
        <v>2009</v>
      </c>
      <c r="J3" s="109">
        <v>2010</v>
      </c>
      <c r="K3" s="109">
        <v>2011</v>
      </c>
      <c r="L3" s="109">
        <v>2012</v>
      </c>
      <c r="M3" s="109">
        <v>2013</v>
      </c>
      <c r="N3" s="21">
        <v>2002</v>
      </c>
      <c r="O3" s="109">
        <v>2003</v>
      </c>
      <c r="P3" s="109">
        <v>2004</v>
      </c>
      <c r="Q3" s="109">
        <v>2005</v>
      </c>
      <c r="R3" s="109">
        <v>2006</v>
      </c>
      <c r="S3" s="109">
        <v>2007</v>
      </c>
      <c r="T3" s="109">
        <v>2008</v>
      </c>
      <c r="U3" s="109">
        <v>2009</v>
      </c>
      <c r="V3" s="109">
        <v>2010</v>
      </c>
      <c r="W3" s="109">
        <v>2011</v>
      </c>
      <c r="X3" s="109">
        <v>2012</v>
      </c>
      <c r="Y3" s="109">
        <v>2013</v>
      </c>
      <c r="Z3" s="21">
        <v>2002</v>
      </c>
      <c r="AA3" s="109">
        <v>2003</v>
      </c>
      <c r="AB3" s="109">
        <v>2004</v>
      </c>
      <c r="AC3" s="109">
        <v>2005</v>
      </c>
      <c r="AD3" s="109">
        <v>2006</v>
      </c>
      <c r="AE3" s="109">
        <v>2007</v>
      </c>
      <c r="AF3" s="109">
        <v>2008</v>
      </c>
      <c r="AG3" s="109">
        <v>2009</v>
      </c>
      <c r="AH3" s="109">
        <v>2010</v>
      </c>
      <c r="AI3" s="109">
        <v>2011</v>
      </c>
      <c r="AJ3" s="109">
        <v>2012</v>
      </c>
      <c r="AK3" s="109">
        <v>2013</v>
      </c>
      <c r="AL3" s="21">
        <v>2002</v>
      </c>
      <c r="AM3" s="109">
        <v>2003</v>
      </c>
      <c r="AN3" s="109">
        <v>2004</v>
      </c>
      <c r="AO3" s="109">
        <v>2005</v>
      </c>
      <c r="AP3" s="109">
        <v>2006</v>
      </c>
      <c r="AQ3" s="109">
        <v>2007</v>
      </c>
      <c r="AR3" s="109">
        <v>2008</v>
      </c>
      <c r="AS3" s="109">
        <v>2009</v>
      </c>
      <c r="AT3" s="109">
        <v>2010</v>
      </c>
      <c r="AU3" s="109">
        <v>2011</v>
      </c>
      <c r="AV3" s="109">
        <v>2012</v>
      </c>
      <c r="AW3" s="109">
        <v>2013</v>
      </c>
      <c r="AX3" s="21">
        <v>2002</v>
      </c>
      <c r="AY3" s="109">
        <v>2003</v>
      </c>
      <c r="AZ3" s="109">
        <v>2004</v>
      </c>
      <c r="BA3" s="109">
        <v>2005</v>
      </c>
      <c r="BB3" s="109">
        <v>2006</v>
      </c>
      <c r="BC3" s="109">
        <v>2007</v>
      </c>
      <c r="BD3" s="109">
        <v>2008</v>
      </c>
      <c r="BE3" s="109">
        <v>2009</v>
      </c>
      <c r="BF3" s="109">
        <v>2010</v>
      </c>
      <c r="BG3" s="109">
        <v>2011</v>
      </c>
      <c r="BH3" s="109">
        <v>2012</v>
      </c>
      <c r="BI3" s="109">
        <v>2013</v>
      </c>
      <c r="BJ3" s="21">
        <v>2002</v>
      </c>
      <c r="BK3" s="109">
        <v>2003</v>
      </c>
      <c r="BL3" s="109">
        <v>2004</v>
      </c>
      <c r="BM3" s="109">
        <v>2005</v>
      </c>
      <c r="BN3" s="109">
        <v>2006</v>
      </c>
      <c r="BO3" s="109">
        <v>2007</v>
      </c>
      <c r="BP3" s="109">
        <v>2008</v>
      </c>
      <c r="BQ3" s="109">
        <v>2009</v>
      </c>
      <c r="BR3" s="109">
        <v>2010</v>
      </c>
      <c r="BS3" s="109">
        <v>2011</v>
      </c>
      <c r="BT3" s="109">
        <v>2012</v>
      </c>
      <c r="BU3" s="109">
        <v>2013</v>
      </c>
      <c r="BV3" s="21">
        <v>2002</v>
      </c>
      <c r="BW3" s="109">
        <v>2003</v>
      </c>
      <c r="BX3" s="109">
        <v>2004</v>
      </c>
      <c r="BY3" s="109">
        <v>2005</v>
      </c>
      <c r="BZ3" s="109">
        <v>2006</v>
      </c>
      <c r="CA3" s="109">
        <v>2007</v>
      </c>
      <c r="CB3" s="109">
        <v>2008</v>
      </c>
      <c r="CC3" s="109">
        <v>2009</v>
      </c>
      <c r="CD3" s="109">
        <v>2010</v>
      </c>
      <c r="CE3" s="109">
        <v>2011</v>
      </c>
      <c r="CF3" s="109">
        <v>2012</v>
      </c>
      <c r="CG3" s="109">
        <v>2013</v>
      </c>
      <c r="CH3" s="285">
        <v>2001</v>
      </c>
      <c r="CI3" s="20">
        <v>2002</v>
      </c>
      <c r="CJ3" s="109">
        <v>2003</v>
      </c>
      <c r="CK3" s="109">
        <v>2004</v>
      </c>
      <c r="CL3" s="109">
        <v>2005</v>
      </c>
      <c r="CM3" s="109">
        <v>2006</v>
      </c>
      <c r="CN3" s="109">
        <v>2007</v>
      </c>
      <c r="CO3" s="109">
        <v>2008</v>
      </c>
      <c r="CP3" s="109">
        <v>2009</v>
      </c>
      <c r="CQ3" s="109">
        <v>2010</v>
      </c>
      <c r="CR3" s="109">
        <v>2011</v>
      </c>
      <c r="CS3" s="109">
        <v>2012</v>
      </c>
      <c r="CT3" s="109">
        <v>2013</v>
      </c>
      <c r="CU3" s="285">
        <v>2001</v>
      </c>
      <c r="CV3" s="20">
        <v>2002</v>
      </c>
      <c r="CW3" s="109">
        <v>2003</v>
      </c>
      <c r="CX3" s="109">
        <v>2004</v>
      </c>
      <c r="CY3" s="109">
        <v>2005</v>
      </c>
      <c r="CZ3" s="109">
        <v>2006</v>
      </c>
      <c r="DA3" s="109">
        <v>2007</v>
      </c>
      <c r="DB3" s="109">
        <v>2008</v>
      </c>
      <c r="DC3" s="109">
        <v>2009</v>
      </c>
      <c r="DD3" s="109">
        <v>2010</v>
      </c>
      <c r="DE3" s="109">
        <v>2011</v>
      </c>
      <c r="DF3" s="109">
        <v>2012</v>
      </c>
      <c r="DG3" s="109">
        <v>2013</v>
      </c>
      <c r="DH3" s="285">
        <v>2001</v>
      </c>
      <c r="DI3" s="20">
        <v>2002</v>
      </c>
      <c r="DJ3" s="109">
        <v>2003</v>
      </c>
      <c r="DK3" s="109">
        <v>2004</v>
      </c>
      <c r="DL3" s="109">
        <v>2005</v>
      </c>
      <c r="DM3" s="109">
        <v>2006</v>
      </c>
      <c r="DN3" s="109">
        <v>2007</v>
      </c>
      <c r="DO3" s="109">
        <v>2008</v>
      </c>
      <c r="DP3" s="109">
        <v>2009</v>
      </c>
      <c r="DQ3" s="109">
        <v>2010</v>
      </c>
      <c r="DR3" s="109">
        <v>2011</v>
      </c>
      <c r="DS3" s="109">
        <v>2012</v>
      </c>
      <c r="DT3" s="109">
        <v>2013</v>
      </c>
      <c r="DU3" s="285">
        <v>2001</v>
      </c>
      <c r="DV3" s="20">
        <v>2002</v>
      </c>
      <c r="DW3" s="109">
        <v>2003</v>
      </c>
      <c r="DX3" s="109">
        <v>2004</v>
      </c>
      <c r="DY3" s="109">
        <v>2005</v>
      </c>
      <c r="DZ3" s="109">
        <v>2006</v>
      </c>
      <c r="EA3" s="109">
        <v>2007</v>
      </c>
      <c r="EB3" s="109">
        <v>2008</v>
      </c>
      <c r="EC3" s="109">
        <v>2009</v>
      </c>
      <c r="ED3" s="109">
        <v>2010</v>
      </c>
      <c r="EE3" s="109">
        <v>2011</v>
      </c>
      <c r="EF3" s="109">
        <v>2012</v>
      </c>
      <c r="EG3" s="109">
        <v>2013</v>
      </c>
      <c r="EH3" s="285">
        <v>2001</v>
      </c>
      <c r="EI3" s="20">
        <v>2002</v>
      </c>
      <c r="EJ3" s="109">
        <v>2003</v>
      </c>
      <c r="EK3" s="109">
        <v>2004</v>
      </c>
      <c r="EL3" s="109">
        <v>2005</v>
      </c>
      <c r="EM3" s="109">
        <v>2006</v>
      </c>
      <c r="EN3" s="109">
        <v>2007</v>
      </c>
      <c r="EO3" s="109">
        <v>2008</v>
      </c>
      <c r="EP3" s="109">
        <v>2009</v>
      </c>
      <c r="EQ3" s="109">
        <v>2010</v>
      </c>
      <c r="ER3" s="109">
        <v>2011</v>
      </c>
      <c r="ES3" s="109">
        <v>2012</v>
      </c>
      <c r="ET3" s="109">
        <v>2013</v>
      </c>
      <c r="EU3" s="285">
        <v>2001</v>
      </c>
      <c r="EV3" s="20">
        <v>2002</v>
      </c>
      <c r="EW3" s="109">
        <v>2003</v>
      </c>
      <c r="EX3" s="109">
        <v>2004</v>
      </c>
      <c r="EY3" s="109">
        <v>2005</v>
      </c>
      <c r="EZ3" s="109">
        <v>2006</v>
      </c>
      <c r="FA3" s="109">
        <v>2007</v>
      </c>
      <c r="FB3" s="109">
        <v>2008</v>
      </c>
      <c r="FC3" s="109">
        <v>2009</v>
      </c>
      <c r="FD3" s="109">
        <v>2010</v>
      </c>
      <c r="FE3" s="109">
        <v>2011</v>
      </c>
      <c r="FF3" s="109">
        <v>2012</v>
      </c>
      <c r="FG3" s="109">
        <v>2013</v>
      </c>
      <c r="FH3" s="285">
        <v>2001</v>
      </c>
      <c r="FI3" s="20">
        <v>2002</v>
      </c>
      <c r="FJ3" s="109">
        <v>2003</v>
      </c>
      <c r="FK3" s="109">
        <v>2004</v>
      </c>
      <c r="FL3" s="109">
        <v>2005</v>
      </c>
      <c r="FM3" s="109">
        <v>2006</v>
      </c>
      <c r="FN3" s="109">
        <v>2007</v>
      </c>
      <c r="FO3" s="109">
        <v>2008</v>
      </c>
      <c r="FP3" s="109">
        <v>2009</v>
      </c>
      <c r="FQ3" s="109">
        <v>2010</v>
      </c>
      <c r="FR3" s="109">
        <v>2011</v>
      </c>
      <c r="FS3" s="109">
        <v>2012</v>
      </c>
      <c r="FT3" s="109">
        <v>2013</v>
      </c>
      <c r="FU3" s="285">
        <v>2001</v>
      </c>
      <c r="FV3" s="20">
        <v>2002</v>
      </c>
      <c r="FW3" s="109">
        <v>2003</v>
      </c>
      <c r="FX3" s="109">
        <v>2004</v>
      </c>
      <c r="FY3" s="109">
        <v>2005</v>
      </c>
      <c r="FZ3" s="109">
        <v>2006</v>
      </c>
      <c r="GA3" s="109">
        <v>2007</v>
      </c>
      <c r="GB3" s="109">
        <v>2008</v>
      </c>
      <c r="GC3" s="109">
        <v>2009</v>
      </c>
      <c r="GD3" s="109">
        <v>2010</v>
      </c>
      <c r="GE3" s="109">
        <v>2011</v>
      </c>
      <c r="GF3" s="109">
        <v>2012</v>
      </c>
      <c r="GG3" s="109">
        <v>2013</v>
      </c>
    </row>
    <row r="4" spans="1:189" s="6" customFormat="1" ht="15.75" customHeight="1">
      <c r="A4" s="281" t="s">
        <v>102</v>
      </c>
      <c r="B4" s="23">
        <v>1992</v>
      </c>
      <c r="C4" s="23">
        <v>1993</v>
      </c>
      <c r="D4" s="23">
        <v>1994</v>
      </c>
      <c r="E4" s="23">
        <v>1995</v>
      </c>
      <c r="F4" s="23">
        <v>1996</v>
      </c>
      <c r="G4" s="23">
        <v>1997</v>
      </c>
      <c r="H4" s="23">
        <v>1998</v>
      </c>
      <c r="I4" s="23">
        <v>1999</v>
      </c>
      <c r="J4" s="23">
        <v>2000</v>
      </c>
      <c r="K4" s="23">
        <v>2001</v>
      </c>
      <c r="L4" s="23">
        <v>2002</v>
      </c>
      <c r="M4" s="23">
        <v>2003</v>
      </c>
      <c r="N4" s="24">
        <v>1992</v>
      </c>
      <c r="O4" s="23">
        <v>1993</v>
      </c>
      <c r="P4" s="23">
        <v>1994</v>
      </c>
      <c r="Q4" s="23">
        <v>1995</v>
      </c>
      <c r="R4" s="23">
        <v>1996</v>
      </c>
      <c r="S4" s="23">
        <v>1997</v>
      </c>
      <c r="T4" s="23">
        <v>1998</v>
      </c>
      <c r="U4" s="23">
        <v>1999</v>
      </c>
      <c r="V4" s="23">
        <v>2000</v>
      </c>
      <c r="W4" s="23">
        <v>2001</v>
      </c>
      <c r="X4" s="23">
        <v>2002</v>
      </c>
      <c r="Y4" s="23">
        <v>2003</v>
      </c>
      <c r="Z4" s="24">
        <v>1992</v>
      </c>
      <c r="AA4" s="23">
        <v>1993</v>
      </c>
      <c r="AB4" s="23">
        <v>1994</v>
      </c>
      <c r="AC4" s="23">
        <v>1995</v>
      </c>
      <c r="AD4" s="23">
        <v>1996</v>
      </c>
      <c r="AE4" s="23">
        <v>1997</v>
      </c>
      <c r="AF4" s="23">
        <v>1998</v>
      </c>
      <c r="AG4" s="23">
        <v>1999</v>
      </c>
      <c r="AH4" s="23">
        <v>2000</v>
      </c>
      <c r="AI4" s="23">
        <v>2001</v>
      </c>
      <c r="AJ4" s="23">
        <v>2002</v>
      </c>
      <c r="AK4" s="23">
        <v>2003</v>
      </c>
      <c r="AL4" s="24">
        <v>1992</v>
      </c>
      <c r="AM4" s="23">
        <v>1993</v>
      </c>
      <c r="AN4" s="23">
        <v>1994</v>
      </c>
      <c r="AO4" s="23">
        <v>1995</v>
      </c>
      <c r="AP4" s="23">
        <v>1996</v>
      </c>
      <c r="AQ4" s="23">
        <v>1997</v>
      </c>
      <c r="AR4" s="23">
        <v>1998</v>
      </c>
      <c r="AS4" s="23">
        <v>1999</v>
      </c>
      <c r="AT4" s="23">
        <v>2000</v>
      </c>
      <c r="AU4" s="23">
        <v>2001</v>
      </c>
      <c r="AV4" s="23">
        <v>2002</v>
      </c>
      <c r="AW4" s="23">
        <v>2003</v>
      </c>
      <c r="AX4" s="24">
        <v>1992</v>
      </c>
      <c r="AY4" s="23">
        <v>1993</v>
      </c>
      <c r="AZ4" s="23">
        <v>1994</v>
      </c>
      <c r="BA4" s="23">
        <v>1995</v>
      </c>
      <c r="BB4" s="23">
        <v>1996</v>
      </c>
      <c r="BC4" s="23">
        <v>1997</v>
      </c>
      <c r="BD4" s="23">
        <v>1998</v>
      </c>
      <c r="BE4" s="23">
        <v>1999</v>
      </c>
      <c r="BF4" s="23">
        <v>2000</v>
      </c>
      <c r="BG4" s="23">
        <v>2001</v>
      </c>
      <c r="BH4" s="23">
        <v>2002</v>
      </c>
      <c r="BI4" s="23">
        <v>2003</v>
      </c>
      <c r="BJ4" s="24">
        <v>1992</v>
      </c>
      <c r="BK4" s="23">
        <v>1993</v>
      </c>
      <c r="BL4" s="23">
        <v>1994</v>
      </c>
      <c r="BM4" s="23">
        <v>1995</v>
      </c>
      <c r="BN4" s="23">
        <v>1996</v>
      </c>
      <c r="BO4" s="23">
        <v>1997</v>
      </c>
      <c r="BP4" s="23">
        <v>1998</v>
      </c>
      <c r="BQ4" s="23">
        <v>1999</v>
      </c>
      <c r="BR4" s="23">
        <v>2000</v>
      </c>
      <c r="BS4" s="23">
        <v>2001</v>
      </c>
      <c r="BT4" s="23">
        <v>2002</v>
      </c>
      <c r="BU4" s="23">
        <v>2003</v>
      </c>
      <c r="BV4" s="24">
        <v>1992</v>
      </c>
      <c r="BW4" s="23">
        <v>1993</v>
      </c>
      <c r="BX4" s="23">
        <v>1994</v>
      </c>
      <c r="BY4" s="23">
        <v>1995</v>
      </c>
      <c r="BZ4" s="23">
        <v>1996</v>
      </c>
      <c r="CA4" s="23">
        <v>1997</v>
      </c>
      <c r="CB4" s="23">
        <v>1998</v>
      </c>
      <c r="CC4" s="23">
        <v>1999</v>
      </c>
      <c r="CD4" s="23">
        <v>2000</v>
      </c>
      <c r="CE4" s="23">
        <v>2001</v>
      </c>
      <c r="CF4" s="23">
        <v>2002</v>
      </c>
      <c r="CG4" s="23">
        <v>2003</v>
      </c>
      <c r="CH4" s="33">
        <v>1995</v>
      </c>
      <c r="CI4" s="23">
        <v>1996</v>
      </c>
      <c r="CJ4" s="23">
        <v>1997</v>
      </c>
      <c r="CK4" s="23">
        <v>1998</v>
      </c>
      <c r="CL4" s="23">
        <v>1999</v>
      </c>
      <c r="CM4" s="23">
        <v>2000</v>
      </c>
      <c r="CN4" s="23">
        <v>2001</v>
      </c>
      <c r="CO4" s="23">
        <v>2002</v>
      </c>
      <c r="CP4" s="23">
        <v>2003</v>
      </c>
      <c r="CQ4" s="23">
        <v>2004</v>
      </c>
      <c r="CR4" s="23">
        <v>2005</v>
      </c>
      <c r="CS4" s="23">
        <v>2006</v>
      </c>
      <c r="CT4" s="23">
        <v>2007</v>
      </c>
      <c r="CU4" s="24">
        <v>1995</v>
      </c>
      <c r="CV4" s="23">
        <v>1996</v>
      </c>
      <c r="CW4" s="23">
        <v>1997</v>
      </c>
      <c r="CX4" s="23">
        <v>1998</v>
      </c>
      <c r="CY4" s="23">
        <v>1999</v>
      </c>
      <c r="CZ4" s="23">
        <v>2000</v>
      </c>
      <c r="DA4" s="23">
        <v>2001</v>
      </c>
      <c r="DB4" s="23">
        <v>2002</v>
      </c>
      <c r="DC4" s="23">
        <v>2003</v>
      </c>
      <c r="DD4" s="23">
        <v>2004</v>
      </c>
      <c r="DE4" s="23">
        <v>2005</v>
      </c>
      <c r="DF4" s="23">
        <v>2006</v>
      </c>
      <c r="DG4" s="23">
        <v>2007</v>
      </c>
      <c r="DH4" s="24">
        <v>1995</v>
      </c>
      <c r="DI4" s="23">
        <v>1996</v>
      </c>
      <c r="DJ4" s="23">
        <v>1997</v>
      </c>
      <c r="DK4" s="23">
        <v>1998</v>
      </c>
      <c r="DL4" s="23">
        <v>1999</v>
      </c>
      <c r="DM4" s="23">
        <v>2000</v>
      </c>
      <c r="DN4" s="23">
        <v>2001</v>
      </c>
      <c r="DO4" s="23">
        <v>2002</v>
      </c>
      <c r="DP4" s="23">
        <v>2003</v>
      </c>
      <c r="DQ4" s="23">
        <v>2004</v>
      </c>
      <c r="DR4" s="23">
        <v>2005</v>
      </c>
      <c r="DS4" s="23">
        <v>2006</v>
      </c>
      <c r="DT4" s="23">
        <v>2007</v>
      </c>
      <c r="DU4" s="24">
        <v>1995</v>
      </c>
      <c r="DV4" s="23">
        <v>1996</v>
      </c>
      <c r="DW4" s="23">
        <v>1997</v>
      </c>
      <c r="DX4" s="23">
        <v>1998</v>
      </c>
      <c r="DY4" s="23">
        <v>1999</v>
      </c>
      <c r="DZ4" s="23">
        <v>2000</v>
      </c>
      <c r="EA4" s="23">
        <v>2001</v>
      </c>
      <c r="EB4" s="23">
        <v>2002</v>
      </c>
      <c r="EC4" s="23">
        <v>2003</v>
      </c>
      <c r="ED4" s="23">
        <v>2004</v>
      </c>
      <c r="EE4" s="23">
        <v>2005</v>
      </c>
      <c r="EF4" s="23">
        <v>2006</v>
      </c>
      <c r="EG4" s="23">
        <v>2007</v>
      </c>
      <c r="EH4" s="24">
        <v>1995</v>
      </c>
      <c r="EI4" s="23">
        <v>1996</v>
      </c>
      <c r="EJ4" s="23">
        <v>1997</v>
      </c>
      <c r="EK4" s="23">
        <v>1998</v>
      </c>
      <c r="EL4" s="23">
        <v>1999</v>
      </c>
      <c r="EM4" s="23">
        <v>2000</v>
      </c>
      <c r="EN4" s="23">
        <v>2001</v>
      </c>
      <c r="EO4" s="23">
        <v>2002</v>
      </c>
      <c r="EP4" s="23">
        <v>2003</v>
      </c>
      <c r="EQ4" s="23">
        <v>2004</v>
      </c>
      <c r="ER4" s="23">
        <v>2005</v>
      </c>
      <c r="ES4" s="23">
        <v>2006</v>
      </c>
      <c r="ET4" s="23">
        <v>2007</v>
      </c>
      <c r="EU4" s="33">
        <v>1995</v>
      </c>
      <c r="EV4" s="23">
        <v>1996</v>
      </c>
      <c r="EW4" s="23">
        <v>1997</v>
      </c>
      <c r="EX4" s="23">
        <v>1998</v>
      </c>
      <c r="EY4" s="23">
        <v>1999</v>
      </c>
      <c r="EZ4" s="23">
        <v>2000</v>
      </c>
      <c r="FA4" s="23">
        <v>2001</v>
      </c>
      <c r="FB4" s="23">
        <v>2002</v>
      </c>
      <c r="FC4" s="23">
        <v>2003</v>
      </c>
      <c r="FD4" s="23">
        <v>2004</v>
      </c>
      <c r="FE4" s="23">
        <v>2005</v>
      </c>
      <c r="FF4" s="23">
        <v>2006</v>
      </c>
      <c r="FG4" s="23">
        <v>2007</v>
      </c>
      <c r="FH4" s="24">
        <v>1995</v>
      </c>
      <c r="FI4" s="23">
        <v>1996</v>
      </c>
      <c r="FJ4" s="23">
        <v>1997</v>
      </c>
      <c r="FK4" s="23">
        <v>1998</v>
      </c>
      <c r="FL4" s="23">
        <v>1999</v>
      </c>
      <c r="FM4" s="23">
        <v>2000</v>
      </c>
      <c r="FN4" s="23">
        <v>2001</v>
      </c>
      <c r="FO4" s="23">
        <v>2002</v>
      </c>
      <c r="FP4" s="23">
        <v>2003</v>
      </c>
      <c r="FQ4" s="23">
        <v>2004</v>
      </c>
      <c r="FR4" s="23">
        <v>2005</v>
      </c>
      <c r="FS4" s="23">
        <v>2006</v>
      </c>
      <c r="FT4" s="23">
        <v>2007</v>
      </c>
      <c r="FU4" s="24">
        <v>1995</v>
      </c>
      <c r="FV4" s="23">
        <v>1996</v>
      </c>
      <c r="FW4" s="23">
        <v>1997</v>
      </c>
      <c r="FX4" s="23">
        <v>1998</v>
      </c>
      <c r="FY4" s="23">
        <v>1999</v>
      </c>
      <c r="FZ4" s="23">
        <v>2000</v>
      </c>
      <c r="GA4" s="23">
        <v>2001</v>
      </c>
      <c r="GB4" s="23">
        <v>2002</v>
      </c>
      <c r="GC4" s="23">
        <v>2003</v>
      </c>
      <c r="GD4" s="23">
        <v>2004</v>
      </c>
      <c r="GE4" s="23">
        <v>2005</v>
      </c>
      <c r="GF4" s="23">
        <v>2006</v>
      </c>
      <c r="GG4" s="23">
        <v>2007</v>
      </c>
    </row>
    <row r="5" spans="1:189" s="6" customFormat="1">
      <c r="A5" s="25" t="s">
        <v>0</v>
      </c>
      <c r="B5" s="66">
        <v>68.484898092821481</v>
      </c>
      <c r="C5" s="66">
        <v>67.547245244721907</v>
      </c>
      <c r="D5" s="66">
        <v>69.635424142385531</v>
      </c>
      <c r="E5" s="66">
        <v>70.422419235308652</v>
      </c>
      <c r="F5" s="66">
        <v>69.325447570332472</v>
      </c>
      <c r="G5" s="66">
        <v>60.867592519529708</v>
      </c>
      <c r="H5" s="162">
        <v>66.185568957863012</v>
      </c>
      <c r="I5" s="176">
        <v>66.735288759336854</v>
      </c>
      <c r="J5" s="176">
        <v>67.379526762430558</v>
      </c>
      <c r="K5" s="176">
        <v>66.333451724460232</v>
      </c>
      <c r="L5" s="176">
        <v>67.003831982921341</v>
      </c>
      <c r="M5" s="176">
        <v>67.002741447343212</v>
      </c>
      <c r="N5" s="99">
        <v>49.552897884084636</v>
      </c>
      <c r="O5" s="66">
        <v>50.27848647094757</v>
      </c>
      <c r="P5" s="59">
        <v>49.504983949991555</v>
      </c>
      <c r="Q5" s="59">
        <v>49.592001290114496</v>
      </c>
      <c r="R5" s="59">
        <v>50.62956027636082</v>
      </c>
      <c r="S5" s="66">
        <v>47.884332625388012</v>
      </c>
      <c r="T5" s="66">
        <v>50.118389897395424</v>
      </c>
      <c r="U5" s="176">
        <v>51.921490294845626</v>
      </c>
      <c r="V5" s="176">
        <v>52.126476926204511</v>
      </c>
      <c r="W5" s="176">
        <v>51.61599874982636</v>
      </c>
      <c r="X5" s="176">
        <v>52.606591173054582</v>
      </c>
      <c r="Y5" s="176">
        <v>51.63075198637911</v>
      </c>
      <c r="Z5" s="99">
        <v>46.937387341427744</v>
      </c>
      <c r="AA5" s="66">
        <v>45.694902653222435</v>
      </c>
      <c r="AB5" s="59">
        <v>49.297877748125558</v>
      </c>
      <c r="AC5" s="59">
        <v>50.80612718551756</v>
      </c>
      <c r="AD5" s="59">
        <v>48.506368897417687</v>
      </c>
      <c r="AE5" s="66">
        <v>42.761032650772883</v>
      </c>
      <c r="AF5" s="66">
        <v>47.274502203655047</v>
      </c>
      <c r="AG5" s="176">
        <v>47.892088580606647</v>
      </c>
      <c r="AH5" s="176">
        <v>47.170853237608732</v>
      </c>
      <c r="AI5" s="176">
        <v>46.100853083168758</v>
      </c>
      <c r="AJ5" s="176">
        <v>47.060604963743202</v>
      </c>
      <c r="AK5" s="176">
        <v>45.947344322344321</v>
      </c>
      <c r="AL5" s="99">
        <v>34.126398273806146</v>
      </c>
      <c r="AM5" s="66">
        <v>34.67110741049126</v>
      </c>
      <c r="AN5" s="59">
        <v>35.556902060152034</v>
      </c>
      <c r="AO5" s="59">
        <v>37.520543442533146</v>
      </c>
      <c r="AP5" s="59">
        <v>38.139635732870772</v>
      </c>
      <c r="AQ5" s="66">
        <v>29.317570773367073</v>
      </c>
      <c r="AR5" s="66">
        <v>40.710052965546176</v>
      </c>
      <c r="AS5" s="176">
        <v>42.100772859580445</v>
      </c>
      <c r="AT5" s="176">
        <v>41.95491643045645</v>
      </c>
      <c r="AU5" s="176">
        <v>41.25923953662182</v>
      </c>
      <c r="AV5" s="176">
        <v>36.910971477853757</v>
      </c>
      <c r="AW5" s="176">
        <v>35.786539720920864</v>
      </c>
      <c r="AX5" s="99">
        <v>36.419134396355354</v>
      </c>
      <c r="AY5" s="66">
        <v>38.377510040160644</v>
      </c>
      <c r="AZ5" s="59">
        <v>45.283315021189772</v>
      </c>
      <c r="BA5" s="59">
        <v>45.455921301551264</v>
      </c>
      <c r="BB5" s="59">
        <v>46.44267244716265</v>
      </c>
      <c r="BC5" s="66">
        <v>39.737611142199839</v>
      </c>
      <c r="BD5" s="66">
        <v>43.873797396717599</v>
      </c>
      <c r="BE5" s="176">
        <v>41.642077308940692</v>
      </c>
      <c r="BF5" s="176">
        <v>43.701899766073581</v>
      </c>
      <c r="BG5" s="176">
        <v>44.155878883208807</v>
      </c>
      <c r="BH5" s="176">
        <v>41.595696753145873</v>
      </c>
      <c r="BI5" s="176">
        <v>40.401325130146716</v>
      </c>
      <c r="BJ5" s="99">
        <v>40.832872673668689</v>
      </c>
      <c r="BK5" s="66">
        <v>38.075861066705421</v>
      </c>
      <c r="BL5" s="59">
        <v>43.927691043549707</v>
      </c>
      <c r="BM5" s="59">
        <v>50.651922759531274</v>
      </c>
      <c r="BN5" s="59">
        <v>47.922848664688431</v>
      </c>
      <c r="BO5" s="66">
        <v>39.915907498248075</v>
      </c>
      <c r="BP5" s="59">
        <v>43.852959121415495</v>
      </c>
      <c r="BQ5" s="6">
        <v>44.75967957276368</v>
      </c>
      <c r="BR5" s="176">
        <v>38.206075299486599</v>
      </c>
      <c r="BS5" s="176">
        <v>39.748517286272239</v>
      </c>
      <c r="BT5" s="176">
        <v>37.102705139765554</v>
      </c>
      <c r="BU5" s="176">
        <v>37.499307958477509</v>
      </c>
      <c r="BV5" s="99">
        <v>52.532320147559908</v>
      </c>
      <c r="BW5" s="66">
        <v>51.889655030779736</v>
      </c>
      <c r="BX5" s="59">
        <v>54.768622174921433</v>
      </c>
      <c r="BY5" s="59">
        <v>56.036286153890956</v>
      </c>
      <c r="BZ5" s="59">
        <v>55.218498697879404</v>
      </c>
      <c r="CA5" s="66">
        <v>48.961094384389206</v>
      </c>
      <c r="CB5" s="59">
        <v>55.107369652406412</v>
      </c>
      <c r="CC5" s="176">
        <v>55.897905101035704</v>
      </c>
      <c r="CD5" s="176">
        <v>55.938116503397652</v>
      </c>
      <c r="CE5" s="176">
        <v>55.192155372015073</v>
      </c>
      <c r="CF5" s="176">
        <v>55.43725428936883</v>
      </c>
      <c r="CG5" s="176">
        <v>54.595201137843631</v>
      </c>
      <c r="CH5" s="136">
        <v>22.62910798122066</v>
      </c>
      <c r="CI5" s="66">
        <v>21.109200343938092</v>
      </c>
      <c r="CJ5" s="66">
        <v>25.041322314049587</v>
      </c>
      <c r="CK5" s="66">
        <v>27.345132743362832</v>
      </c>
      <c r="CL5" s="66">
        <v>31.022842354000225</v>
      </c>
      <c r="CM5" s="66">
        <v>35.315007233986584</v>
      </c>
      <c r="CN5" s="66">
        <v>33.328102934253884</v>
      </c>
      <c r="CO5" s="66">
        <v>36.651655210555425</v>
      </c>
      <c r="CP5" s="66">
        <v>34.392113910186204</v>
      </c>
      <c r="CQ5" s="176">
        <v>35.189527159046499</v>
      </c>
      <c r="CR5" s="176">
        <v>35.204335288853535</v>
      </c>
      <c r="CS5" s="176">
        <v>40.271165390188365</v>
      </c>
      <c r="CT5" s="176">
        <v>41.678930193870364</v>
      </c>
      <c r="CU5" s="99">
        <v>12.307284065277962</v>
      </c>
      <c r="CV5" s="66">
        <v>13.2400513478819</v>
      </c>
      <c r="CW5" s="66">
        <v>23.478328900015647</v>
      </c>
      <c r="CX5" s="66">
        <v>23.641008021749848</v>
      </c>
      <c r="CY5" s="66">
        <v>22.691249938975769</v>
      </c>
      <c r="CZ5" s="66">
        <v>20.429747640404312</v>
      </c>
      <c r="DA5" s="66">
        <v>20.242059855613419</v>
      </c>
      <c r="DB5" s="66">
        <v>24.769309202141219</v>
      </c>
      <c r="DC5" s="66">
        <v>22.684710896201288</v>
      </c>
      <c r="DD5" s="176">
        <v>22.878999287714539</v>
      </c>
      <c r="DE5" s="176">
        <v>24.431662289813037</v>
      </c>
      <c r="DF5" s="176">
        <v>24.497995981968835</v>
      </c>
      <c r="DG5" s="176">
        <v>26.282786056233565</v>
      </c>
      <c r="DH5" s="99">
        <v>20.41651509639869</v>
      </c>
      <c r="DI5" s="66">
        <v>20.923285393120015</v>
      </c>
      <c r="DJ5" s="66">
        <v>23.689163050865179</v>
      </c>
      <c r="DK5" s="66">
        <v>25.283326170063564</v>
      </c>
      <c r="DL5" s="66">
        <v>27.286200228655311</v>
      </c>
      <c r="DM5" s="66">
        <v>18.669270051066388</v>
      </c>
      <c r="DN5" s="66">
        <v>18.568847126852187</v>
      </c>
      <c r="DO5" s="66">
        <v>27.813774898008159</v>
      </c>
      <c r="DP5" s="66">
        <v>25.844444444444441</v>
      </c>
      <c r="DQ5" s="176">
        <v>25.113997777522322</v>
      </c>
      <c r="DR5" s="176">
        <v>25.953558889243538</v>
      </c>
      <c r="DS5" s="176">
        <v>27.758810254036227</v>
      </c>
      <c r="DT5" s="176">
        <v>28.484196859658379</v>
      </c>
      <c r="DU5" s="99">
        <v>28.062970568104038</v>
      </c>
      <c r="DV5" s="66">
        <v>27.046118318277522</v>
      </c>
      <c r="DW5" s="66">
        <v>27.963812276182697</v>
      </c>
      <c r="DX5" s="66">
        <v>29.175833474361145</v>
      </c>
      <c r="DY5" s="66">
        <v>29.552619223287945</v>
      </c>
      <c r="DZ5" s="66">
        <v>20.425460495950993</v>
      </c>
      <c r="EA5" s="66">
        <v>21.240362619672965</v>
      </c>
      <c r="EB5" s="66">
        <v>27.127031434516113</v>
      </c>
      <c r="EC5" s="66">
        <v>26.652414038838412</v>
      </c>
      <c r="ED5" s="176">
        <v>26.360833510525193</v>
      </c>
      <c r="EE5" s="176">
        <v>27.377432865237743</v>
      </c>
      <c r="EF5" s="176">
        <v>28.550742885922944</v>
      </c>
      <c r="EG5" s="176">
        <v>28.81522619460835</v>
      </c>
      <c r="EH5" s="99">
        <v>18.252433848512233</v>
      </c>
      <c r="EI5" s="66">
        <v>18.564485136204361</v>
      </c>
      <c r="EJ5" s="66">
        <v>24.160274948656692</v>
      </c>
      <c r="EK5" s="66">
        <v>24.986346889013671</v>
      </c>
      <c r="EL5" s="66">
        <v>25.501464720335786</v>
      </c>
      <c r="EM5" s="66">
        <v>20.405764543080636</v>
      </c>
      <c r="EN5" s="66">
        <v>20.195508810619394</v>
      </c>
      <c r="EO5" s="66">
        <v>26.889154546058315</v>
      </c>
      <c r="EP5" s="66">
        <v>25.205320033250207</v>
      </c>
      <c r="EQ5" s="176">
        <v>25.117418090892684</v>
      </c>
      <c r="ER5" s="176">
        <v>26.239325306317298</v>
      </c>
      <c r="ES5" s="176">
        <v>28.007948689279434</v>
      </c>
      <c r="ET5" s="176">
        <v>29.424512161860605</v>
      </c>
      <c r="EU5" s="100" t="s">
        <v>18</v>
      </c>
      <c r="EV5" s="41" t="s">
        <v>18</v>
      </c>
      <c r="EW5" s="41" t="s">
        <v>18</v>
      </c>
      <c r="EX5" s="41" t="s">
        <v>18</v>
      </c>
      <c r="EY5" s="41" t="s">
        <v>18</v>
      </c>
      <c r="EZ5" s="41" t="s">
        <v>18</v>
      </c>
      <c r="FA5" s="41">
        <v>31.918505942275043</v>
      </c>
      <c r="FB5" s="41">
        <v>38.305383936451896</v>
      </c>
      <c r="FC5" s="41">
        <v>38.864166136893409</v>
      </c>
      <c r="FD5" s="176">
        <v>38.841285296981496</v>
      </c>
      <c r="FE5" s="176">
        <v>38.330441881824676</v>
      </c>
      <c r="FF5" s="176">
        <v>21.833239224543572</v>
      </c>
      <c r="FG5" s="176">
        <v>19.086445730317379</v>
      </c>
      <c r="FH5" s="356" t="s">
        <v>18</v>
      </c>
      <c r="FI5" s="41" t="s">
        <v>18</v>
      </c>
      <c r="FJ5" s="41" t="s">
        <v>18</v>
      </c>
      <c r="FK5" s="41" t="s">
        <v>18</v>
      </c>
      <c r="FL5" s="41" t="s">
        <v>18</v>
      </c>
      <c r="FM5" s="41" t="s">
        <v>18</v>
      </c>
      <c r="FN5" s="41">
        <v>50.077760497667192</v>
      </c>
      <c r="FO5" s="41">
        <v>55.0321199143469</v>
      </c>
      <c r="FP5" s="41">
        <v>44.444444444444443</v>
      </c>
      <c r="FQ5" s="176">
        <v>33.620689655172413</v>
      </c>
      <c r="FR5" s="176">
        <v>93.852459016393439</v>
      </c>
      <c r="FS5" s="176">
        <v>84.684684684684683</v>
      </c>
      <c r="FT5" s="176">
        <v>82.329317269076313</v>
      </c>
      <c r="FU5" s="358" t="s">
        <v>18</v>
      </c>
      <c r="FV5" s="41" t="s">
        <v>18</v>
      </c>
      <c r="FW5" s="41" t="s">
        <v>18</v>
      </c>
      <c r="FX5" s="41" t="s">
        <v>18</v>
      </c>
      <c r="FY5" s="41" t="s">
        <v>18</v>
      </c>
      <c r="FZ5" s="41" t="s">
        <v>18</v>
      </c>
      <c r="GA5" s="41">
        <v>36</v>
      </c>
      <c r="GB5" s="41">
        <v>42</v>
      </c>
      <c r="GC5" s="64">
        <v>38.864166136893409</v>
      </c>
      <c r="GD5" s="176">
        <v>38.725956960578941</v>
      </c>
      <c r="GE5" s="176">
        <v>39.679378671711639</v>
      </c>
      <c r="GF5" s="176">
        <v>23.119469026548671</v>
      </c>
      <c r="GG5" s="176">
        <v>20.437580437580436</v>
      </c>
    </row>
    <row r="6" spans="1:189" s="6" customFormat="1">
      <c r="A6" s="96"/>
      <c r="B6" s="41"/>
      <c r="C6" s="57"/>
      <c r="D6" s="57"/>
      <c r="E6" s="57"/>
      <c r="F6" s="57"/>
      <c r="G6" s="57"/>
      <c r="H6" s="162"/>
      <c r="I6" s="162"/>
      <c r="J6" s="162"/>
      <c r="K6" s="162"/>
      <c r="L6" s="162"/>
      <c r="M6" s="162"/>
      <c r="N6" s="47"/>
      <c r="O6" s="57"/>
      <c r="P6" s="57"/>
      <c r="Q6" s="57"/>
      <c r="R6" s="57"/>
      <c r="S6" s="57"/>
      <c r="T6" s="57"/>
      <c r="U6" s="57"/>
      <c r="V6" s="162"/>
      <c r="W6" s="162"/>
      <c r="X6" s="162"/>
      <c r="Y6" s="162"/>
      <c r="Z6" s="47"/>
      <c r="AA6" s="57"/>
      <c r="AB6" s="57"/>
      <c r="AC6" s="57"/>
      <c r="AD6" s="57"/>
      <c r="AE6" s="57"/>
      <c r="AF6" s="57"/>
      <c r="AG6" s="57"/>
      <c r="AH6" s="161"/>
      <c r="AI6" s="162"/>
      <c r="AJ6" s="162"/>
      <c r="AK6" s="162"/>
      <c r="AL6" s="47"/>
      <c r="AM6" s="57"/>
      <c r="AN6" s="57"/>
      <c r="AO6" s="57"/>
      <c r="AP6" s="57"/>
      <c r="AQ6" s="57"/>
      <c r="AR6" s="57"/>
      <c r="AS6" s="57"/>
      <c r="AT6" s="161"/>
      <c r="AU6" s="162"/>
      <c r="AV6" s="162"/>
      <c r="AW6" s="162"/>
      <c r="AX6" s="47"/>
      <c r="AY6" s="57"/>
      <c r="AZ6" s="57"/>
      <c r="BA6" s="57"/>
      <c r="BB6" s="57"/>
      <c r="BC6" s="57"/>
      <c r="BD6" s="57"/>
      <c r="BE6" s="57"/>
      <c r="BF6" s="161"/>
      <c r="BG6" s="162"/>
      <c r="BH6" s="162"/>
      <c r="BI6" s="162"/>
      <c r="BJ6" s="47"/>
      <c r="BK6" s="57"/>
      <c r="BL6" s="57"/>
      <c r="BM6" s="57"/>
      <c r="BN6" s="57"/>
      <c r="BO6" s="57"/>
      <c r="BP6" s="57"/>
      <c r="BQ6" s="57"/>
      <c r="BR6" s="161"/>
      <c r="BS6" s="162"/>
      <c r="BT6" s="162"/>
      <c r="BU6" s="162"/>
      <c r="BV6" s="47"/>
      <c r="BW6" s="57"/>
      <c r="BX6" s="57"/>
      <c r="BY6" s="57"/>
      <c r="BZ6" s="57"/>
      <c r="CA6" s="57"/>
      <c r="CB6" s="57"/>
      <c r="CC6" s="57"/>
      <c r="CD6" s="161"/>
      <c r="CE6" s="162"/>
      <c r="CF6" s="162"/>
      <c r="CG6" s="162"/>
      <c r="CH6" s="100"/>
      <c r="CI6" s="57"/>
      <c r="CJ6" s="57"/>
      <c r="CK6" s="57"/>
      <c r="CL6" s="57"/>
      <c r="CM6" s="57"/>
      <c r="CN6" s="57"/>
      <c r="CO6" s="57"/>
      <c r="CP6" s="57"/>
      <c r="CQ6" s="161"/>
      <c r="CR6" s="162"/>
      <c r="CS6" s="162"/>
      <c r="CT6" s="162"/>
      <c r="CU6" s="47"/>
      <c r="CV6" s="57"/>
      <c r="CW6" s="57"/>
      <c r="CX6" s="57"/>
      <c r="CY6" s="57"/>
      <c r="CZ6" s="57"/>
      <c r="DA6" s="57"/>
      <c r="DB6" s="57"/>
      <c r="DC6" s="57"/>
      <c r="DD6" s="161"/>
      <c r="DE6" s="162"/>
      <c r="DF6" s="162"/>
      <c r="DG6" s="162"/>
      <c r="DH6" s="47"/>
      <c r="DI6" s="57"/>
      <c r="DJ6" s="57"/>
      <c r="DK6" s="57"/>
      <c r="DL6" s="57"/>
      <c r="DM6" s="57"/>
      <c r="DN6" s="57"/>
      <c r="DO6" s="57"/>
      <c r="DP6" s="57"/>
      <c r="DQ6" s="161"/>
      <c r="DR6" s="162"/>
      <c r="DS6" s="162"/>
      <c r="DT6" s="162"/>
      <c r="DU6" s="47"/>
      <c r="DV6" s="57"/>
      <c r="DW6" s="57"/>
      <c r="DX6" s="57"/>
      <c r="DY6" s="57"/>
      <c r="DZ6" s="57"/>
      <c r="EA6" s="57"/>
      <c r="EB6" s="57"/>
      <c r="EC6" s="57"/>
      <c r="ED6" s="161"/>
      <c r="EE6" s="162"/>
      <c r="EF6" s="162"/>
      <c r="EG6" s="162"/>
      <c r="EH6" s="47"/>
      <c r="EI6" s="57"/>
      <c r="EJ6" s="57"/>
      <c r="EK6" s="57"/>
      <c r="EL6" s="57"/>
      <c r="EM6" s="57"/>
      <c r="EN6" s="57"/>
      <c r="EO6" s="57"/>
      <c r="EP6" s="57"/>
      <c r="EQ6" s="161"/>
      <c r="ER6" s="162"/>
      <c r="ES6" s="162"/>
      <c r="ET6" s="162"/>
      <c r="EU6" s="100"/>
      <c r="EV6" s="41"/>
      <c r="EW6" s="41"/>
      <c r="EX6" s="41"/>
      <c r="EY6" s="41"/>
      <c r="EZ6" s="41"/>
      <c r="FA6" s="41"/>
      <c r="FB6" s="41"/>
      <c r="FC6" s="41"/>
      <c r="FD6" s="162"/>
      <c r="FE6" s="162"/>
      <c r="FF6" s="162"/>
      <c r="FG6" s="162"/>
      <c r="FH6" s="47"/>
      <c r="FI6" s="41"/>
      <c r="FJ6" s="41"/>
      <c r="FK6" s="41"/>
      <c r="FL6" s="41"/>
      <c r="FM6" s="41"/>
      <c r="FN6" s="41"/>
      <c r="FO6" s="41"/>
      <c r="FP6" s="41"/>
      <c r="FQ6" s="161"/>
      <c r="FR6" s="162"/>
      <c r="FS6" s="162"/>
      <c r="FT6" s="162"/>
      <c r="FU6" s="56"/>
      <c r="FV6" s="41"/>
      <c r="FW6" s="41"/>
      <c r="FX6" s="41"/>
      <c r="FY6" s="41"/>
      <c r="FZ6" s="41"/>
      <c r="GA6" s="41"/>
      <c r="GB6" s="41"/>
      <c r="GC6" s="64"/>
      <c r="GD6" s="161"/>
      <c r="GE6" s="162"/>
      <c r="GF6" s="162"/>
      <c r="GG6" s="162"/>
    </row>
    <row r="7" spans="1:189" s="34" customFormat="1">
      <c r="A7" s="35" t="s">
        <v>1</v>
      </c>
      <c r="B7" s="59" t="s">
        <v>18</v>
      </c>
      <c r="C7" s="59" t="s">
        <v>18</v>
      </c>
      <c r="D7" s="59" t="s">
        <v>18</v>
      </c>
      <c r="E7" s="59" t="s">
        <v>18</v>
      </c>
      <c r="F7" s="59" t="s">
        <v>18</v>
      </c>
      <c r="G7" s="59" t="s">
        <v>18</v>
      </c>
      <c r="H7" s="59" t="s">
        <v>18</v>
      </c>
      <c r="I7" s="59" t="s">
        <v>18</v>
      </c>
      <c r="J7" s="59" t="s">
        <v>18</v>
      </c>
      <c r="K7" s="59" t="s">
        <v>18</v>
      </c>
      <c r="L7" s="59" t="s">
        <v>18</v>
      </c>
      <c r="M7" s="162">
        <v>70.219714964370553</v>
      </c>
      <c r="N7" s="56" t="s">
        <v>18</v>
      </c>
      <c r="O7" s="59" t="s">
        <v>18</v>
      </c>
      <c r="P7" s="59" t="s">
        <v>18</v>
      </c>
      <c r="Q7" s="59" t="s">
        <v>18</v>
      </c>
      <c r="R7" s="59" t="s">
        <v>18</v>
      </c>
      <c r="S7" s="59" t="s">
        <v>18</v>
      </c>
      <c r="T7" s="59" t="s">
        <v>18</v>
      </c>
      <c r="U7" s="59" t="s">
        <v>18</v>
      </c>
      <c r="V7" s="59" t="s">
        <v>18</v>
      </c>
      <c r="W7" s="59" t="s">
        <v>18</v>
      </c>
      <c r="X7" s="59" t="s">
        <v>18</v>
      </c>
      <c r="Y7" s="162">
        <v>49.895528625156707</v>
      </c>
      <c r="Z7" s="56" t="s">
        <v>18</v>
      </c>
      <c r="AA7" s="59" t="s">
        <v>18</v>
      </c>
      <c r="AB7" s="59" t="s">
        <v>18</v>
      </c>
      <c r="AC7" s="59" t="s">
        <v>18</v>
      </c>
      <c r="AD7" s="59" t="s">
        <v>18</v>
      </c>
      <c r="AE7" s="59" t="s">
        <v>18</v>
      </c>
      <c r="AF7" s="59" t="s">
        <v>18</v>
      </c>
      <c r="AG7" s="59" t="s">
        <v>18</v>
      </c>
      <c r="AH7" s="59" t="s">
        <v>18</v>
      </c>
      <c r="AI7" s="59" t="s">
        <v>18</v>
      </c>
      <c r="AJ7" s="59" t="s">
        <v>18</v>
      </c>
      <c r="AK7" s="162">
        <v>41.770688858067501</v>
      </c>
      <c r="AL7" s="56" t="s">
        <v>18</v>
      </c>
      <c r="AM7" s="59" t="s">
        <v>18</v>
      </c>
      <c r="AN7" s="59" t="s">
        <v>18</v>
      </c>
      <c r="AO7" s="59" t="s">
        <v>18</v>
      </c>
      <c r="AP7" s="59" t="s">
        <v>18</v>
      </c>
      <c r="AQ7" s="59" t="s">
        <v>18</v>
      </c>
      <c r="AR7" s="59" t="s">
        <v>18</v>
      </c>
      <c r="AS7" s="59" t="s">
        <v>18</v>
      </c>
      <c r="AT7" s="59" t="s">
        <v>18</v>
      </c>
      <c r="AU7" s="59" t="s">
        <v>18</v>
      </c>
      <c r="AV7" s="59" t="s">
        <v>18</v>
      </c>
      <c r="AW7" s="162">
        <v>35.020746887966801</v>
      </c>
      <c r="AX7" s="56" t="s">
        <v>18</v>
      </c>
      <c r="AY7" s="59" t="s">
        <v>18</v>
      </c>
      <c r="AZ7" s="59" t="s">
        <v>18</v>
      </c>
      <c r="BA7" s="59" t="s">
        <v>18</v>
      </c>
      <c r="BB7" s="59" t="s">
        <v>18</v>
      </c>
      <c r="BC7" s="59" t="s">
        <v>18</v>
      </c>
      <c r="BD7" s="59" t="s">
        <v>18</v>
      </c>
      <c r="BE7" s="59" t="s">
        <v>18</v>
      </c>
      <c r="BF7" s="59" t="s">
        <v>18</v>
      </c>
      <c r="BG7" s="59" t="s">
        <v>18</v>
      </c>
      <c r="BH7" s="59" t="s">
        <v>18</v>
      </c>
      <c r="BI7" s="162">
        <v>43.111638954869356</v>
      </c>
      <c r="BJ7" s="56" t="s">
        <v>18</v>
      </c>
      <c r="BK7" s="59" t="s">
        <v>18</v>
      </c>
      <c r="BL7" s="59" t="s">
        <v>18</v>
      </c>
      <c r="BM7" s="59" t="s">
        <v>18</v>
      </c>
      <c r="BN7" s="59" t="s">
        <v>18</v>
      </c>
      <c r="BO7" s="59" t="s">
        <v>18</v>
      </c>
      <c r="BP7" s="59" t="s">
        <v>18</v>
      </c>
      <c r="BQ7" s="59" t="s">
        <v>18</v>
      </c>
      <c r="BR7" s="59" t="s">
        <v>18</v>
      </c>
      <c r="BS7" s="59" t="s">
        <v>18</v>
      </c>
      <c r="BT7" s="59" t="s">
        <v>18</v>
      </c>
      <c r="BU7" s="59" t="s">
        <v>18</v>
      </c>
      <c r="BV7" s="56" t="s">
        <v>18</v>
      </c>
      <c r="BW7" s="59" t="s">
        <v>18</v>
      </c>
      <c r="BX7" s="59" t="s">
        <v>18</v>
      </c>
      <c r="BY7" s="59" t="s">
        <v>18</v>
      </c>
      <c r="BZ7" s="59" t="s">
        <v>18</v>
      </c>
      <c r="CA7" s="59" t="s">
        <v>18</v>
      </c>
      <c r="CB7" s="59" t="s">
        <v>18</v>
      </c>
      <c r="CC7" s="59" t="s">
        <v>18</v>
      </c>
      <c r="CD7" s="59" t="s">
        <v>18</v>
      </c>
      <c r="CE7" s="59" t="s">
        <v>18</v>
      </c>
      <c r="CF7" s="59" t="s">
        <v>18</v>
      </c>
      <c r="CG7" s="162">
        <v>53.498533548811878</v>
      </c>
      <c r="CH7" s="100" t="s">
        <v>17</v>
      </c>
      <c r="CI7" s="41" t="s">
        <v>17</v>
      </c>
      <c r="CJ7" s="41" t="s">
        <v>17</v>
      </c>
      <c r="CK7" s="41" t="s">
        <v>17</v>
      </c>
      <c r="CL7" s="41" t="s">
        <v>17</v>
      </c>
      <c r="CM7" s="41" t="s">
        <v>17</v>
      </c>
      <c r="CN7" s="41" t="s">
        <v>17</v>
      </c>
      <c r="CO7" s="41" t="s">
        <v>17</v>
      </c>
      <c r="CP7" s="41" t="s">
        <v>17</v>
      </c>
      <c r="CQ7" s="41" t="s">
        <v>17</v>
      </c>
      <c r="CR7" s="41" t="s">
        <v>17</v>
      </c>
      <c r="CS7" s="41" t="s">
        <v>17</v>
      </c>
      <c r="CT7" s="41" t="s">
        <v>17</v>
      </c>
      <c r="CU7" s="56" t="s">
        <v>18</v>
      </c>
      <c r="CV7" s="59" t="s">
        <v>18</v>
      </c>
      <c r="CW7" s="59" t="s">
        <v>18</v>
      </c>
      <c r="CX7" s="59" t="s">
        <v>18</v>
      </c>
      <c r="CY7" s="59" t="s">
        <v>18</v>
      </c>
      <c r="CZ7" s="59" t="s">
        <v>18</v>
      </c>
      <c r="DA7" s="59" t="s">
        <v>18</v>
      </c>
      <c r="DB7" s="59" t="s">
        <v>18</v>
      </c>
      <c r="DC7" s="59">
        <v>19.477503628447025</v>
      </c>
      <c r="DD7" s="59">
        <v>17.063378262116434</v>
      </c>
      <c r="DE7" s="162">
        <v>28.333811299110984</v>
      </c>
      <c r="DF7" s="162">
        <v>29.93612885309636</v>
      </c>
      <c r="DG7" s="162">
        <v>29.788749109897932</v>
      </c>
      <c r="DH7" s="56" t="s">
        <v>18</v>
      </c>
      <c r="DI7" s="59" t="s">
        <v>18</v>
      </c>
      <c r="DJ7" s="59" t="s">
        <v>18</v>
      </c>
      <c r="DK7" s="59" t="s">
        <v>18</v>
      </c>
      <c r="DL7" s="59" t="s">
        <v>18</v>
      </c>
      <c r="DM7" s="59" t="s">
        <v>18</v>
      </c>
      <c r="DN7" s="59" t="s">
        <v>18</v>
      </c>
      <c r="DO7" s="59" t="s">
        <v>18</v>
      </c>
      <c r="DP7" s="59">
        <v>19.345308437721577</v>
      </c>
      <c r="DQ7" s="59">
        <v>19.63616907437132</v>
      </c>
      <c r="DR7" s="162">
        <v>27.408056042031525</v>
      </c>
      <c r="DS7" s="162">
        <v>29.670770877944324</v>
      </c>
      <c r="DT7" s="162">
        <v>30.244870946393114</v>
      </c>
      <c r="DU7" s="56" t="s">
        <v>18</v>
      </c>
      <c r="DV7" s="59" t="s">
        <v>18</v>
      </c>
      <c r="DW7" s="59" t="s">
        <v>18</v>
      </c>
      <c r="DX7" s="59" t="s">
        <v>18</v>
      </c>
      <c r="DY7" s="59" t="s">
        <v>18</v>
      </c>
      <c r="DZ7" s="59" t="s">
        <v>18</v>
      </c>
      <c r="EA7" s="59" t="s">
        <v>18</v>
      </c>
      <c r="EB7" s="59" t="s">
        <v>18</v>
      </c>
      <c r="EC7" s="59" t="s">
        <v>18</v>
      </c>
      <c r="ED7" s="59">
        <v>24.942369755647764</v>
      </c>
      <c r="EE7" s="162">
        <v>33.584499461786862</v>
      </c>
      <c r="EF7" s="162">
        <v>33.707865168539328</v>
      </c>
      <c r="EG7" s="162">
        <v>35.205992509363298</v>
      </c>
      <c r="EH7" s="56" t="s">
        <v>18</v>
      </c>
      <c r="EI7" s="59" t="s">
        <v>18</v>
      </c>
      <c r="EJ7" s="59" t="s">
        <v>18</v>
      </c>
      <c r="EK7" s="59" t="s">
        <v>18</v>
      </c>
      <c r="EL7" s="59" t="s">
        <v>18</v>
      </c>
      <c r="EM7" s="59" t="s">
        <v>18</v>
      </c>
      <c r="EN7" s="59" t="s">
        <v>18</v>
      </c>
      <c r="EO7" s="59" t="s">
        <v>18</v>
      </c>
      <c r="EP7" s="59" t="s">
        <v>18</v>
      </c>
      <c r="EQ7" s="59">
        <v>20.473644003055767</v>
      </c>
      <c r="ER7" s="162">
        <v>28.613593506599983</v>
      </c>
      <c r="ES7" s="162">
        <v>30.350702171744302</v>
      </c>
      <c r="ET7" s="162">
        <v>30.868814729574222</v>
      </c>
      <c r="EU7" s="100" t="s">
        <v>18</v>
      </c>
      <c r="EV7" s="41" t="s">
        <v>18</v>
      </c>
      <c r="EW7" s="41" t="s">
        <v>18</v>
      </c>
      <c r="EX7" s="41" t="s">
        <v>18</v>
      </c>
      <c r="EY7" s="41" t="s">
        <v>18</v>
      </c>
      <c r="EZ7" s="41" t="s">
        <v>18</v>
      </c>
      <c r="FA7" s="41" t="s">
        <v>18</v>
      </c>
      <c r="FB7" s="41" t="s">
        <v>18</v>
      </c>
      <c r="FC7" s="41" t="s">
        <v>18</v>
      </c>
      <c r="FD7" s="41">
        <v>64.583333333333343</v>
      </c>
      <c r="FE7" s="59">
        <v>57.818181818181813</v>
      </c>
      <c r="FF7" s="59">
        <v>68.493150684931507</v>
      </c>
      <c r="FG7" s="59">
        <v>70.260223048327148</v>
      </c>
      <c r="FH7" s="47" t="s">
        <v>18</v>
      </c>
      <c r="FI7" s="41" t="s">
        <v>18</v>
      </c>
      <c r="FJ7" s="41" t="s">
        <v>18</v>
      </c>
      <c r="FK7" s="41" t="s">
        <v>18</v>
      </c>
      <c r="FL7" s="41" t="s">
        <v>18</v>
      </c>
      <c r="FM7" s="41" t="s">
        <v>18</v>
      </c>
      <c r="FN7" s="41" t="s">
        <v>18</v>
      </c>
      <c r="FO7" s="41" t="s">
        <v>18</v>
      </c>
      <c r="FP7" s="41" t="s">
        <v>18</v>
      </c>
      <c r="FQ7" s="59">
        <v>33.620689655172413</v>
      </c>
      <c r="FR7" s="59">
        <v>93.852459016393439</v>
      </c>
      <c r="FS7" s="59">
        <v>84.684684684684683</v>
      </c>
      <c r="FT7" s="59">
        <v>82.329317269076313</v>
      </c>
      <c r="FU7" s="56" t="s">
        <v>18</v>
      </c>
      <c r="FV7" s="41" t="s">
        <v>18</v>
      </c>
      <c r="FW7" s="41" t="s">
        <v>18</v>
      </c>
      <c r="FX7" s="41" t="s">
        <v>18</v>
      </c>
      <c r="FY7" s="41" t="s">
        <v>18</v>
      </c>
      <c r="FZ7" s="41" t="s">
        <v>18</v>
      </c>
      <c r="GA7" s="41" t="s">
        <v>18</v>
      </c>
      <c r="GB7" s="41" t="s">
        <v>18</v>
      </c>
      <c r="GC7" s="41" t="s">
        <v>18</v>
      </c>
      <c r="GD7" s="59">
        <v>49.364406779661017</v>
      </c>
      <c r="GE7" s="59">
        <v>74.759152215799617</v>
      </c>
      <c r="GF7" s="59">
        <v>76.643990929705225</v>
      </c>
      <c r="GG7" s="59">
        <v>76.061776061776072</v>
      </c>
    </row>
    <row r="8" spans="1:189" s="34" customFormat="1">
      <c r="A8" s="35" t="s">
        <v>2</v>
      </c>
      <c r="B8" s="59" t="s">
        <v>18</v>
      </c>
      <c r="C8" s="41">
        <v>49.404170804369414</v>
      </c>
      <c r="D8" s="41">
        <v>49.562413634269916</v>
      </c>
      <c r="E8" s="41">
        <v>50.311387900355875</v>
      </c>
      <c r="F8" s="41">
        <v>49.47126436781609</v>
      </c>
      <c r="G8" s="41">
        <v>53.339649455234486</v>
      </c>
      <c r="H8" s="162">
        <v>58.926392842618945</v>
      </c>
      <c r="I8" s="162">
        <v>59.86363636363636</v>
      </c>
      <c r="J8" s="162">
        <v>59.640221402214024</v>
      </c>
      <c r="K8" s="162">
        <v>60.722450845907638</v>
      </c>
      <c r="L8" s="162">
        <v>60.2688919796013</v>
      </c>
      <c r="M8" s="162">
        <v>62.845849802371546</v>
      </c>
      <c r="N8" s="47" t="s">
        <v>17</v>
      </c>
      <c r="O8" s="41" t="s">
        <v>17</v>
      </c>
      <c r="P8" s="41" t="s">
        <v>17</v>
      </c>
      <c r="Q8" s="41" t="s">
        <v>17</v>
      </c>
      <c r="R8" s="41" t="s">
        <v>17</v>
      </c>
      <c r="S8" s="41" t="s">
        <v>17</v>
      </c>
      <c r="T8" s="41" t="s">
        <v>17</v>
      </c>
      <c r="U8" s="41" t="s">
        <v>17</v>
      </c>
      <c r="V8" s="41" t="s">
        <v>17</v>
      </c>
      <c r="W8" s="41" t="s">
        <v>17</v>
      </c>
      <c r="X8" s="41" t="s">
        <v>17</v>
      </c>
      <c r="Y8" s="41" t="s">
        <v>17</v>
      </c>
      <c r="Z8" s="56" t="s">
        <v>18</v>
      </c>
      <c r="AA8" s="41">
        <v>36.513545347467605</v>
      </c>
      <c r="AB8" s="41">
        <v>35.567010309278352</v>
      </c>
      <c r="AC8" s="41">
        <v>38.583538419469512</v>
      </c>
      <c r="AD8" s="41">
        <v>39.887063655030801</v>
      </c>
      <c r="AE8" s="41">
        <v>39.582321515298688</v>
      </c>
      <c r="AF8" s="41">
        <v>45.039682539682538</v>
      </c>
      <c r="AG8" s="41">
        <v>39.828897338403038</v>
      </c>
      <c r="AH8" s="161">
        <v>43.376173999011371</v>
      </c>
      <c r="AI8" s="162">
        <v>41.915590672576606</v>
      </c>
      <c r="AJ8" s="162">
        <v>40.969162995594715</v>
      </c>
      <c r="AK8" s="162">
        <v>40.030060120240478</v>
      </c>
      <c r="AL8" s="47" t="s">
        <v>17</v>
      </c>
      <c r="AM8" s="41" t="s">
        <v>17</v>
      </c>
      <c r="AN8" s="41" t="s">
        <v>17</v>
      </c>
      <c r="AO8" s="41" t="s">
        <v>17</v>
      </c>
      <c r="AP8" s="41" t="s">
        <v>17</v>
      </c>
      <c r="AQ8" s="41">
        <v>39.86013986013986</v>
      </c>
      <c r="AR8" s="41">
        <v>39.099859353023909</v>
      </c>
      <c r="AS8" s="41">
        <v>36.861481822365391</v>
      </c>
      <c r="AT8" s="161">
        <v>38.599416423509794</v>
      </c>
      <c r="AU8" s="162">
        <v>37.387017255546425</v>
      </c>
      <c r="AV8" s="162">
        <v>35.588972431077693</v>
      </c>
      <c r="AW8" s="162">
        <v>35.343228200371058</v>
      </c>
      <c r="AX8" s="47" t="s">
        <v>18</v>
      </c>
      <c r="AY8" s="41">
        <v>33.944069431051112</v>
      </c>
      <c r="AZ8" s="41">
        <v>35.315597287428275</v>
      </c>
      <c r="BA8" s="41">
        <v>36.617405582922821</v>
      </c>
      <c r="BB8" s="41">
        <v>37.770193401592714</v>
      </c>
      <c r="BC8" s="41">
        <v>29.27835051546392</v>
      </c>
      <c r="BD8" s="41">
        <v>37.666325486182188</v>
      </c>
      <c r="BE8" s="41">
        <v>34.246575342465754</v>
      </c>
      <c r="BF8" s="161">
        <v>27.408993576017131</v>
      </c>
      <c r="BG8" s="162">
        <v>29.437229437229441</v>
      </c>
      <c r="BH8" s="162">
        <v>28.40909090909091</v>
      </c>
      <c r="BI8" s="162">
        <v>22.533136966126659</v>
      </c>
      <c r="BJ8" s="47" t="s">
        <v>18</v>
      </c>
      <c r="BK8" s="41">
        <v>27.858293075684383</v>
      </c>
      <c r="BL8" s="41">
        <v>26.378286683630197</v>
      </c>
      <c r="BM8" s="41">
        <v>28.598848368522074</v>
      </c>
      <c r="BN8" s="41">
        <v>31.225680933852139</v>
      </c>
      <c r="BO8" s="41">
        <v>39.309210526315788</v>
      </c>
      <c r="BP8" s="41">
        <v>42.520775623268698</v>
      </c>
      <c r="BQ8" s="41">
        <v>48.865355521936458</v>
      </c>
      <c r="BR8" s="161">
        <v>23.699421965317917</v>
      </c>
      <c r="BS8" s="162">
        <v>24.246311738293777</v>
      </c>
      <c r="BT8" s="162">
        <v>23.787528868360276</v>
      </c>
      <c r="BU8" s="162">
        <v>25.847176079734218</v>
      </c>
      <c r="BV8" s="47" t="s">
        <v>18</v>
      </c>
      <c r="BW8" s="41">
        <v>37.545691906005224</v>
      </c>
      <c r="BX8" s="41">
        <v>37.696861387244503</v>
      </c>
      <c r="BY8" s="41">
        <v>39.993161613859129</v>
      </c>
      <c r="BZ8" s="41">
        <v>40.81517443829739</v>
      </c>
      <c r="CA8" s="41">
        <v>41.697822740268307</v>
      </c>
      <c r="CB8" s="41">
        <v>46.774864752392844</v>
      </c>
      <c r="CC8" s="41">
        <v>44.006972213677841</v>
      </c>
      <c r="CD8" s="161">
        <v>42.335626911314982</v>
      </c>
      <c r="CE8" s="162">
        <v>42.133031844733374</v>
      </c>
      <c r="CF8" s="162">
        <v>40.858329487771108</v>
      </c>
      <c r="CG8" s="162">
        <v>41.216274833000782</v>
      </c>
      <c r="CH8" s="100">
        <v>24.137931034482758</v>
      </c>
      <c r="CI8" s="41">
        <v>28.943937418513688</v>
      </c>
      <c r="CJ8" s="41">
        <v>29.075425790754256</v>
      </c>
      <c r="CK8" s="41">
        <v>30.146082337317399</v>
      </c>
      <c r="CL8" s="41">
        <v>32.975295381310424</v>
      </c>
      <c r="CM8" s="41">
        <v>32.407407407407405</v>
      </c>
      <c r="CN8" s="41">
        <v>25.866050808314089</v>
      </c>
      <c r="CO8" s="41" t="s">
        <v>17</v>
      </c>
      <c r="CP8" s="41" t="s">
        <v>17</v>
      </c>
      <c r="CQ8" s="41" t="s">
        <v>17</v>
      </c>
      <c r="CR8" s="41" t="s">
        <v>17</v>
      </c>
      <c r="CS8" s="41" t="s">
        <v>17</v>
      </c>
      <c r="CT8" s="41" t="s">
        <v>17</v>
      </c>
      <c r="CU8" s="47" t="s">
        <v>17</v>
      </c>
      <c r="CV8" s="41" t="s">
        <v>17</v>
      </c>
      <c r="CW8" s="41" t="s">
        <v>17</v>
      </c>
      <c r="CX8" s="41" t="s">
        <v>17</v>
      </c>
      <c r="CY8" s="41" t="s">
        <v>17</v>
      </c>
      <c r="CZ8" s="41">
        <v>26.289517470881862</v>
      </c>
      <c r="DA8" s="41">
        <v>29.475308641975307</v>
      </c>
      <c r="DB8" s="41">
        <v>25.696594427244584</v>
      </c>
      <c r="DC8" s="41">
        <v>23.293515358361773</v>
      </c>
      <c r="DD8" s="161">
        <v>23.410852713178297</v>
      </c>
      <c r="DE8" s="162">
        <v>23.841059602649008</v>
      </c>
      <c r="DF8" s="162">
        <v>23.049132947976876</v>
      </c>
      <c r="DG8" s="162">
        <v>25.775193798449614</v>
      </c>
      <c r="DH8" s="47">
        <v>34.615384615384613</v>
      </c>
      <c r="DI8" s="41">
        <v>35.234215885947044</v>
      </c>
      <c r="DJ8" s="41">
        <v>34.684260131950992</v>
      </c>
      <c r="DK8" s="41">
        <v>23.324213406292749</v>
      </c>
      <c r="DL8" s="41">
        <v>30.957372466806426</v>
      </c>
      <c r="DM8" s="41">
        <v>27.240566037735846</v>
      </c>
      <c r="DN8" s="41">
        <v>25.635103926096996</v>
      </c>
      <c r="DO8" s="41">
        <v>22.455403987408186</v>
      </c>
      <c r="DP8" s="41">
        <v>32.410256410256409</v>
      </c>
      <c r="DQ8" s="161">
        <v>39.727361246348586</v>
      </c>
      <c r="DR8" s="162">
        <v>36.983669548511045</v>
      </c>
      <c r="DS8" s="162">
        <v>36.144578313253014</v>
      </c>
      <c r="DT8" s="162">
        <v>37.18546132339236</v>
      </c>
      <c r="DU8" s="47">
        <v>41.987057480015224</v>
      </c>
      <c r="DV8" s="41">
        <v>34.458192725909257</v>
      </c>
      <c r="DW8" s="41">
        <v>37.923177083333329</v>
      </c>
      <c r="DX8" s="41">
        <v>31.30407911001236</v>
      </c>
      <c r="DY8" s="41">
        <v>35.54016620498615</v>
      </c>
      <c r="DZ8" s="41">
        <v>28.434702068539675</v>
      </c>
      <c r="EA8" s="41">
        <v>29.016221873364728</v>
      </c>
      <c r="EB8" s="41">
        <v>27.041434456021324</v>
      </c>
      <c r="EC8" s="41">
        <v>28.207070707070709</v>
      </c>
      <c r="ED8" s="59">
        <v>27.418492784607164</v>
      </c>
      <c r="EE8" s="162">
        <v>29.52039691289967</v>
      </c>
      <c r="EF8" s="162">
        <v>30.858468677494201</v>
      </c>
      <c r="EG8" s="162">
        <v>33.571604633965983</v>
      </c>
      <c r="EH8" s="47">
        <v>37.246581801037252</v>
      </c>
      <c r="EI8" s="41">
        <v>33.673007246376812</v>
      </c>
      <c r="EJ8" s="41">
        <v>35.761856710393545</v>
      </c>
      <c r="EK8" s="41">
        <v>29.003852504127682</v>
      </c>
      <c r="EL8" s="41">
        <v>34.042196918955128</v>
      </c>
      <c r="EM8" s="41">
        <v>28.563556208670093</v>
      </c>
      <c r="EN8" s="41">
        <v>28.523238380809595</v>
      </c>
      <c r="EO8" s="41">
        <v>26.126440796367444</v>
      </c>
      <c r="EP8" s="41">
        <v>27.935156377926969</v>
      </c>
      <c r="EQ8" s="161">
        <v>28.651592672058097</v>
      </c>
      <c r="ER8" s="162">
        <v>29.389868910826994</v>
      </c>
      <c r="ES8" s="162">
        <v>29.907343857240903</v>
      </c>
      <c r="ET8" s="162">
        <v>32.345013477088948</v>
      </c>
      <c r="EU8" s="100" t="s">
        <v>18</v>
      </c>
      <c r="EV8" s="41" t="s">
        <v>18</v>
      </c>
      <c r="EW8" s="41" t="s">
        <v>18</v>
      </c>
      <c r="EX8" s="41" t="s">
        <v>18</v>
      </c>
      <c r="EY8" s="41" t="s">
        <v>18</v>
      </c>
      <c r="EZ8" s="41" t="s">
        <v>18</v>
      </c>
      <c r="FA8" s="41" t="s">
        <v>18</v>
      </c>
      <c r="FB8" s="41" t="s">
        <v>18</v>
      </c>
      <c r="FC8" s="41" t="s">
        <v>18</v>
      </c>
      <c r="FD8" s="41" t="s">
        <v>18</v>
      </c>
      <c r="FE8" s="41" t="s">
        <v>18</v>
      </c>
      <c r="FF8" s="41" t="s">
        <v>18</v>
      </c>
      <c r="FG8" s="41" t="s">
        <v>18</v>
      </c>
      <c r="FH8" s="47" t="s">
        <v>18</v>
      </c>
      <c r="FI8" s="41" t="s">
        <v>18</v>
      </c>
      <c r="FJ8" s="41" t="s">
        <v>18</v>
      </c>
      <c r="FK8" s="41" t="s">
        <v>18</v>
      </c>
      <c r="FL8" s="41" t="s">
        <v>18</v>
      </c>
      <c r="FM8" s="41" t="s">
        <v>18</v>
      </c>
      <c r="FN8" s="41" t="s">
        <v>18</v>
      </c>
      <c r="FO8" s="41" t="s">
        <v>18</v>
      </c>
      <c r="FP8" s="41" t="s">
        <v>18</v>
      </c>
      <c r="FQ8" s="41" t="s">
        <v>18</v>
      </c>
      <c r="FR8" s="41" t="s">
        <v>18</v>
      </c>
      <c r="FS8" s="41" t="s">
        <v>18</v>
      </c>
      <c r="FT8" s="41" t="s">
        <v>18</v>
      </c>
      <c r="FU8" s="56" t="s">
        <v>18</v>
      </c>
      <c r="FV8" s="41" t="s">
        <v>18</v>
      </c>
      <c r="FW8" s="41" t="s">
        <v>18</v>
      </c>
      <c r="FX8" s="41" t="s">
        <v>18</v>
      </c>
      <c r="FY8" s="41" t="s">
        <v>18</v>
      </c>
      <c r="FZ8" s="41" t="s">
        <v>18</v>
      </c>
      <c r="GA8" s="41" t="s">
        <v>18</v>
      </c>
      <c r="GB8" s="41" t="s">
        <v>18</v>
      </c>
      <c r="GC8" s="41" t="s">
        <v>18</v>
      </c>
      <c r="GD8" s="41" t="s">
        <v>18</v>
      </c>
      <c r="GE8" s="41" t="s">
        <v>18</v>
      </c>
      <c r="GF8" s="41" t="s">
        <v>18</v>
      </c>
      <c r="GG8" s="41" t="s">
        <v>18</v>
      </c>
    </row>
    <row r="9" spans="1:189" s="34" customFormat="1">
      <c r="A9" s="35" t="s">
        <v>3</v>
      </c>
      <c r="B9" s="59" t="s">
        <v>18</v>
      </c>
      <c r="C9" s="59" t="s">
        <v>18</v>
      </c>
      <c r="D9" s="59" t="s">
        <v>18</v>
      </c>
      <c r="E9" s="59" t="s">
        <v>18</v>
      </c>
      <c r="F9" s="59" t="s">
        <v>18</v>
      </c>
      <c r="G9" s="59">
        <v>100.03145643284053</v>
      </c>
      <c r="H9" s="162">
        <v>71.087737301180084</v>
      </c>
      <c r="I9" s="162">
        <v>70</v>
      </c>
      <c r="J9" s="59">
        <v>100</v>
      </c>
      <c r="K9" s="162">
        <v>77.605717689100658</v>
      </c>
      <c r="L9" s="162">
        <v>69.989224137931032</v>
      </c>
      <c r="M9" s="162">
        <v>69.662625197680555</v>
      </c>
      <c r="N9" s="47" t="s">
        <v>17</v>
      </c>
      <c r="O9" s="41" t="s">
        <v>17</v>
      </c>
      <c r="P9" s="41" t="s">
        <v>17</v>
      </c>
      <c r="Q9" s="41" t="s">
        <v>17</v>
      </c>
      <c r="R9" s="41" t="s">
        <v>17</v>
      </c>
      <c r="S9" s="41" t="s">
        <v>17</v>
      </c>
      <c r="T9" s="41" t="s">
        <v>17</v>
      </c>
      <c r="U9" s="41" t="s">
        <v>17</v>
      </c>
      <c r="V9" s="41" t="s">
        <v>17</v>
      </c>
      <c r="W9" s="41" t="s">
        <v>17</v>
      </c>
      <c r="X9" s="41" t="s">
        <v>17</v>
      </c>
      <c r="Y9" s="41" t="s">
        <v>17</v>
      </c>
      <c r="Z9" s="47" t="s">
        <v>17</v>
      </c>
      <c r="AA9" s="41" t="s">
        <v>17</v>
      </c>
      <c r="AB9" s="41" t="s">
        <v>17</v>
      </c>
      <c r="AC9" s="41" t="s">
        <v>17</v>
      </c>
      <c r="AD9" s="41" t="s">
        <v>17</v>
      </c>
      <c r="AE9" s="41" t="s">
        <v>17</v>
      </c>
      <c r="AF9" s="41" t="s">
        <v>17</v>
      </c>
      <c r="AG9" s="41" t="s">
        <v>17</v>
      </c>
      <c r="AH9" s="41" t="s">
        <v>17</v>
      </c>
      <c r="AI9" s="162">
        <v>40.233236151603499</v>
      </c>
      <c r="AJ9" s="162">
        <v>39.027595269382395</v>
      </c>
      <c r="AK9" s="162">
        <v>35.845896147403685</v>
      </c>
      <c r="AL9" s="47" t="s">
        <v>18</v>
      </c>
      <c r="AM9" s="41" t="s">
        <v>18</v>
      </c>
      <c r="AN9" s="41">
        <v>30.824891461649784</v>
      </c>
      <c r="AO9" s="59" t="s">
        <v>18</v>
      </c>
      <c r="AP9" s="59" t="s">
        <v>18</v>
      </c>
      <c r="AQ9" s="59">
        <v>36.106750392464676</v>
      </c>
      <c r="AR9" s="59">
        <v>47.923875432525953</v>
      </c>
      <c r="AS9" s="59">
        <v>37.5</v>
      </c>
      <c r="AT9" s="59">
        <v>41.37426900584795</v>
      </c>
      <c r="AU9" s="41" t="s">
        <v>17</v>
      </c>
      <c r="AV9" s="41" t="s">
        <v>17</v>
      </c>
      <c r="AW9" s="41" t="s">
        <v>17</v>
      </c>
      <c r="AX9" s="47" t="s">
        <v>17</v>
      </c>
      <c r="AY9" s="41" t="s">
        <v>17</v>
      </c>
      <c r="AZ9" s="41" t="s">
        <v>17</v>
      </c>
      <c r="BA9" s="41" t="s">
        <v>17</v>
      </c>
      <c r="BB9" s="41" t="s">
        <v>17</v>
      </c>
      <c r="BC9" s="41" t="s">
        <v>17</v>
      </c>
      <c r="BD9" s="41" t="s">
        <v>17</v>
      </c>
      <c r="BE9" s="41" t="s">
        <v>17</v>
      </c>
      <c r="BF9" s="41" t="s">
        <v>17</v>
      </c>
      <c r="BG9" s="41" t="s">
        <v>17</v>
      </c>
      <c r="BH9" s="41" t="s">
        <v>17</v>
      </c>
      <c r="BI9" s="41" t="s">
        <v>17</v>
      </c>
      <c r="BJ9" s="47" t="s">
        <v>17</v>
      </c>
      <c r="BK9" s="41" t="s">
        <v>17</v>
      </c>
      <c r="BL9" s="41" t="s">
        <v>17</v>
      </c>
      <c r="BM9" s="41" t="s">
        <v>17</v>
      </c>
      <c r="BN9" s="41" t="s">
        <v>17</v>
      </c>
      <c r="BO9" s="41" t="s">
        <v>17</v>
      </c>
      <c r="BP9" s="41" t="s">
        <v>17</v>
      </c>
      <c r="BQ9" s="41" t="s">
        <v>17</v>
      </c>
      <c r="BR9" s="41" t="s">
        <v>17</v>
      </c>
      <c r="BS9" s="41" t="s">
        <v>17</v>
      </c>
      <c r="BT9" s="41" t="s">
        <v>17</v>
      </c>
      <c r="BU9" s="41" t="s">
        <v>17</v>
      </c>
      <c r="BV9" s="47" t="s">
        <v>18</v>
      </c>
      <c r="BW9" s="41" t="s">
        <v>18</v>
      </c>
      <c r="BX9" s="41" t="s">
        <v>18</v>
      </c>
      <c r="BY9" s="41" t="s">
        <v>18</v>
      </c>
      <c r="BZ9" s="59" t="s">
        <v>18</v>
      </c>
      <c r="CA9" s="149">
        <v>89.360587002096437</v>
      </c>
      <c r="CB9" s="59">
        <v>68.096514745308312</v>
      </c>
      <c r="CC9" s="59">
        <v>65.437583296312752</v>
      </c>
      <c r="CD9" s="164">
        <v>89.480587618048276</v>
      </c>
      <c r="CE9" s="162">
        <v>71.266073194856588</v>
      </c>
      <c r="CF9" s="162">
        <v>64.721663313212602</v>
      </c>
      <c r="CG9" s="162">
        <v>65.064905488499207</v>
      </c>
      <c r="CH9" s="100" t="s">
        <v>17</v>
      </c>
      <c r="CI9" s="41" t="s">
        <v>17</v>
      </c>
      <c r="CJ9" s="41" t="s">
        <v>17</v>
      </c>
      <c r="CK9" s="41" t="s">
        <v>17</v>
      </c>
      <c r="CL9" s="41" t="s">
        <v>17</v>
      </c>
      <c r="CM9" s="41" t="s">
        <v>17</v>
      </c>
      <c r="CN9" s="41" t="s">
        <v>17</v>
      </c>
      <c r="CO9" s="41" t="s">
        <v>17</v>
      </c>
      <c r="CP9" s="41" t="s">
        <v>17</v>
      </c>
      <c r="CQ9" s="41" t="s">
        <v>17</v>
      </c>
      <c r="CR9" s="41" t="s">
        <v>17</v>
      </c>
      <c r="CS9" s="41" t="s">
        <v>17</v>
      </c>
      <c r="CT9" s="41" t="s">
        <v>17</v>
      </c>
      <c r="CU9" s="47" t="s">
        <v>17</v>
      </c>
      <c r="CV9" s="41" t="s">
        <v>17</v>
      </c>
      <c r="CW9" s="41" t="s">
        <v>17</v>
      </c>
      <c r="CX9" s="41" t="s">
        <v>17</v>
      </c>
      <c r="CY9" s="41" t="s">
        <v>17</v>
      </c>
      <c r="CZ9" s="41" t="s">
        <v>17</v>
      </c>
      <c r="DA9" s="41" t="s">
        <v>17</v>
      </c>
      <c r="DB9" s="41" t="s">
        <v>17</v>
      </c>
      <c r="DC9" s="41">
        <v>13.962635201573253</v>
      </c>
      <c r="DD9" s="41">
        <v>12.937062937062937</v>
      </c>
      <c r="DE9" s="59" t="s">
        <v>18</v>
      </c>
      <c r="DF9" s="59" t="s">
        <v>18</v>
      </c>
      <c r="DG9" s="59" t="s">
        <v>18</v>
      </c>
      <c r="DH9" s="47" t="s">
        <v>18</v>
      </c>
      <c r="DI9" s="41" t="s">
        <v>18</v>
      </c>
      <c r="DJ9" s="41" t="s">
        <v>18</v>
      </c>
      <c r="DK9" s="41" t="s">
        <v>18</v>
      </c>
      <c r="DL9" s="41" t="s">
        <v>18</v>
      </c>
      <c r="DM9" s="59" t="s">
        <v>18</v>
      </c>
      <c r="DN9" s="59" t="s">
        <v>18</v>
      </c>
      <c r="DO9" s="59" t="s">
        <v>18</v>
      </c>
      <c r="DP9" s="59">
        <v>25.260416666666668</v>
      </c>
      <c r="DQ9" s="59">
        <v>27.121001390820581</v>
      </c>
      <c r="DR9" s="59" t="s">
        <v>18</v>
      </c>
      <c r="DS9" s="59" t="s">
        <v>18</v>
      </c>
      <c r="DT9" s="59" t="s">
        <v>18</v>
      </c>
      <c r="DU9" s="47" t="s">
        <v>18</v>
      </c>
      <c r="DV9" s="41" t="s">
        <v>18</v>
      </c>
      <c r="DW9" s="41" t="s">
        <v>18</v>
      </c>
      <c r="DX9" s="41" t="s">
        <v>18</v>
      </c>
      <c r="DY9" s="41" t="s">
        <v>18</v>
      </c>
      <c r="DZ9" s="59" t="s">
        <v>18</v>
      </c>
      <c r="EA9" s="59" t="s">
        <v>18</v>
      </c>
      <c r="EB9" s="59" t="s">
        <v>18</v>
      </c>
      <c r="EC9" s="59" t="s">
        <v>18</v>
      </c>
      <c r="ED9" s="59" t="s">
        <v>18</v>
      </c>
      <c r="EE9" s="59" t="s">
        <v>18</v>
      </c>
      <c r="EF9" s="59" t="s">
        <v>18</v>
      </c>
      <c r="EG9" s="59" t="s">
        <v>18</v>
      </c>
      <c r="EH9" s="47" t="s">
        <v>18</v>
      </c>
      <c r="EI9" s="41" t="s">
        <v>18</v>
      </c>
      <c r="EJ9" s="41" t="s">
        <v>18</v>
      </c>
      <c r="EK9" s="41" t="s">
        <v>18</v>
      </c>
      <c r="EL9" s="41" t="s">
        <v>18</v>
      </c>
      <c r="EM9" s="59" t="s">
        <v>18</v>
      </c>
      <c r="EN9" s="59" t="s">
        <v>18</v>
      </c>
      <c r="EO9" s="59" t="s">
        <v>18</v>
      </c>
      <c r="EP9" s="59">
        <v>19.403931515535827</v>
      </c>
      <c r="EQ9" s="59">
        <v>19.403931515535827</v>
      </c>
      <c r="ER9" s="59" t="s">
        <v>18</v>
      </c>
      <c r="ES9" s="59" t="s">
        <v>18</v>
      </c>
      <c r="ET9" s="59" t="s">
        <v>18</v>
      </c>
      <c r="EU9" s="344" t="s">
        <v>17</v>
      </c>
      <c r="EV9" s="320" t="s">
        <v>17</v>
      </c>
      <c r="EW9" s="320" t="s">
        <v>17</v>
      </c>
      <c r="EX9" s="320" t="s">
        <v>17</v>
      </c>
      <c r="EY9" s="320" t="s">
        <v>17</v>
      </c>
      <c r="EZ9" s="320" t="s">
        <v>17</v>
      </c>
      <c r="FA9" s="320" t="s">
        <v>17</v>
      </c>
      <c r="FB9" s="320" t="s">
        <v>17</v>
      </c>
      <c r="FC9" s="320" t="s">
        <v>17</v>
      </c>
      <c r="FD9" s="320" t="s">
        <v>17</v>
      </c>
      <c r="FE9" s="320" t="s">
        <v>17</v>
      </c>
      <c r="FF9" s="320" t="s">
        <v>17</v>
      </c>
      <c r="FG9" s="320" t="s">
        <v>17</v>
      </c>
      <c r="FH9" s="357" t="s">
        <v>17</v>
      </c>
      <c r="FI9" s="320" t="s">
        <v>17</v>
      </c>
      <c r="FJ9" s="320" t="s">
        <v>17</v>
      </c>
      <c r="FK9" s="320" t="s">
        <v>17</v>
      </c>
      <c r="FL9" s="320" t="s">
        <v>17</v>
      </c>
      <c r="FM9" s="320" t="s">
        <v>17</v>
      </c>
      <c r="FN9" s="320" t="s">
        <v>17</v>
      </c>
      <c r="FO9" s="320" t="s">
        <v>17</v>
      </c>
      <c r="FP9" s="320" t="s">
        <v>17</v>
      </c>
      <c r="FQ9" s="320" t="s">
        <v>17</v>
      </c>
      <c r="FR9" s="320" t="s">
        <v>17</v>
      </c>
      <c r="FS9" s="320" t="s">
        <v>17</v>
      </c>
      <c r="FT9" s="320" t="s">
        <v>17</v>
      </c>
      <c r="FU9" s="357" t="s">
        <v>17</v>
      </c>
      <c r="FV9" s="320" t="s">
        <v>17</v>
      </c>
      <c r="FW9" s="320" t="s">
        <v>17</v>
      </c>
      <c r="FX9" s="320" t="s">
        <v>17</v>
      </c>
      <c r="FY9" s="320" t="s">
        <v>17</v>
      </c>
      <c r="FZ9" s="320" t="s">
        <v>17</v>
      </c>
      <c r="GA9" s="320" t="s">
        <v>17</v>
      </c>
      <c r="GB9" s="320" t="s">
        <v>17</v>
      </c>
      <c r="GC9" s="320" t="s">
        <v>17</v>
      </c>
      <c r="GD9" s="320" t="s">
        <v>17</v>
      </c>
      <c r="GE9" s="320" t="s">
        <v>17</v>
      </c>
      <c r="GF9" s="320" t="s">
        <v>17</v>
      </c>
      <c r="GG9" s="320" t="s">
        <v>17</v>
      </c>
    </row>
    <row r="10" spans="1:189" s="34" customFormat="1">
      <c r="A10" s="35" t="s">
        <v>4</v>
      </c>
      <c r="B10" s="41">
        <v>66.683831101956741</v>
      </c>
      <c r="C10" s="41">
        <v>66.185943659263529</v>
      </c>
      <c r="D10" s="41">
        <v>66.370439663236667</v>
      </c>
      <c r="E10" s="41">
        <v>66.894616868314927</v>
      </c>
      <c r="F10" s="41">
        <v>69.165365261148708</v>
      </c>
      <c r="G10" s="41">
        <v>66.651444228793238</v>
      </c>
      <c r="H10" s="162">
        <v>66.600872636609182</v>
      </c>
      <c r="I10" s="162">
        <v>67.367619772586707</v>
      </c>
      <c r="J10" s="162">
        <v>68.015734265734267</v>
      </c>
      <c r="K10" s="162">
        <v>69.323924028576414</v>
      </c>
      <c r="L10" s="162">
        <v>69.617770662397433</v>
      </c>
      <c r="M10" s="162">
        <v>69.501757603545784</v>
      </c>
      <c r="N10" s="47">
        <v>54.697986577181211</v>
      </c>
      <c r="O10" s="60">
        <v>52.810989570083947</v>
      </c>
      <c r="P10" s="41">
        <v>51.771734651833533</v>
      </c>
      <c r="Q10" s="41">
        <v>53.113914071738279</v>
      </c>
      <c r="R10" s="41">
        <v>52.156284555842234</v>
      </c>
      <c r="S10" s="41">
        <v>41.617021276595743</v>
      </c>
      <c r="T10" s="41">
        <v>42.780748663101605</v>
      </c>
      <c r="U10" s="41">
        <v>43.991567111735769</v>
      </c>
      <c r="V10" s="162">
        <v>45.214521452145213</v>
      </c>
      <c r="W10" s="162">
        <v>44.34692823954569</v>
      </c>
      <c r="X10" s="162">
        <v>46.790371113340015</v>
      </c>
      <c r="Y10" s="162">
        <v>45.731108930323849</v>
      </c>
      <c r="Z10" s="47">
        <v>53.746074472857785</v>
      </c>
      <c r="AA10" s="60">
        <v>49.919678714859437</v>
      </c>
      <c r="AB10" s="41">
        <v>49.326241134751776</v>
      </c>
      <c r="AC10" s="41">
        <v>50.22847100175747</v>
      </c>
      <c r="AD10" s="41">
        <v>50.711349984192225</v>
      </c>
      <c r="AE10" s="41">
        <v>51.079136690647488</v>
      </c>
      <c r="AF10" s="41">
        <v>50.768139919640745</v>
      </c>
      <c r="AG10" s="41">
        <v>51.064322073114297</v>
      </c>
      <c r="AH10" s="161">
        <v>49.184095610204551</v>
      </c>
      <c r="AI10" s="162">
        <v>50.412147505422986</v>
      </c>
      <c r="AJ10" s="162">
        <v>52.92249047013977</v>
      </c>
      <c r="AK10" s="162">
        <v>53.269754768392374</v>
      </c>
      <c r="AL10" s="47" t="s">
        <v>17</v>
      </c>
      <c r="AM10" s="60" t="s">
        <v>17</v>
      </c>
      <c r="AN10" s="41" t="s">
        <v>17</v>
      </c>
      <c r="AO10" s="41" t="s">
        <v>17</v>
      </c>
      <c r="AP10" s="41" t="s">
        <v>17</v>
      </c>
      <c r="AQ10" s="41">
        <v>43.410852713178294</v>
      </c>
      <c r="AR10" s="41">
        <v>39.898989898989903</v>
      </c>
      <c r="AS10" s="41">
        <v>40.076335877862597</v>
      </c>
      <c r="AT10" s="161">
        <v>39.949109414758269</v>
      </c>
      <c r="AU10" s="162">
        <v>39.874739039665968</v>
      </c>
      <c r="AV10" s="162">
        <v>45.074224021592443</v>
      </c>
      <c r="AW10" s="162">
        <v>50.729927007299267</v>
      </c>
      <c r="AX10" s="47" t="s">
        <v>17</v>
      </c>
      <c r="AY10" s="60" t="s">
        <v>17</v>
      </c>
      <c r="AZ10" s="41" t="s">
        <v>17</v>
      </c>
      <c r="BA10" s="41" t="s">
        <v>17</v>
      </c>
      <c r="BB10" s="41" t="s">
        <v>17</v>
      </c>
      <c r="BC10" s="41" t="s">
        <v>17</v>
      </c>
      <c r="BD10" s="41" t="s">
        <v>17</v>
      </c>
      <c r="BE10" s="41" t="s">
        <v>17</v>
      </c>
      <c r="BF10" s="41" t="s">
        <v>17</v>
      </c>
      <c r="BG10" s="41" t="s">
        <v>17</v>
      </c>
      <c r="BH10" s="41" t="s">
        <v>17</v>
      </c>
      <c r="BI10" s="41" t="s">
        <v>17</v>
      </c>
      <c r="BJ10" s="47" t="s">
        <v>17</v>
      </c>
      <c r="BK10" s="60" t="s">
        <v>17</v>
      </c>
      <c r="BL10" s="41" t="s">
        <v>17</v>
      </c>
      <c r="BM10" s="41" t="s">
        <v>17</v>
      </c>
      <c r="BN10" s="41" t="s">
        <v>17</v>
      </c>
      <c r="BO10" s="59" t="s">
        <v>18</v>
      </c>
      <c r="BP10" s="59" t="s">
        <v>18</v>
      </c>
      <c r="BQ10" s="59" t="s">
        <v>18</v>
      </c>
      <c r="BR10" s="59" t="s">
        <v>18</v>
      </c>
      <c r="BS10" s="59" t="s">
        <v>18</v>
      </c>
      <c r="BT10" s="59" t="s">
        <v>18</v>
      </c>
      <c r="BU10" s="59">
        <v>61.783439490445858</v>
      </c>
      <c r="BV10" s="47">
        <v>62.206742459091799</v>
      </c>
      <c r="BW10" s="60">
        <v>60.652716680537388</v>
      </c>
      <c r="BX10" s="41">
        <v>59.894358527553912</v>
      </c>
      <c r="BY10" s="41">
        <v>60.822768434670117</v>
      </c>
      <c r="BZ10" s="41">
        <v>61.675366641809589</v>
      </c>
      <c r="CA10" s="41">
        <v>62.698341950436799</v>
      </c>
      <c r="CB10" s="41">
        <v>62.460984393757499</v>
      </c>
      <c r="CC10" s="41">
        <v>63.26500407015466</v>
      </c>
      <c r="CD10" s="161">
        <v>63.450173221927862</v>
      </c>
      <c r="CE10" s="162">
        <v>64.33193249282904</v>
      </c>
      <c r="CF10" s="162">
        <v>65.224092226126629</v>
      </c>
      <c r="CG10" s="162">
        <v>65.176100445713288</v>
      </c>
      <c r="CH10" s="100">
        <v>34.201665780613148</v>
      </c>
      <c r="CI10" s="41">
        <v>32.332402234636874</v>
      </c>
      <c r="CJ10" s="41">
        <v>35.933704814973566</v>
      </c>
      <c r="CK10" s="41">
        <v>35.801894115820524</v>
      </c>
      <c r="CL10" s="41">
        <v>36.025798525798521</v>
      </c>
      <c r="CM10" s="41">
        <v>38.20300624894444</v>
      </c>
      <c r="CN10" s="41">
        <v>37.589285714285715</v>
      </c>
      <c r="CO10" s="41">
        <v>39.555509181969953</v>
      </c>
      <c r="CP10" s="41">
        <v>38.637705886213006</v>
      </c>
      <c r="CQ10" s="161">
        <v>39.940123834796218</v>
      </c>
      <c r="CR10" s="162">
        <v>39.962735490994412</v>
      </c>
      <c r="CS10" s="162">
        <v>44.613271905732262</v>
      </c>
      <c r="CT10" s="162">
        <v>46.169037926726048</v>
      </c>
      <c r="CU10" s="56" t="s">
        <v>18</v>
      </c>
      <c r="CV10" s="59" t="s">
        <v>18</v>
      </c>
      <c r="CW10" s="59">
        <v>40.858136838036337</v>
      </c>
      <c r="CX10" s="41">
        <v>42.633286405092733</v>
      </c>
      <c r="CY10" s="41">
        <v>39.928097345132748</v>
      </c>
      <c r="CZ10" s="41">
        <v>46.167299921597014</v>
      </c>
      <c r="DA10" s="41">
        <v>43.551355384232778</v>
      </c>
      <c r="DB10" s="41">
        <v>43.859726510807235</v>
      </c>
      <c r="DC10" s="41">
        <v>43.670100868439505</v>
      </c>
      <c r="DD10" s="161">
        <v>44.83425003716367</v>
      </c>
      <c r="DE10" s="162">
        <v>47.384286269933881</v>
      </c>
      <c r="DF10" s="162">
        <v>55.211210671697096</v>
      </c>
      <c r="DG10" s="162">
        <v>51.494362584262966</v>
      </c>
      <c r="DH10" s="56" t="s">
        <v>18</v>
      </c>
      <c r="DI10" s="59" t="s">
        <v>18</v>
      </c>
      <c r="DJ10" s="59">
        <v>43.048834139903214</v>
      </c>
      <c r="DK10" s="41">
        <v>45.961945031712474</v>
      </c>
      <c r="DL10" s="41">
        <v>45.937834941050376</v>
      </c>
      <c r="DM10" s="41">
        <v>46.481217308606752</v>
      </c>
      <c r="DN10" s="41">
        <v>49.040675364543361</v>
      </c>
      <c r="DO10" s="41">
        <v>48.027102431247506</v>
      </c>
      <c r="DP10" s="41">
        <v>47.463456577815997</v>
      </c>
      <c r="DQ10" s="161">
        <v>46.081504702194358</v>
      </c>
      <c r="DR10" s="162">
        <v>47.09737827715356</v>
      </c>
      <c r="DS10" s="162">
        <v>49.479485609308021</v>
      </c>
      <c r="DT10" s="162">
        <v>47.47102212855637</v>
      </c>
      <c r="DU10" s="56">
        <v>34.415584415584419</v>
      </c>
      <c r="DV10" s="59">
        <v>42.672413793103445</v>
      </c>
      <c r="DW10" s="59">
        <v>43.693693693693689</v>
      </c>
      <c r="DX10" s="41">
        <v>45</v>
      </c>
      <c r="DY10" s="41">
        <v>53.472222222222221</v>
      </c>
      <c r="DZ10" s="41">
        <v>58.074534161490689</v>
      </c>
      <c r="EA10" s="41">
        <v>49.140893470790374</v>
      </c>
      <c r="EB10" s="41">
        <v>47.601476014760145</v>
      </c>
      <c r="EC10" s="41">
        <v>44.047619047619044</v>
      </c>
      <c r="ED10" s="59">
        <v>46.25</v>
      </c>
      <c r="EE10" s="162">
        <v>48.582995951417004</v>
      </c>
      <c r="EF10" s="162">
        <v>51.228070175438603</v>
      </c>
      <c r="EG10" s="162">
        <v>50.171821305841924</v>
      </c>
      <c r="EH10" s="56" t="s">
        <v>18</v>
      </c>
      <c r="EI10" s="59" t="s">
        <v>18</v>
      </c>
      <c r="EJ10" s="59">
        <v>41.351636747624077</v>
      </c>
      <c r="EK10" s="41">
        <v>41.635433184373646</v>
      </c>
      <c r="EL10" s="41">
        <v>40.148925368082587</v>
      </c>
      <c r="EM10" s="41">
        <v>44.613392526822047</v>
      </c>
      <c r="EN10" s="41">
        <v>43.034293736212312</v>
      </c>
      <c r="EO10" s="41">
        <v>42.911136757068668</v>
      </c>
      <c r="EP10" s="41">
        <v>41.806029266145892</v>
      </c>
      <c r="EQ10" s="161">
        <v>42.99215549784477</v>
      </c>
      <c r="ER10" s="162">
        <v>44.503498744725171</v>
      </c>
      <c r="ES10" s="162">
        <v>48.862336341680432</v>
      </c>
      <c r="ET10" s="162">
        <v>48.291936110412905</v>
      </c>
      <c r="EU10" s="100" t="s">
        <v>18</v>
      </c>
      <c r="EV10" s="41" t="s">
        <v>18</v>
      </c>
      <c r="EW10" s="41" t="s">
        <v>18</v>
      </c>
      <c r="EX10" s="41" t="s">
        <v>18</v>
      </c>
      <c r="EY10" s="41" t="s">
        <v>18</v>
      </c>
      <c r="EZ10" s="41" t="s">
        <v>18</v>
      </c>
      <c r="FA10" s="41" t="s">
        <v>18</v>
      </c>
      <c r="FB10" s="41" t="s">
        <v>18</v>
      </c>
      <c r="FC10" s="41" t="s">
        <v>18</v>
      </c>
      <c r="FD10" s="41" t="s">
        <v>18</v>
      </c>
      <c r="FE10" s="41" t="s">
        <v>18</v>
      </c>
      <c r="FF10" s="41" t="s">
        <v>18</v>
      </c>
      <c r="FG10" s="41" t="s">
        <v>18</v>
      </c>
      <c r="FH10" s="47" t="s">
        <v>18</v>
      </c>
      <c r="FI10" s="41" t="s">
        <v>18</v>
      </c>
      <c r="FJ10" s="41" t="s">
        <v>18</v>
      </c>
      <c r="FK10" s="41" t="s">
        <v>18</v>
      </c>
      <c r="FL10" s="41" t="s">
        <v>18</v>
      </c>
      <c r="FM10" s="41" t="s">
        <v>18</v>
      </c>
      <c r="FN10" s="41" t="s">
        <v>18</v>
      </c>
      <c r="FO10" s="41" t="s">
        <v>18</v>
      </c>
      <c r="FP10" s="41" t="s">
        <v>18</v>
      </c>
      <c r="FQ10" s="41" t="s">
        <v>18</v>
      </c>
      <c r="FR10" s="41" t="s">
        <v>18</v>
      </c>
      <c r="FS10" s="41" t="s">
        <v>18</v>
      </c>
      <c r="FT10" s="41" t="s">
        <v>18</v>
      </c>
      <c r="FU10" s="56" t="s">
        <v>18</v>
      </c>
      <c r="FV10" s="41" t="s">
        <v>18</v>
      </c>
      <c r="FW10" s="41" t="s">
        <v>18</v>
      </c>
      <c r="FX10" s="41" t="s">
        <v>18</v>
      </c>
      <c r="FY10" s="41" t="s">
        <v>18</v>
      </c>
      <c r="FZ10" s="41" t="s">
        <v>18</v>
      </c>
      <c r="GA10" s="41" t="s">
        <v>18</v>
      </c>
      <c r="GB10" s="41" t="s">
        <v>18</v>
      </c>
      <c r="GC10" s="41" t="s">
        <v>18</v>
      </c>
      <c r="GD10" s="41" t="s">
        <v>18</v>
      </c>
      <c r="GE10" s="41" t="s">
        <v>18</v>
      </c>
      <c r="GF10" s="41" t="s">
        <v>18</v>
      </c>
      <c r="GG10" s="41" t="s">
        <v>18</v>
      </c>
    </row>
    <row r="11" spans="1:189" s="34" customFormat="1">
      <c r="A11" s="35"/>
      <c r="B11" s="41"/>
      <c r="C11" s="41"/>
      <c r="D11" s="41"/>
      <c r="E11" s="41"/>
      <c r="F11" s="41"/>
      <c r="G11" s="41"/>
      <c r="H11" s="162"/>
      <c r="I11" s="162"/>
      <c r="J11" s="162"/>
      <c r="K11" s="162"/>
      <c r="L11" s="162"/>
      <c r="M11" s="162"/>
      <c r="N11" s="47"/>
      <c r="O11" s="60"/>
      <c r="P11" s="41"/>
      <c r="Q11" s="41"/>
      <c r="R11" s="41"/>
      <c r="S11" s="41"/>
      <c r="T11" s="41"/>
      <c r="U11" s="41"/>
      <c r="V11" s="162"/>
      <c r="W11" s="162"/>
      <c r="X11" s="162"/>
      <c r="Y11" s="162"/>
      <c r="Z11" s="47"/>
      <c r="AA11" s="60"/>
      <c r="AB11" s="41"/>
      <c r="AC11" s="41"/>
      <c r="AD11" s="41"/>
      <c r="AE11" s="41"/>
      <c r="AF11" s="41"/>
      <c r="AG11" s="41"/>
      <c r="AH11" s="161"/>
      <c r="AI11" s="162"/>
      <c r="AJ11" s="162"/>
      <c r="AK11" s="162"/>
      <c r="AL11" s="47"/>
      <c r="AM11" s="60"/>
      <c r="AN11" s="41"/>
      <c r="AO11" s="41"/>
      <c r="AP11" s="41"/>
      <c r="AQ11" s="41"/>
      <c r="AR11" s="41"/>
      <c r="AS11" s="41"/>
      <c r="AT11" s="161"/>
      <c r="AU11" s="162"/>
      <c r="AV11" s="162"/>
      <c r="AW11" s="162"/>
      <c r="AX11" s="47"/>
      <c r="AY11" s="60"/>
      <c r="AZ11" s="41"/>
      <c r="BA11" s="41"/>
      <c r="BB11" s="41"/>
      <c r="BC11" s="41"/>
      <c r="BD11" s="41"/>
      <c r="BE11" s="41"/>
      <c r="BF11" s="161"/>
      <c r="BG11" s="162"/>
      <c r="BH11" s="162"/>
      <c r="BI11" s="162"/>
      <c r="BJ11" s="47"/>
      <c r="BK11" s="60"/>
      <c r="BL11" s="41"/>
      <c r="BM11" s="41"/>
      <c r="BN11" s="41"/>
      <c r="BO11" s="41"/>
      <c r="BP11" s="41"/>
      <c r="BQ11" s="41"/>
      <c r="BR11" s="161"/>
      <c r="BS11" s="162"/>
      <c r="BT11" s="162"/>
      <c r="BU11" s="162"/>
      <c r="BV11" s="47"/>
      <c r="BW11" s="60"/>
      <c r="BX11" s="41"/>
      <c r="BY11" s="41"/>
      <c r="BZ11" s="41"/>
      <c r="CA11" s="41"/>
      <c r="CB11" s="41"/>
      <c r="CC11" s="41"/>
      <c r="CD11" s="161"/>
      <c r="CE11" s="162"/>
      <c r="CF11" s="162"/>
      <c r="CG11" s="162"/>
      <c r="CH11" s="100"/>
      <c r="CI11" s="41"/>
      <c r="CJ11" s="41"/>
      <c r="CK11" s="41"/>
      <c r="CL11" s="41"/>
      <c r="CM11" s="41"/>
      <c r="CN11" s="41"/>
      <c r="CO11" s="41"/>
      <c r="CP11" s="41"/>
      <c r="CQ11" s="161"/>
      <c r="CR11" s="162"/>
      <c r="CS11" s="162"/>
      <c r="CT11" s="162"/>
      <c r="CU11" s="56"/>
      <c r="CV11" s="59"/>
      <c r="CW11" s="59"/>
      <c r="CX11" s="41"/>
      <c r="CY11" s="41"/>
      <c r="CZ11" s="41"/>
      <c r="DA11" s="41"/>
      <c r="DB11" s="41"/>
      <c r="DC11" s="41"/>
      <c r="DD11" s="161"/>
      <c r="DE11" s="162"/>
      <c r="DF11" s="162"/>
      <c r="DG11" s="162"/>
      <c r="DH11" s="56"/>
      <c r="DI11" s="59"/>
      <c r="DJ11" s="59"/>
      <c r="DK11" s="41"/>
      <c r="DL11" s="41"/>
      <c r="DM11" s="41"/>
      <c r="DN11" s="41"/>
      <c r="DO11" s="41"/>
      <c r="DP11" s="41"/>
      <c r="DQ11" s="161"/>
      <c r="DR11" s="162"/>
      <c r="DS11" s="162"/>
      <c r="DT11" s="162"/>
      <c r="DU11" s="56"/>
      <c r="DV11" s="59"/>
      <c r="DW11" s="59"/>
      <c r="DX11" s="41"/>
      <c r="DY11" s="41"/>
      <c r="DZ11" s="41"/>
      <c r="EA11" s="41"/>
      <c r="EB11" s="41"/>
      <c r="EC11" s="41"/>
      <c r="ED11" s="59"/>
      <c r="EE11" s="162"/>
      <c r="EF11" s="162"/>
      <c r="EG11" s="162"/>
      <c r="EH11" s="56"/>
      <c r="EI11" s="59"/>
      <c r="EJ11" s="59"/>
      <c r="EK11" s="41"/>
      <c r="EL11" s="41"/>
      <c r="EM11" s="41"/>
      <c r="EN11" s="41"/>
      <c r="EO11" s="41"/>
      <c r="EP11" s="41"/>
      <c r="EQ11" s="161"/>
      <c r="ER11" s="162"/>
      <c r="ES11" s="162"/>
      <c r="ET11" s="162"/>
      <c r="EU11" s="100"/>
      <c r="EV11" s="41"/>
      <c r="EW11" s="41"/>
      <c r="EX11" s="41"/>
      <c r="EY11" s="41"/>
      <c r="EZ11" s="41"/>
      <c r="FA11" s="41"/>
      <c r="FB11" s="41"/>
      <c r="FC11" s="41"/>
      <c r="FD11" s="162"/>
      <c r="FE11" s="162"/>
      <c r="FF11" s="162"/>
      <c r="FG11" s="162"/>
      <c r="FH11" s="47"/>
      <c r="FI11" s="41"/>
      <c r="FJ11" s="41"/>
      <c r="FK11" s="41"/>
      <c r="FL11" s="41"/>
      <c r="FM11" s="41"/>
      <c r="FN11" s="41"/>
      <c r="FO11" s="41"/>
      <c r="FP11" s="41"/>
      <c r="FQ11" s="161"/>
      <c r="FR11" s="162"/>
      <c r="FS11" s="162"/>
      <c r="FT11" s="162"/>
      <c r="FU11" s="56"/>
      <c r="FV11" s="41"/>
      <c r="FW11" s="41"/>
      <c r="FX11" s="41"/>
      <c r="FY11" s="41"/>
      <c r="FZ11" s="41"/>
      <c r="GA11" s="41"/>
      <c r="GB11" s="41"/>
      <c r="GC11" s="60"/>
      <c r="GD11" s="161"/>
      <c r="GE11" s="162"/>
      <c r="GF11" s="162"/>
      <c r="GG11" s="162"/>
    </row>
    <row r="12" spans="1:189" s="34" customFormat="1">
      <c r="A12" s="35" t="s">
        <v>5</v>
      </c>
      <c r="B12" s="41">
        <v>60.13513513513513</v>
      </c>
      <c r="C12" s="41">
        <v>59.959016393442624</v>
      </c>
      <c r="D12" s="41">
        <v>61.816461684011351</v>
      </c>
      <c r="E12" s="41">
        <v>63.755210306934437</v>
      </c>
      <c r="F12" s="41">
        <v>64.419762543086946</v>
      </c>
      <c r="G12" s="41">
        <v>64.259466368429457</v>
      </c>
      <c r="H12" s="162">
        <v>68.266939053455914</v>
      </c>
      <c r="I12" s="162">
        <v>68.179599804782825</v>
      </c>
      <c r="J12" s="162">
        <v>68.347160178685385</v>
      </c>
      <c r="K12" s="162">
        <v>71.508718726307805</v>
      </c>
      <c r="L12" s="162">
        <v>69.686204854943753</v>
      </c>
      <c r="M12" s="162">
        <v>74.887005649717523</v>
      </c>
      <c r="N12" s="47">
        <v>71.25960969840331</v>
      </c>
      <c r="O12" s="60">
        <v>70.759042282221088</v>
      </c>
      <c r="P12" s="41">
        <v>72.316384180790962</v>
      </c>
      <c r="Q12" s="41">
        <v>62.089055347482315</v>
      </c>
      <c r="R12" s="41">
        <v>71.683075480543835</v>
      </c>
      <c r="S12" s="41">
        <v>73.906705539358597</v>
      </c>
      <c r="T12" s="41">
        <v>75.350140056022411</v>
      </c>
      <c r="U12" s="41">
        <v>78.488621726062689</v>
      </c>
      <c r="V12" s="162">
        <v>79.625501560410157</v>
      </c>
      <c r="W12" s="162">
        <v>80</v>
      </c>
      <c r="X12" s="162">
        <v>79.763469119579497</v>
      </c>
      <c r="Y12" s="162">
        <v>81.912028725314173</v>
      </c>
      <c r="Z12" s="47">
        <v>37.220968146476046</v>
      </c>
      <c r="AA12" s="60">
        <v>38.430535798956846</v>
      </c>
      <c r="AB12" s="41">
        <v>36.036671368124118</v>
      </c>
      <c r="AC12" s="41">
        <v>38.492317541613318</v>
      </c>
      <c r="AD12" s="41">
        <v>37.754777070063696</v>
      </c>
      <c r="AE12" s="41">
        <v>39.25458928240311</v>
      </c>
      <c r="AF12" s="41">
        <v>39.873633879781423</v>
      </c>
      <c r="AG12" s="41">
        <v>42.812189466710834</v>
      </c>
      <c r="AH12" s="161">
        <v>40.594230437035755</v>
      </c>
      <c r="AI12" s="162">
        <v>46.570777056656723</v>
      </c>
      <c r="AJ12" s="162">
        <v>44.221171526136068</v>
      </c>
      <c r="AK12" s="162">
        <v>47.099264262453261</v>
      </c>
      <c r="AL12" s="47">
        <v>32.436106579662862</v>
      </c>
      <c r="AM12" s="60">
        <v>31.239860950173814</v>
      </c>
      <c r="AN12" s="41">
        <v>30.720720720720724</v>
      </c>
      <c r="AO12" s="41">
        <v>31.265858471948128</v>
      </c>
      <c r="AP12" s="41">
        <v>31.96398424310636</v>
      </c>
      <c r="AQ12" s="41">
        <v>36.159400909334046</v>
      </c>
      <c r="AR12" s="41">
        <v>37.273788674839466</v>
      </c>
      <c r="AS12" s="41">
        <v>41.072796934865899</v>
      </c>
      <c r="AT12" s="161">
        <v>40.843313373253494</v>
      </c>
      <c r="AU12" s="162">
        <v>41.803743618831533</v>
      </c>
      <c r="AV12" s="162">
        <v>41.620111731843572</v>
      </c>
      <c r="AW12" s="162">
        <v>42.964232169629469</v>
      </c>
      <c r="AX12" s="47">
        <v>29.823978744603124</v>
      </c>
      <c r="AY12" s="60">
        <v>28.9589905362776</v>
      </c>
      <c r="AZ12" s="41">
        <v>30.972058244785515</v>
      </c>
      <c r="BA12" s="41">
        <v>29.941219691403383</v>
      </c>
      <c r="BB12" s="41">
        <v>33.069679849340865</v>
      </c>
      <c r="BC12" s="41">
        <v>36.082862523540484</v>
      </c>
      <c r="BD12" s="41">
        <v>37.114726027397261</v>
      </c>
      <c r="BE12" s="41">
        <v>36.049382716049379</v>
      </c>
      <c r="BF12" s="161">
        <v>40.564879246827672</v>
      </c>
      <c r="BG12" s="162">
        <v>38.307349665924278</v>
      </c>
      <c r="BH12" s="162">
        <v>37.750172532781228</v>
      </c>
      <c r="BI12" s="162">
        <v>36.207914943886593</v>
      </c>
      <c r="BJ12" s="47">
        <v>13.636363636363635</v>
      </c>
      <c r="BK12" s="60">
        <v>18.867924528301888</v>
      </c>
      <c r="BL12" s="41">
        <v>11.39240506329114</v>
      </c>
      <c r="BM12" s="41">
        <v>20.114942528735632</v>
      </c>
      <c r="BN12" s="41">
        <v>25.294117647058822</v>
      </c>
      <c r="BO12" s="41">
        <v>22.4</v>
      </c>
      <c r="BP12" s="41">
        <v>21.212121212121211</v>
      </c>
      <c r="BQ12" s="41">
        <v>38.888888888888893</v>
      </c>
      <c r="BR12" s="161">
        <v>24.561403508771928</v>
      </c>
      <c r="BS12" s="162">
        <v>18.840579710144929</v>
      </c>
      <c r="BT12" s="162">
        <v>16.666666666666664</v>
      </c>
      <c r="BU12" s="162">
        <v>19.047619047619047</v>
      </c>
      <c r="BV12" s="47">
        <v>43.922301984677567</v>
      </c>
      <c r="BW12" s="60">
        <v>44.152911446851981</v>
      </c>
      <c r="BX12" s="41">
        <v>45.643929554782062</v>
      </c>
      <c r="BY12" s="41">
        <v>45.263106224229332</v>
      </c>
      <c r="BZ12" s="41">
        <v>46.572399320475668</v>
      </c>
      <c r="CA12" s="41">
        <v>49.424094122299664</v>
      </c>
      <c r="CB12" s="41">
        <v>51.632268307203809</v>
      </c>
      <c r="CC12" s="41">
        <v>53.144608899746139</v>
      </c>
      <c r="CD12" s="161">
        <v>53.162245290272971</v>
      </c>
      <c r="CE12" s="162">
        <v>56.026564928642074</v>
      </c>
      <c r="CF12" s="162">
        <v>54.445629945763315</v>
      </c>
      <c r="CG12" s="162">
        <v>56.806282722513089</v>
      </c>
      <c r="CH12" s="100">
        <v>24.183673469387756</v>
      </c>
      <c r="CI12" s="41">
        <v>25</v>
      </c>
      <c r="CJ12" s="59" t="s">
        <v>18</v>
      </c>
      <c r="CK12" s="59" t="s">
        <v>18</v>
      </c>
      <c r="CL12" s="59" t="s">
        <v>18</v>
      </c>
      <c r="CM12" s="59" t="s">
        <v>18</v>
      </c>
      <c r="CN12" s="59" t="s">
        <v>18</v>
      </c>
      <c r="CO12" s="59" t="s">
        <v>18</v>
      </c>
      <c r="CP12" s="59">
        <v>23.921742996887506</v>
      </c>
      <c r="CQ12" s="161">
        <v>21.680101824352992</v>
      </c>
      <c r="CR12" s="162">
        <v>20.325526002381896</v>
      </c>
      <c r="CS12" s="162">
        <v>22.562358276643991</v>
      </c>
      <c r="CT12" s="162">
        <v>19.66480446927374</v>
      </c>
      <c r="CU12" s="47">
        <v>10.429936305732484</v>
      </c>
      <c r="CV12" s="41">
        <v>10.627473148671566</v>
      </c>
      <c r="CW12" s="41">
        <v>11.715481171548117</v>
      </c>
      <c r="CX12" s="41">
        <v>14.306893995552262</v>
      </c>
      <c r="CY12" s="41">
        <v>14.306893995552262</v>
      </c>
      <c r="CZ12" s="41">
        <v>17.423230974632844</v>
      </c>
      <c r="DA12" s="41">
        <v>19</v>
      </c>
      <c r="DB12" s="41">
        <v>18.157778757161747</v>
      </c>
      <c r="DC12" s="41">
        <v>18.30398517145505</v>
      </c>
      <c r="DD12" s="161">
        <v>16.459041147602868</v>
      </c>
      <c r="DE12" s="162">
        <v>15.199081163859113</v>
      </c>
      <c r="DF12" s="162">
        <v>15.501165501165501</v>
      </c>
      <c r="DG12" s="162">
        <v>17.428683079327861</v>
      </c>
      <c r="DH12" s="47">
        <v>26.912313432835823</v>
      </c>
      <c r="DI12" s="41">
        <v>25.879170423805231</v>
      </c>
      <c r="DJ12" s="41">
        <v>24.735497993433054</v>
      </c>
      <c r="DK12" s="41">
        <v>27.973395931142409</v>
      </c>
      <c r="DL12" s="41">
        <v>25.529445894981144</v>
      </c>
      <c r="DM12" s="41">
        <v>25.78125</v>
      </c>
      <c r="DN12" s="41">
        <v>25.026025400791173</v>
      </c>
      <c r="DO12" s="41">
        <v>25.026025400791173</v>
      </c>
      <c r="DP12" s="41">
        <v>23.510265398097147</v>
      </c>
      <c r="DQ12" s="161">
        <v>20.863309352517987</v>
      </c>
      <c r="DR12" s="162">
        <v>18.330605564648117</v>
      </c>
      <c r="DS12" s="162">
        <v>16.13849765258216</v>
      </c>
      <c r="DT12" s="162">
        <v>15.780318091451292</v>
      </c>
      <c r="DU12" s="47">
        <v>21.665947345705654</v>
      </c>
      <c r="DV12" s="41">
        <v>21.270825261526539</v>
      </c>
      <c r="DW12" s="41">
        <v>19.204222492894843</v>
      </c>
      <c r="DX12" s="41">
        <v>21.256931608133087</v>
      </c>
      <c r="DY12" s="41">
        <v>23.173605655930871</v>
      </c>
      <c r="DZ12" s="41">
        <v>16.244314489928524</v>
      </c>
      <c r="EA12" s="41">
        <v>20.859444941808416</v>
      </c>
      <c r="EB12" s="41">
        <v>19.170984455958546</v>
      </c>
      <c r="EC12" s="41">
        <v>29.458917835671343</v>
      </c>
      <c r="ED12" s="59">
        <v>26.166328600405681</v>
      </c>
      <c r="EE12" s="162">
        <v>22.685185185185187</v>
      </c>
      <c r="EF12" s="320" t="s">
        <v>17</v>
      </c>
      <c r="EG12" s="320" t="s">
        <v>17</v>
      </c>
      <c r="EH12" s="47">
        <v>21.606689562490665</v>
      </c>
      <c r="EI12" s="41">
        <v>19.742268041237114</v>
      </c>
      <c r="EJ12" s="41">
        <v>19.870442904489305</v>
      </c>
      <c r="EK12" s="41">
        <v>22.540781018289668</v>
      </c>
      <c r="EL12" s="41">
        <v>22.540781018289668</v>
      </c>
      <c r="EM12" s="41">
        <v>21.751370573418285</v>
      </c>
      <c r="EN12" s="41">
        <v>22.718396042182007</v>
      </c>
      <c r="EO12" s="41">
        <v>22.308626974483598</v>
      </c>
      <c r="EP12" s="41">
        <v>22.685393258426966</v>
      </c>
      <c r="EQ12" s="161">
        <v>20.13662316476346</v>
      </c>
      <c r="ER12" s="162">
        <v>18.299428142870536</v>
      </c>
      <c r="ES12" s="162">
        <v>17.918405192396847</v>
      </c>
      <c r="ET12" s="162">
        <v>17.360811394044024</v>
      </c>
      <c r="EU12" s="100" t="s">
        <v>18</v>
      </c>
      <c r="EV12" s="41" t="s">
        <v>18</v>
      </c>
      <c r="EW12" s="41" t="s">
        <v>18</v>
      </c>
      <c r="EX12" s="41" t="s">
        <v>18</v>
      </c>
      <c r="EY12" s="41" t="s">
        <v>18</v>
      </c>
      <c r="EZ12" s="41" t="s">
        <v>18</v>
      </c>
      <c r="FA12" s="41">
        <v>32.312160389732057</v>
      </c>
      <c r="FB12" s="41">
        <v>39.310995752713545</v>
      </c>
      <c r="FC12" s="41">
        <v>38.686213070725159</v>
      </c>
      <c r="FD12" s="162">
        <v>38.126129958523876</v>
      </c>
      <c r="FE12" s="162">
        <v>38.134385618765762</v>
      </c>
      <c r="FF12" s="162">
        <v>18.486653430399294</v>
      </c>
      <c r="FG12" s="162">
        <v>16.263494602159138</v>
      </c>
      <c r="FH12" s="47" t="s">
        <v>18</v>
      </c>
      <c r="FI12" s="41" t="s">
        <v>18</v>
      </c>
      <c r="FJ12" s="41" t="s">
        <v>18</v>
      </c>
      <c r="FK12" s="41" t="s">
        <v>18</v>
      </c>
      <c r="FL12" s="41" t="s">
        <v>18</v>
      </c>
      <c r="FM12" s="41" t="s">
        <v>18</v>
      </c>
      <c r="FN12" s="41">
        <v>50.077760497667192</v>
      </c>
      <c r="FO12" s="41">
        <v>55.0321199143469</v>
      </c>
      <c r="FP12" s="320" t="s">
        <v>17</v>
      </c>
      <c r="FQ12" s="320" t="s">
        <v>17</v>
      </c>
      <c r="FR12" s="162" t="s">
        <v>17</v>
      </c>
      <c r="FS12" s="162" t="s">
        <v>17</v>
      </c>
      <c r="FT12" s="162" t="s">
        <v>17</v>
      </c>
      <c r="FU12" s="56" t="s">
        <v>18</v>
      </c>
      <c r="FV12" s="41" t="s">
        <v>18</v>
      </c>
      <c r="FW12" s="41" t="s">
        <v>18</v>
      </c>
      <c r="FX12" s="41" t="s">
        <v>18</v>
      </c>
      <c r="FY12" s="41" t="s">
        <v>18</v>
      </c>
      <c r="FZ12" s="41" t="s">
        <v>18</v>
      </c>
      <c r="GA12" s="41">
        <v>33.321551647963247</v>
      </c>
      <c r="GB12" s="41">
        <v>40.131946774013194</v>
      </c>
      <c r="GC12" s="60">
        <v>38.686213070725159</v>
      </c>
      <c r="GD12" s="161">
        <v>38.126129958523876</v>
      </c>
      <c r="GE12" s="162">
        <v>38.134385618765762</v>
      </c>
      <c r="GF12" s="162">
        <v>18.486653430399294</v>
      </c>
      <c r="GG12" s="162">
        <v>16.263494602159138</v>
      </c>
    </row>
    <row r="13" spans="1:189" s="34" customFormat="1">
      <c r="A13" s="35" t="s">
        <v>6</v>
      </c>
      <c r="B13" s="41">
        <v>64.715066354410624</v>
      </c>
      <c r="C13" s="41">
        <v>66.554054054054063</v>
      </c>
      <c r="D13" s="41">
        <v>62.240982348426712</v>
      </c>
      <c r="E13" s="41">
        <v>63.559322033898304</v>
      </c>
      <c r="F13" s="41">
        <v>66.019047619047626</v>
      </c>
      <c r="G13" s="41">
        <v>55</v>
      </c>
      <c r="H13" s="162">
        <v>56.044869131699215</v>
      </c>
      <c r="I13" s="162">
        <v>55.639404446257387</v>
      </c>
      <c r="J13" s="162">
        <v>35.230829420970267</v>
      </c>
      <c r="K13" s="162">
        <v>36.54068646355573</v>
      </c>
      <c r="L13" s="162">
        <v>34.218811491538766</v>
      </c>
      <c r="M13" s="162">
        <v>18.375317320835773</v>
      </c>
      <c r="N13" s="47">
        <v>44.833625218914186</v>
      </c>
      <c r="O13" s="60">
        <v>47.997678467788738</v>
      </c>
      <c r="P13" s="41">
        <v>39.640651319483439</v>
      </c>
      <c r="Q13" s="41">
        <v>36.797752808988768</v>
      </c>
      <c r="R13" s="41">
        <v>36.129753914988818</v>
      </c>
      <c r="S13" s="41" t="s">
        <v>17</v>
      </c>
      <c r="T13" s="41" t="s">
        <v>17</v>
      </c>
      <c r="U13" s="41" t="s">
        <v>17</v>
      </c>
      <c r="V13" s="41" t="s">
        <v>17</v>
      </c>
      <c r="W13" s="41" t="s">
        <v>17</v>
      </c>
      <c r="X13" s="41" t="s">
        <v>17</v>
      </c>
      <c r="Y13" s="41" t="s">
        <v>17</v>
      </c>
      <c r="Z13" s="47">
        <v>57.971785999467663</v>
      </c>
      <c r="AA13" s="60">
        <v>48.222029488291412</v>
      </c>
      <c r="AB13" s="41">
        <v>42.95302013422819</v>
      </c>
      <c r="AC13" s="41">
        <v>46.704006893580349</v>
      </c>
      <c r="AD13" s="41">
        <v>46.195407474110759</v>
      </c>
      <c r="AE13" s="41">
        <v>48.089171974522294</v>
      </c>
      <c r="AF13" s="41">
        <v>48.145820238843498</v>
      </c>
      <c r="AG13" s="41">
        <v>49.714795008912652</v>
      </c>
      <c r="AH13" s="161">
        <v>32.883126238069508</v>
      </c>
      <c r="AI13" s="162">
        <v>33.05182977314125</v>
      </c>
      <c r="AJ13" s="162">
        <v>28.369665336198956</v>
      </c>
      <c r="AK13" s="162">
        <v>16.440816326530612</v>
      </c>
      <c r="AL13" s="47">
        <v>47.717041800643081</v>
      </c>
      <c r="AM13" s="60">
        <v>48.556275780789626</v>
      </c>
      <c r="AN13" s="41">
        <v>43.005540166204987</v>
      </c>
      <c r="AO13" s="41">
        <v>50.413223140495866</v>
      </c>
      <c r="AP13" s="41">
        <v>47.657713928794507</v>
      </c>
      <c r="AQ13" s="41">
        <v>43.48063284233497</v>
      </c>
      <c r="AR13" s="41">
        <v>46.636317653009613</v>
      </c>
      <c r="AS13" s="41">
        <v>46.460481099656356</v>
      </c>
      <c r="AT13" s="161">
        <v>30.819434372733866</v>
      </c>
      <c r="AU13" s="162">
        <v>31.183510638297875</v>
      </c>
      <c r="AV13" s="162">
        <v>29.678770949720672</v>
      </c>
      <c r="AW13" s="162">
        <v>20.175989943431805</v>
      </c>
      <c r="AX13" s="47">
        <v>25.872093023255815</v>
      </c>
      <c r="AY13" s="60">
        <v>38.607594936708864</v>
      </c>
      <c r="AZ13" s="41">
        <v>38.725490196078432</v>
      </c>
      <c r="BA13" s="41">
        <v>35.294117647058826</v>
      </c>
      <c r="BB13" s="41">
        <v>32.019704433497537</v>
      </c>
      <c r="BC13" s="41">
        <v>44.61538461538462</v>
      </c>
      <c r="BD13" s="41">
        <v>39.207048458149778</v>
      </c>
      <c r="BE13" s="41" t="s">
        <v>17</v>
      </c>
      <c r="BF13" s="41" t="s">
        <v>17</v>
      </c>
      <c r="BG13" s="41" t="s">
        <v>17</v>
      </c>
      <c r="BH13" s="41" t="s">
        <v>17</v>
      </c>
      <c r="BI13" s="41" t="s">
        <v>17</v>
      </c>
      <c r="BJ13" s="47" t="s">
        <v>17</v>
      </c>
      <c r="BK13" s="60" t="s">
        <v>17</v>
      </c>
      <c r="BL13" s="41" t="s">
        <v>17</v>
      </c>
      <c r="BM13" s="41" t="s">
        <v>17</v>
      </c>
      <c r="BN13" s="41" t="s">
        <v>17</v>
      </c>
      <c r="BO13" s="41" t="s">
        <v>17</v>
      </c>
      <c r="BP13" s="41" t="s">
        <v>17</v>
      </c>
      <c r="BQ13" s="41" t="s">
        <v>17</v>
      </c>
      <c r="BR13" s="41" t="s">
        <v>17</v>
      </c>
      <c r="BS13" s="41" t="s">
        <v>17</v>
      </c>
      <c r="BT13" s="41" t="s">
        <v>17</v>
      </c>
      <c r="BU13" s="41" t="s">
        <v>17</v>
      </c>
      <c r="BV13" s="47">
        <v>54.727620582015909</v>
      </c>
      <c r="BW13" s="60">
        <v>52.598120508568272</v>
      </c>
      <c r="BX13" s="41">
        <v>47.043363994743757</v>
      </c>
      <c r="BY13" s="41">
        <v>49.483082706766915</v>
      </c>
      <c r="BZ13" s="41">
        <v>49.338587109484941</v>
      </c>
      <c r="CA13" s="41">
        <v>50.071035340081693</v>
      </c>
      <c r="CB13" s="41">
        <v>50.945636502417102</v>
      </c>
      <c r="CC13" s="41">
        <v>51.746323529411761</v>
      </c>
      <c r="CD13" s="161">
        <v>33.643307871139157</v>
      </c>
      <c r="CE13" s="162">
        <v>34.25249430434441</v>
      </c>
      <c r="CF13" s="162">
        <v>30.795210316241938</v>
      </c>
      <c r="CG13" s="162">
        <v>17.675469346420503</v>
      </c>
      <c r="CH13" s="100" t="s">
        <v>17</v>
      </c>
      <c r="CI13" s="41" t="s">
        <v>17</v>
      </c>
      <c r="CJ13" s="41" t="s">
        <v>17</v>
      </c>
      <c r="CK13" s="41" t="s">
        <v>17</v>
      </c>
      <c r="CL13" s="41" t="s">
        <v>17</v>
      </c>
      <c r="CM13" s="41" t="s">
        <v>17</v>
      </c>
      <c r="CN13" s="41" t="s">
        <v>17</v>
      </c>
      <c r="CO13" s="41" t="s">
        <v>17</v>
      </c>
      <c r="CP13" s="41" t="s">
        <v>17</v>
      </c>
      <c r="CQ13" s="41" t="s">
        <v>17</v>
      </c>
      <c r="CR13" s="41" t="s">
        <v>17</v>
      </c>
      <c r="CS13" s="41" t="s">
        <v>17</v>
      </c>
      <c r="CT13" s="41" t="s">
        <v>17</v>
      </c>
      <c r="CU13" s="47">
        <v>9.9394550958627654</v>
      </c>
      <c r="CV13" s="41">
        <v>9.5087163232963547</v>
      </c>
      <c r="CW13" s="41">
        <v>9.5435684647302903</v>
      </c>
      <c r="CX13" s="41">
        <v>8.6633663366336631</v>
      </c>
      <c r="CY13" s="41">
        <v>12.749188687992582</v>
      </c>
      <c r="CZ13" s="41">
        <v>15.440729483282675</v>
      </c>
      <c r="DA13" s="41">
        <v>17.077045274027007</v>
      </c>
      <c r="DB13" s="41">
        <v>17.146017699115042</v>
      </c>
      <c r="DC13" s="41">
        <v>17.032769175369104</v>
      </c>
      <c r="DD13" s="161">
        <v>16.692728694292416</v>
      </c>
      <c r="DE13" s="162">
        <v>17.644757433489826</v>
      </c>
      <c r="DF13" s="162">
        <v>20.376175548589341</v>
      </c>
      <c r="DG13" s="162">
        <v>0</v>
      </c>
      <c r="DH13" s="47">
        <v>19.333834209867266</v>
      </c>
      <c r="DI13" s="41">
        <v>20.72072072072072</v>
      </c>
      <c r="DJ13" s="41">
        <v>18.690213392200146</v>
      </c>
      <c r="DK13" s="41">
        <v>18.924205378973106</v>
      </c>
      <c r="DL13" s="41">
        <v>29.878834751224542</v>
      </c>
      <c r="DM13" s="41">
        <v>31.744126221917341</v>
      </c>
      <c r="DN13" s="41">
        <v>32.738719832109133</v>
      </c>
      <c r="DO13" s="41">
        <v>31.070435588507877</v>
      </c>
      <c r="DP13" s="41">
        <v>28.327901729756832</v>
      </c>
      <c r="DQ13" s="161">
        <v>31.614924522927939</v>
      </c>
      <c r="DR13" s="162">
        <v>34.144144144144143</v>
      </c>
      <c r="DS13" s="162">
        <v>36.979277932065798</v>
      </c>
      <c r="DT13" s="162">
        <v>0</v>
      </c>
      <c r="DU13" s="47">
        <v>23.592085235920852</v>
      </c>
      <c r="DV13" s="41">
        <v>20.634920634920633</v>
      </c>
      <c r="DW13" s="41">
        <v>27.336860670194003</v>
      </c>
      <c r="DX13" s="41">
        <v>46.835443037974684</v>
      </c>
      <c r="DY13" s="41">
        <v>29.496402877697843</v>
      </c>
      <c r="DZ13" s="41">
        <v>30.617283950617285</v>
      </c>
      <c r="EA13" s="41">
        <v>27.64227642276423</v>
      </c>
      <c r="EB13" s="41">
        <v>26.27551020408163</v>
      </c>
      <c r="EC13" s="41">
        <v>28.326180257510732</v>
      </c>
      <c r="ED13" s="59">
        <v>26.555023923444978</v>
      </c>
      <c r="EE13" s="162">
        <v>27.672955974842768</v>
      </c>
      <c r="EF13" s="162">
        <v>20.634920634920633</v>
      </c>
      <c r="EG13" s="59" t="s">
        <v>18</v>
      </c>
      <c r="EH13" s="47">
        <v>16.948130277442701</v>
      </c>
      <c r="EI13" s="41">
        <v>17.425650557620816</v>
      </c>
      <c r="EJ13" s="41">
        <v>16.752891052951917</v>
      </c>
      <c r="EK13" s="41">
        <v>18.129971484316375</v>
      </c>
      <c r="EL13" s="41">
        <v>24.24150485436893</v>
      </c>
      <c r="EM13" s="41">
        <v>26.251132816433394</v>
      </c>
      <c r="EN13" s="41">
        <v>27.361799927422283</v>
      </c>
      <c r="EO13" s="41">
        <v>25.755248335893498</v>
      </c>
      <c r="EP13" s="41">
        <v>23.990597345132745</v>
      </c>
      <c r="EQ13" s="161">
        <v>25.404655464775704</v>
      </c>
      <c r="ER13" s="162">
        <v>28.106219426974143</v>
      </c>
      <c r="ES13" s="162">
        <v>31.420454545454547</v>
      </c>
      <c r="ET13" s="59" t="s">
        <v>18</v>
      </c>
      <c r="EU13" s="100" t="s">
        <v>18</v>
      </c>
      <c r="EV13" s="41" t="s">
        <v>18</v>
      </c>
      <c r="EW13" s="41" t="s">
        <v>18</v>
      </c>
      <c r="EX13" s="41" t="s">
        <v>18</v>
      </c>
      <c r="EY13" s="41" t="s">
        <v>18</v>
      </c>
      <c r="EZ13" s="41" t="s">
        <v>18</v>
      </c>
      <c r="FA13" s="41">
        <v>44.565217391304344</v>
      </c>
      <c r="FB13" s="41">
        <v>46.822742474916389</v>
      </c>
      <c r="FC13" s="41">
        <v>43.497757847533627</v>
      </c>
      <c r="FD13" s="162">
        <v>48.148148148148145</v>
      </c>
      <c r="FE13" s="162">
        <v>45.098039215686278</v>
      </c>
      <c r="FF13" s="162">
        <v>43.27731092436975</v>
      </c>
      <c r="FG13" s="41" t="s">
        <v>18</v>
      </c>
      <c r="FH13" s="47" t="s">
        <v>18</v>
      </c>
      <c r="FI13" s="41" t="s">
        <v>18</v>
      </c>
      <c r="FJ13" s="41" t="s">
        <v>18</v>
      </c>
      <c r="FK13" s="41" t="s">
        <v>18</v>
      </c>
      <c r="FL13" s="41" t="s">
        <v>18</v>
      </c>
      <c r="FM13" s="41" t="s">
        <v>18</v>
      </c>
      <c r="FN13" s="41" t="s">
        <v>18</v>
      </c>
      <c r="FO13" s="41" t="s">
        <v>18</v>
      </c>
      <c r="FP13" s="41" t="s">
        <v>18</v>
      </c>
      <c r="FQ13" s="41" t="s">
        <v>18</v>
      </c>
      <c r="FR13" s="162" t="s">
        <v>18</v>
      </c>
      <c r="FS13" s="162" t="s">
        <v>18</v>
      </c>
      <c r="FT13" s="162" t="s">
        <v>18</v>
      </c>
      <c r="FU13" s="56" t="s">
        <v>18</v>
      </c>
      <c r="FV13" s="41" t="s">
        <v>18</v>
      </c>
      <c r="FW13" s="41" t="s">
        <v>18</v>
      </c>
      <c r="FX13" s="41" t="s">
        <v>18</v>
      </c>
      <c r="FY13" s="41" t="s">
        <v>18</v>
      </c>
      <c r="FZ13" s="41" t="s">
        <v>18</v>
      </c>
      <c r="GA13" s="41">
        <v>44.565217391304344</v>
      </c>
      <c r="GB13" s="41">
        <v>46.822742474916389</v>
      </c>
      <c r="GC13" s="60">
        <v>43.497757847533627</v>
      </c>
      <c r="GD13" s="161">
        <v>48.148148148148145</v>
      </c>
      <c r="GE13" s="162">
        <v>45.098039215686278</v>
      </c>
      <c r="GF13" s="162">
        <v>43.27731092436975</v>
      </c>
      <c r="GG13" s="41" t="s">
        <v>18</v>
      </c>
    </row>
    <row r="14" spans="1:189" s="34" customFormat="1">
      <c r="A14" s="35" t="s">
        <v>7</v>
      </c>
      <c r="B14" s="41">
        <v>52.743902439024396</v>
      </c>
      <c r="C14" s="41">
        <v>54.647330257086359</v>
      </c>
      <c r="D14" s="41">
        <v>57.75618928235663</v>
      </c>
      <c r="E14" s="59">
        <v>60.879765395894424</v>
      </c>
      <c r="F14" s="59">
        <v>60.320641282565134</v>
      </c>
      <c r="G14" s="59">
        <v>60.490769923457897</v>
      </c>
      <c r="H14" s="162">
        <v>59.45146014206788</v>
      </c>
      <c r="I14" s="162">
        <v>59.628411070253527</v>
      </c>
      <c r="J14" s="162">
        <v>61.238170347003148</v>
      </c>
      <c r="K14" s="162">
        <v>61.973180076628353</v>
      </c>
      <c r="L14" s="162">
        <v>62.316318638824441</v>
      </c>
      <c r="M14" s="162">
        <v>61.719187022189068</v>
      </c>
      <c r="N14" s="47">
        <v>34.680073126142595</v>
      </c>
      <c r="O14" s="60">
        <v>36.686838124054461</v>
      </c>
      <c r="P14" s="41">
        <v>36.60118606375093</v>
      </c>
      <c r="Q14" s="59">
        <v>38.499907629780161</v>
      </c>
      <c r="R14" s="59">
        <v>38.379176666051315</v>
      </c>
      <c r="S14" s="59">
        <v>39.331574318381705</v>
      </c>
      <c r="T14" s="59">
        <v>40.195306347456295</v>
      </c>
      <c r="U14" s="59">
        <v>42.444937681406863</v>
      </c>
      <c r="V14" s="162">
        <v>43.602525756065134</v>
      </c>
      <c r="W14" s="162">
        <v>42.69149109913441</v>
      </c>
      <c r="X14" s="162">
        <v>44.021829006118736</v>
      </c>
      <c r="Y14" s="162">
        <v>41.991408407486958</v>
      </c>
      <c r="Z14" s="47">
        <v>29.50454038553449</v>
      </c>
      <c r="AA14" s="60">
        <v>33.848768054375533</v>
      </c>
      <c r="AB14" s="41">
        <v>31.746031746031743</v>
      </c>
      <c r="AC14" s="59">
        <v>33.134229301476687</v>
      </c>
      <c r="AD14" s="59">
        <v>32.901134521880067</v>
      </c>
      <c r="AE14" s="59">
        <v>31.108946257509334</v>
      </c>
      <c r="AF14" s="59">
        <v>32.452767095803374</v>
      </c>
      <c r="AG14" s="59">
        <v>31.792797997304064</v>
      </c>
      <c r="AH14" s="161">
        <v>34.482758620689658</v>
      </c>
      <c r="AI14" s="162">
        <v>37.205162438807299</v>
      </c>
      <c r="AJ14" s="162">
        <v>34.835025380710661</v>
      </c>
      <c r="AK14" s="162">
        <v>35.733538698498265</v>
      </c>
      <c r="AL14" s="47">
        <v>28.465304744217455</v>
      </c>
      <c r="AM14" s="60">
        <v>28.912510220768599</v>
      </c>
      <c r="AN14" s="41">
        <v>29.977191267513849</v>
      </c>
      <c r="AO14" s="59">
        <v>31.530112044817926</v>
      </c>
      <c r="AP14" s="59">
        <v>30.582959641255602</v>
      </c>
      <c r="AQ14" s="59">
        <v>30.108303249097474</v>
      </c>
      <c r="AR14" s="59">
        <v>31.602247573642089</v>
      </c>
      <c r="AS14" s="59">
        <v>32.831215970961885</v>
      </c>
      <c r="AT14" s="161">
        <v>34.519823788546255</v>
      </c>
      <c r="AU14" s="162">
        <v>33.511705685618729</v>
      </c>
      <c r="AV14" s="162">
        <v>33.322678599968036</v>
      </c>
      <c r="AW14" s="162">
        <v>32.379540400296513</v>
      </c>
      <c r="AX14" s="47">
        <v>19.262295081967213</v>
      </c>
      <c r="AY14" s="60">
        <v>16.864608076009503</v>
      </c>
      <c r="AZ14" s="41">
        <v>18.906605922551254</v>
      </c>
      <c r="BA14" s="59">
        <v>16.371681415929203</v>
      </c>
      <c r="BB14" s="59">
        <v>17.745803357314148</v>
      </c>
      <c r="BC14" s="41" t="s">
        <v>17</v>
      </c>
      <c r="BD14" s="41" t="s">
        <v>17</v>
      </c>
      <c r="BE14" s="41">
        <v>13.26530612244898</v>
      </c>
      <c r="BF14" s="161">
        <v>20.401337792642142</v>
      </c>
      <c r="BG14" s="41" t="s">
        <v>17</v>
      </c>
      <c r="BH14" s="41" t="s">
        <v>17</v>
      </c>
      <c r="BI14" s="41" t="s">
        <v>17</v>
      </c>
      <c r="BJ14" s="47" t="s">
        <v>17</v>
      </c>
      <c r="BK14" s="60" t="s">
        <v>17</v>
      </c>
      <c r="BL14" s="41" t="s">
        <v>17</v>
      </c>
      <c r="BM14" s="41" t="s">
        <v>17</v>
      </c>
      <c r="BN14" s="41" t="s">
        <v>17</v>
      </c>
      <c r="BO14" s="41" t="s">
        <v>17</v>
      </c>
      <c r="BP14" s="41" t="s">
        <v>17</v>
      </c>
      <c r="BQ14" s="41" t="s">
        <v>17</v>
      </c>
      <c r="BR14" s="41" t="s">
        <v>17</v>
      </c>
      <c r="BS14" s="41" t="s">
        <v>17</v>
      </c>
      <c r="BT14" s="41">
        <v>9.6703296703296715</v>
      </c>
      <c r="BU14" s="41">
        <v>10.025706940874036</v>
      </c>
      <c r="BV14" s="47">
        <v>33.860434742046834</v>
      </c>
      <c r="BW14" s="60">
        <v>35.814491635732537</v>
      </c>
      <c r="BX14" s="41">
        <v>36.129367818809399</v>
      </c>
      <c r="BY14" s="59">
        <v>38</v>
      </c>
      <c r="BZ14" s="59">
        <v>38.459042232627141</v>
      </c>
      <c r="CA14" s="59">
        <v>38.976450105378909</v>
      </c>
      <c r="CB14" s="59">
        <v>40.230329594774609</v>
      </c>
      <c r="CC14" s="59">
        <v>41.16979247082331</v>
      </c>
      <c r="CD14" s="161">
        <v>42.834124071255928</v>
      </c>
      <c r="CE14" s="162">
        <v>43.658614841637252</v>
      </c>
      <c r="CF14" s="162">
        <v>42.636479985877578</v>
      </c>
      <c r="CG14" s="162">
        <v>41.827419554711057</v>
      </c>
      <c r="CH14" s="100" t="s">
        <v>17</v>
      </c>
      <c r="CI14" s="41" t="s">
        <v>17</v>
      </c>
      <c r="CJ14" s="41" t="s">
        <v>17</v>
      </c>
      <c r="CK14" s="41" t="s">
        <v>17</v>
      </c>
      <c r="CL14" s="41" t="s">
        <v>17</v>
      </c>
      <c r="CM14" s="41">
        <v>20.212765957446805</v>
      </c>
      <c r="CN14" s="59">
        <v>10.42654028436019</v>
      </c>
      <c r="CO14" s="59">
        <v>15.164835164835164</v>
      </c>
      <c r="CP14" s="41" t="s">
        <v>17</v>
      </c>
      <c r="CQ14" s="41" t="s">
        <v>17</v>
      </c>
      <c r="CR14" s="41" t="s">
        <v>17</v>
      </c>
      <c r="CS14" s="41" t="s">
        <v>17</v>
      </c>
      <c r="CT14" s="41" t="s">
        <v>17</v>
      </c>
      <c r="CU14" s="47">
        <v>10.205635948210205</v>
      </c>
      <c r="CV14" s="41">
        <v>11.371237458193979</v>
      </c>
      <c r="CW14" s="41">
        <v>8.0297397769516738</v>
      </c>
      <c r="CX14" s="41">
        <v>10.342146189735614</v>
      </c>
      <c r="CY14" s="59">
        <v>11</v>
      </c>
      <c r="CZ14" s="59">
        <v>11.558109833971903</v>
      </c>
      <c r="DA14" s="59">
        <v>8.7804878048780477</v>
      </c>
      <c r="DB14" s="59">
        <v>8.6405529953917046</v>
      </c>
      <c r="DC14" s="59">
        <v>7.9169598874032365</v>
      </c>
      <c r="DD14" s="161">
        <v>6.6711818489671515</v>
      </c>
      <c r="DE14" s="162">
        <v>11.408114558472555</v>
      </c>
      <c r="DF14" s="162">
        <v>10.621761658031089</v>
      </c>
      <c r="DG14" s="162">
        <v>10.139416983523446</v>
      </c>
      <c r="DH14" s="47">
        <v>13.978494623655912</v>
      </c>
      <c r="DI14" s="41">
        <v>16.548463356973993</v>
      </c>
      <c r="DJ14" s="41">
        <v>16.216216216216218</v>
      </c>
      <c r="DK14" s="41">
        <v>12.302483069977427</v>
      </c>
      <c r="DL14" s="59" t="s">
        <v>18</v>
      </c>
      <c r="DM14" s="59">
        <v>16.549069916613213</v>
      </c>
      <c r="DN14" s="59">
        <v>12.417994376757264</v>
      </c>
      <c r="DO14" s="59">
        <v>15.418939018344075</v>
      </c>
      <c r="DP14" s="59">
        <v>15.928066795118816</v>
      </c>
      <c r="DQ14" s="161">
        <v>12.054965646470956</v>
      </c>
      <c r="DR14" s="162">
        <v>13.596914175506269</v>
      </c>
      <c r="DS14" s="162">
        <v>19.171270718232044</v>
      </c>
      <c r="DT14" s="162">
        <v>18.29501915708812</v>
      </c>
      <c r="DU14" s="47">
        <v>20.57057057057057</v>
      </c>
      <c r="DV14" s="41">
        <v>14.893617021276595</v>
      </c>
      <c r="DW14" s="41">
        <v>19.587628865979383</v>
      </c>
      <c r="DX14" s="41">
        <v>15.234822451317298</v>
      </c>
      <c r="DY14" s="59" t="s">
        <v>18</v>
      </c>
      <c r="DZ14" s="59">
        <v>22.66857962697274</v>
      </c>
      <c r="EA14" s="59">
        <v>17.181208053691275</v>
      </c>
      <c r="EB14" s="59">
        <v>19.572553430821145</v>
      </c>
      <c r="EC14" s="59">
        <v>15.952890792291221</v>
      </c>
      <c r="ED14" s="59">
        <v>13.145539906103288</v>
      </c>
      <c r="EE14" s="162">
        <v>17.80821917808219</v>
      </c>
      <c r="EF14" s="162">
        <v>14.17910447761194</v>
      </c>
      <c r="EG14" s="162">
        <v>15.770609318996415</v>
      </c>
      <c r="EH14" s="47">
        <v>13.747954173486088</v>
      </c>
      <c r="EI14" s="41">
        <v>13.26929918178584</v>
      </c>
      <c r="EJ14" s="41">
        <v>13.653646733494643</v>
      </c>
      <c r="EK14" s="41">
        <v>12.31238870516408</v>
      </c>
      <c r="EL14" s="59">
        <v>16</v>
      </c>
      <c r="EM14" s="59">
        <v>16.03144354454502</v>
      </c>
      <c r="EN14" s="59">
        <v>11.758753288807934</v>
      </c>
      <c r="EO14" s="59">
        <v>13.812046301746125</v>
      </c>
      <c r="EP14" s="59">
        <v>11.663228951809488</v>
      </c>
      <c r="EQ14" s="161">
        <v>9.2859785423603398</v>
      </c>
      <c r="ER14" s="162">
        <v>13.116917392451835</v>
      </c>
      <c r="ES14" s="162">
        <v>13.580691642651296</v>
      </c>
      <c r="ET14" s="162">
        <v>13.086185044359949</v>
      </c>
      <c r="EU14" s="100" t="s">
        <v>18</v>
      </c>
      <c r="EV14" s="41" t="s">
        <v>18</v>
      </c>
      <c r="EW14" s="41" t="s">
        <v>18</v>
      </c>
      <c r="EX14" s="41" t="s">
        <v>18</v>
      </c>
      <c r="EY14" s="41" t="s">
        <v>18</v>
      </c>
      <c r="EZ14" s="41" t="s">
        <v>18</v>
      </c>
      <c r="FA14" s="41" t="s">
        <v>18</v>
      </c>
      <c r="FB14" s="41" t="s">
        <v>18</v>
      </c>
      <c r="FC14" s="41">
        <v>40.86021505376344</v>
      </c>
      <c r="FD14" s="162">
        <v>36.774193548387096</v>
      </c>
      <c r="FE14" s="162">
        <v>13.197969543147209</v>
      </c>
      <c r="FF14" s="162">
        <v>35.448776065276519</v>
      </c>
      <c r="FG14" s="162">
        <v>31.862312444836714</v>
      </c>
      <c r="FH14" s="47" t="s">
        <v>18</v>
      </c>
      <c r="FI14" s="41" t="s">
        <v>18</v>
      </c>
      <c r="FJ14" s="41" t="s">
        <v>18</v>
      </c>
      <c r="FK14" s="41" t="s">
        <v>18</v>
      </c>
      <c r="FL14" s="41" t="s">
        <v>18</v>
      </c>
      <c r="FM14" s="41" t="s">
        <v>18</v>
      </c>
      <c r="FN14" s="41" t="s">
        <v>18</v>
      </c>
      <c r="FO14" s="41" t="s">
        <v>18</v>
      </c>
      <c r="FP14" s="320" t="s">
        <v>17</v>
      </c>
      <c r="FQ14" s="320" t="s">
        <v>17</v>
      </c>
      <c r="FR14" s="162" t="s">
        <v>17</v>
      </c>
      <c r="FS14" s="162" t="s">
        <v>17</v>
      </c>
      <c r="FT14" s="162" t="s">
        <v>17</v>
      </c>
      <c r="FU14" s="56" t="s">
        <v>18</v>
      </c>
      <c r="FV14" s="41" t="s">
        <v>18</v>
      </c>
      <c r="FW14" s="41" t="s">
        <v>18</v>
      </c>
      <c r="FX14" s="41" t="s">
        <v>18</v>
      </c>
      <c r="FY14" s="41" t="s">
        <v>18</v>
      </c>
      <c r="FZ14" s="41" t="s">
        <v>18</v>
      </c>
      <c r="GA14" s="41" t="s">
        <v>18</v>
      </c>
      <c r="GB14" s="41" t="s">
        <v>18</v>
      </c>
      <c r="GC14" s="60">
        <v>40.86021505376344</v>
      </c>
      <c r="GD14" s="161">
        <v>36.774193548387096</v>
      </c>
      <c r="GE14" s="162">
        <v>13.197969543147209</v>
      </c>
      <c r="GF14" s="162">
        <v>35.448776065276519</v>
      </c>
      <c r="GG14" s="162">
        <v>31.862312444836714</v>
      </c>
    </row>
    <row r="15" spans="1:189" s="34" customFormat="1">
      <c r="A15" s="35" t="s">
        <v>8</v>
      </c>
      <c r="B15" s="59" t="s">
        <v>18</v>
      </c>
      <c r="C15" s="59" t="s">
        <v>18</v>
      </c>
      <c r="D15" s="59" t="s">
        <v>18</v>
      </c>
      <c r="E15" s="59" t="s">
        <v>18</v>
      </c>
      <c r="F15" s="59" t="s">
        <v>18</v>
      </c>
      <c r="G15" s="59" t="s">
        <v>18</v>
      </c>
      <c r="H15" s="59" t="s">
        <v>18</v>
      </c>
      <c r="I15" s="59" t="s">
        <v>18</v>
      </c>
      <c r="J15" s="59" t="s">
        <v>18</v>
      </c>
      <c r="K15" s="59" t="s">
        <v>18</v>
      </c>
      <c r="L15" s="59" t="s">
        <v>18</v>
      </c>
      <c r="M15" s="59" t="s">
        <v>18</v>
      </c>
      <c r="N15" s="56" t="s">
        <v>18</v>
      </c>
      <c r="O15" s="59" t="s">
        <v>18</v>
      </c>
      <c r="P15" s="59" t="s">
        <v>18</v>
      </c>
      <c r="Q15" s="59" t="s">
        <v>18</v>
      </c>
      <c r="R15" s="59" t="s">
        <v>18</v>
      </c>
      <c r="S15" s="59" t="s">
        <v>18</v>
      </c>
      <c r="T15" s="59" t="s">
        <v>18</v>
      </c>
      <c r="U15" s="59" t="s">
        <v>18</v>
      </c>
      <c r="V15" s="59" t="s">
        <v>18</v>
      </c>
      <c r="W15" s="59" t="s">
        <v>18</v>
      </c>
      <c r="X15" s="59" t="s">
        <v>18</v>
      </c>
      <c r="Y15" s="59" t="s">
        <v>18</v>
      </c>
      <c r="Z15" s="56" t="s">
        <v>18</v>
      </c>
      <c r="AA15" s="59" t="s">
        <v>18</v>
      </c>
      <c r="AB15" s="59" t="s">
        <v>18</v>
      </c>
      <c r="AC15" s="59" t="s">
        <v>18</v>
      </c>
      <c r="AD15" s="59" t="s">
        <v>18</v>
      </c>
      <c r="AE15" s="59" t="s">
        <v>18</v>
      </c>
      <c r="AF15" s="59" t="s">
        <v>18</v>
      </c>
      <c r="AG15" s="59" t="s">
        <v>18</v>
      </c>
      <c r="AH15" s="59" t="s">
        <v>18</v>
      </c>
      <c r="AI15" s="59" t="s">
        <v>18</v>
      </c>
      <c r="AJ15" s="59" t="s">
        <v>18</v>
      </c>
      <c r="AK15" s="59" t="s">
        <v>18</v>
      </c>
      <c r="AL15" s="56" t="s">
        <v>18</v>
      </c>
      <c r="AM15" s="59" t="s">
        <v>18</v>
      </c>
      <c r="AN15" s="59" t="s">
        <v>18</v>
      </c>
      <c r="AO15" s="59" t="s">
        <v>18</v>
      </c>
      <c r="AP15" s="59" t="s">
        <v>18</v>
      </c>
      <c r="AQ15" s="59" t="s">
        <v>18</v>
      </c>
      <c r="AR15" s="59" t="s">
        <v>18</v>
      </c>
      <c r="AS15" s="59" t="s">
        <v>18</v>
      </c>
      <c r="AT15" s="59" t="s">
        <v>18</v>
      </c>
      <c r="AU15" s="59" t="s">
        <v>18</v>
      </c>
      <c r="AV15" s="59" t="s">
        <v>18</v>
      </c>
      <c r="AW15" s="59" t="s">
        <v>18</v>
      </c>
      <c r="AX15" s="56" t="s">
        <v>18</v>
      </c>
      <c r="AY15" s="59" t="s">
        <v>18</v>
      </c>
      <c r="AZ15" s="59" t="s">
        <v>18</v>
      </c>
      <c r="BA15" s="59" t="s">
        <v>18</v>
      </c>
      <c r="BB15" s="59" t="s">
        <v>18</v>
      </c>
      <c r="BC15" s="59" t="s">
        <v>18</v>
      </c>
      <c r="BD15" s="59" t="s">
        <v>18</v>
      </c>
      <c r="BE15" s="59" t="s">
        <v>18</v>
      </c>
      <c r="BF15" s="59" t="s">
        <v>18</v>
      </c>
      <c r="BG15" s="59" t="s">
        <v>18</v>
      </c>
      <c r="BH15" s="59" t="s">
        <v>18</v>
      </c>
      <c r="BI15" s="59" t="s">
        <v>18</v>
      </c>
      <c r="BJ15" s="56" t="s">
        <v>18</v>
      </c>
      <c r="BK15" s="59" t="s">
        <v>18</v>
      </c>
      <c r="BL15" s="59" t="s">
        <v>18</v>
      </c>
      <c r="BM15" s="59" t="s">
        <v>18</v>
      </c>
      <c r="BN15" s="59" t="s">
        <v>18</v>
      </c>
      <c r="BO15" s="59" t="s">
        <v>18</v>
      </c>
      <c r="BP15" s="59" t="s">
        <v>18</v>
      </c>
      <c r="BQ15" s="59" t="s">
        <v>18</v>
      </c>
      <c r="BR15" s="59" t="s">
        <v>18</v>
      </c>
      <c r="BS15" s="59" t="s">
        <v>18</v>
      </c>
      <c r="BT15" s="59" t="s">
        <v>18</v>
      </c>
      <c r="BU15" s="59" t="s">
        <v>18</v>
      </c>
      <c r="BV15" s="56" t="s">
        <v>18</v>
      </c>
      <c r="BW15" s="59" t="s">
        <v>18</v>
      </c>
      <c r="BX15" s="59" t="s">
        <v>18</v>
      </c>
      <c r="BY15" s="59" t="s">
        <v>18</v>
      </c>
      <c r="BZ15" s="59" t="s">
        <v>18</v>
      </c>
      <c r="CA15" s="59" t="s">
        <v>18</v>
      </c>
      <c r="CB15" s="59" t="s">
        <v>18</v>
      </c>
      <c r="CC15" s="59" t="s">
        <v>18</v>
      </c>
      <c r="CD15" s="59" t="s">
        <v>18</v>
      </c>
      <c r="CE15" s="59" t="s">
        <v>18</v>
      </c>
      <c r="CF15" s="59" t="s">
        <v>18</v>
      </c>
      <c r="CG15" s="59" t="s">
        <v>18</v>
      </c>
      <c r="CH15" s="100" t="s">
        <v>17</v>
      </c>
      <c r="CI15" s="41" t="s">
        <v>17</v>
      </c>
      <c r="CJ15" s="41" t="s">
        <v>17</v>
      </c>
      <c r="CK15" s="41" t="s">
        <v>17</v>
      </c>
      <c r="CL15" s="41" t="s">
        <v>17</v>
      </c>
      <c r="CM15" s="41" t="s">
        <v>17</v>
      </c>
      <c r="CN15" s="41" t="s">
        <v>17</v>
      </c>
      <c r="CO15" s="41" t="s">
        <v>17</v>
      </c>
      <c r="CP15" s="41" t="s">
        <v>17</v>
      </c>
      <c r="CQ15" s="41" t="s">
        <v>17</v>
      </c>
      <c r="CR15" s="41" t="s">
        <v>17</v>
      </c>
      <c r="CS15" s="41" t="s">
        <v>17</v>
      </c>
      <c r="CT15" s="41" t="s">
        <v>17</v>
      </c>
      <c r="CU15" s="56" t="s">
        <v>18</v>
      </c>
      <c r="CV15" s="59" t="s">
        <v>18</v>
      </c>
      <c r="CW15" s="59" t="s">
        <v>18</v>
      </c>
      <c r="CX15" s="59" t="s">
        <v>18</v>
      </c>
      <c r="CY15" s="59" t="s">
        <v>18</v>
      </c>
      <c r="CZ15" s="59" t="s">
        <v>18</v>
      </c>
      <c r="DA15" s="59" t="s">
        <v>18</v>
      </c>
      <c r="DB15" s="59" t="s">
        <v>18</v>
      </c>
      <c r="DC15" s="59">
        <v>21.483870967741936</v>
      </c>
      <c r="DD15" s="59">
        <v>22.150374033219222</v>
      </c>
      <c r="DE15" s="162">
        <v>21.445686900958467</v>
      </c>
      <c r="DF15" s="162">
        <v>13.627159023228112</v>
      </c>
      <c r="DG15" s="162">
        <v>27.657855246450421</v>
      </c>
      <c r="DH15" s="56" t="s">
        <v>18</v>
      </c>
      <c r="DI15" s="59" t="s">
        <v>18</v>
      </c>
      <c r="DJ15" s="59" t="s">
        <v>18</v>
      </c>
      <c r="DK15" s="59" t="s">
        <v>18</v>
      </c>
      <c r="DL15" s="59" t="s">
        <v>18</v>
      </c>
      <c r="DM15" s="59" t="s">
        <v>18</v>
      </c>
      <c r="DN15" s="59" t="s">
        <v>18</v>
      </c>
      <c r="DO15" s="59" t="s">
        <v>18</v>
      </c>
      <c r="DP15" s="59">
        <v>27.70724421209858</v>
      </c>
      <c r="DQ15" s="59">
        <v>28.083353525563364</v>
      </c>
      <c r="DR15" s="162">
        <v>27.165447250413028</v>
      </c>
      <c r="DS15" s="162">
        <v>22.433718558803534</v>
      </c>
      <c r="DT15" s="162">
        <v>30.385288966725042</v>
      </c>
      <c r="DU15" s="56" t="s">
        <v>18</v>
      </c>
      <c r="DV15" s="59" t="s">
        <v>18</v>
      </c>
      <c r="DW15" s="59" t="s">
        <v>18</v>
      </c>
      <c r="DX15" s="59" t="s">
        <v>18</v>
      </c>
      <c r="DY15" s="59" t="s">
        <v>18</v>
      </c>
      <c r="DZ15" s="59" t="s">
        <v>18</v>
      </c>
      <c r="EA15" s="59" t="s">
        <v>18</v>
      </c>
      <c r="EB15" s="59" t="s">
        <v>18</v>
      </c>
      <c r="EC15" s="59">
        <v>22.164048865619545</v>
      </c>
      <c r="ED15" s="59">
        <v>24.420677361853834</v>
      </c>
      <c r="EE15" s="162">
        <v>24.534161490683228</v>
      </c>
      <c r="EF15" s="162">
        <v>19.813829787234042</v>
      </c>
      <c r="EG15" s="162">
        <v>27.895392278953924</v>
      </c>
      <c r="EH15" s="56" t="s">
        <v>18</v>
      </c>
      <c r="EI15" s="59" t="s">
        <v>18</v>
      </c>
      <c r="EJ15" s="59" t="s">
        <v>18</v>
      </c>
      <c r="EK15" s="59" t="s">
        <v>18</v>
      </c>
      <c r="EL15" s="59" t="s">
        <v>18</v>
      </c>
      <c r="EM15" s="59" t="s">
        <v>18</v>
      </c>
      <c r="EN15" s="59" t="s">
        <v>18</v>
      </c>
      <c r="EO15" s="59" t="s">
        <v>18</v>
      </c>
      <c r="EP15" s="59">
        <v>23.541329011345219</v>
      </c>
      <c r="EQ15" s="59">
        <v>24.198807157057654</v>
      </c>
      <c r="ER15" s="162">
        <v>23.561688049705477</v>
      </c>
      <c r="ES15" s="162">
        <v>16.83628318584071</v>
      </c>
      <c r="ET15" s="162">
        <v>28.559213339033775</v>
      </c>
      <c r="EU15" s="344" t="s">
        <v>17</v>
      </c>
      <c r="EV15" s="320" t="s">
        <v>17</v>
      </c>
      <c r="EW15" s="320" t="s">
        <v>17</v>
      </c>
      <c r="EX15" s="320" t="s">
        <v>17</v>
      </c>
      <c r="EY15" s="320" t="s">
        <v>17</v>
      </c>
      <c r="EZ15" s="320" t="s">
        <v>17</v>
      </c>
      <c r="FA15" s="320" t="s">
        <v>17</v>
      </c>
      <c r="FB15" s="320" t="s">
        <v>17</v>
      </c>
      <c r="FC15" s="320" t="s">
        <v>17</v>
      </c>
      <c r="FD15" s="320" t="s">
        <v>17</v>
      </c>
      <c r="FE15" s="320" t="s">
        <v>17</v>
      </c>
      <c r="FF15" s="320" t="s">
        <v>17</v>
      </c>
      <c r="FG15" s="320" t="s">
        <v>17</v>
      </c>
      <c r="FH15" s="357" t="s">
        <v>17</v>
      </c>
      <c r="FI15" s="320" t="s">
        <v>17</v>
      </c>
      <c r="FJ15" s="320" t="s">
        <v>17</v>
      </c>
      <c r="FK15" s="320" t="s">
        <v>17</v>
      </c>
      <c r="FL15" s="320" t="s">
        <v>17</v>
      </c>
      <c r="FM15" s="320" t="s">
        <v>17</v>
      </c>
      <c r="FN15" s="320" t="s">
        <v>17</v>
      </c>
      <c r="FO15" s="320" t="s">
        <v>17</v>
      </c>
      <c r="FP15" s="320" t="s">
        <v>17</v>
      </c>
      <c r="FQ15" s="320" t="s">
        <v>17</v>
      </c>
      <c r="FR15" s="162" t="s">
        <v>17</v>
      </c>
      <c r="FS15" s="162" t="s">
        <v>17</v>
      </c>
      <c r="FT15" s="162" t="s">
        <v>17</v>
      </c>
      <c r="FU15" s="357" t="s">
        <v>17</v>
      </c>
      <c r="FV15" s="320" t="s">
        <v>17</v>
      </c>
      <c r="FW15" s="320" t="s">
        <v>17</v>
      </c>
      <c r="FX15" s="320" t="s">
        <v>17</v>
      </c>
      <c r="FY15" s="320" t="s">
        <v>17</v>
      </c>
      <c r="FZ15" s="320" t="s">
        <v>17</v>
      </c>
      <c r="GA15" s="320" t="s">
        <v>17</v>
      </c>
      <c r="GB15" s="320" t="s">
        <v>17</v>
      </c>
      <c r="GC15" s="320" t="s">
        <v>17</v>
      </c>
      <c r="GD15" s="320" t="s">
        <v>17</v>
      </c>
      <c r="GE15" s="320" t="s">
        <v>17</v>
      </c>
      <c r="GF15" s="320" t="s">
        <v>17</v>
      </c>
      <c r="GG15" s="320" t="s">
        <v>17</v>
      </c>
    </row>
    <row r="16" spans="1:189" s="34" customFormat="1">
      <c r="A16" s="35"/>
      <c r="B16" s="59"/>
      <c r="C16" s="59"/>
      <c r="D16" s="59"/>
      <c r="E16" s="59"/>
      <c r="F16" s="59"/>
      <c r="G16" s="59"/>
      <c r="H16" s="162"/>
      <c r="I16" s="162"/>
      <c r="J16" s="162"/>
      <c r="K16" s="162"/>
      <c r="L16" s="162"/>
      <c r="M16" s="162"/>
      <c r="N16" s="56"/>
      <c r="O16" s="59"/>
      <c r="P16" s="59"/>
      <c r="Q16" s="59"/>
      <c r="R16" s="59"/>
      <c r="S16" s="59"/>
      <c r="T16" s="59"/>
      <c r="U16" s="59"/>
      <c r="V16" s="162"/>
      <c r="W16" s="162"/>
      <c r="X16" s="162"/>
      <c r="Y16" s="162"/>
      <c r="Z16" s="56"/>
      <c r="AA16" s="59"/>
      <c r="AB16" s="59"/>
      <c r="AC16" s="59"/>
      <c r="AD16" s="59"/>
      <c r="AE16" s="59"/>
      <c r="AF16" s="59"/>
      <c r="AG16" s="59"/>
      <c r="AH16" s="59"/>
      <c r="AI16" s="162"/>
      <c r="AJ16" s="162"/>
      <c r="AK16" s="162"/>
      <c r="AL16" s="56"/>
      <c r="AM16" s="59"/>
      <c r="AN16" s="59"/>
      <c r="AO16" s="59"/>
      <c r="AP16" s="59"/>
      <c r="AQ16" s="59"/>
      <c r="AR16" s="59"/>
      <c r="AS16" s="59"/>
      <c r="AT16" s="161"/>
      <c r="AU16" s="162"/>
      <c r="AV16" s="162"/>
      <c r="AW16" s="162"/>
      <c r="AX16" s="56"/>
      <c r="AY16" s="59"/>
      <c r="AZ16" s="59"/>
      <c r="BA16" s="59"/>
      <c r="BB16" s="59"/>
      <c r="BC16" s="59"/>
      <c r="BD16" s="59"/>
      <c r="BE16" s="59"/>
      <c r="BF16" s="161"/>
      <c r="BG16" s="162"/>
      <c r="BH16" s="162"/>
      <c r="BI16" s="162"/>
      <c r="BJ16" s="56"/>
      <c r="BK16" s="59"/>
      <c r="BL16" s="59"/>
      <c r="BM16" s="59"/>
      <c r="BN16" s="59"/>
      <c r="BO16" s="59"/>
      <c r="BP16" s="59"/>
      <c r="BQ16" s="59"/>
      <c r="BR16" s="161"/>
      <c r="BS16" s="161"/>
      <c r="BT16" s="161"/>
      <c r="BU16" s="161"/>
      <c r="BV16" s="56"/>
      <c r="BW16" s="59"/>
      <c r="BX16" s="59"/>
      <c r="BY16" s="59"/>
      <c r="BZ16" s="59"/>
      <c r="CA16" s="59"/>
      <c r="CB16" s="59"/>
      <c r="CC16" s="59"/>
      <c r="CD16" s="161"/>
      <c r="CE16" s="162"/>
      <c r="CF16" s="162"/>
      <c r="CG16" s="162"/>
      <c r="CH16" s="100"/>
      <c r="CI16" s="41"/>
      <c r="CJ16" s="41"/>
      <c r="CK16" s="41"/>
      <c r="CL16" s="41"/>
      <c r="CM16" s="41"/>
      <c r="CN16" s="41"/>
      <c r="CO16" s="41"/>
      <c r="CP16" s="41"/>
      <c r="CQ16" s="161"/>
      <c r="CR16" s="161"/>
      <c r="CS16" s="162"/>
      <c r="CT16" s="162"/>
      <c r="CU16" s="56"/>
      <c r="CV16" s="59"/>
      <c r="CW16" s="59"/>
      <c r="CX16" s="59"/>
      <c r="CY16" s="59"/>
      <c r="CZ16" s="59"/>
      <c r="DA16" s="59"/>
      <c r="DB16" s="59"/>
      <c r="DC16" s="59"/>
      <c r="DD16" s="161"/>
      <c r="DE16" s="162"/>
      <c r="DF16" s="162"/>
      <c r="DG16" s="162"/>
      <c r="DH16" s="56"/>
      <c r="DI16" s="59"/>
      <c r="DJ16" s="59"/>
      <c r="DK16" s="59"/>
      <c r="DL16" s="59"/>
      <c r="DM16" s="59"/>
      <c r="DN16" s="59"/>
      <c r="DO16" s="59"/>
      <c r="DP16" s="59"/>
      <c r="DQ16" s="161"/>
      <c r="DR16" s="162"/>
      <c r="DS16" s="162"/>
      <c r="DT16" s="162"/>
      <c r="DU16" s="56"/>
      <c r="DV16" s="59"/>
      <c r="DW16" s="59"/>
      <c r="DX16" s="59"/>
      <c r="DY16" s="59"/>
      <c r="DZ16" s="59"/>
      <c r="EA16" s="59"/>
      <c r="EB16" s="59"/>
      <c r="EC16" s="59"/>
      <c r="ED16" s="59"/>
      <c r="EE16" s="162"/>
      <c r="EF16" s="162"/>
      <c r="EG16" s="162"/>
      <c r="EH16" s="56"/>
      <c r="EI16" s="59"/>
      <c r="EJ16" s="59"/>
      <c r="EK16" s="59"/>
      <c r="EL16" s="59"/>
      <c r="EM16" s="59"/>
      <c r="EN16" s="59"/>
      <c r="EO16" s="59"/>
      <c r="EP16" s="59"/>
      <c r="EQ16" s="161"/>
      <c r="ER16" s="162"/>
      <c r="ES16" s="162"/>
      <c r="ET16" s="162"/>
      <c r="EU16" s="100"/>
      <c r="EV16" s="41"/>
      <c r="EW16" s="41"/>
      <c r="EX16" s="41"/>
      <c r="EY16" s="41"/>
      <c r="EZ16" s="41"/>
      <c r="FA16" s="41"/>
      <c r="FB16" s="41"/>
      <c r="FC16" s="41"/>
      <c r="FD16" s="41"/>
      <c r="FE16" s="162"/>
      <c r="FF16" s="162"/>
      <c r="FG16" s="162"/>
      <c r="FH16" s="47"/>
      <c r="FI16" s="41"/>
      <c r="FJ16" s="41"/>
      <c r="FK16" s="41"/>
      <c r="FL16" s="41"/>
      <c r="FM16" s="41"/>
      <c r="FN16" s="41"/>
      <c r="FO16" s="41"/>
      <c r="FP16" s="41"/>
      <c r="FQ16" s="41"/>
      <c r="FR16" s="162"/>
      <c r="FS16" s="162"/>
      <c r="FT16" s="162"/>
      <c r="FU16" s="56"/>
      <c r="FV16" s="41"/>
      <c r="FW16" s="41"/>
      <c r="FX16" s="41"/>
      <c r="FY16" s="41"/>
      <c r="FZ16" s="41"/>
      <c r="GA16" s="41"/>
      <c r="GB16" s="41"/>
      <c r="GC16" s="41"/>
      <c r="GD16" s="41"/>
      <c r="GE16" s="162"/>
      <c r="GF16" s="162"/>
      <c r="GG16" s="162"/>
    </row>
    <row r="17" spans="1:189" s="34" customFormat="1">
      <c r="A17" s="35" t="s">
        <v>9</v>
      </c>
      <c r="B17" s="41">
        <v>44.666001994017947</v>
      </c>
      <c r="C17" s="41">
        <v>48.770894788593907</v>
      </c>
      <c r="D17" s="41">
        <v>53.057384760112889</v>
      </c>
      <c r="E17" s="41">
        <v>51.008403361344534</v>
      </c>
      <c r="F17" s="41">
        <v>51.244979919678713</v>
      </c>
      <c r="G17" s="41">
        <v>54.264264264264263</v>
      </c>
      <c r="H17" s="162">
        <v>57.075173720783326</v>
      </c>
      <c r="I17" s="162">
        <v>56.795817958179583</v>
      </c>
      <c r="J17" s="162">
        <v>59.31948208370973</v>
      </c>
      <c r="K17" s="162">
        <v>59.364287940168282</v>
      </c>
      <c r="L17" s="162">
        <v>56.893916233567722</v>
      </c>
      <c r="M17" s="162">
        <v>62.545334652159582</v>
      </c>
      <c r="N17" s="47">
        <v>48.532196969696969</v>
      </c>
      <c r="O17" s="60">
        <v>48.994387277829752</v>
      </c>
      <c r="P17" s="41">
        <v>48.630136986301373</v>
      </c>
      <c r="Q17" s="41">
        <v>50.328659070990355</v>
      </c>
      <c r="R17" s="41">
        <v>53.650515237886431</v>
      </c>
      <c r="S17" s="41">
        <v>53.064391000775792</v>
      </c>
      <c r="T17" s="41">
        <v>52.541729893778452</v>
      </c>
      <c r="U17" s="41">
        <v>54.977029096477793</v>
      </c>
      <c r="V17" s="162">
        <v>54.148471615720531</v>
      </c>
      <c r="W17" s="162">
        <v>52.23688445445768</v>
      </c>
      <c r="X17" s="162">
        <v>53.890931372549019</v>
      </c>
      <c r="Y17" s="162">
        <v>58.517397881996978</v>
      </c>
      <c r="Z17" s="47">
        <v>34.635691657866943</v>
      </c>
      <c r="AA17" s="60">
        <v>34.389140271493211</v>
      </c>
      <c r="AB17" s="59" t="s">
        <v>18</v>
      </c>
      <c r="AC17" s="59" t="s">
        <v>18</v>
      </c>
      <c r="AD17" s="59" t="s">
        <v>18</v>
      </c>
      <c r="AE17" s="41" t="s">
        <v>17</v>
      </c>
      <c r="AF17" s="41" t="s">
        <v>17</v>
      </c>
      <c r="AG17" s="41" t="s">
        <v>17</v>
      </c>
      <c r="AH17" s="41" t="s">
        <v>17</v>
      </c>
      <c r="AI17" s="41" t="s">
        <v>17</v>
      </c>
      <c r="AJ17" s="41" t="s">
        <v>17</v>
      </c>
      <c r="AK17" s="41" t="s">
        <v>17</v>
      </c>
      <c r="AL17" s="47">
        <v>46.310160427807482</v>
      </c>
      <c r="AM17" s="60">
        <v>48.994708994708994</v>
      </c>
      <c r="AN17" s="41">
        <v>45.348837209302324</v>
      </c>
      <c r="AO17" s="41">
        <v>49.130074565037283</v>
      </c>
      <c r="AP17" s="41">
        <v>47.703842549203372</v>
      </c>
      <c r="AQ17" s="41">
        <v>53.095411507647484</v>
      </c>
      <c r="AR17" s="41">
        <v>48.711943793911004</v>
      </c>
      <c r="AS17" s="41">
        <v>49.364069952305243</v>
      </c>
      <c r="AT17" s="161">
        <v>43.725643024162117</v>
      </c>
      <c r="AU17" s="162">
        <v>44.868532654792197</v>
      </c>
      <c r="AV17" s="162">
        <v>41.994247363374882</v>
      </c>
      <c r="AW17" s="162">
        <v>39.31996512641674</v>
      </c>
      <c r="AX17" s="47">
        <v>37.270341207349084</v>
      </c>
      <c r="AY17" s="60">
        <v>38</v>
      </c>
      <c r="AZ17" s="41">
        <v>38.983050847457626</v>
      </c>
      <c r="BA17" s="41">
        <v>42.777777777777779</v>
      </c>
      <c r="BB17" s="41">
        <v>42.575558475689881</v>
      </c>
      <c r="BC17" s="41">
        <v>49.327354260089685</v>
      </c>
      <c r="BD17" s="41">
        <v>42.131979695431468</v>
      </c>
      <c r="BE17" s="41">
        <v>45.959595959595958</v>
      </c>
      <c r="BF17" s="161">
        <v>44.791666666666671</v>
      </c>
      <c r="BG17" s="162">
        <v>42.076502732240442</v>
      </c>
      <c r="BH17" s="162">
        <v>48.319327731092436</v>
      </c>
      <c r="BI17" s="162">
        <v>44.210526315789473</v>
      </c>
      <c r="BJ17" s="47" t="s">
        <v>17</v>
      </c>
      <c r="BK17" s="60" t="s">
        <v>17</v>
      </c>
      <c r="BL17" s="41" t="s">
        <v>17</v>
      </c>
      <c r="BM17" s="41" t="s">
        <v>17</v>
      </c>
      <c r="BN17" s="41" t="s">
        <v>17</v>
      </c>
      <c r="BO17" s="41" t="s">
        <v>17</v>
      </c>
      <c r="BP17" s="41" t="s">
        <v>17</v>
      </c>
      <c r="BQ17" s="41" t="s">
        <v>17</v>
      </c>
      <c r="BR17" s="41" t="s">
        <v>17</v>
      </c>
      <c r="BS17" s="41" t="s">
        <v>17</v>
      </c>
      <c r="BT17" s="41" t="s">
        <v>17</v>
      </c>
      <c r="BU17" s="41" t="s">
        <v>17</v>
      </c>
      <c r="BV17" s="47">
        <v>46.432697862507219</v>
      </c>
      <c r="BW17" s="60">
        <v>47.687240441071168</v>
      </c>
      <c r="BX17" s="41">
        <v>47.799914003153212</v>
      </c>
      <c r="BY17" s="41">
        <v>44.134878271058462</v>
      </c>
      <c r="BZ17" s="41">
        <v>51.323028556457949</v>
      </c>
      <c r="CA17" s="41">
        <v>53.491471215351815</v>
      </c>
      <c r="CB17" s="41">
        <v>53.557692307692307</v>
      </c>
      <c r="CC17" s="41">
        <v>54.576502732240442</v>
      </c>
      <c r="CD17" s="161">
        <v>54.406278142287398</v>
      </c>
      <c r="CE17" s="162">
        <v>53.842146392289656</v>
      </c>
      <c r="CF17" s="162">
        <v>53.390481064483112</v>
      </c>
      <c r="CG17" s="162">
        <v>56.885993485342027</v>
      </c>
      <c r="CH17" s="100" t="s">
        <v>17</v>
      </c>
      <c r="CI17" s="41" t="s">
        <v>17</v>
      </c>
      <c r="CJ17" s="41" t="s">
        <v>17</v>
      </c>
      <c r="CK17" s="41" t="s">
        <v>17</v>
      </c>
      <c r="CL17" s="41" t="s">
        <v>17</v>
      </c>
      <c r="CM17" s="41" t="s">
        <v>17</v>
      </c>
      <c r="CN17" s="41" t="s">
        <v>17</v>
      </c>
      <c r="CO17" s="41" t="s">
        <v>17</v>
      </c>
      <c r="CP17" s="41" t="s">
        <v>17</v>
      </c>
      <c r="CQ17" s="41" t="s">
        <v>17</v>
      </c>
      <c r="CR17" s="41" t="s">
        <v>17</v>
      </c>
      <c r="CS17" s="41" t="s">
        <v>17</v>
      </c>
      <c r="CT17" s="41" t="s">
        <v>17</v>
      </c>
      <c r="CU17" s="56" t="s">
        <v>18</v>
      </c>
      <c r="CV17" s="59" t="s">
        <v>18</v>
      </c>
      <c r="CW17" s="59" t="s">
        <v>18</v>
      </c>
      <c r="CX17" s="59" t="s">
        <v>18</v>
      </c>
      <c r="CY17" s="59" t="s">
        <v>18</v>
      </c>
      <c r="CZ17" s="59" t="s">
        <v>18</v>
      </c>
      <c r="DA17" s="59" t="s">
        <v>18</v>
      </c>
      <c r="DB17" s="59" t="s">
        <v>18</v>
      </c>
      <c r="DC17" s="59" t="s">
        <v>18</v>
      </c>
      <c r="DD17" s="59" t="s">
        <v>18</v>
      </c>
      <c r="DE17" s="59" t="s">
        <v>18</v>
      </c>
      <c r="DF17" s="59" t="s">
        <v>18</v>
      </c>
      <c r="DG17" s="59" t="s">
        <v>18</v>
      </c>
      <c r="DH17" s="56" t="s">
        <v>18</v>
      </c>
      <c r="DI17" s="59" t="s">
        <v>18</v>
      </c>
      <c r="DJ17" s="59" t="s">
        <v>18</v>
      </c>
      <c r="DK17" s="59" t="s">
        <v>18</v>
      </c>
      <c r="DL17" s="59" t="s">
        <v>18</v>
      </c>
      <c r="DM17" s="59" t="s">
        <v>18</v>
      </c>
      <c r="DN17" s="59" t="s">
        <v>18</v>
      </c>
      <c r="DO17" s="59" t="s">
        <v>18</v>
      </c>
      <c r="DP17" s="59" t="s">
        <v>18</v>
      </c>
      <c r="DQ17" s="59" t="s">
        <v>18</v>
      </c>
      <c r="DR17" s="59" t="s">
        <v>18</v>
      </c>
      <c r="DS17" s="59" t="s">
        <v>18</v>
      </c>
      <c r="DT17" s="59" t="s">
        <v>18</v>
      </c>
      <c r="DU17" s="56" t="s">
        <v>18</v>
      </c>
      <c r="DV17" s="59" t="s">
        <v>18</v>
      </c>
      <c r="DW17" s="59" t="s">
        <v>18</v>
      </c>
      <c r="DX17" s="59" t="s">
        <v>18</v>
      </c>
      <c r="DY17" s="59" t="s">
        <v>18</v>
      </c>
      <c r="DZ17" s="59" t="s">
        <v>18</v>
      </c>
      <c r="EA17" s="59" t="s">
        <v>18</v>
      </c>
      <c r="EB17" s="59" t="s">
        <v>18</v>
      </c>
      <c r="EC17" s="59" t="s">
        <v>18</v>
      </c>
      <c r="ED17" s="59" t="s">
        <v>18</v>
      </c>
      <c r="EE17" s="59" t="s">
        <v>18</v>
      </c>
      <c r="EF17" s="59" t="s">
        <v>18</v>
      </c>
      <c r="EG17" s="59" t="s">
        <v>18</v>
      </c>
      <c r="EH17" s="56" t="s">
        <v>18</v>
      </c>
      <c r="EI17" s="59" t="s">
        <v>18</v>
      </c>
      <c r="EJ17" s="59" t="s">
        <v>18</v>
      </c>
      <c r="EK17" s="59" t="s">
        <v>18</v>
      </c>
      <c r="EL17" s="59" t="s">
        <v>18</v>
      </c>
      <c r="EM17" s="59" t="s">
        <v>18</v>
      </c>
      <c r="EN17" s="59" t="s">
        <v>18</v>
      </c>
      <c r="EO17" s="59" t="s">
        <v>18</v>
      </c>
      <c r="EP17" s="59" t="s">
        <v>18</v>
      </c>
      <c r="EQ17" s="59" t="s">
        <v>18</v>
      </c>
      <c r="ER17" s="59" t="s">
        <v>18</v>
      </c>
      <c r="ES17" s="59" t="s">
        <v>18</v>
      </c>
      <c r="ET17" s="59" t="s">
        <v>18</v>
      </c>
      <c r="EU17" s="344" t="s">
        <v>17</v>
      </c>
      <c r="EV17" s="320" t="s">
        <v>17</v>
      </c>
      <c r="EW17" s="320" t="s">
        <v>17</v>
      </c>
      <c r="EX17" s="320" t="s">
        <v>17</v>
      </c>
      <c r="EY17" s="320" t="s">
        <v>17</v>
      </c>
      <c r="EZ17" s="320" t="s">
        <v>17</v>
      </c>
      <c r="FA17" s="320" t="s">
        <v>17</v>
      </c>
      <c r="FB17" s="320" t="s">
        <v>17</v>
      </c>
      <c r="FC17" s="320" t="s">
        <v>17</v>
      </c>
      <c r="FD17" s="320" t="s">
        <v>17</v>
      </c>
      <c r="FE17" s="320" t="s">
        <v>17</v>
      </c>
      <c r="FF17" s="320" t="s">
        <v>17</v>
      </c>
      <c r="FG17" s="320" t="s">
        <v>17</v>
      </c>
      <c r="FH17" s="357" t="s">
        <v>17</v>
      </c>
      <c r="FI17" s="320" t="s">
        <v>17</v>
      </c>
      <c r="FJ17" s="320" t="s">
        <v>17</v>
      </c>
      <c r="FK17" s="320" t="s">
        <v>17</v>
      </c>
      <c r="FL17" s="320" t="s">
        <v>17</v>
      </c>
      <c r="FM17" s="320" t="s">
        <v>17</v>
      </c>
      <c r="FN17" s="320" t="s">
        <v>17</v>
      </c>
      <c r="FO17" s="320" t="s">
        <v>17</v>
      </c>
      <c r="FP17" s="320" t="s">
        <v>17</v>
      </c>
      <c r="FQ17" s="320" t="s">
        <v>17</v>
      </c>
      <c r="FR17" s="320" t="s">
        <v>17</v>
      </c>
      <c r="FS17" s="320" t="s">
        <v>17</v>
      </c>
      <c r="FT17" s="320" t="s">
        <v>17</v>
      </c>
      <c r="FU17" s="357" t="s">
        <v>17</v>
      </c>
      <c r="FV17" s="320" t="s">
        <v>17</v>
      </c>
      <c r="FW17" s="320" t="s">
        <v>17</v>
      </c>
      <c r="FX17" s="320" t="s">
        <v>17</v>
      </c>
      <c r="FY17" s="320" t="s">
        <v>17</v>
      </c>
      <c r="FZ17" s="320" t="s">
        <v>17</v>
      </c>
      <c r="GA17" s="320" t="s">
        <v>17</v>
      </c>
      <c r="GB17" s="320" t="s">
        <v>17</v>
      </c>
      <c r="GC17" s="320" t="s">
        <v>17</v>
      </c>
      <c r="GD17" s="320" t="s">
        <v>17</v>
      </c>
      <c r="GE17" s="320" t="s">
        <v>17</v>
      </c>
      <c r="GF17" s="320" t="s">
        <v>17</v>
      </c>
      <c r="GG17" s="320" t="s">
        <v>17</v>
      </c>
    </row>
    <row r="18" spans="1:189" s="34" customFormat="1">
      <c r="A18" s="35" t="s">
        <v>10</v>
      </c>
      <c r="B18" s="41">
        <v>74.155324259407536</v>
      </c>
      <c r="C18" s="41">
        <v>75.173798856789745</v>
      </c>
      <c r="D18" s="41">
        <v>72.476408350014296</v>
      </c>
      <c r="E18" s="41">
        <v>73.196489662353116</v>
      </c>
      <c r="F18" s="41">
        <v>74.985250737463133</v>
      </c>
      <c r="G18" s="41">
        <v>75.903785937944775</v>
      </c>
      <c r="H18" s="162">
        <v>77.070606620258559</v>
      </c>
      <c r="I18" s="162">
        <v>74.005214828250772</v>
      </c>
      <c r="J18" s="162">
        <v>74.259377777777772</v>
      </c>
      <c r="K18" s="162">
        <v>73.637270788912573</v>
      </c>
      <c r="L18" s="162">
        <v>75.442816500711231</v>
      </c>
      <c r="M18" s="162">
        <v>75.765881726158753</v>
      </c>
      <c r="N18" s="47">
        <v>51.292246520874748</v>
      </c>
      <c r="O18" s="60">
        <v>50.2</v>
      </c>
      <c r="P18" s="41">
        <v>50.820842255531758</v>
      </c>
      <c r="Q18" s="41">
        <v>49.77827050997783</v>
      </c>
      <c r="R18" s="41">
        <v>51.417525773195869</v>
      </c>
      <c r="S18" s="41">
        <v>54.339080459770116</v>
      </c>
      <c r="T18" s="41">
        <v>52.735173824130875</v>
      </c>
      <c r="U18" s="41">
        <v>53.176130895091433</v>
      </c>
      <c r="V18" s="162">
        <v>54.925630252100845</v>
      </c>
      <c r="W18" s="162">
        <v>56.261937716262977</v>
      </c>
      <c r="X18" s="162">
        <v>56.94715679676986</v>
      </c>
      <c r="Y18" s="162">
        <v>59.775328836424954</v>
      </c>
      <c r="Z18" s="47">
        <v>54.33562635771181</v>
      </c>
      <c r="AA18" s="60">
        <v>54.915978089313896</v>
      </c>
      <c r="AB18" s="41">
        <v>55.336837075967516</v>
      </c>
      <c r="AC18" s="41">
        <v>56.479195244627348</v>
      </c>
      <c r="AD18" s="41">
        <v>55.457651501528503</v>
      </c>
      <c r="AE18" s="41">
        <v>56.675945973811736</v>
      </c>
      <c r="AF18" s="41">
        <v>56.862350216493809</v>
      </c>
      <c r="AG18" s="41">
        <v>57.315784417331152</v>
      </c>
      <c r="AH18" s="161">
        <v>57.850385250412764</v>
      </c>
      <c r="AI18" s="162">
        <v>58.122154038822792</v>
      </c>
      <c r="AJ18" s="162">
        <v>57.278785634950026</v>
      </c>
      <c r="AK18" s="162">
        <v>56.844702467343978</v>
      </c>
      <c r="AL18" s="47">
        <v>40.869565217391305</v>
      </c>
      <c r="AM18" s="60">
        <v>38.738738738738739</v>
      </c>
      <c r="AN18" s="41">
        <v>35.891647855530472</v>
      </c>
      <c r="AO18" s="41">
        <v>38.684210526315788</v>
      </c>
      <c r="AP18" s="41">
        <v>40.947546531302876</v>
      </c>
      <c r="AQ18" s="41">
        <v>44.294003868471954</v>
      </c>
      <c r="AR18" s="41">
        <v>39.884393063583815</v>
      </c>
      <c r="AS18" s="41">
        <v>44.680851063829785</v>
      </c>
      <c r="AT18" s="161">
        <v>40.9</v>
      </c>
      <c r="AU18" s="162">
        <v>40.653280839895018</v>
      </c>
      <c r="AV18" s="162">
        <v>43.7</v>
      </c>
      <c r="AW18" s="162">
        <v>37.133840304182506</v>
      </c>
      <c r="AX18" s="47">
        <v>37.889688249400479</v>
      </c>
      <c r="AY18" s="60">
        <v>43.127962085308056</v>
      </c>
      <c r="AZ18" s="41">
        <v>39.761904761904759</v>
      </c>
      <c r="BA18" s="41">
        <v>42.195121951219512</v>
      </c>
      <c r="BB18" s="41">
        <v>38.752783964365257</v>
      </c>
      <c r="BC18" s="41">
        <v>46.217616580310882</v>
      </c>
      <c r="BD18" s="41">
        <v>45.850202429149803</v>
      </c>
      <c r="BE18" s="41">
        <v>45.425867507886437</v>
      </c>
      <c r="BF18" s="161">
        <v>44.655440900562851</v>
      </c>
      <c r="BG18" s="162">
        <v>43.964669738863293</v>
      </c>
      <c r="BH18" s="162">
        <v>39.596084118926754</v>
      </c>
      <c r="BI18" s="162">
        <v>39.985671641791043</v>
      </c>
      <c r="BJ18" s="47">
        <v>52.509652509652504</v>
      </c>
      <c r="BK18" s="60">
        <v>48.363338788870699</v>
      </c>
      <c r="BL18" s="41">
        <v>50.135013501350137</v>
      </c>
      <c r="BM18" s="41">
        <v>55.373256767842491</v>
      </c>
      <c r="BN18" s="41">
        <v>51.642475171886936</v>
      </c>
      <c r="BO18" s="41">
        <v>54.474272930648773</v>
      </c>
      <c r="BP18" s="41">
        <v>51.8213866039953</v>
      </c>
      <c r="BQ18" s="41">
        <v>53.846153846153847</v>
      </c>
      <c r="BR18" s="161">
        <v>54.011764705882356</v>
      </c>
      <c r="BS18" s="162">
        <v>55.670173267326732</v>
      </c>
      <c r="BT18" s="162">
        <v>53.615813424345845</v>
      </c>
      <c r="BU18" s="162">
        <v>56.000381315538604</v>
      </c>
      <c r="BV18" s="47">
        <v>59.384438371925782</v>
      </c>
      <c r="BW18" s="60">
        <v>59.90303379416283</v>
      </c>
      <c r="BX18" s="41">
        <v>59.782086973216849</v>
      </c>
      <c r="BY18" s="41">
        <v>60.500209585021658</v>
      </c>
      <c r="BZ18" s="41">
        <v>60.276108792368021</v>
      </c>
      <c r="CA18" s="41">
        <v>61.480891014569771</v>
      </c>
      <c r="CB18" s="41">
        <v>61.256454388984508</v>
      </c>
      <c r="CC18" s="41">
        <v>62.092323130958349</v>
      </c>
      <c r="CD18" s="161">
        <v>62.516484947111465</v>
      </c>
      <c r="CE18" s="162">
        <v>62.070841106965183</v>
      </c>
      <c r="CF18" s="162">
        <v>62.109515623806246</v>
      </c>
      <c r="CG18" s="162">
        <v>62.253284146122013</v>
      </c>
      <c r="CH18" s="100" t="s">
        <v>17</v>
      </c>
      <c r="CI18" s="41" t="s">
        <v>17</v>
      </c>
      <c r="CJ18" s="41" t="s">
        <v>17</v>
      </c>
      <c r="CK18" s="41" t="s">
        <v>17</v>
      </c>
      <c r="CL18" s="41" t="s">
        <v>17</v>
      </c>
      <c r="CM18" s="41" t="s">
        <v>17</v>
      </c>
      <c r="CN18" s="41" t="s">
        <v>17</v>
      </c>
      <c r="CO18" s="41" t="s">
        <v>17</v>
      </c>
      <c r="CP18" s="41" t="s">
        <v>17</v>
      </c>
      <c r="CQ18" s="41" t="s">
        <v>17</v>
      </c>
      <c r="CR18" s="41" t="s">
        <v>17</v>
      </c>
      <c r="CS18" s="41" t="s">
        <v>17</v>
      </c>
      <c r="CT18" s="41" t="s">
        <v>17</v>
      </c>
      <c r="CU18" s="56" t="s">
        <v>18</v>
      </c>
      <c r="CV18" s="59" t="s">
        <v>18</v>
      </c>
      <c r="CW18" s="59" t="s">
        <v>18</v>
      </c>
      <c r="CX18" s="59" t="s">
        <v>18</v>
      </c>
      <c r="CY18" s="59" t="s">
        <v>18</v>
      </c>
      <c r="CZ18" s="59" t="s">
        <v>18</v>
      </c>
      <c r="DA18" s="59" t="s">
        <v>18</v>
      </c>
      <c r="DB18" s="59" t="s">
        <v>18</v>
      </c>
      <c r="DC18" s="59" t="s">
        <v>18</v>
      </c>
      <c r="DD18" s="59" t="s">
        <v>18</v>
      </c>
      <c r="DE18" s="59" t="s">
        <v>18</v>
      </c>
      <c r="DF18" s="59" t="s">
        <v>18</v>
      </c>
      <c r="DG18" s="59" t="s">
        <v>18</v>
      </c>
      <c r="DH18" s="56" t="s">
        <v>18</v>
      </c>
      <c r="DI18" s="59" t="s">
        <v>18</v>
      </c>
      <c r="DJ18" s="59" t="s">
        <v>18</v>
      </c>
      <c r="DK18" s="59" t="s">
        <v>18</v>
      </c>
      <c r="DL18" s="59" t="s">
        <v>18</v>
      </c>
      <c r="DM18" s="59" t="s">
        <v>18</v>
      </c>
      <c r="DN18" s="59" t="s">
        <v>18</v>
      </c>
      <c r="DO18" s="59" t="s">
        <v>18</v>
      </c>
      <c r="DP18" s="59" t="s">
        <v>18</v>
      </c>
      <c r="DQ18" s="59" t="s">
        <v>18</v>
      </c>
      <c r="DR18" s="59" t="s">
        <v>18</v>
      </c>
      <c r="DS18" s="59" t="s">
        <v>18</v>
      </c>
      <c r="DT18" s="59" t="s">
        <v>18</v>
      </c>
      <c r="DU18" s="56" t="s">
        <v>18</v>
      </c>
      <c r="DV18" s="59" t="s">
        <v>18</v>
      </c>
      <c r="DW18" s="59" t="s">
        <v>18</v>
      </c>
      <c r="DX18" s="59" t="s">
        <v>18</v>
      </c>
      <c r="DY18" s="59" t="s">
        <v>18</v>
      </c>
      <c r="DZ18" s="59" t="s">
        <v>18</v>
      </c>
      <c r="EA18" s="59" t="s">
        <v>18</v>
      </c>
      <c r="EB18" s="59" t="s">
        <v>18</v>
      </c>
      <c r="EC18" s="59" t="s">
        <v>18</v>
      </c>
      <c r="ED18" s="59" t="s">
        <v>18</v>
      </c>
      <c r="EE18" s="59" t="s">
        <v>18</v>
      </c>
      <c r="EF18" s="59" t="s">
        <v>18</v>
      </c>
      <c r="EG18" s="59" t="s">
        <v>18</v>
      </c>
      <c r="EH18" s="56" t="s">
        <v>18</v>
      </c>
      <c r="EI18" s="59" t="s">
        <v>18</v>
      </c>
      <c r="EJ18" s="59" t="s">
        <v>18</v>
      </c>
      <c r="EK18" s="59" t="s">
        <v>18</v>
      </c>
      <c r="EL18" s="59" t="s">
        <v>18</v>
      </c>
      <c r="EM18" s="59" t="s">
        <v>18</v>
      </c>
      <c r="EN18" s="59" t="s">
        <v>18</v>
      </c>
      <c r="EO18" s="59" t="s">
        <v>18</v>
      </c>
      <c r="EP18" s="59" t="s">
        <v>18</v>
      </c>
      <c r="EQ18" s="59" t="s">
        <v>18</v>
      </c>
      <c r="ER18" s="59" t="s">
        <v>18</v>
      </c>
      <c r="ES18" s="59" t="s">
        <v>18</v>
      </c>
      <c r="ET18" s="59" t="s">
        <v>18</v>
      </c>
      <c r="EU18" s="344" t="s">
        <v>17</v>
      </c>
      <c r="EV18" s="320" t="s">
        <v>17</v>
      </c>
      <c r="EW18" s="320" t="s">
        <v>17</v>
      </c>
      <c r="EX18" s="320" t="s">
        <v>17</v>
      </c>
      <c r="EY18" s="320" t="s">
        <v>17</v>
      </c>
      <c r="EZ18" s="320" t="s">
        <v>17</v>
      </c>
      <c r="FA18" s="320" t="s">
        <v>17</v>
      </c>
      <c r="FB18" s="320" t="s">
        <v>17</v>
      </c>
      <c r="FC18" s="320" t="s">
        <v>17</v>
      </c>
      <c r="FD18" s="320" t="s">
        <v>17</v>
      </c>
      <c r="FE18" s="320" t="s">
        <v>17</v>
      </c>
      <c r="FF18" s="320" t="s">
        <v>17</v>
      </c>
      <c r="FG18" s="320" t="s">
        <v>17</v>
      </c>
      <c r="FH18" s="357" t="s">
        <v>17</v>
      </c>
      <c r="FI18" s="320" t="s">
        <v>17</v>
      </c>
      <c r="FJ18" s="320" t="s">
        <v>17</v>
      </c>
      <c r="FK18" s="320" t="s">
        <v>17</v>
      </c>
      <c r="FL18" s="320" t="s">
        <v>17</v>
      </c>
      <c r="FM18" s="320" t="s">
        <v>17</v>
      </c>
      <c r="FN18" s="320" t="s">
        <v>17</v>
      </c>
      <c r="FO18" s="320" t="s">
        <v>17</v>
      </c>
      <c r="FP18" s="320" t="s">
        <v>17</v>
      </c>
      <c r="FQ18" s="320" t="s">
        <v>17</v>
      </c>
      <c r="FR18" s="320" t="s">
        <v>17</v>
      </c>
      <c r="FS18" s="320" t="s">
        <v>17</v>
      </c>
      <c r="FT18" s="320" t="s">
        <v>17</v>
      </c>
      <c r="FU18" s="357" t="s">
        <v>17</v>
      </c>
      <c r="FV18" s="320" t="s">
        <v>17</v>
      </c>
      <c r="FW18" s="320" t="s">
        <v>17</v>
      </c>
      <c r="FX18" s="320" t="s">
        <v>17</v>
      </c>
      <c r="FY18" s="320" t="s">
        <v>17</v>
      </c>
      <c r="FZ18" s="320" t="s">
        <v>17</v>
      </c>
      <c r="GA18" s="320" t="s">
        <v>17</v>
      </c>
      <c r="GB18" s="320" t="s">
        <v>17</v>
      </c>
      <c r="GC18" s="320" t="s">
        <v>17</v>
      </c>
      <c r="GD18" s="320" t="s">
        <v>17</v>
      </c>
      <c r="GE18" s="320" t="s">
        <v>17</v>
      </c>
      <c r="GF18" s="320" t="s">
        <v>17</v>
      </c>
      <c r="GG18" s="320" t="s">
        <v>17</v>
      </c>
    </row>
    <row r="19" spans="1:189" s="34" customFormat="1">
      <c r="A19" s="35" t="s">
        <v>11</v>
      </c>
      <c r="B19" s="41">
        <v>56.398416886543536</v>
      </c>
      <c r="C19" s="41">
        <v>58.82352941176471</v>
      </c>
      <c r="D19" s="41">
        <v>59.123767798466595</v>
      </c>
      <c r="E19" s="41">
        <v>60.228616476152943</v>
      </c>
      <c r="F19" s="41">
        <v>56.000809552722117</v>
      </c>
      <c r="G19" s="41">
        <v>57.268981753972923</v>
      </c>
      <c r="H19" s="162">
        <v>59.582004959263188</v>
      </c>
      <c r="I19" s="162">
        <v>59.281740010116337</v>
      </c>
      <c r="J19" s="162">
        <v>61.77144728225278</v>
      </c>
      <c r="K19" s="162">
        <v>60.638460363525283</v>
      </c>
      <c r="L19" s="162">
        <v>61.143025482397995</v>
      </c>
      <c r="M19" s="162">
        <v>64.61029190490521</v>
      </c>
      <c r="N19" s="47" t="s">
        <v>17</v>
      </c>
      <c r="O19" s="41" t="s">
        <v>17</v>
      </c>
      <c r="P19" s="41" t="s">
        <v>17</v>
      </c>
      <c r="Q19" s="41" t="s">
        <v>17</v>
      </c>
      <c r="R19" s="41" t="s">
        <v>17</v>
      </c>
      <c r="S19" s="41" t="s">
        <v>17</v>
      </c>
      <c r="T19" s="41" t="s">
        <v>17</v>
      </c>
      <c r="U19" s="41" t="s">
        <v>17</v>
      </c>
      <c r="V19" s="41" t="s">
        <v>17</v>
      </c>
      <c r="W19" s="41" t="s">
        <v>17</v>
      </c>
      <c r="X19" s="41" t="s">
        <v>17</v>
      </c>
      <c r="Y19" s="41" t="s">
        <v>17</v>
      </c>
      <c r="Z19" s="47">
        <v>37.5</v>
      </c>
      <c r="AA19" s="41">
        <v>36.786469344608882</v>
      </c>
      <c r="AB19" s="41">
        <v>36.556854410201908</v>
      </c>
      <c r="AC19" s="41">
        <v>37.068062827225127</v>
      </c>
      <c r="AD19" s="41">
        <v>33.062880324543606</v>
      </c>
      <c r="AE19" s="41">
        <v>37.091503267973856</v>
      </c>
      <c r="AF19" s="41">
        <v>37.196518552450755</v>
      </c>
      <c r="AG19" s="41">
        <v>36.325326590813319</v>
      </c>
      <c r="AH19" s="161">
        <v>37.613542526837321</v>
      </c>
      <c r="AI19" s="162">
        <v>37.640449438202246</v>
      </c>
      <c r="AJ19" s="162">
        <v>36.611830591529575</v>
      </c>
      <c r="AK19" s="162">
        <v>38.728725251823548</v>
      </c>
      <c r="AL19" s="47">
        <v>38.967741935483872</v>
      </c>
      <c r="AM19" s="41">
        <v>39.634941329856581</v>
      </c>
      <c r="AN19" s="41">
        <v>34.576271186440678</v>
      </c>
      <c r="AO19" s="41">
        <v>36.596736596736598</v>
      </c>
      <c r="AP19" s="41">
        <v>36.067415730337075</v>
      </c>
      <c r="AQ19" s="41" t="s">
        <v>17</v>
      </c>
      <c r="AR19" s="41" t="s">
        <v>17</v>
      </c>
      <c r="AS19" s="41" t="s">
        <v>17</v>
      </c>
      <c r="AT19" s="41" t="s">
        <v>17</v>
      </c>
      <c r="AU19" s="162">
        <v>34.142114384748702</v>
      </c>
      <c r="AV19" s="162">
        <v>32.833020637898684</v>
      </c>
      <c r="AW19" s="162">
        <v>34.5</v>
      </c>
      <c r="AX19" s="47">
        <v>32.641052267220495</v>
      </c>
      <c r="AY19" s="41">
        <v>36.962524654832343</v>
      </c>
      <c r="AZ19" s="41">
        <v>36.944444444444443</v>
      </c>
      <c r="BA19" s="41">
        <v>37.99359658484525</v>
      </c>
      <c r="BB19" s="41">
        <v>36.454969501255832</v>
      </c>
      <c r="BC19" s="41">
        <v>36.763090443061145</v>
      </c>
      <c r="BD19" s="41">
        <v>34.04684975767367</v>
      </c>
      <c r="BE19" s="41">
        <v>34.696092619392182</v>
      </c>
      <c r="BF19" s="161">
        <v>36.50568181818182</v>
      </c>
      <c r="BG19" s="162">
        <v>36.826218197498925</v>
      </c>
      <c r="BH19" s="162">
        <v>35.481099656357387</v>
      </c>
      <c r="BI19" s="162">
        <v>30.719742661841575</v>
      </c>
      <c r="BJ19" s="47">
        <v>19.339622641509436</v>
      </c>
      <c r="BK19" s="41">
        <v>34.030418250950575</v>
      </c>
      <c r="BL19" s="41">
        <v>29.733959311424101</v>
      </c>
      <c r="BM19" s="41">
        <v>29.301075268817208</v>
      </c>
      <c r="BN19" s="41">
        <v>24.342105263157894</v>
      </c>
      <c r="BO19" s="41">
        <v>34.061135371179041</v>
      </c>
      <c r="BP19" s="41">
        <v>35.143769968051117</v>
      </c>
      <c r="BQ19" s="41">
        <v>32.107023411371237</v>
      </c>
      <c r="BR19" s="161">
        <v>29.969418960244649</v>
      </c>
      <c r="BS19" s="162">
        <v>24.137931034482758</v>
      </c>
      <c r="BT19" s="162">
        <v>31.592689295039168</v>
      </c>
      <c r="BU19" s="162">
        <v>29.383886255924168</v>
      </c>
      <c r="BV19" s="47">
        <v>43.271926311573885</v>
      </c>
      <c r="BW19" s="41">
        <v>47.339368514020755</v>
      </c>
      <c r="BX19" s="41">
        <v>46.806282722513089</v>
      </c>
      <c r="BY19" s="41">
        <v>48.66931479642502</v>
      </c>
      <c r="BZ19" s="41">
        <v>45.458215583366979</v>
      </c>
      <c r="CA19" s="41">
        <v>47.326392398665725</v>
      </c>
      <c r="CB19" s="41">
        <v>48.304765492559802</v>
      </c>
      <c r="CC19" s="41">
        <v>45.378061767838126</v>
      </c>
      <c r="CD19" s="161">
        <v>49.772980382078302</v>
      </c>
      <c r="CE19" s="162">
        <v>49.091055341055338</v>
      </c>
      <c r="CF19" s="162">
        <v>49.022498060512028</v>
      </c>
      <c r="CG19" s="162">
        <v>49.900260856222189</v>
      </c>
      <c r="CH19" s="100">
        <v>15.258855585831062</v>
      </c>
      <c r="CI19" s="41">
        <v>13.079019073569482</v>
      </c>
      <c r="CJ19" s="41">
        <v>16.494845360824741</v>
      </c>
      <c r="CK19" s="41">
        <v>21.750663129973475</v>
      </c>
      <c r="CL19" s="41">
        <v>23.43324250681199</v>
      </c>
      <c r="CM19" s="41">
        <v>17.675544794188863</v>
      </c>
      <c r="CN19" s="41">
        <v>40.350877192982452</v>
      </c>
      <c r="CO19" s="41">
        <v>34.789644012944983</v>
      </c>
      <c r="CP19" s="41">
        <v>23.936170212765958</v>
      </c>
      <c r="CQ19" s="161">
        <v>25.198412698412696</v>
      </c>
      <c r="CR19" s="162">
        <v>27.263479145473042</v>
      </c>
      <c r="CS19" s="162">
        <v>29.809725158562365</v>
      </c>
      <c r="CT19" s="162">
        <v>27.131782945736433</v>
      </c>
      <c r="CU19" s="47">
        <v>17.608594114899578</v>
      </c>
      <c r="CV19" s="41">
        <v>17.924528301886792</v>
      </c>
      <c r="CW19" s="41">
        <v>18.632707774798931</v>
      </c>
      <c r="CX19" s="41">
        <v>21.128871128871129</v>
      </c>
      <c r="CY19" s="41">
        <v>19.872379216043758</v>
      </c>
      <c r="CZ19" s="41">
        <v>21.108179419525065</v>
      </c>
      <c r="DA19" s="41">
        <v>23.66904035266192</v>
      </c>
      <c r="DB19" s="41">
        <v>20.402010050251256</v>
      </c>
      <c r="DC19" s="41">
        <v>18.780005648122</v>
      </c>
      <c r="DD19" s="161">
        <v>20.203688411780899</v>
      </c>
      <c r="DE19" s="162">
        <v>19.26303175554224</v>
      </c>
      <c r="DF19" s="162">
        <v>18.308921438082557</v>
      </c>
      <c r="DG19" s="162">
        <v>19.141914191419144</v>
      </c>
      <c r="DH19" s="47">
        <v>15.010482180293502</v>
      </c>
      <c r="DI19" s="41">
        <v>19.515885022692888</v>
      </c>
      <c r="DJ19" s="41">
        <v>21.435142594296227</v>
      </c>
      <c r="DK19" s="41">
        <v>22.889390519187359</v>
      </c>
      <c r="DL19" s="41">
        <v>22.885990744636096</v>
      </c>
      <c r="DM19" s="41">
        <v>24.622030237580994</v>
      </c>
      <c r="DN19" s="41">
        <v>24.089805825242721</v>
      </c>
      <c r="DO19" s="41">
        <v>21.229698375870072</v>
      </c>
      <c r="DP19" s="41">
        <v>32.732732732732735</v>
      </c>
      <c r="DQ19" s="161">
        <v>21.599045346062052</v>
      </c>
      <c r="DR19" s="162">
        <v>27.284946236559136</v>
      </c>
      <c r="DS19" s="162">
        <v>27.287191726332537</v>
      </c>
      <c r="DT19" s="162">
        <v>25.681255161023948</v>
      </c>
      <c r="DU19" s="47">
        <v>26.828509181450361</v>
      </c>
      <c r="DV19" s="41">
        <v>32.280130293159608</v>
      </c>
      <c r="DW19" s="41">
        <v>29.202192448233859</v>
      </c>
      <c r="DX19" s="41">
        <v>29.955580233203776</v>
      </c>
      <c r="DY19" s="41">
        <v>27.64303482587065</v>
      </c>
      <c r="DZ19" s="41">
        <v>31.263383297644538</v>
      </c>
      <c r="EA19" s="41">
        <v>29.321461467608227</v>
      </c>
      <c r="EB19" s="41">
        <v>28.334838903944593</v>
      </c>
      <c r="EC19" s="41">
        <v>28.925879396984929</v>
      </c>
      <c r="ED19" s="59">
        <v>26.964933494558647</v>
      </c>
      <c r="EE19" s="162">
        <v>23.507601038190582</v>
      </c>
      <c r="EF19" s="162">
        <v>24.676850763807284</v>
      </c>
      <c r="EG19" s="162">
        <v>23.651960784313726</v>
      </c>
      <c r="EH19" s="47">
        <v>20.392301998519617</v>
      </c>
      <c r="EI19" s="41">
        <v>24.126637554585155</v>
      </c>
      <c r="EJ19" s="41">
        <v>23.577436912419593</v>
      </c>
      <c r="EK19" s="41">
        <v>25.512445095168374</v>
      </c>
      <c r="EL19" s="41">
        <v>23.97596271768457</v>
      </c>
      <c r="EM19" s="41">
        <v>25.722543352601157</v>
      </c>
      <c r="EN19" s="41">
        <v>27.065527065527068</v>
      </c>
      <c r="EO19" s="41">
        <v>24.641535615171136</v>
      </c>
      <c r="EP19" s="41">
        <v>24.345580467190985</v>
      </c>
      <c r="EQ19" s="161">
        <v>23.455104131102765</v>
      </c>
      <c r="ER19" s="162">
        <v>22.936750529038328</v>
      </c>
      <c r="ES19" s="162">
        <v>23.260309278350515</v>
      </c>
      <c r="ET19" s="162">
        <v>22.532402791625124</v>
      </c>
      <c r="EU19" s="100" t="s">
        <v>18</v>
      </c>
      <c r="EV19" s="41" t="s">
        <v>18</v>
      </c>
      <c r="EW19" s="41" t="s">
        <v>18</v>
      </c>
      <c r="EX19" s="41" t="s">
        <v>18</v>
      </c>
      <c r="EY19" s="41" t="s">
        <v>18</v>
      </c>
      <c r="EZ19" s="41" t="s">
        <v>18</v>
      </c>
      <c r="FA19" s="41" t="s">
        <v>18</v>
      </c>
      <c r="FB19" s="41" t="s">
        <v>18</v>
      </c>
      <c r="FC19" s="41" t="s">
        <v>18</v>
      </c>
      <c r="FD19" s="41" t="s">
        <v>18</v>
      </c>
      <c r="FE19" s="41" t="s">
        <v>18</v>
      </c>
      <c r="FF19" s="41" t="s">
        <v>18</v>
      </c>
      <c r="FG19" s="41" t="s">
        <v>18</v>
      </c>
      <c r="FH19" s="47" t="s">
        <v>18</v>
      </c>
      <c r="FI19" s="41" t="s">
        <v>18</v>
      </c>
      <c r="FJ19" s="41" t="s">
        <v>18</v>
      </c>
      <c r="FK19" s="41" t="s">
        <v>18</v>
      </c>
      <c r="FL19" s="41" t="s">
        <v>18</v>
      </c>
      <c r="FM19" s="41" t="s">
        <v>18</v>
      </c>
      <c r="FN19" s="41" t="s">
        <v>18</v>
      </c>
      <c r="FO19" s="41" t="s">
        <v>18</v>
      </c>
      <c r="FP19" s="41" t="s">
        <v>18</v>
      </c>
      <c r="FQ19" s="41" t="s">
        <v>18</v>
      </c>
      <c r="FR19" s="162" t="s">
        <v>18</v>
      </c>
      <c r="FS19" s="162" t="s">
        <v>18</v>
      </c>
      <c r="FT19" s="162" t="s">
        <v>18</v>
      </c>
      <c r="FU19" s="56" t="s">
        <v>18</v>
      </c>
      <c r="FV19" s="41" t="s">
        <v>18</v>
      </c>
      <c r="FW19" s="41" t="s">
        <v>18</v>
      </c>
      <c r="FX19" s="41" t="s">
        <v>18</v>
      </c>
      <c r="FY19" s="41" t="s">
        <v>18</v>
      </c>
      <c r="FZ19" s="41" t="s">
        <v>18</v>
      </c>
      <c r="GA19" s="41" t="s">
        <v>18</v>
      </c>
      <c r="GB19" s="41" t="s">
        <v>18</v>
      </c>
      <c r="GC19" s="41" t="s">
        <v>18</v>
      </c>
      <c r="GD19" s="41" t="s">
        <v>18</v>
      </c>
      <c r="GE19" s="41" t="s">
        <v>18</v>
      </c>
      <c r="GF19" s="41" t="s">
        <v>18</v>
      </c>
      <c r="GG19" s="41" t="s">
        <v>18</v>
      </c>
    </row>
    <row r="20" spans="1:189" s="34" customFormat="1">
      <c r="A20" s="35" t="s">
        <v>12</v>
      </c>
      <c r="B20" s="59" t="s">
        <v>18</v>
      </c>
      <c r="C20" s="59" t="s">
        <v>18</v>
      </c>
      <c r="D20" s="59">
        <v>66.185216652506369</v>
      </c>
      <c r="E20" s="59">
        <v>66.20729813664596</v>
      </c>
      <c r="F20" s="59">
        <v>68.122946066112505</v>
      </c>
      <c r="G20" s="59">
        <v>69.074040385664901</v>
      </c>
      <c r="H20" s="162">
        <v>70.628090093389488</v>
      </c>
      <c r="I20" s="162">
        <v>72.564757387814666</v>
      </c>
      <c r="J20" s="162">
        <v>71.978920588769753</v>
      </c>
      <c r="K20" s="162">
        <v>71.959049106368212</v>
      </c>
      <c r="L20" s="162">
        <v>73.940003351768055</v>
      </c>
      <c r="M20" s="162">
        <v>74.596253229974167</v>
      </c>
      <c r="N20" s="47" t="s">
        <v>17</v>
      </c>
      <c r="O20" s="41" t="s">
        <v>17</v>
      </c>
      <c r="P20" s="41" t="s">
        <v>17</v>
      </c>
      <c r="Q20" s="41" t="s">
        <v>17</v>
      </c>
      <c r="R20" s="41" t="s">
        <v>17</v>
      </c>
      <c r="S20" s="41" t="s">
        <v>17</v>
      </c>
      <c r="T20" s="41" t="s">
        <v>17</v>
      </c>
      <c r="U20" s="41" t="s">
        <v>17</v>
      </c>
      <c r="V20" s="41" t="s">
        <v>17</v>
      </c>
      <c r="W20" s="41" t="s">
        <v>17</v>
      </c>
      <c r="X20" s="41" t="s">
        <v>17</v>
      </c>
      <c r="Y20" s="41" t="s">
        <v>17</v>
      </c>
      <c r="Z20" s="47" t="s">
        <v>18</v>
      </c>
      <c r="AA20" s="41" t="s">
        <v>18</v>
      </c>
      <c r="AB20" s="41">
        <v>56.41379310344827</v>
      </c>
      <c r="AC20" s="41">
        <v>58.448012232415905</v>
      </c>
      <c r="AD20" s="41">
        <v>56.625606569615528</v>
      </c>
      <c r="AE20" s="59">
        <v>58.043654001616815</v>
      </c>
      <c r="AF20" s="59">
        <v>59.326331039478454</v>
      </c>
      <c r="AG20" s="59">
        <v>60.171447411803491</v>
      </c>
      <c r="AH20" s="161">
        <v>61.549100968188107</v>
      </c>
      <c r="AI20" s="162">
        <v>60.687285223367695</v>
      </c>
      <c r="AJ20" s="162">
        <v>64.898639266870319</v>
      </c>
      <c r="AK20" s="162">
        <v>66.237113402061851</v>
      </c>
      <c r="AL20" s="47" t="s">
        <v>18</v>
      </c>
      <c r="AM20" s="41" t="s">
        <v>18</v>
      </c>
      <c r="AN20" s="41">
        <v>67.014613778705638</v>
      </c>
      <c r="AO20" s="41">
        <v>71.543086172344701</v>
      </c>
      <c r="AP20" s="41">
        <v>67.441860465116278</v>
      </c>
      <c r="AQ20" s="59">
        <v>73.74429223744292</v>
      </c>
      <c r="AR20" s="59">
        <v>67.494824016563143</v>
      </c>
      <c r="AS20" s="59">
        <v>66.213592233009706</v>
      </c>
      <c r="AT20" s="161">
        <v>71.869328493647913</v>
      </c>
      <c r="AU20" s="162">
        <v>68.245614035087726</v>
      </c>
      <c r="AV20" s="41" t="s">
        <v>17</v>
      </c>
      <c r="AW20" s="41" t="s">
        <v>17</v>
      </c>
      <c r="AX20" s="47" t="s">
        <v>18</v>
      </c>
      <c r="AY20" s="41" t="s">
        <v>18</v>
      </c>
      <c r="AZ20" s="41">
        <v>43.94261424017003</v>
      </c>
      <c r="BA20" s="41">
        <v>45.914954610606785</v>
      </c>
      <c r="BB20" s="41">
        <v>46.273637374860954</v>
      </c>
      <c r="BC20" s="59">
        <v>44.250871080139369</v>
      </c>
      <c r="BD20" s="59">
        <v>48.839285714285715</v>
      </c>
      <c r="BE20" s="59">
        <v>47.035376183358245</v>
      </c>
      <c r="BF20" s="161">
        <v>48.3640081799591</v>
      </c>
      <c r="BG20" s="162">
        <v>47.503435639028858</v>
      </c>
      <c r="BH20" s="162">
        <v>46.946867565424263</v>
      </c>
      <c r="BI20" s="162">
        <v>45.120226308345117</v>
      </c>
      <c r="BJ20" s="47" t="s">
        <v>18</v>
      </c>
      <c r="BK20" s="41" t="s">
        <v>18</v>
      </c>
      <c r="BL20" s="41">
        <v>35.729690869877786</v>
      </c>
      <c r="BM20" s="41">
        <v>40.610484406104845</v>
      </c>
      <c r="BN20" s="41">
        <v>38.195302843016073</v>
      </c>
      <c r="BO20" s="59">
        <v>43.592814371257482</v>
      </c>
      <c r="BP20" s="41">
        <v>45.94882729211087</v>
      </c>
      <c r="BQ20" s="41">
        <v>47.997189037245256</v>
      </c>
      <c r="BR20" s="161">
        <v>41.837409120951754</v>
      </c>
      <c r="BS20" s="162">
        <v>44.369063772048847</v>
      </c>
      <c r="BT20" s="162">
        <v>42.909760589318601</v>
      </c>
      <c r="BU20" s="162">
        <v>41.761363636363633</v>
      </c>
      <c r="BV20" s="47" t="s">
        <v>18</v>
      </c>
      <c r="BW20" s="41" t="s">
        <v>18</v>
      </c>
      <c r="BX20" s="41">
        <v>56.115174520877694</v>
      </c>
      <c r="BY20" s="41">
        <v>57.891632257520854</v>
      </c>
      <c r="BZ20" s="41">
        <v>58.465049446369711</v>
      </c>
      <c r="CA20" s="59">
        <v>59.943522163272291</v>
      </c>
      <c r="CB20" s="41">
        <v>61.18835893290219</v>
      </c>
      <c r="CC20" s="41">
        <v>62.367576243980736</v>
      </c>
      <c r="CD20" s="161">
        <v>62.150624244865085</v>
      </c>
      <c r="CE20" s="162">
        <v>61.961240310077514</v>
      </c>
      <c r="CF20" s="162">
        <v>62.920037903637294</v>
      </c>
      <c r="CG20" s="162">
        <v>62.661154708520186</v>
      </c>
      <c r="CH20" s="100" t="s">
        <v>17</v>
      </c>
      <c r="CI20" s="41" t="s">
        <v>17</v>
      </c>
      <c r="CJ20" s="41" t="s">
        <v>17</v>
      </c>
      <c r="CK20" s="41">
        <v>17.82178217821782</v>
      </c>
      <c r="CL20" s="41">
        <v>13.740458015267176</v>
      </c>
      <c r="CM20" s="41">
        <v>21.167883211678831</v>
      </c>
      <c r="CN20" s="41" t="s">
        <v>17</v>
      </c>
      <c r="CO20" s="41" t="s">
        <v>17</v>
      </c>
      <c r="CP20" s="41" t="s">
        <v>17</v>
      </c>
      <c r="CQ20" s="41" t="s">
        <v>17</v>
      </c>
      <c r="CR20" s="41" t="s">
        <v>17</v>
      </c>
      <c r="CS20" s="41" t="s">
        <v>17</v>
      </c>
      <c r="CT20" s="41" t="s">
        <v>17</v>
      </c>
      <c r="CU20" s="56" t="s">
        <v>18</v>
      </c>
      <c r="CV20" s="59" t="s">
        <v>18</v>
      </c>
      <c r="CW20" s="59" t="s">
        <v>18</v>
      </c>
      <c r="CX20" s="41">
        <v>23.143833488661077</v>
      </c>
      <c r="CY20" s="41">
        <v>22.535211267605636</v>
      </c>
      <c r="CZ20" s="41">
        <v>22.840454964648018</v>
      </c>
      <c r="DA20" s="59">
        <v>17.407621247113163</v>
      </c>
      <c r="DB20" s="59">
        <v>21.257081197734017</v>
      </c>
      <c r="DC20" s="59">
        <v>21.075231879079354</v>
      </c>
      <c r="DD20" s="161">
        <v>20.321543408360128</v>
      </c>
      <c r="DE20" s="162">
        <v>22.025080042689435</v>
      </c>
      <c r="DF20" s="162">
        <v>21.354822462855704</v>
      </c>
      <c r="DG20" s="162">
        <v>21.745880105087174</v>
      </c>
      <c r="DH20" s="56" t="s">
        <v>18</v>
      </c>
      <c r="DI20" s="59" t="s">
        <v>18</v>
      </c>
      <c r="DJ20" s="59" t="s">
        <v>18</v>
      </c>
      <c r="DK20" s="41">
        <v>30.199353448275861</v>
      </c>
      <c r="DL20" s="41">
        <v>29.0852228303362</v>
      </c>
      <c r="DM20" s="41">
        <v>30.665669409124906</v>
      </c>
      <c r="DN20" s="59">
        <v>30.4552960603916</v>
      </c>
      <c r="DO20" s="59">
        <v>27.783330001998802</v>
      </c>
      <c r="DP20" s="59">
        <v>27.247956403269757</v>
      </c>
      <c r="DQ20" s="161">
        <v>25.223964165733481</v>
      </c>
      <c r="DR20" s="162">
        <v>25.811559778305622</v>
      </c>
      <c r="DS20" s="162">
        <v>25.921219822109276</v>
      </c>
      <c r="DT20" s="162">
        <v>24.290711232024872</v>
      </c>
      <c r="DU20" s="56" t="s">
        <v>18</v>
      </c>
      <c r="DV20" s="59" t="s">
        <v>18</v>
      </c>
      <c r="DW20" s="59" t="s">
        <v>18</v>
      </c>
      <c r="DX20" s="41">
        <v>31.481481481481481</v>
      </c>
      <c r="DY20" s="41">
        <v>31.077694235588972</v>
      </c>
      <c r="DZ20" s="41">
        <v>29.076305220883537</v>
      </c>
      <c r="EA20" s="59">
        <v>26.236044657097292</v>
      </c>
      <c r="EB20" s="59">
        <v>24.947145877378436</v>
      </c>
      <c r="EC20" s="59">
        <v>22.118155619596543</v>
      </c>
      <c r="ED20" s="59">
        <v>22.293906810035843</v>
      </c>
      <c r="EE20" s="162">
        <v>24.931318681318682</v>
      </c>
      <c r="EF20" s="162">
        <v>24.331051649035469</v>
      </c>
      <c r="EG20" s="162">
        <v>23.684210526315788</v>
      </c>
      <c r="EH20" s="56" t="s">
        <v>18</v>
      </c>
      <c r="EI20" s="59" t="s">
        <v>18</v>
      </c>
      <c r="EJ20" s="59" t="s">
        <v>18</v>
      </c>
      <c r="EK20" s="41">
        <v>27.342368886269885</v>
      </c>
      <c r="EL20" s="41">
        <v>26.460126219162365</v>
      </c>
      <c r="EM20" s="41">
        <v>27.342123525329633</v>
      </c>
      <c r="EN20" s="59">
        <v>24.674608427090227</v>
      </c>
      <c r="EO20" s="59">
        <v>24.853801169590643</v>
      </c>
      <c r="EP20" s="59">
        <v>23.290441176470587</v>
      </c>
      <c r="EQ20" s="161">
        <v>22.13283275230178</v>
      </c>
      <c r="ER20" s="162">
        <v>23.227043038856941</v>
      </c>
      <c r="ES20" s="162">
        <v>22.66162888329135</v>
      </c>
      <c r="ET20" s="162">
        <v>22.525084933238524</v>
      </c>
      <c r="EU20" s="344" t="s">
        <v>17</v>
      </c>
      <c r="EV20" s="320" t="s">
        <v>17</v>
      </c>
      <c r="EW20" s="320" t="s">
        <v>17</v>
      </c>
      <c r="EX20" s="320" t="s">
        <v>17</v>
      </c>
      <c r="EY20" s="320" t="s">
        <v>17</v>
      </c>
      <c r="EZ20" s="320" t="s">
        <v>17</v>
      </c>
      <c r="FA20" s="320" t="s">
        <v>17</v>
      </c>
      <c r="FB20" s="320" t="s">
        <v>17</v>
      </c>
      <c r="FC20" s="320" t="s">
        <v>17</v>
      </c>
      <c r="FD20" s="320" t="s">
        <v>17</v>
      </c>
      <c r="FE20" s="320" t="s">
        <v>17</v>
      </c>
      <c r="FF20" s="320" t="s">
        <v>17</v>
      </c>
      <c r="FG20" s="320" t="s">
        <v>17</v>
      </c>
      <c r="FH20" s="357" t="s">
        <v>17</v>
      </c>
      <c r="FI20" s="320" t="s">
        <v>17</v>
      </c>
      <c r="FJ20" s="320" t="s">
        <v>17</v>
      </c>
      <c r="FK20" s="320" t="s">
        <v>17</v>
      </c>
      <c r="FL20" s="320" t="s">
        <v>17</v>
      </c>
      <c r="FM20" s="320" t="s">
        <v>17</v>
      </c>
      <c r="FN20" s="320" t="s">
        <v>17</v>
      </c>
      <c r="FO20" s="320" t="s">
        <v>17</v>
      </c>
      <c r="FP20" s="320" t="s">
        <v>17</v>
      </c>
      <c r="FQ20" s="320" t="s">
        <v>17</v>
      </c>
      <c r="FR20" s="320" t="s">
        <v>17</v>
      </c>
      <c r="FS20" s="320" t="s">
        <v>17</v>
      </c>
      <c r="FT20" s="320" t="s">
        <v>17</v>
      </c>
      <c r="FU20" s="357" t="s">
        <v>17</v>
      </c>
      <c r="FV20" s="320" t="s">
        <v>17</v>
      </c>
      <c r="FW20" s="320" t="s">
        <v>17</v>
      </c>
      <c r="FX20" s="320" t="s">
        <v>17</v>
      </c>
      <c r="FY20" s="320" t="s">
        <v>17</v>
      </c>
      <c r="FZ20" s="320" t="s">
        <v>17</v>
      </c>
      <c r="GA20" s="320" t="s">
        <v>17</v>
      </c>
      <c r="GB20" s="320" t="s">
        <v>17</v>
      </c>
      <c r="GC20" s="320" t="s">
        <v>17</v>
      </c>
      <c r="GD20" s="320" t="s">
        <v>17</v>
      </c>
      <c r="GE20" s="320" t="s">
        <v>17</v>
      </c>
      <c r="GF20" s="320" t="s">
        <v>17</v>
      </c>
      <c r="GG20" s="320" t="s">
        <v>17</v>
      </c>
    </row>
    <row r="21" spans="1:189" s="34" customFormat="1">
      <c r="A21" s="35"/>
      <c r="B21" s="59"/>
      <c r="C21" s="59"/>
      <c r="D21" s="59"/>
      <c r="E21" s="59"/>
      <c r="F21" s="59"/>
      <c r="G21" s="59"/>
      <c r="H21" s="162"/>
      <c r="I21" s="162"/>
      <c r="J21" s="162"/>
      <c r="K21" s="162"/>
      <c r="L21" s="162"/>
      <c r="M21" s="162"/>
      <c r="N21" s="47"/>
      <c r="O21" s="41"/>
      <c r="P21" s="41"/>
      <c r="Q21" s="41"/>
      <c r="R21" s="41"/>
      <c r="S21" s="59"/>
      <c r="T21" s="59"/>
      <c r="U21" s="59"/>
      <c r="V21" s="59"/>
      <c r="W21" s="162"/>
      <c r="X21" s="162"/>
      <c r="Y21" s="162"/>
      <c r="Z21" s="47"/>
      <c r="AA21" s="41"/>
      <c r="AB21" s="41"/>
      <c r="AC21" s="41"/>
      <c r="AD21" s="41"/>
      <c r="AE21" s="59"/>
      <c r="AF21" s="59"/>
      <c r="AG21" s="59"/>
      <c r="AH21" s="161"/>
      <c r="AI21" s="162"/>
      <c r="AJ21" s="162"/>
      <c r="AK21" s="162"/>
      <c r="AL21" s="47"/>
      <c r="AM21" s="41"/>
      <c r="AN21" s="41"/>
      <c r="AO21" s="41"/>
      <c r="AP21" s="41"/>
      <c r="AQ21" s="59"/>
      <c r="AR21" s="59"/>
      <c r="AS21" s="59"/>
      <c r="AT21" s="161"/>
      <c r="AU21" s="162"/>
      <c r="AV21" s="162"/>
      <c r="AW21" s="162"/>
      <c r="AX21" s="47"/>
      <c r="AY21" s="41"/>
      <c r="AZ21" s="41"/>
      <c r="BA21" s="41"/>
      <c r="BB21" s="41"/>
      <c r="BC21" s="59"/>
      <c r="BD21" s="59"/>
      <c r="BE21" s="59"/>
      <c r="BF21" s="161"/>
      <c r="BG21" s="162"/>
      <c r="BH21" s="162"/>
      <c r="BI21" s="162"/>
      <c r="BJ21" s="47"/>
      <c r="BK21" s="41"/>
      <c r="BL21" s="41"/>
      <c r="BM21" s="41"/>
      <c r="BN21" s="41"/>
      <c r="BO21" s="59"/>
      <c r="BP21" s="41"/>
      <c r="BQ21" s="41"/>
      <c r="BR21" s="161"/>
      <c r="BS21" s="162"/>
      <c r="BT21" s="162"/>
      <c r="BU21" s="162"/>
      <c r="BV21" s="47"/>
      <c r="BW21" s="41"/>
      <c r="BX21" s="41"/>
      <c r="BY21" s="41"/>
      <c r="BZ21" s="41"/>
      <c r="CA21" s="59"/>
      <c r="CB21" s="41"/>
      <c r="CC21" s="41"/>
      <c r="CD21" s="161"/>
      <c r="CE21" s="162"/>
      <c r="CF21" s="162"/>
      <c r="CG21" s="162"/>
      <c r="CH21" s="100"/>
      <c r="CI21" s="41"/>
      <c r="CJ21" s="41"/>
      <c r="CK21" s="41"/>
      <c r="CL21" s="41"/>
      <c r="CM21" s="41"/>
      <c r="CN21" s="59"/>
      <c r="CO21" s="59"/>
      <c r="CP21" s="59"/>
      <c r="CQ21" s="161"/>
      <c r="CR21" s="161"/>
      <c r="CS21" s="162"/>
      <c r="CT21" s="162"/>
      <c r="CU21" s="56"/>
      <c r="CV21" s="59"/>
      <c r="CW21" s="59"/>
      <c r="CX21" s="41"/>
      <c r="CY21" s="41"/>
      <c r="CZ21" s="41"/>
      <c r="DA21" s="59"/>
      <c r="DB21" s="59"/>
      <c r="DC21" s="59"/>
      <c r="DD21" s="161"/>
      <c r="DE21" s="162"/>
      <c r="DF21" s="162"/>
      <c r="DG21" s="162"/>
      <c r="DH21" s="56"/>
      <c r="DI21" s="59"/>
      <c r="DJ21" s="59"/>
      <c r="DK21" s="41"/>
      <c r="DL21" s="41"/>
      <c r="DM21" s="41"/>
      <c r="DN21" s="59"/>
      <c r="DO21" s="59"/>
      <c r="DP21" s="59"/>
      <c r="DQ21" s="161"/>
      <c r="DR21" s="162"/>
      <c r="DS21" s="162"/>
      <c r="DT21" s="162"/>
      <c r="DU21" s="56"/>
      <c r="DV21" s="59"/>
      <c r="DW21" s="59"/>
      <c r="DX21" s="41"/>
      <c r="DY21" s="41"/>
      <c r="DZ21" s="41"/>
      <c r="EA21" s="59"/>
      <c r="EB21" s="59"/>
      <c r="EC21" s="59"/>
      <c r="ED21" s="59"/>
      <c r="EE21" s="162"/>
      <c r="EF21" s="162"/>
      <c r="EG21" s="162"/>
      <c r="EH21" s="56"/>
      <c r="EI21" s="59"/>
      <c r="EJ21" s="59"/>
      <c r="EK21" s="41"/>
      <c r="EL21" s="41"/>
      <c r="EM21" s="41"/>
      <c r="EN21" s="59"/>
      <c r="EO21" s="59"/>
      <c r="EP21" s="59"/>
      <c r="EQ21" s="161"/>
      <c r="ER21" s="162"/>
      <c r="ES21" s="162"/>
      <c r="ET21" s="162"/>
      <c r="EU21" s="100"/>
      <c r="EV21" s="41"/>
      <c r="EW21" s="41"/>
      <c r="EX21" s="41"/>
      <c r="EY21" s="41"/>
      <c r="EZ21" s="41"/>
      <c r="FA21" s="41"/>
      <c r="FB21" s="41"/>
      <c r="FC21" s="41"/>
      <c r="FD21" s="41"/>
      <c r="FE21" s="162"/>
      <c r="FF21" s="162"/>
      <c r="FG21" s="162"/>
      <c r="FH21" s="47"/>
      <c r="FI21" s="41"/>
      <c r="FJ21" s="41"/>
      <c r="FK21" s="41"/>
      <c r="FL21" s="41"/>
      <c r="FM21" s="41"/>
      <c r="FN21" s="41"/>
      <c r="FO21" s="41"/>
      <c r="FP21" s="41"/>
      <c r="FQ21" s="41"/>
      <c r="FR21" s="162"/>
      <c r="FS21" s="162"/>
      <c r="FT21" s="162"/>
      <c r="FU21" s="56"/>
      <c r="FV21" s="41"/>
      <c r="FW21" s="41"/>
      <c r="FX21" s="41"/>
      <c r="FY21" s="41"/>
      <c r="FZ21" s="41"/>
      <c r="GA21" s="41"/>
      <c r="GB21" s="41"/>
      <c r="GC21" s="41"/>
      <c r="GD21" s="41"/>
      <c r="GE21" s="162"/>
      <c r="GF21" s="162"/>
      <c r="GG21" s="162"/>
    </row>
    <row r="22" spans="1:189" s="34" customFormat="1">
      <c r="A22" s="35" t="s">
        <v>13</v>
      </c>
      <c r="B22" s="41">
        <v>59.778830963665087</v>
      </c>
      <c r="C22" s="41">
        <v>60.829493087557609</v>
      </c>
      <c r="D22" s="41">
        <v>66.504347826086956</v>
      </c>
      <c r="E22" s="41">
        <v>60.156703424260016</v>
      </c>
      <c r="F22" s="41">
        <v>66.967213114754102</v>
      </c>
      <c r="G22" s="41">
        <v>59.931072011608919</v>
      </c>
      <c r="H22" s="162">
        <v>61.477869467366844</v>
      </c>
      <c r="I22" s="162">
        <v>63.087248322147651</v>
      </c>
      <c r="J22" s="162">
        <v>62.460973370064274</v>
      </c>
      <c r="K22" s="162">
        <v>54.941460055096414</v>
      </c>
      <c r="L22" s="162">
        <v>58.966565349544076</v>
      </c>
      <c r="M22" s="162">
        <v>57.880894232575621</v>
      </c>
      <c r="N22" s="47">
        <v>40.662086196127426</v>
      </c>
      <c r="O22" s="60">
        <v>42.239336492890992</v>
      </c>
      <c r="P22" s="41">
        <v>46.308360477741587</v>
      </c>
      <c r="Q22" s="41">
        <v>41.74437739989029</v>
      </c>
      <c r="R22" s="41">
        <v>45.285359801488831</v>
      </c>
      <c r="S22" s="41" t="s">
        <v>17</v>
      </c>
      <c r="T22" s="41" t="s">
        <v>17</v>
      </c>
      <c r="U22" s="41">
        <v>52.61992619926199</v>
      </c>
      <c r="V22" s="41">
        <v>49.67793880837359</v>
      </c>
      <c r="W22" s="162">
        <v>45.404120443740091</v>
      </c>
      <c r="X22" s="162">
        <v>42.934782608695656</v>
      </c>
      <c r="Y22" s="162">
        <v>47.79602420051858</v>
      </c>
      <c r="Z22" s="47">
        <v>42.70168855534709</v>
      </c>
      <c r="AA22" s="60">
        <v>43.364742834707499</v>
      </c>
      <c r="AB22" s="41">
        <v>49.357326478149098</v>
      </c>
      <c r="AC22" s="41">
        <v>45.491157415513925</v>
      </c>
      <c r="AD22" s="41">
        <v>50.768967874231031</v>
      </c>
      <c r="AE22" s="41">
        <v>51.330541672295013</v>
      </c>
      <c r="AF22" s="41">
        <v>53.068396864017295</v>
      </c>
      <c r="AG22" s="41">
        <v>52.992828918483823</v>
      </c>
      <c r="AH22" s="161">
        <v>52.051175079961062</v>
      </c>
      <c r="AI22" s="162">
        <v>45.304688555600592</v>
      </c>
      <c r="AJ22" s="162">
        <v>48.794326241134748</v>
      </c>
      <c r="AK22" s="162">
        <v>49.7527577025485</v>
      </c>
      <c r="AL22" s="47">
        <v>44.791188618632397</v>
      </c>
      <c r="AM22" s="60">
        <v>46.057513914656774</v>
      </c>
      <c r="AN22" s="41">
        <v>47.761953204476093</v>
      </c>
      <c r="AO22" s="41">
        <v>42.039542143600414</v>
      </c>
      <c r="AP22" s="41">
        <v>49.343434343434346</v>
      </c>
      <c r="AQ22" s="41">
        <v>41.729323308270679</v>
      </c>
      <c r="AR22" s="41">
        <v>41.009852216748769</v>
      </c>
      <c r="AS22" s="41" t="s">
        <v>17</v>
      </c>
      <c r="AT22" s="41" t="s">
        <v>17</v>
      </c>
      <c r="AU22" s="41" t="s">
        <v>17</v>
      </c>
      <c r="AV22" s="41" t="s">
        <v>17</v>
      </c>
      <c r="AW22" s="41" t="s">
        <v>17</v>
      </c>
      <c r="AX22" s="47">
        <v>36.300174520069802</v>
      </c>
      <c r="AY22" s="60">
        <v>38.515901060070675</v>
      </c>
      <c r="AZ22" s="41">
        <v>39.911111111111111</v>
      </c>
      <c r="BA22" s="41">
        <v>38.003502626970224</v>
      </c>
      <c r="BB22" s="41">
        <v>51.014198782961465</v>
      </c>
      <c r="BC22" s="41">
        <v>49.092480553154708</v>
      </c>
      <c r="BD22" s="41">
        <v>50</v>
      </c>
      <c r="BE22" s="41">
        <v>51.180257510729611</v>
      </c>
      <c r="BF22" s="161">
        <v>52.003727865796833</v>
      </c>
      <c r="BG22" s="162">
        <v>46.372819100091824</v>
      </c>
      <c r="BH22" s="162">
        <v>50.652985074626869</v>
      </c>
      <c r="BI22" s="162">
        <v>53.312302839116718</v>
      </c>
      <c r="BJ22" s="47" t="s">
        <v>17</v>
      </c>
      <c r="BK22" s="60" t="s">
        <v>17</v>
      </c>
      <c r="BL22" s="41" t="s">
        <v>17</v>
      </c>
      <c r="BM22" s="41" t="s">
        <v>17</v>
      </c>
      <c r="BN22" s="41" t="s">
        <v>17</v>
      </c>
      <c r="BO22" s="41" t="s">
        <v>17</v>
      </c>
      <c r="BP22" s="41" t="s">
        <v>17</v>
      </c>
      <c r="BQ22" s="41" t="s">
        <v>17</v>
      </c>
      <c r="BR22" s="41" t="s">
        <v>17</v>
      </c>
      <c r="BS22" s="41" t="s">
        <v>17</v>
      </c>
      <c r="BT22" s="41" t="s">
        <v>17</v>
      </c>
      <c r="BU22" s="41" t="s">
        <v>17</v>
      </c>
      <c r="BV22" s="47">
        <v>46.278220698904704</v>
      </c>
      <c r="BW22" s="60">
        <v>47.063842991234196</v>
      </c>
      <c r="BX22" s="41">
        <v>51.68286047415468</v>
      </c>
      <c r="BY22" s="41">
        <v>47.522073483338076</v>
      </c>
      <c r="BZ22" s="41">
        <v>54.166075230660041</v>
      </c>
      <c r="CA22" s="41">
        <v>53.829601237307514</v>
      </c>
      <c r="CB22" s="41">
        <v>55.222252522497953</v>
      </c>
      <c r="CC22" s="41">
        <v>56.774496015002342</v>
      </c>
      <c r="CD22" s="161">
        <v>55.641763092769715</v>
      </c>
      <c r="CE22" s="162">
        <v>48.984575835475582</v>
      </c>
      <c r="CF22" s="162">
        <v>51.914948956369081</v>
      </c>
      <c r="CG22" s="162">
        <v>52.650476563520044</v>
      </c>
      <c r="CH22" s="100" t="s">
        <v>17</v>
      </c>
      <c r="CI22" s="41" t="s">
        <v>17</v>
      </c>
      <c r="CJ22" s="41" t="s">
        <v>17</v>
      </c>
      <c r="CK22" s="41" t="s">
        <v>17</v>
      </c>
      <c r="CL22" s="41" t="s">
        <v>17</v>
      </c>
      <c r="CM22" s="41" t="s">
        <v>17</v>
      </c>
      <c r="CN22" s="41" t="s">
        <v>17</v>
      </c>
      <c r="CO22" s="41" t="s">
        <v>17</v>
      </c>
      <c r="CP22" s="41" t="s">
        <v>17</v>
      </c>
      <c r="CQ22" s="41" t="s">
        <v>17</v>
      </c>
      <c r="CR22" s="41" t="s">
        <v>17</v>
      </c>
      <c r="CS22" s="41" t="s">
        <v>17</v>
      </c>
      <c r="CT22" s="41" t="s">
        <v>17</v>
      </c>
      <c r="CU22" s="47">
        <v>14.380664652567976</v>
      </c>
      <c r="CV22" s="41">
        <v>15.573078006195438</v>
      </c>
      <c r="CW22" s="41">
        <v>14.378891194782092</v>
      </c>
      <c r="CX22" s="41">
        <v>15.616</v>
      </c>
      <c r="CY22" s="59">
        <v>16</v>
      </c>
      <c r="CZ22" s="59">
        <v>15.637720488466758</v>
      </c>
      <c r="DA22" s="41">
        <v>15.548961424332344</v>
      </c>
      <c r="DB22" s="41">
        <v>16.563417019889144</v>
      </c>
      <c r="DC22" s="41">
        <v>17.195253505933117</v>
      </c>
      <c r="DD22" s="161">
        <v>16.56816390858944</v>
      </c>
      <c r="DE22" s="162">
        <v>18.034369569414945</v>
      </c>
      <c r="DF22" s="162">
        <v>18.053704056370215</v>
      </c>
      <c r="DG22" s="162">
        <v>19.318181818181817</v>
      </c>
      <c r="DH22" s="47">
        <v>21.696139950560944</v>
      </c>
      <c r="DI22" s="41">
        <v>20.920043811610075</v>
      </c>
      <c r="DJ22" s="41">
        <v>21.30642954856361</v>
      </c>
      <c r="DK22" s="41">
        <v>20.751720487030177</v>
      </c>
      <c r="DL22" s="59">
        <v>21</v>
      </c>
      <c r="DM22" s="59">
        <v>22.102788041652673</v>
      </c>
      <c r="DN22" s="41">
        <v>22.079686085119228</v>
      </c>
      <c r="DO22" s="41">
        <v>23.960683209796972</v>
      </c>
      <c r="DP22" s="41">
        <v>23.384615384615383</v>
      </c>
      <c r="DQ22" s="161">
        <v>22.661373835001726</v>
      </c>
      <c r="DR22" s="162">
        <v>23.835281800732858</v>
      </c>
      <c r="DS22" s="162">
        <v>23.944353518821604</v>
      </c>
      <c r="DT22" s="162">
        <v>25.309734513274336</v>
      </c>
      <c r="DU22" s="47">
        <v>22.792022792022792</v>
      </c>
      <c r="DV22" s="41">
        <v>20.493827160493826</v>
      </c>
      <c r="DW22" s="41">
        <v>15.887850467289718</v>
      </c>
      <c r="DX22" s="41">
        <v>17.942583732057415</v>
      </c>
      <c r="DY22" s="59">
        <v>21</v>
      </c>
      <c r="DZ22" s="59">
        <v>18.568232662192393</v>
      </c>
      <c r="EA22" s="41">
        <v>17.871485943775099</v>
      </c>
      <c r="EB22" s="41">
        <v>17.505470459518598</v>
      </c>
      <c r="EC22" s="320" t="s">
        <v>17</v>
      </c>
      <c r="ED22" s="320" t="s">
        <v>17</v>
      </c>
      <c r="EE22" s="320" t="s">
        <v>17</v>
      </c>
      <c r="EF22" s="320" t="s">
        <v>17</v>
      </c>
      <c r="EG22" s="320" t="s">
        <v>17</v>
      </c>
      <c r="EH22" s="47">
        <v>19.024663677130043</v>
      </c>
      <c r="EI22" s="41">
        <v>18.889124443502226</v>
      </c>
      <c r="EJ22" s="41">
        <v>18.644419110788682</v>
      </c>
      <c r="EK22" s="41">
        <v>18.881650380021718</v>
      </c>
      <c r="EL22" s="59">
        <v>21</v>
      </c>
      <c r="EM22" s="59">
        <v>19.895175954647556</v>
      </c>
      <c r="EN22" s="41">
        <v>19.782732990280159</v>
      </c>
      <c r="EO22" s="41">
        <v>21.325796505652619</v>
      </c>
      <c r="EP22" s="41">
        <v>20.648545541249405</v>
      </c>
      <c r="EQ22" s="161">
        <v>19.816007359705612</v>
      </c>
      <c r="ER22" s="162">
        <v>21.081576535288725</v>
      </c>
      <c r="ES22" s="162">
        <v>21.221723439838041</v>
      </c>
      <c r="ET22" s="162">
        <v>22.608004240657301</v>
      </c>
      <c r="EU22" s="100" t="s">
        <v>18</v>
      </c>
      <c r="EV22" s="41" t="s">
        <v>18</v>
      </c>
      <c r="EW22" s="41" t="s">
        <v>18</v>
      </c>
      <c r="EX22" s="41" t="s">
        <v>18</v>
      </c>
      <c r="EY22" s="41" t="s">
        <v>18</v>
      </c>
      <c r="EZ22" s="41" t="s">
        <v>18</v>
      </c>
      <c r="FA22" s="41" t="s">
        <v>18</v>
      </c>
      <c r="FB22" s="41" t="s">
        <v>18</v>
      </c>
      <c r="FC22" s="41" t="s">
        <v>18</v>
      </c>
      <c r="FD22" s="41" t="s">
        <v>18</v>
      </c>
      <c r="FE22" s="41" t="s">
        <v>18</v>
      </c>
      <c r="FF22" s="41" t="s">
        <v>18</v>
      </c>
      <c r="FG22" s="41" t="s">
        <v>18</v>
      </c>
      <c r="FH22" s="47" t="s">
        <v>18</v>
      </c>
      <c r="FI22" s="41" t="s">
        <v>18</v>
      </c>
      <c r="FJ22" s="41" t="s">
        <v>18</v>
      </c>
      <c r="FK22" s="41" t="s">
        <v>18</v>
      </c>
      <c r="FL22" s="41" t="s">
        <v>18</v>
      </c>
      <c r="FM22" s="41" t="s">
        <v>18</v>
      </c>
      <c r="FN22" s="41" t="s">
        <v>18</v>
      </c>
      <c r="FO22" s="41" t="s">
        <v>18</v>
      </c>
      <c r="FP22" s="41" t="s">
        <v>18</v>
      </c>
      <c r="FQ22" s="41" t="s">
        <v>18</v>
      </c>
      <c r="FR22" s="162" t="s">
        <v>18</v>
      </c>
      <c r="FS22" s="162" t="s">
        <v>18</v>
      </c>
      <c r="FT22" s="162" t="s">
        <v>18</v>
      </c>
      <c r="FU22" s="56" t="s">
        <v>18</v>
      </c>
      <c r="FV22" s="41" t="s">
        <v>18</v>
      </c>
      <c r="FW22" s="41" t="s">
        <v>18</v>
      </c>
      <c r="FX22" s="41" t="s">
        <v>18</v>
      </c>
      <c r="FY22" s="41" t="s">
        <v>18</v>
      </c>
      <c r="FZ22" s="41" t="s">
        <v>18</v>
      </c>
      <c r="GA22" s="41" t="s">
        <v>18</v>
      </c>
      <c r="GB22" s="41" t="s">
        <v>18</v>
      </c>
      <c r="GC22" s="41" t="s">
        <v>18</v>
      </c>
      <c r="GD22" s="41" t="s">
        <v>18</v>
      </c>
      <c r="GE22" s="41" t="s">
        <v>18</v>
      </c>
      <c r="GF22" s="41" t="s">
        <v>18</v>
      </c>
      <c r="GG22" s="41" t="s">
        <v>18</v>
      </c>
    </row>
    <row r="23" spans="1:189" s="34" customFormat="1">
      <c r="A23" s="35" t="s">
        <v>14</v>
      </c>
      <c r="B23" s="41">
        <v>73.71970736168268</v>
      </c>
      <c r="C23" s="41">
        <v>71.055525013743818</v>
      </c>
      <c r="D23" s="41">
        <v>71.702068965517242</v>
      </c>
      <c r="E23" s="41">
        <v>72.878535773710482</v>
      </c>
      <c r="F23" s="41">
        <v>65.709008824132979</v>
      </c>
      <c r="G23" s="41">
        <v>64.732630047289916</v>
      </c>
      <c r="H23" s="162">
        <v>66.101333787872335</v>
      </c>
      <c r="I23" s="162">
        <v>67.322146832974454</v>
      </c>
      <c r="J23" s="162">
        <v>68.357515518488896</v>
      </c>
      <c r="K23" s="162">
        <v>67.281263014424724</v>
      </c>
      <c r="L23" s="162">
        <v>68.098270497141627</v>
      </c>
      <c r="M23" s="162">
        <v>67.966542750929364</v>
      </c>
      <c r="N23" s="47">
        <v>50.165745856353595</v>
      </c>
      <c r="O23" s="60">
        <v>52.890025575447574</v>
      </c>
      <c r="P23" s="41">
        <v>51.577858251422661</v>
      </c>
      <c r="Q23" s="41">
        <v>55.270655270655269</v>
      </c>
      <c r="R23" s="41">
        <v>46.708138932089163</v>
      </c>
      <c r="S23" s="41">
        <v>35.358511220580183</v>
      </c>
      <c r="T23" s="41">
        <v>37.795275590551178</v>
      </c>
      <c r="U23" s="41">
        <v>38.822246455834239</v>
      </c>
      <c r="V23" s="162">
        <v>39.946834219429675</v>
      </c>
      <c r="W23" s="162">
        <v>40.364188163884677</v>
      </c>
      <c r="X23" s="162">
        <v>40.834473324213405</v>
      </c>
      <c r="Y23" s="162">
        <v>37.785936176221405</v>
      </c>
      <c r="Z23" s="47">
        <v>45.130791049479981</v>
      </c>
      <c r="AA23" s="60">
        <v>45.200823892893929</v>
      </c>
      <c r="AB23" s="41">
        <v>46.111813812294464</v>
      </c>
      <c r="AC23" s="41">
        <v>47.361361877740521</v>
      </c>
      <c r="AD23" s="41">
        <v>37.838422048095111</v>
      </c>
      <c r="AE23" s="41">
        <v>38.881806592606083</v>
      </c>
      <c r="AF23" s="41">
        <v>40.672411700449082</v>
      </c>
      <c r="AG23" s="41">
        <v>41.435325493999272</v>
      </c>
      <c r="AH23" s="161">
        <v>42.652912485283402</v>
      </c>
      <c r="AI23" s="162">
        <v>41.77708495713172</v>
      </c>
      <c r="AJ23" s="162">
        <v>42.423791083308508</v>
      </c>
      <c r="AK23" s="162">
        <v>41.631912964641884</v>
      </c>
      <c r="AL23" s="47">
        <v>35.2112676056338</v>
      </c>
      <c r="AM23" s="60">
        <v>42.307692307692307</v>
      </c>
      <c r="AN23" s="41">
        <v>42.452830188679243</v>
      </c>
      <c r="AO23" s="41">
        <v>48.024316109422493</v>
      </c>
      <c r="AP23" s="41">
        <v>36.466165413533837</v>
      </c>
      <c r="AQ23" s="41">
        <v>39.473684210526315</v>
      </c>
      <c r="AR23" s="41">
        <v>42.857142857142854</v>
      </c>
      <c r="AS23" s="41">
        <v>39.175257731958766</v>
      </c>
      <c r="AT23" s="161">
        <v>40.909090909090914</v>
      </c>
      <c r="AU23" s="59" t="s">
        <v>18</v>
      </c>
      <c r="AV23" s="59" t="s">
        <v>18</v>
      </c>
      <c r="AW23" s="59" t="s">
        <v>18</v>
      </c>
      <c r="AX23" s="47" t="s">
        <v>17</v>
      </c>
      <c r="AY23" s="60" t="s">
        <v>17</v>
      </c>
      <c r="AZ23" s="41" t="s">
        <v>17</v>
      </c>
      <c r="BA23" s="41" t="s">
        <v>17</v>
      </c>
      <c r="BB23" s="41">
        <v>23.824451410658305</v>
      </c>
      <c r="BC23" s="41">
        <v>19.734904270986746</v>
      </c>
      <c r="BD23" s="41">
        <v>18.992805755395683</v>
      </c>
      <c r="BE23" s="41">
        <v>18.681318681318682</v>
      </c>
      <c r="BF23" s="161">
        <v>23.803526448362717</v>
      </c>
      <c r="BG23" s="162">
        <v>23.705408515535098</v>
      </c>
      <c r="BH23" s="162">
        <v>22.626931567328917</v>
      </c>
      <c r="BI23" s="162">
        <v>22.355289421157686</v>
      </c>
      <c r="BJ23" s="47">
        <v>35.932560590094837</v>
      </c>
      <c r="BK23" s="60">
        <v>39.644351464435147</v>
      </c>
      <c r="BL23" s="41">
        <v>38.160469667318978</v>
      </c>
      <c r="BM23" s="41">
        <v>42.325056433408577</v>
      </c>
      <c r="BN23" s="41">
        <v>34.959349593495936</v>
      </c>
      <c r="BO23" s="41">
        <v>40.22346368715084</v>
      </c>
      <c r="BP23" s="41">
        <v>36.148648648648653</v>
      </c>
      <c r="BQ23" s="41">
        <v>27.848101265822784</v>
      </c>
      <c r="BR23" s="161">
        <v>31.914893617021278</v>
      </c>
      <c r="BS23" s="162">
        <v>38.040345821325651</v>
      </c>
      <c r="BT23" s="162">
        <v>35.467980295566505</v>
      </c>
      <c r="BU23" s="162">
        <v>33.16708229426434</v>
      </c>
      <c r="BV23" s="47">
        <v>57.829488873081999</v>
      </c>
      <c r="BW23" s="60">
        <v>57.01864577945269</v>
      </c>
      <c r="BX23" s="41">
        <v>57.488217625943207</v>
      </c>
      <c r="BY23" s="41">
        <v>59.195822963938902</v>
      </c>
      <c r="BZ23" s="41">
        <v>51.236731911578538</v>
      </c>
      <c r="CA23" s="41">
        <v>51.481747928801838</v>
      </c>
      <c r="CB23" s="41">
        <v>53.32666444370345</v>
      </c>
      <c r="CC23" s="41">
        <v>54.629427911637841</v>
      </c>
      <c r="CD23" s="161">
        <v>55.674812524002995</v>
      </c>
      <c r="CE23" s="162">
        <v>54.404024316817832</v>
      </c>
      <c r="CF23" s="162">
        <v>54.792500910083731</v>
      </c>
      <c r="CG23" s="162">
        <v>53.094264078683963</v>
      </c>
      <c r="CH23" s="100" t="s">
        <v>17</v>
      </c>
      <c r="CI23" s="41" t="s">
        <v>17</v>
      </c>
      <c r="CJ23" s="41" t="s">
        <v>17</v>
      </c>
      <c r="CK23" s="41" t="s">
        <v>17</v>
      </c>
      <c r="CL23" s="41" t="s">
        <v>17</v>
      </c>
      <c r="CM23" s="41" t="s">
        <v>17</v>
      </c>
      <c r="CN23" s="41">
        <v>23.202755058114509</v>
      </c>
      <c r="CO23" s="41">
        <v>22.973523421588595</v>
      </c>
      <c r="CP23" s="41">
        <v>22.073017205203524</v>
      </c>
      <c r="CQ23" s="161">
        <v>23.609958506224064</v>
      </c>
      <c r="CR23" s="162">
        <v>24.045261669024047</v>
      </c>
      <c r="CS23" s="162">
        <v>25.638297872340427</v>
      </c>
      <c r="CT23" s="162">
        <v>28.021978021978022</v>
      </c>
      <c r="CU23" s="47">
        <v>11.515151515151516</v>
      </c>
      <c r="CV23" s="41">
        <v>12.800626713670191</v>
      </c>
      <c r="CW23" s="41">
        <v>13.30394857667585</v>
      </c>
      <c r="CX23" s="41">
        <v>14.341832726233841</v>
      </c>
      <c r="CY23" s="41">
        <v>14.20372545729149</v>
      </c>
      <c r="CZ23" s="41">
        <v>15.643892994033271</v>
      </c>
      <c r="DA23" s="41">
        <v>15.174347292798318</v>
      </c>
      <c r="DB23" s="41">
        <v>15.420638439370427</v>
      </c>
      <c r="DC23" s="41">
        <v>16.525063721325402</v>
      </c>
      <c r="DD23" s="161">
        <v>16.073563452293136</v>
      </c>
      <c r="DE23" s="162">
        <v>16.110433810830031</v>
      </c>
      <c r="DF23" s="162">
        <v>17.206963249516441</v>
      </c>
      <c r="DG23" s="162">
        <v>18.256082400994494</v>
      </c>
      <c r="DH23" s="47">
        <v>18.047625678874809</v>
      </c>
      <c r="DI23" s="41">
        <v>18.442096244466658</v>
      </c>
      <c r="DJ23" s="41">
        <v>18.879816645179773</v>
      </c>
      <c r="DK23" s="41">
        <v>22.625911774921846</v>
      </c>
      <c r="DL23" s="41">
        <v>21.210133639419528</v>
      </c>
      <c r="DM23" s="41">
        <v>21.778776265362758</v>
      </c>
      <c r="DN23" s="41">
        <v>24.140674729471673</v>
      </c>
      <c r="DO23" s="41">
        <v>22.589971848132084</v>
      </c>
      <c r="DP23" s="41">
        <v>20.985543292398571</v>
      </c>
      <c r="DQ23" s="161">
        <v>19.820175092672923</v>
      </c>
      <c r="DR23" s="162">
        <v>20.221374755836667</v>
      </c>
      <c r="DS23" s="162">
        <v>22.485906528459722</v>
      </c>
      <c r="DT23" s="162">
        <v>23.551335522229124</v>
      </c>
      <c r="DU23" s="47">
        <v>26.308664259927799</v>
      </c>
      <c r="DV23" s="41">
        <v>24.896646761598529</v>
      </c>
      <c r="DW23" s="41">
        <v>25.350749879051765</v>
      </c>
      <c r="DX23" s="41">
        <v>26.681922196796336</v>
      </c>
      <c r="DY23" s="41">
        <v>24.81977342945417</v>
      </c>
      <c r="DZ23" s="41">
        <v>23.285251692670002</v>
      </c>
      <c r="EA23" s="41">
        <v>28.186453022578295</v>
      </c>
      <c r="EB23" s="41">
        <v>25.360534646500177</v>
      </c>
      <c r="EC23" s="41">
        <v>28.395568321707014</v>
      </c>
      <c r="ED23" s="161">
        <v>24.37037037037037</v>
      </c>
      <c r="EE23" s="162">
        <v>26.25559423172551</v>
      </c>
      <c r="EF23" s="162">
        <v>29.242212924221295</v>
      </c>
      <c r="EG23" s="162">
        <v>28.654970760233915</v>
      </c>
      <c r="EH23" s="47">
        <v>14.578493999225707</v>
      </c>
      <c r="EI23" s="41">
        <v>15.326157313067867</v>
      </c>
      <c r="EJ23" s="41">
        <v>15.679474730660747</v>
      </c>
      <c r="EK23" s="41">
        <v>17.621461576420977</v>
      </c>
      <c r="EL23" s="41">
        <v>16.618108981654302</v>
      </c>
      <c r="EM23" s="41">
        <v>18.35393950453944</v>
      </c>
      <c r="EN23" s="41">
        <v>18.394726189787775</v>
      </c>
      <c r="EO23" s="41">
        <v>18.00693209118084</v>
      </c>
      <c r="EP23" s="41">
        <v>18.182423657131437</v>
      </c>
      <c r="EQ23" s="161">
        <v>17.615845329410529</v>
      </c>
      <c r="ER23" s="162">
        <v>17.611280066353334</v>
      </c>
      <c r="ES23" s="162">
        <v>19.174704077159141</v>
      </c>
      <c r="ET23" s="162">
        <v>20.197230835797217</v>
      </c>
      <c r="EU23" s="344" t="s">
        <v>17</v>
      </c>
      <c r="EV23" s="320" t="s">
        <v>17</v>
      </c>
      <c r="EW23" s="320" t="s">
        <v>17</v>
      </c>
      <c r="EX23" s="320" t="s">
        <v>17</v>
      </c>
      <c r="EY23" s="320" t="s">
        <v>17</v>
      </c>
      <c r="EZ23" s="320" t="s">
        <v>17</v>
      </c>
      <c r="FA23" s="320" t="s">
        <v>17</v>
      </c>
      <c r="FB23" s="320" t="s">
        <v>17</v>
      </c>
      <c r="FC23" s="320" t="s">
        <v>17</v>
      </c>
      <c r="FD23" s="320" t="s">
        <v>17</v>
      </c>
      <c r="FE23" s="320" t="s">
        <v>17</v>
      </c>
      <c r="FF23" s="320" t="s">
        <v>17</v>
      </c>
      <c r="FG23" s="320" t="s">
        <v>17</v>
      </c>
      <c r="FH23" s="357" t="s">
        <v>17</v>
      </c>
      <c r="FI23" s="320" t="s">
        <v>17</v>
      </c>
      <c r="FJ23" s="320" t="s">
        <v>17</v>
      </c>
      <c r="FK23" s="320" t="s">
        <v>17</v>
      </c>
      <c r="FL23" s="320" t="s">
        <v>17</v>
      </c>
      <c r="FM23" s="320" t="s">
        <v>17</v>
      </c>
      <c r="FN23" s="320" t="s">
        <v>17</v>
      </c>
      <c r="FO23" s="320" t="s">
        <v>17</v>
      </c>
      <c r="FP23" s="320" t="s">
        <v>17</v>
      </c>
      <c r="FQ23" s="320" t="s">
        <v>17</v>
      </c>
      <c r="FR23" s="320" t="s">
        <v>17</v>
      </c>
      <c r="FS23" s="320" t="s">
        <v>17</v>
      </c>
      <c r="FT23" s="320" t="s">
        <v>17</v>
      </c>
      <c r="FU23" s="357" t="s">
        <v>17</v>
      </c>
      <c r="FV23" s="320" t="s">
        <v>17</v>
      </c>
      <c r="FW23" s="320" t="s">
        <v>17</v>
      </c>
      <c r="FX23" s="320" t="s">
        <v>17</v>
      </c>
      <c r="FY23" s="320" t="s">
        <v>17</v>
      </c>
      <c r="FZ23" s="320" t="s">
        <v>17</v>
      </c>
      <c r="GA23" s="320" t="s">
        <v>17</v>
      </c>
      <c r="GB23" s="320" t="s">
        <v>17</v>
      </c>
      <c r="GC23" s="320" t="s">
        <v>17</v>
      </c>
      <c r="GD23" s="320" t="s">
        <v>17</v>
      </c>
      <c r="GE23" s="320" t="s">
        <v>17</v>
      </c>
      <c r="GF23" s="320" t="s">
        <v>17</v>
      </c>
      <c r="GG23" s="320" t="s">
        <v>17</v>
      </c>
    </row>
    <row r="24" spans="1:189" s="34" customFormat="1">
      <c r="A24" s="35" t="s">
        <v>15</v>
      </c>
      <c r="B24" s="41">
        <v>82.097264437689972</v>
      </c>
      <c r="C24" s="41">
        <v>80.331202789076116</v>
      </c>
      <c r="D24" s="41">
        <v>80.771979985704078</v>
      </c>
      <c r="E24" s="41">
        <v>81.027351567711804</v>
      </c>
      <c r="F24" s="41">
        <v>81.847296951063285</v>
      </c>
      <c r="G24" s="41">
        <v>71.808461180846123</v>
      </c>
      <c r="H24" s="162">
        <v>73.367697594501706</v>
      </c>
      <c r="I24" s="162">
        <v>73.6956325165024</v>
      </c>
      <c r="J24" s="162">
        <v>76.27180564435109</v>
      </c>
      <c r="K24" s="162">
        <v>73.12070913357087</v>
      </c>
      <c r="L24" s="162">
        <v>76.472632493483928</v>
      </c>
      <c r="M24" s="162">
        <v>73.959277883109394</v>
      </c>
      <c r="N24" s="47">
        <v>58.13913930940636</v>
      </c>
      <c r="O24" s="60">
        <v>57.438692098092645</v>
      </c>
      <c r="P24" s="41">
        <v>54.042340390065014</v>
      </c>
      <c r="Q24" s="41">
        <v>55.157301612145872</v>
      </c>
      <c r="R24" s="41">
        <v>56.772422208663819</v>
      </c>
      <c r="S24" s="41">
        <v>63.267637817766357</v>
      </c>
      <c r="T24" s="41">
        <v>62.197610026231423</v>
      </c>
      <c r="U24" s="41">
        <v>63.096843809009982</v>
      </c>
      <c r="V24" s="162">
        <v>62.982325118247452</v>
      </c>
      <c r="W24" s="162">
        <v>60.97198115546739</v>
      </c>
      <c r="X24" s="162">
        <v>64.810536044362294</v>
      </c>
      <c r="Y24" s="162">
        <v>60.993680540422744</v>
      </c>
      <c r="Z24" s="47">
        <v>67.360208062418721</v>
      </c>
      <c r="AA24" s="60">
        <v>65.058977719528173</v>
      </c>
      <c r="AB24" s="41">
        <v>67.522262964903092</v>
      </c>
      <c r="AC24" s="41">
        <v>71.410354501402708</v>
      </c>
      <c r="AD24" s="41">
        <v>71.669873850759032</v>
      </c>
      <c r="AE24" s="41">
        <v>68.878048780487802</v>
      </c>
      <c r="AF24" s="41">
        <v>69.476597886260691</v>
      </c>
      <c r="AG24" s="41">
        <v>69.071657227283922</v>
      </c>
      <c r="AH24" s="161">
        <v>68.838268792710707</v>
      </c>
      <c r="AI24" s="162">
        <v>69.005433498700683</v>
      </c>
      <c r="AJ24" s="162">
        <v>66.037316748111948</v>
      </c>
      <c r="AK24" s="162">
        <v>63.673193787981099</v>
      </c>
      <c r="AL24" s="47">
        <v>27.90952207223641</v>
      </c>
      <c r="AM24" s="60">
        <v>28.886010362694304</v>
      </c>
      <c r="AN24" s="41">
        <v>30.332167832167833</v>
      </c>
      <c r="AO24" s="41">
        <v>34.454130344541305</v>
      </c>
      <c r="AP24" s="41">
        <v>38.510553564317007</v>
      </c>
      <c r="AQ24" s="41">
        <v>50.342327829238819</v>
      </c>
      <c r="AR24" s="41">
        <v>52.680067001675049</v>
      </c>
      <c r="AS24" s="41">
        <v>53.830349280892278</v>
      </c>
      <c r="AT24" s="161">
        <v>56.977073308802716</v>
      </c>
      <c r="AU24" s="162">
        <v>53.960010386912494</v>
      </c>
      <c r="AV24" s="41" t="s">
        <v>17</v>
      </c>
      <c r="AW24" s="41" t="s">
        <v>17</v>
      </c>
      <c r="AX24" s="47">
        <v>58.660844250363894</v>
      </c>
      <c r="AY24" s="60">
        <v>61.410788381742741</v>
      </c>
      <c r="AZ24" s="41">
        <v>60.363086232980336</v>
      </c>
      <c r="BA24" s="41">
        <v>66.130160951714487</v>
      </c>
      <c r="BB24" s="41">
        <v>65.007215007214995</v>
      </c>
      <c r="BC24" s="41">
        <v>58.927760109041351</v>
      </c>
      <c r="BD24" s="41">
        <v>62.095730918499349</v>
      </c>
      <c r="BE24" s="41">
        <v>61.814859926918395</v>
      </c>
      <c r="BF24" s="161">
        <v>63.942307692307686</v>
      </c>
      <c r="BG24" s="162">
        <v>62.274176408076507</v>
      </c>
      <c r="BH24" s="162">
        <v>50.595238095238095</v>
      </c>
      <c r="BI24" s="162">
        <v>57.676348547717836</v>
      </c>
      <c r="BJ24" s="47">
        <v>37.5</v>
      </c>
      <c r="BK24" s="60">
        <v>39.525691699604742</v>
      </c>
      <c r="BL24" s="41">
        <v>43.636363636363633</v>
      </c>
      <c r="BM24" s="41">
        <v>44.736842105263158</v>
      </c>
      <c r="BN24" s="41">
        <v>44.308943089430898</v>
      </c>
      <c r="BO24" s="41">
        <v>43.89438943894389</v>
      </c>
      <c r="BP24" s="41">
        <v>44.444444444444443</v>
      </c>
      <c r="BQ24" s="41">
        <v>47.157190635451506</v>
      </c>
      <c r="BR24" s="161">
        <v>46.209386281588451</v>
      </c>
      <c r="BS24" s="162">
        <v>41.230769230769234</v>
      </c>
      <c r="BT24" s="162">
        <v>49.275362318840585</v>
      </c>
      <c r="BU24" s="162">
        <v>45.977011494252871</v>
      </c>
      <c r="BV24" s="47">
        <v>63.84976525821596</v>
      </c>
      <c r="BW24" s="60">
        <v>63.943495011360277</v>
      </c>
      <c r="BX24" s="41">
        <v>63.777014939805646</v>
      </c>
      <c r="BY24" s="41">
        <v>65.228901364735961</v>
      </c>
      <c r="BZ24" s="41">
        <v>66.603399189025964</v>
      </c>
      <c r="CA24" s="41">
        <v>66.152593925373765</v>
      </c>
      <c r="CB24" s="41">
        <v>67.490518600588061</v>
      </c>
      <c r="CC24" s="41">
        <v>67.358841778696998</v>
      </c>
      <c r="CD24" s="161">
        <v>68.859333812604845</v>
      </c>
      <c r="CE24" s="162">
        <v>66.501490457202578</v>
      </c>
      <c r="CF24" s="162">
        <v>69.483746159390051</v>
      </c>
      <c r="CG24" s="162">
        <v>67.322066350012889</v>
      </c>
      <c r="CH24" s="100" t="s">
        <v>17</v>
      </c>
      <c r="CI24" s="41" t="s">
        <v>17</v>
      </c>
      <c r="CJ24" s="41" t="s">
        <v>17</v>
      </c>
      <c r="CK24" s="41" t="s">
        <v>17</v>
      </c>
      <c r="CL24" s="41" t="s">
        <v>17</v>
      </c>
      <c r="CM24" s="41" t="s">
        <v>17</v>
      </c>
      <c r="CN24" s="41" t="s">
        <v>17</v>
      </c>
      <c r="CO24" s="41" t="s">
        <v>17</v>
      </c>
      <c r="CP24" s="41" t="s">
        <v>17</v>
      </c>
      <c r="CQ24" s="41" t="s">
        <v>17</v>
      </c>
      <c r="CR24" s="41" t="s">
        <v>17</v>
      </c>
      <c r="CS24" s="41" t="s">
        <v>17</v>
      </c>
      <c r="CT24" s="41" t="s">
        <v>17</v>
      </c>
      <c r="CU24" s="47">
        <v>16.126832594613024</v>
      </c>
      <c r="CV24" s="41">
        <v>16.262482168330955</v>
      </c>
      <c r="CW24" s="41">
        <v>16.472114137483786</v>
      </c>
      <c r="CX24" s="41">
        <v>17.309843400447427</v>
      </c>
      <c r="CY24" s="41">
        <v>17.567245893834802</v>
      </c>
      <c r="CZ24" s="41">
        <v>17.699519780471075</v>
      </c>
      <c r="DA24" s="41">
        <v>18.996267109083366</v>
      </c>
      <c r="DB24" s="41">
        <v>21.812366737739872</v>
      </c>
      <c r="DC24" s="41">
        <v>23.721676358532186</v>
      </c>
      <c r="DD24" s="161">
        <v>21.030510585305105</v>
      </c>
      <c r="DE24" s="162">
        <v>24.814287972182708</v>
      </c>
      <c r="DF24" s="162">
        <v>31.319258136008401</v>
      </c>
      <c r="DG24" s="162">
        <v>31.491210345524351</v>
      </c>
      <c r="DH24" s="47">
        <v>26.550169109357384</v>
      </c>
      <c r="DI24" s="41">
        <v>25.406203840472674</v>
      </c>
      <c r="DJ24" s="41">
        <v>25.890736342042754</v>
      </c>
      <c r="DK24" s="41">
        <v>24.778270509977826</v>
      </c>
      <c r="DL24" s="41">
        <v>26.121463077984821</v>
      </c>
      <c r="DM24" s="41">
        <v>28.0073126142596</v>
      </c>
      <c r="DN24" s="41">
        <v>26.61731573865465</v>
      </c>
      <c r="DO24" s="41">
        <v>26.584799203451709</v>
      </c>
      <c r="DP24" s="41">
        <v>30.838548185231542</v>
      </c>
      <c r="DQ24" s="161">
        <v>41.973750630994452</v>
      </c>
      <c r="DR24" s="162">
        <v>31.675126903553299</v>
      </c>
      <c r="DS24" s="162">
        <v>40.779314059974858</v>
      </c>
      <c r="DT24" s="162">
        <v>47.556888340095256</v>
      </c>
      <c r="DU24" s="47">
        <v>31.946624803767659</v>
      </c>
      <c r="DV24" s="41">
        <v>30.926083262531861</v>
      </c>
      <c r="DW24" s="41">
        <v>30.232558139534881</v>
      </c>
      <c r="DX24" s="41">
        <v>31.69129720853859</v>
      </c>
      <c r="DY24" s="41">
        <v>30.27456647398844</v>
      </c>
      <c r="DZ24" s="41">
        <v>30.679478380233355</v>
      </c>
      <c r="EA24" s="41">
        <v>27.247191011235955</v>
      </c>
      <c r="EB24" s="41">
        <v>32.238605898123325</v>
      </c>
      <c r="EC24" s="41">
        <v>35.398230088495573</v>
      </c>
      <c r="ED24" s="161">
        <v>48.512396694214878</v>
      </c>
      <c r="EE24" s="162">
        <v>36.019900497512438</v>
      </c>
      <c r="EF24" s="162">
        <v>39.271882261812543</v>
      </c>
      <c r="EG24" s="162">
        <v>30.722278738555442</v>
      </c>
      <c r="EH24" s="47">
        <v>23.494519664732429</v>
      </c>
      <c r="EI24" s="41">
        <v>22.807493890849852</v>
      </c>
      <c r="EJ24" s="41">
        <v>22.737422829370814</v>
      </c>
      <c r="EK24" s="41">
        <v>22.601761485360626</v>
      </c>
      <c r="EL24" s="41">
        <v>22.562772604031593</v>
      </c>
      <c r="EM24" s="41">
        <v>23.199065966141273</v>
      </c>
      <c r="EN24" s="41">
        <v>22.758395826540593</v>
      </c>
      <c r="EO24" s="41">
        <v>25.067971723762916</v>
      </c>
      <c r="EP24" s="41">
        <v>28.003482298316889</v>
      </c>
      <c r="EQ24" s="161">
        <v>31.053811659192824</v>
      </c>
      <c r="ER24" s="162">
        <v>28.21149751596877</v>
      </c>
      <c r="ES24" s="162">
        <v>35.398172746711595</v>
      </c>
      <c r="ET24" s="162">
        <v>36.599555124622142</v>
      </c>
      <c r="EU24" s="344" t="s">
        <v>17</v>
      </c>
      <c r="EV24" s="320" t="s">
        <v>17</v>
      </c>
      <c r="EW24" s="320" t="s">
        <v>17</v>
      </c>
      <c r="EX24" s="320" t="s">
        <v>17</v>
      </c>
      <c r="EY24" s="320" t="s">
        <v>17</v>
      </c>
      <c r="EZ24" s="320" t="s">
        <v>17</v>
      </c>
      <c r="FA24" s="320" t="s">
        <v>17</v>
      </c>
      <c r="FB24" s="320" t="s">
        <v>17</v>
      </c>
      <c r="FC24" s="320" t="s">
        <v>17</v>
      </c>
      <c r="FD24" s="320" t="s">
        <v>17</v>
      </c>
      <c r="FE24" s="320" t="s">
        <v>17</v>
      </c>
      <c r="FF24" s="320" t="s">
        <v>17</v>
      </c>
      <c r="FG24" s="320" t="s">
        <v>17</v>
      </c>
      <c r="FH24" s="357" t="s">
        <v>17</v>
      </c>
      <c r="FI24" s="320" t="s">
        <v>17</v>
      </c>
      <c r="FJ24" s="320" t="s">
        <v>17</v>
      </c>
      <c r="FK24" s="320" t="s">
        <v>17</v>
      </c>
      <c r="FL24" s="320" t="s">
        <v>17</v>
      </c>
      <c r="FM24" s="320" t="s">
        <v>17</v>
      </c>
      <c r="FN24" s="320" t="s">
        <v>17</v>
      </c>
      <c r="FO24" s="320" t="s">
        <v>17</v>
      </c>
      <c r="FP24" s="320" t="s">
        <v>17</v>
      </c>
      <c r="FQ24" s="320" t="s">
        <v>17</v>
      </c>
      <c r="FR24" s="320" t="s">
        <v>17</v>
      </c>
      <c r="FS24" s="320" t="s">
        <v>17</v>
      </c>
      <c r="FT24" s="320" t="s">
        <v>17</v>
      </c>
      <c r="FU24" s="357" t="s">
        <v>17</v>
      </c>
      <c r="FV24" s="320" t="s">
        <v>17</v>
      </c>
      <c r="FW24" s="320" t="s">
        <v>17</v>
      </c>
      <c r="FX24" s="320" t="s">
        <v>17</v>
      </c>
      <c r="FY24" s="320" t="s">
        <v>17</v>
      </c>
      <c r="FZ24" s="320" t="s">
        <v>17</v>
      </c>
      <c r="GA24" s="320" t="s">
        <v>17</v>
      </c>
      <c r="GB24" s="320" t="s">
        <v>17</v>
      </c>
      <c r="GC24" s="320" t="s">
        <v>17</v>
      </c>
      <c r="GD24" s="320" t="s">
        <v>17</v>
      </c>
      <c r="GE24" s="320" t="s">
        <v>17</v>
      </c>
      <c r="GF24" s="320" t="s">
        <v>17</v>
      </c>
      <c r="GG24" s="320" t="s">
        <v>17</v>
      </c>
    </row>
    <row r="25" spans="1:189" s="37" customFormat="1">
      <c r="A25" s="36" t="s">
        <v>16</v>
      </c>
      <c r="B25" s="53">
        <v>55.00335795836132</v>
      </c>
      <c r="C25" s="53">
        <v>58.196721311475407</v>
      </c>
      <c r="D25" s="53">
        <v>53.953026794574924</v>
      </c>
      <c r="E25" s="53">
        <v>59.326072157930568</v>
      </c>
      <c r="F25" s="53">
        <v>59.706362153344209</v>
      </c>
      <c r="G25" s="53">
        <v>60.084443000974339</v>
      </c>
      <c r="H25" s="337">
        <v>58.50074962518741</v>
      </c>
      <c r="I25" s="337">
        <v>57.237219988512344</v>
      </c>
      <c r="J25" s="337">
        <v>57.839721254355403</v>
      </c>
      <c r="K25" s="337">
        <v>58.089887640449433</v>
      </c>
      <c r="L25" s="337">
        <v>58.829595256509414</v>
      </c>
      <c r="M25" s="337">
        <v>60.637322329206789</v>
      </c>
      <c r="N25" s="52" t="s">
        <v>17</v>
      </c>
      <c r="O25" s="53" t="s">
        <v>17</v>
      </c>
      <c r="P25" s="53" t="s">
        <v>17</v>
      </c>
      <c r="Q25" s="53" t="s">
        <v>17</v>
      </c>
      <c r="R25" s="53" t="s">
        <v>17</v>
      </c>
      <c r="S25" s="53" t="s">
        <v>17</v>
      </c>
      <c r="T25" s="53" t="s">
        <v>17</v>
      </c>
      <c r="U25" s="53" t="s">
        <v>17</v>
      </c>
      <c r="V25" s="53" t="s">
        <v>17</v>
      </c>
      <c r="W25" s="53" t="s">
        <v>17</v>
      </c>
      <c r="X25" s="53" t="s">
        <v>17</v>
      </c>
      <c r="Y25" s="53" t="s">
        <v>17</v>
      </c>
      <c r="Z25" s="52">
        <v>42.365097588978188</v>
      </c>
      <c r="AA25" s="53">
        <v>41.812865497076025</v>
      </c>
      <c r="AB25" s="53">
        <v>43.986636971046771</v>
      </c>
      <c r="AC25" s="53">
        <v>44.319460067491562</v>
      </c>
      <c r="AD25" s="53">
        <v>46.175963197239795</v>
      </c>
      <c r="AE25" s="53">
        <v>46.919691969196919</v>
      </c>
      <c r="AF25" s="53">
        <v>44.001942690626514</v>
      </c>
      <c r="AG25" s="53">
        <v>49.042792792792795</v>
      </c>
      <c r="AH25" s="163">
        <v>50.815064643057895</v>
      </c>
      <c r="AI25" s="337">
        <v>45.111492281303597</v>
      </c>
      <c r="AJ25" s="337">
        <v>48.843464228079611</v>
      </c>
      <c r="AK25" s="337">
        <v>49.161425576519918</v>
      </c>
      <c r="AL25" s="52" t="s">
        <v>17</v>
      </c>
      <c r="AM25" s="53" t="s">
        <v>17</v>
      </c>
      <c r="AN25" s="53" t="s">
        <v>17</v>
      </c>
      <c r="AO25" s="53" t="s">
        <v>17</v>
      </c>
      <c r="AP25" s="53" t="s">
        <v>17</v>
      </c>
      <c r="AQ25" s="53" t="s">
        <v>17</v>
      </c>
      <c r="AR25" s="53" t="s">
        <v>17</v>
      </c>
      <c r="AS25" s="53" t="s">
        <v>17</v>
      </c>
      <c r="AT25" s="53" t="s">
        <v>17</v>
      </c>
      <c r="AU25" s="53" t="s">
        <v>17</v>
      </c>
      <c r="AV25" s="53" t="s">
        <v>17</v>
      </c>
      <c r="AW25" s="53" t="s">
        <v>17</v>
      </c>
      <c r="AX25" s="52" t="s">
        <v>17</v>
      </c>
      <c r="AY25" s="53" t="s">
        <v>17</v>
      </c>
      <c r="AZ25" s="53" t="s">
        <v>17</v>
      </c>
      <c r="BA25" s="53" t="s">
        <v>17</v>
      </c>
      <c r="BB25" s="53" t="s">
        <v>17</v>
      </c>
      <c r="BC25" s="53">
        <v>46.296296296296298</v>
      </c>
      <c r="BD25" s="53">
        <v>48.648648648648653</v>
      </c>
      <c r="BE25" s="53">
        <v>45.586897179253867</v>
      </c>
      <c r="BF25" s="163">
        <v>44.729849424269261</v>
      </c>
      <c r="BG25" s="337">
        <v>49.953660797034289</v>
      </c>
      <c r="BH25" s="337">
        <v>50.470219435736674</v>
      </c>
      <c r="BI25" s="337">
        <v>50.60532687651331</v>
      </c>
      <c r="BJ25" s="52">
        <v>37.711995066296637</v>
      </c>
      <c r="BK25" s="53">
        <v>37.528280542986423</v>
      </c>
      <c r="BL25" s="53">
        <v>34.510712217718584</v>
      </c>
      <c r="BM25" s="53">
        <v>44.334650856389985</v>
      </c>
      <c r="BN25" s="53">
        <v>42.401315789473685</v>
      </c>
      <c r="BO25" s="53">
        <v>43.151553582752058</v>
      </c>
      <c r="BP25" s="53">
        <v>43.787696019300363</v>
      </c>
      <c r="BQ25" s="53">
        <v>42.17753800882786</v>
      </c>
      <c r="BR25" s="163">
        <v>39.980916030534353</v>
      </c>
      <c r="BS25" s="337">
        <v>45.228628230616302</v>
      </c>
      <c r="BT25" s="337">
        <v>43.688792165397174</v>
      </c>
      <c r="BU25" s="337">
        <v>38.343558282208591</v>
      </c>
      <c r="BV25" s="52">
        <v>45.19653396960944</v>
      </c>
      <c r="BW25" s="53">
        <v>45.640834575260804</v>
      </c>
      <c r="BX25" s="53">
        <v>43.672186631209961</v>
      </c>
      <c r="BY25" s="53">
        <v>50.012899896800825</v>
      </c>
      <c r="BZ25" s="53">
        <v>50</v>
      </c>
      <c r="CA25" s="53">
        <v>50.478201465656433</v>
      </c>
      <c r="CB25" s="53">
        <v>49.976292081555243</v>
      </c>
      <c r="CC25" s="53">
        <v>50.321581705574083</v>
      </c>
      <c r="CD25" s="163">
        <v>50.17755681818182</v>
      </c>
      <c r="CE25" s="337">
        <v>51.261904761904766</v>
      </c>
      <c r="CF25" s="337">
        <v>52.383642114776322</v>
      </c>
      <c r="CG25" s="337">
        <v>52.403592181722139</v>
      </c>
      <c r="CH25" s="101" t="s">
        <v>17</v>
      </c>
      <c r="CI25" s="53" t="s">
        <v>17</v>
      </c>
      <c r="CJ25" s="53" t="s">
        <v>17</v>
      </c>
      <c r="CK25" s="53" t="s">
        <v>17</v>
      </c>
      <c r="CL25" s="53" t="s">
        <v>17</v>
      </c>
      <c r="CM25" s="53" t="s">
        <v>17</v>
      </c>
      <c r="CN25" s="53" t="s">
        <v>17</v>
      </c>
      <c r="CO25" s="53" t="s">
        <v>17</v>
      </c>
      <c r="CP25" s="53" t="s">
        <v>17</v>
      </c>
      <c r="CQ25" s="53" t="s">
        <v>17</v>
      </c>
      <c r="CR25" s="53" t="s">
        <v>17</v>
      </c>
      <c r="CS25" s="53" t="s">
        <v>17</v>
      </c>
      <c r="CT25" s="53" t="s">
        <v>17</v>
      </c>
      <c r="CU25" s="52" t="s">
        <v>17</v>
      </c>
      <c r="CV25" s="53" t="s">
        <v>17</v>
      </c>
      <c r="CW25" s="53" t="s">
        <v>17</v>
      </c>
      <c r="CX25" s="53" t="s">
        <v>17</v>
      </c>
      <c r="CY25" s="53" t="s">
        <v>17</v>
      </c>
      <c r="CZ25" s="53" t="s">
        <v>17</v>
      </c>
      <c r="DA25" s="53" t="s">
        <v>17</v>
      </c>
      <c r="DB25" s="53" t="s">
        <v>17</v>
      </c>
      <c r="DC25" s="53" t="s">
        <v>17</v>
      </c>
      <c r="DD25" s="53" t="s">
        <v>17</v>
      </c>
      <c r="DE25" s="53" t="s">
        <v>17</v>
      </c>
      <c r="DF25" s="53" t="s">
        <v>17</v>
      </c>
      <c r="DG25" s="53" t="s">
        <v>17</v>
      </c>
      <c r="DH25" s="52" t="s">
        <v>17</v>
      </c>
      <c r="DI25" s="53" t="s">
        <v>17</v>
      </c>
      <c r="DJ25" s="53" t="s">
        <v>17</v>
      </c>
      <c r="DK25" s="53" t="s">
        <v>17</v>
      </c>
      <c r="DL25" s="53" t="s">
        <v>17</v>
      </c>
      <c r="DM25" s="53" t="s">
        <v>17</v>
      </c>
      <c r="DN25" s="53" t="s">
        <v>17</v>
      </c>
      <c r="DO25" s="53" t="s">
        <v>17</v>
      </c>
      <c r="DP25" s="53">
        <v>20.795107033639145</v>
      </c>
      <c r="DQ25" s="53">
        <v>21.965317919075144</v>
      </c>
      <c r="DR25" s="337">
        <v>18.001885014137606</v>
      </c>
      <c r="DS25" s="337">
        <v>19.911894273127754</v>
      </c>
      <c r="DT25" s="337">
        <v>16.681146828844483</v>
      </c>
      <c r="DU25" s="52">
        <v>21.024049650892167</v>
      </c>
      <c r="DV25" s="53">
        <v>23.946037099494095</v>
      </c>
      <c r="DW25" s="53">
        <v>21.923390383048087</v>
      </c>
      <c r="DX25" s="53">
        <v>30.314960629921263</v>
      </c>
      <c r="DY25" s="53">
        <v>27.252419955323901</v>
      </c>
      <c r="DZ25" s="53">
        <v>41.476091476091476</v>
      </c>
      <c r="EA25" s="53">
        <v>23.428886438809261</v>
      </c>
      <c r="EB25" s="53">
        <v>18.472004186289901</v>
      </c>
      <c r="EC25" s="53">
        <v>17.039106145251395</v>
      </c>
      <c r="ED25" s="163">
        <v>19.953596287703014</v>
      </c>
      <c r="EE25" s="337">
        <v>22.593800978792821</v>
      </c>
      <c r="EF25" s="337">
        <v>20.415224913494807</v>
      </c>
      <c r="EG25" s="337">
        <v>17.940414507772022</v>
      </c>
      <c r="EH25" s="52">
        <v>21.024049650892167</v>
      </c>
      <c r="EI25" s="53">
        <v>23.946037099494095</v>
      </c>
      <c r="EJ25" s="53">
        <v>21.923390383048087</v>
      </c>
      <c r="EK25" s="53">
        <v>30.314960629921263</v>
      </c>
      <c r="EL25" s="53">
        <v>23.455094754188409</v>
      </c>
      <c r="EM25" s="53">
        <v>41.476091476091476</v>
      </c>
      <c r="EN25" s="53">
        <v>23.428886438809261</v>
      </c>
      <c r="EO25" s="53">
        <v>18.472004186289901</v>
      </c>
      <c r="EP25" s="53">
        <v>17.61927255550307</v>
      </c>
      <c r="EQ25" s="163">
        <v>20.289855072463769</v>
      </c>
      <c r="ER25" s="337">
        <v>20.463489287275909</v>
      </c>
      <c r="ES25" s="337">
        <v>20.193798449612402</v>
      </c>
      <c r="ET25" s="337">
        <v>17.402597402597404</v>
      </c>
      <c r="EU25" s="101" t="s">
        <v>18</v>
      </c>
      <c r="EV25" s="53" t="s">
        <v>18</v>
      </c>
      <c r="EW25" s="53" t="s">
        <v>18</v>
      </c>
      <c r="EX25" s="53" t="s">
        <v>18</v>
      </c>
      <c r="EY25" s="53" t="s">
        <v>18</v>
      </c>
      <c r="EZ25" s="53" t="s">
        <v>18</v>
      </c>
      <c r="FA25" s="53" t="s">
        <v>18</v>
      </c>
      <c r="FB25" s="53" t="s">
        <v>18</v>
      </c>
      <c r="FC25" s="53" t="s">
        <v>18</v>
      </c>
      <c r="FD25" s="53" t="s">
        <v>18</v>
      </c>
      <c r="FE25" s="53" t="s">
        <v>18</v>
      </c>
      <c r="FF25" s="53" t="s">
        <v>18</v>
      </c>
      <c r="FG25" s="53" t="s">
        <v>18</v>
      </c>
      <c r="FH25" s="52" t="s">
        <v>18</v>
      </c>
      <c r="FI25" s="53" t="s">
        <v>18</v>
      </c>
      <c r="FJ25" s="53" t="s">
        <v>18</v>
      </c>
      <c r="FK25" s="53" t="s">
        <v>18</v>
      </c>
      <c r="FL25" s="53" t="s">
        <v>18</v>
      </c>
      <c r="FM25" s="53" t="s">
        <v>18</v>
      </c>
      <c r="FN25" s="53" t="s">
        <v>18</v>
      </c>
      <c r="FO25" s="53" t="s">
        <v>18</v>
      </c>
      <c r="FP25" s="53" t="s">
        <v>18</v>
      </c>
      <c r="FQ25" s="53" t="s">
        <v>18</v>
      </c>
      <c r="FR25" s="337" t="s">
        <v>18</v>
      </c>
      <c r="FS25" s="337" t="s">
        <v>18</v>
      </c>
      <c r="FT25" s="337" t="s">
        <v>18</v>
      </c>
      <c r="FU25" s="62" t="s">
        <v>18</v>
      </c>
      <c r="FV25" s="53" t="s">
        <v>18</v>
      </c>
      <c r="FW25" s="53" t="s">
        <v>18</v>
      </c>
      <c r="FX25" s="53" t="s">
        <v>18</v>
      </c>
      <c r="FY25" s="53" t="s">
        <v>18</v>
      </c>
      <c r="FZ25" s="53" t="s">
        <v>18</v>
      </c>
      <c r="GA25" s="53" t="s">
        <v>18</v>
      </c>
      <c r="GB25" s="53" t="s">
        <v>18</v>
      </c>
      <c r="GC25" s="53" t="s">
        <v>18</v>
      </c>
      <c r="GD25" s="53" t="s">
        <v>18</v>
      </c>
      <c r="GE25" s="53" t="s">
        <v>18</v>
      </c>
      <c r="GF25" s="53" t="s">
        <v>18</v>
      </c>
      <c r="GG25" s="53" t="s">
        <v>18</v>
      </c>
    </row>
    <row r="26" spans="1:189" s="6" customFormat="1">
      <c r="A26" s="2"/>
      <c r="GC26" s="64"/>
    </row>
    <row r="27" spans="1:189" s="89" customFormat="1">
      <c r="B27" s="30" t="s">
        <v>35</v>
      </c>
      <c r="C27" s="30" t="s">
        <v>35</v>
      </c>
      <c r="D27" s="30" t="s">
        <v>35</v>
      </c>
      <c r="E27" s="30" t="s">
        <v>35</v>
      </c>
      <c r="F27" s="30" t="s">
        <v>35</v>
      </c>
      <c r="G27" s="30" t="s">
        <v>86</v>
      </c>
      <c r="H27" s="30" t="s">
        <v>86</v>
      </c>
      <c r="I27" s="312" t="s">
        <v>125</v>
      </c>
      <c r="J27" s="312" t="s">
        <v>125</v>
      </c>
      <c r="K27" s="312" t="s">
        <v>129</v>
      </c>
      <c r="L27" s="312" t="s">
        <v>138</v>
      </c>
      <c r="M27" s="312" t="s">
        <v>138</v>
      </c>
      <c r="N27" s="30" t="s">
        <v>35</v>
      </c>
      <c r="O27" s="30" t="s">
        <v>35</v>
      </c>
      <c r="P27" s="30" t="s">
        <v>35</v>
      </c>
      <c r="Q27" s="30" t="s">
        <v>35</v>
      </c>
      <c r="R27" s="30" t="s">
        <v>35</v>
      </c>
      <c r="S27" s="30" t="s">
        <v>86</v>
      </c>
      <c r="T27" s="30" t="s">
        <v>86</v>
      </c>
      <c r="U27" s="312" t="s">
        <v>125</v>
      </c>
      <c r="V27" s="312" t="s">
        <v>125</v>
      </c>
      <c r="W27" s="312" t="s">
        <v>129</v>
      </c>
      <c r="X27" s="312" t="s">
        <v>138</v>
      </c>
      <c r="Y27" s="312" t="s">
        <v>138</v>
      </c>
      <c r="Z27" s="30" t="s">
        <v>35</v>
      </c>
      <c r="AA27" s="30" t="s">
        <v>35</v>
      </c>
      <c r="AB27" s="30" t="s">
        <v>35</v>
      </c>
      <c r="AC27" s="30" t="s">
        <v>35</v>
      </c>
      <c r="AD27" s="30" t="s">
        <v>35</v>
      </c>
      <c r="AE27" s="30" t="s">
        <v>86</v>
      </c>
      <c r="AF27" s="30" t="s">
        <v>86</v>
      </c>
      <c r="AG27" s="312" t="s">
        <v>125</v>
      </c>
      <c r="AH27" s="312" t="s">
        <v>125</v>
      </c>
      <c r="AI27" s="312" t="s">
        <v>129</v>
      </c>
      <c r="AJ27" s="312" t="s">
        <v>138</v>
      </c>
      <c r="AK27" s="312" t="s">
        <v>138</v>
      </c>
      <c r="AL27" s="30" t="s">
        <v>35</v>
      </c>
      <c r="AM27" s="30" t="s">
        <v>35</v>
      </c>
      <c r="AN27" s="30" t="s">
        <v>35</v>
      </c>
      <c r="AO27" s="30" t="s">
        <v>35</v>
      </c>
      <c r="AP27" s="30" t="s">
        <v>35</v>
      </c>
      <c r="AQ27" s="30" t="s">
        <v>86</v>
      </c>
      <c r="AR27" s="30" t="s">
        <v>86</v>
      </c>
      <c r="AS27" s="312" t="s">
        <v>125</v>
      </c>
      <c r="AT27" s="312" t="s">
        <v>125</v>
      </c>
      <c r="AU27" s="312" t="s">
        <v>129</v>
      </c>
      <c r="AV27" s="312" t="s">
        <v>138</v>
      </c>
      <c r="AW27" s="312" t="s">
        <v>138</v>
      </c>
      <c r="AX27" s="30" t="s">
        <v>35</v>
      </c>
      <c r="AY27" s="30" t="s">
        <v>35</v>
      </c>
      <c r="AZ27" s="30" t="s">
        <v>35</v>
      </c>
      <c r="BA27" s="30" t="s">
        <v>35</v>
      </c>
      <c r="BB27" s="30" t="s">
        <v>35</v>
      </c>
      <c r="BC27" s="30" t="s">
        <v>86</v>
      </c>
      <c r="BD27" s="30" t="s">
        <v>86</v>
      </c>
      <c r="BE27" s="312" t="s">
        <v>125</v>
      </c>
      <c r="BF27" s="312" t="s">
        <v>125</v>
      </c>
      <c r="BG27" s="312" t="s">
        <v>129</v>
      </c>
      <c r="BH27" s="312" t="s">
        <v>138</v>
      </c>
      <c r="BI27" s="312" t="s">
        <v>138</v>
      </c>
      <c r="BJ27" s="30" t="s">
        <v>35</v>
      </c>
      <c r="BK27" s="30" t="s">
        <v>35</v>
      </c>
      <c r="BL27" s="30" t="s">
        <v>35</v>
      </c>
      <c r="BM27" s="30" t="s">
        <v>35</v>
      </c>
      <c r="BN27" s="30" t="s">
        <v>35</v>
      </c>
      <c r="BO27" s="30" t="s">
        <v>86</v>
      </c>
      <c r="BP27" s="30" t="s">
        <v>86</v>
      </c>
      <c r="BQ27" s="312" t="s">
        <v>125</v>
      </c>
      <c r="BR27" s="312" t="s">
        <v>125</v>
      </c>
      <c r="BS27" s="312" t="s">
        <v>129</v>
      </c>
      <c r="BT27" s="312" t="s">
        <v>138</v>
      </c>
      <c r="BU27" s="312" t="s">
        <v>138</v>
      </c>
      <c r="BV27" s="30" t="s">
        <v>35</v>
      </c>
      <c r="BW27" s="30" t="s">
        <v>35</v>
      </c>
      <c r="BX27" s="30" t="s">
        <v>35</v>
      </c>
      <c r="BY27" s="30" t="s">
        <v>35</v>
      </c>
      <c r="BZ27" s="30" t="s">
        <v>35</v>
      </c>
      <c r="CA27" s="30" t="s">
        <v>86</v>
      </c>
      <c r="CB27" s="30" t="s">
        <v>86</v>
      </c>
      <c r="CC27" s="312" t="s">
        <v>125</v>
      </c>
      <c r="CD27" s="312" t="s">
        <v>125</v>
      </c>
      <c r="CE27" s="312" t="s">
        <v>129</v>
      </c>
      <c r="CF27" s="312" t="s">
        <v>138</v>
      </c>
      <c r="CG27" s="312" t="s">
        <v>138</v>
      </c>
      <c r="CH27" s="30" t="s">
        <v>35</v>
      </c>
      <c r="CI27" s="30" t="s">
        <v>35</v>
      </c>
      <c r="CJ27" s="30" t="s">
        <v>35</v>
      </c>
      <c r="CK27" s="30" t="s">
        <v>35</v>
      </c>
      <c r="CL27" s="30" t="s">
        <v>35</v>
      </c>
      <c r="CM27" s="30" t="s">
        <v>35</v>
      </c>
      <c r="CN27" s="30" t="s">
        <v>86</v>
      </c>
      <c r="CO27" s="30" t="s">
        <v>86</v>
      </c>
      <c r="CP27" s="312" t="s">
        <v>124</v>
      </c>
      <c r="CQ27" s="312" t="s">
        <v>124</v>
      </c>
      <c r="CR27" s="312" t="s">
        <v>133</v>
      </c>
      <c r="CS27" s="312" t="s">
        <v>139</v>
      </c>
      <c r="CT27" s="312" t="s">
        <v>139</v>
      </c>
      <c r="CU27" s="30" t="s">
        <v>35</v>
      </c>
      <c r="CV27" s="30" t="s">
        <v>35</v>
      </c>
      <c r="CW27" s="30" t="s">
        <v>35</v>
      </c>
      <c r="CX27" s="30" t="s">
        <v>35</v>
      </c>
      <c r="CY27" s="30" t="s">
        <v>35</v>
      </c>
      <c r="CZ27" s="30" t="s">
        <v>35</v>
      </c>
      <c r="DA27" s="30" t="s">
        <v>86</v>
      </c>
      <c r="DB27" s="30" t="s">
        <v>86</v>
      </c>
      <c r="DC27" s="312" t="s">
        <v>124</v>
      </c>
      <c r="DD27" s="312" t="s">
        <v>124</v>
      </c>
      <c r="DE27" s="312" t="s">
        <v>133</v>
      </c>
      <c r="DF27" s="312" t="s">
        <v>139</v>
      </c>
      <c r="DG27" s="312" t="s">
        <v>139</v>
      </c>
      <c r="DH27" s="30" t="s">
        <v>35</v>
      </c>
      <c r="DI27" s="30" t="s">
        <v>35</v>
      </c>
      <c r="DJ27" s="30" t="s">
        <v>35</v>
      </c>
      <c r="DK27" s="30" t="s">
        <v>35</v>
      </c>
      <c r="DL27" s="30" t="s">
        <v>35</v>
      </c>
      <c r="DM27" s="30" t="s">
        <v>35</v>
      </c>
      <c r="DN27" s="30" t="s">
        <v>86</v>
      </c>
      <c r="DO27" s="30" t="s">
        <v>86</v>
      </c>
      <c r="DP27" s="312" t="s">
        <v>124</v>
      </c>
      <c r="DQ27" s="312" t="s">
        <v>124</v>
      </c>
      <c r="DR27" s="312" t="s">
        <v>133</v>
      </c>
      <c r="DS27" s="312" t="s">
        <v>139</v>
      </c>
      <c r="DT27" s="312" t="s">
        <v>139</v>
      </c>
      <c r="DU27" s="30" t="s">
        <v>35</v>
      </c>
      <c r="DV27" s="30" t="s">
        <v>35</v>
      </c>
      <c r="DW27" s="30" t="s">
        <v>35</v>
      </c>
      <c r="DX27" s="30" t="s">
        <v>35</v>
      </c>
      <c r="DY27" s="30" t="s">
        <v>35</v>
      </c>
      <c r="DZ27" s="30" t="s">
        <v>35</v>
      </c>
      <c r="EA27" s="30" t="s">
        <v>86</v>
      </c>
      <c r="EB27" s="30" t="s">
        <v>86</v>
      </c>
      <c r="EC27" s="312" t="s">
        <v>124</v>
      </c>
      <c r="ED27" s="312" t="s">
        <v>124</v>
      </c>
      <c r="EE27" s="312" t="s">
        <v>133</v>
      </c>
      <c r="EF27" s="312" t="s">
        <v>139</v>
      </c>
      <c r="EG27" s="312" t="s">
        <v>139</v>
      </c>
      <c r="EH27" s="30" t="s">
        <v>35</v>
      </c>
      <c r="EI27" s="30" t="s">
        <v>35</v>
      </c>
      <c r="EJ27" s="30" t="s">
        <v>35</v>
      </c>
      <c r="EK27" s="30" t="s">
        <v>35</v>
      </c>
      <c r="EL27" s="30" t="s">
        <v>35</v>
      </c>
      <c r="EM27" s="30" t="s">
        <v>35</v>
      </c>
      <c r="EN27" s="30" t="s">
        <v>86</v>
      </c>
      <c r="EO27" s="30" t="s">
        <v>86</v>
      </c>
      <c r="EP27" s="312" t="s">
        <v>124</v>
      </c>
      <c r="EQ27" s="312" t="s">
        <v>124</v>
      </c>
      <c r="ER27" s="312" t="s">
        <v>133</v>
      </c>
      <c r="ES27" s="312" t="s">
        <v>139</v>
      </c>
      <c r="ET27" s="312" t="s">
        <v>139</v>
      </c>
      <c r="EU27" s="30" t="s">
        <v>35</v>
      </c>
      <c r="EV27" s="30" t="s">
        <v>35</v>
      </c>
      <c r="EW27" s="30" t="s">
        <v>35</v>
      </c>
      <c r="EX27" s="30" t="s">
        <v>35</v>
      </c>
      <c r="EY27" s="30" t="s">
        <v>35</v>
      </c>
      <c r="EZ27" s="30" t="s">
        <v>35</v>
      </c>
      <c r="FA27" s="30" t="s">
        <v>86</v>
      </c>
      <c r="FB27" s="30" t="s">
        <v>86</v>
      </c>
      <c r="FC27" s="312" t="s">
        <v>124</v>
      </c>
      <c r="FD27" s="312" t="s">
        <v>124</v>
      </c>
      <c r="FE27" s="312" t="s">
        <v>133</v>
      </c>
      <c r="FF27" s="312" t="s">
        <v>139</v>
      </c>
      <c r="FG27" s="312" t="s">
        <v>139</v>
      </c>
      <c r="FH27" s="30" t="s">
        <v>35</v>
      </c>
      <c r="FI27" s="30" t="s">
        <v>35</v>
      </c>
      <c r="FJ27" s="30" t="s">
        <v>35</v>
      </c>
      <c r="FK27" s="30" t="s">
        <v>35</v>
      </c>
      <c r="FL27" s="30" t="s">
        <v>35</v>
      </c>
      <c r="FM27" s="30" t="s">
        <v>35</v>
      </c>
      <c r="FN27" s="30" t="s">
        <v>86</v>
      </c>
      <c r="FO27" s="30" t="s">
        <v>86</v>
      </c>
      <c r="FP27" s="312" t="s">
        <v>124</v>
      </c>
      <c r="FQ27" s="312" t="s">
        <v>124</v>
      </c>
      <c r="FR27" s="312" t="s">
        <v>133</v>
      </c>
      <c r="FS27" s="312" t="s">
        <v>139</v>
      </c>
      <c r="FT27" s="312" t="s">
        <v>139</v>
      </c>
      <c r="FU27" s="30" t="s">
        <v>35</v>
      </c>
      <c r="FV27" s="30" t="s">
        <v>35</v>
      </c>
      <c r="FW27" s="30" t="s">
        <v>35</v>
      </c>
      <c r="FX27" s="30" t="s">
        <v>35</v>
      </c>
      <c r="FY27" s="30" t="s">
        <v>35</v>
      </c>
      <c r="FZ27" s="30" t="s">
        <v>35</v>
      </c>
      <c r="GA27" s="30" t="s">
        <v>86</v>
      </c>
      <c r="GB27" s="30" t="s">
        <v>86</v>
      </c>
      <c r="GC27" s="312" t="s">
        <v>116</v>
      </c>
      <c r="GD27" s="312" t="s">
        <v>124</v>
      </c>
      <c r="GE27" s="312" t="s">
        <v>133</v>
      </c>
      <c r="GF27" s="312" t="s">
        <v>139</v>
      </c>
      <c r="GG27" s="312" t="s">
        <v>139</v>
      </c>
    </row>
    <row r="28" spans="1:189" s="89" customFormat="1">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66"/>
      <c r="GD28" s="30"/>
      <c r="GE28" s="30"/>
      <c r="GF28" s="30"/>
      <c r="GG28" s="30"/>
    </row>
    <row r="29" spans="1:189">
      <c r="A29" s="95" t="s">
        <v>87</v>
      </c>
      <c r="CH29" s="27"/>
      <c r="CI29" s="27"/>
      <c r="CJ29" s="27"/>
      <c r="CK29" s="27"/>
      <c r="CL29" s="27"/>
      <c r="CM29" s="27"/>
      <c r="CU29" s="27"/>
      <c r="CV29" s="27"/>
      <c r="CW29" s="27"/>
      <c r="CX29" s="27"/>
      <c r="CY29" s="27"/>
      <c r="CZ29" s="27"/>
      <c r="DH29" s="27"/>
      <c r="DI29" s="27"/>
      <c r="DJ29" s="27"/>
      <c r="DK29" s="27"/>
      <c r="DL29" s="27"/>
      <c r="DM29" s="27"/>
      <c r="DU29" s="27"/>
      <c r="DV29" s="27"/>
      <c r="DW29" s="27"/>
      <c r="DX29" s="27"/>
      <c r="DY29" s="27"/>
      <c r="DZ29" s="27"/>
      <c r="EH29" s="27"/>
      <c r="EI29" s="27"/>
      <c r="EJ29" s="27"/>
      <c r="EK29" s="27"/>
      <c r="EL29" s="27"/>
      <c r="EM29" s="27"/>
      <c r="EX29" s="27"/>
      <c r="EY29" s="27"/>
      <c r="EZ29" s="27"/>
      <c r="FK29" s="27"/>
      <c r="FL29" s="27"/>
      <c r="FM29" s="27"/>
      <c r="FX29" s="27"/>
      <c r="FY29" s="27"/>
      <c r="FZ29" s="27"/>
    </row>
  </sheetData>
  <phoneticPr fontId="3" type="noConversion"/>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Table 45</vt:lpstr>
      <vt:lpstr>Table 46</vt:lpstr>
      <vt:lpstr>Table 47</vt:lpstr>
      <vt:lpstr>100% Grad Rates</vt:lpstr>
      <vt:lpstr>150% Grad Rates -- race-ethnic</vt:lpstr>
      <vt:lpstr>1st Year Persistence Rates</vt:lpstr>
      <vt:lpstr>150% Grad Rates -- all races</vt:lpstr>
      <vt:lpstr>150% Progression Rates</vt:lpstr>
      <vt:lpstr>10-yr &amp; 6-yr Completion Rates</vt:lpstr>
      <vt:lpstr>adjcohort % of entering undrgrd</vt:lpstr>
      <vt:lpstr>'150% Grad Rates -- race-ethnic'!Print_Area</vt:lpstr>
      <vt:lpstr>'Table 45'!Print_Area</vt:lpstr>
      <vt:lpstr>'Table 46'!Print_Area</vt:lpstr>
      <vt:lpstr>'Table 47'!Print_Area</vt:lpstr>
      <vt:lpstr>'150% Grad Rates -- all races'!Print_Titles</vt:lpstr>
      <vt:lpstr>'150% Grad Rates -- race-ethnic'!Print_Titles</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Susan Lounsbury</cp:lastModifiedBy>
  <cp:lastPrinted>2013-04-19T17:27:53Z</cp:lastPrinted>
  <dcterms:created xsi:type="dcterms:W3CDTF">2001-02-08T14:41:28Z</dcterms:created>
  <dcterms:modified xsi:type="dcterms:W3CDTF">2016-04-04T19:35:48Z</dcterms:modified>
</cp:coreProperties>
</file>