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actBooks\4_Affordability\"/>
    </mc:Choice>
  </mc:AlternateContent>
  <bookViews>
    <workbookView xWindow="10785" yWindow="-15" windowWidth="10830" windowHeight="10155"/>
  </bookViews>
  <sheets>
    <sheet name="Table 72" sheetId="1" r:id="rId1"/>
    <sheet name="Data Four-Year" sheetId="2" r:id="rId2"/>
    <sheet name="Data Two-Year" sheetId="3" r:id="rId3"/>
  </sheets>
  <definedNames>
    <definedName name="_xlnm.Print_Area" localSheetId="0">'Table 72'!$A$1:$V$74</definedName>
  </definedNames>
  <calcPr calcId="171027"/>
</workbook>
</file>

<file path=xl/calcChain.xml><?xml version="1.0" encoding="utf-8"?>
<calcChain xmlns="http://schemas.openxmlformats.org/spreadsheetml/2006/main">
  <c r="U69" i="1" l="1"/>
  <c r="U68" i="1"/>
  <c r="U67" i="1"/>
  <c r="U66" i="1"/>
  <c r="U65" i="1"/>
  <c r="U64" i="1"/>
  <c r="U63" i="1"/>
  <c r="U62" i="1"/>
  <c r="U61" i="1"/>
  <c r="U60" i="1"/>
  <c r="U58" i="1"/>
  <c r="U57" i="1"/>
  <c r="U56" i="1"/>
  <c r="U55" i="1"/>
  <c r="U54" i="1"/>
  <c r="U53" i="1"/>
  <c r="U52" i="1"/>
  <c r="U51" i="1"/>
  <c r="U50" i="1"/>
  <c r="U49" i="1"/>
  <c r="U48" i="1"/>
  <c r="U47" i="1"/>
  <c r="U46" i="1"/>
  <c r="U44" i="1"/>
  <c r="U43" i="1"/>
  <c r="U42" i="1"/>
  <c r="U41" i="1"/>
  <c r="U40" i="1"/>
  <c r="U39" i="1"/>
  <c r="U38" i="1"/>
  <c r="U37" i="1"/>
  <c r="U36" i="1"/>
  <c r="U35" i="1"/>
  <c r="U34" i="1"/>
  <c r="U33" i="1"/>
  <c r="U32" i="1"/>
  <c r="U29" i="1"/>
  <c r="U28" i="1"/>
  <c r="U27" i="1"/>
  <c r="U26" i="1"/>
  <c r="U25" i="1"/>
  <c r="U24" i="1"/>
  <c r="U23" i="1"/>
  <c r="U22" i="1"/>
  <c r="U21" i="1"/>
  <c r="U20" i="1"/>
  <c r="U19" i="1"/>
  <c r="U18" i="1"/>
  <c r="U17" i="1"/>
  <c r="U16" i="1"/>
  <c r="U15" i="1"/>
  <c r="U14" i="1"/>
  <c r="U13" i="1"/>
  <c r="U11" i="1"/>
  <c r="U10" i="1"/>
  <c r="K69" i="1"/>
  <c r="K68" i="1"/>
  <c r="K67" i="1"/>
  <c r="K66" i="1"/>
  <c r="K65" i="1"/>
  <c r="K64" i="1"/>
  <c r="K63" i="1"/>
  <c r="K62" i="1"/>
  <c r="K61" i="1"/>
  <c r="K60" i="1"/>
  <c r="K58" i="1"/>
  <c r="K57" i="1"/>
  <c r="K56" i="1"/>
  <c r="K55" i="1"/>
  <c r="K54" i="1"/>
  <c r="K53" i="1"/>
  <c r="K52" i="1"/>
  <c r="K51" i="1"/>
  <c r="K50" i="1"/>
  <c r="K49" i="1"/>
  <c r="K48" i="1"/>
  <c r="K47" i="1"/>
  <c r="K46" i="1"/>
  <c r="K44" i="1"/>
  <c r="K43" i="1"/>
  <c r="K42" i="1"/>
  <c r="K41" i="1"/>
  <c r="K40" i="1"/>
  <c r="K39" i="1"/>
  <c r="K38" i="1"/>
  <c r="K37" i="1"/>
  <c r="K36" i="1"/>
  <c r="K35" i="1"/>
  <c r="K34" i="1"/>
  <c r="K33" i="1"/>
  <c r="K32" i="1"/>
  <c r="K31" i="1"/>
  <c r="K29" i="1"/>
  <c r="K28" i="1"/>
  <c r="K27" i="1"/>
  <c r="K26" i="1"/>
  <c r="K25" i="1"/>
  <c r="K24" i="1"/>
  <c r="K23" i="1"/>
  <c r="K22" i="1"/>
  <c r="K21" i="1"/>
  <c r="K20" i="1"/>
  <c r="K19" i="1"/>
  <c r="K18" i="1"/>
  <c r="K17" i="1"/>
  <c r="K16" i="1"/>
  <c r="K15" i="1"/>
  <c r="K14" i="1"/>
  <c r="K13" i="1"/>
  <c r="K11" i="1"/>
  <c r="K10" i="1"/>
  <c r="T69" i="1"/>
  <c r="T68" i="1"/>
  <c r="T67" i="1"/>
  <c r="T66" i="1"/>
  <c r="T65" i="1"/>
  <c r="T64" i="1"/>
  <c r="T63" i="1"/>
  <c r="T62" i="1"/>
  <c r="T61" i="1"/>
  <c r="T60" i="1"/>
  <c r="T58" i="1"/>
  <c r="T57" i="1"/>
  <c r="T56" i="1"/>
  <c r="T55" i="1"/>
  <c r="T54" i="1"/>
  <c r="T53" i="1"/>
  <c r="T52" i="1"/>
  <c r="T51" i="1"/>
  <c r="T50" i="1"/>
  <c r="T49" i="1"/>
  <c r="T48" i="1"/>
  <c r="T47" i="1"/>
  <c r="T46" i="1"/>
  <c r="T44" i="1"/>
  <c r="T43" i="1"/>
  <c r="T42" i="1"/>
  <c r="T41" i="1"/>
  <c r="T40" i="1"/>
  <c r="T39" i="1"/>
  <c r="T38" i="1"/>
  <c r="T37" i="1"/>
  <c r="T36" i="1"/>
  <c r="T35" i="1"/>
  <c r="T34" i="1"/>
  <c r="T33" i="1"/>
  <c r="T32" i="1"/>
  <c r="T29" i="1"/>
  <c r="T28" i="1"/>
  <c r="T27" i="1"/>
  <c r="T26" i="1"/>
  <c r="T25" i="1"/>
  <c r="T24" i="1"/>
  <c r="T23" i="1"/>
  <c r="T22" i="1"/>
  <c r="T21" i="1"/>
  <c r="T20" i="1"/>
  <c r="T19" i="1"/>
  <c r="T18" i="1"/>
  <c r="T17" i="1"/>
  <c r="T16" i="1"/>
  <c r="T15" i="1"/>
  <c r="T14" i="1"/>
  <c r="T13" i="1"/>
  <c r="T11" i="1"/>
  <c r="T10" i="1"/>
  <c r="J69" i="1"/>
  <c r="J68" i="1"/>
  <c r="J67" i="1"/>
  <c r="J66" i="1"/>
  <c r="J65" i="1"/>
  <c r="J64" i="1"/>
  <c r="J63" i="1"/>
  <c r="J62" i="1"/>
  <c r="J61" i="1"/>
  <c r="J60" i="1"/>
  <c r="J58" i="1"/>
  <c r="J57" i="1"/>
  <c r="J56" i="1"/>
  <c r="J55" i="1"/>
  <c r="J54" i="1"/>
  <c r="J53" i="1"/>
  <c r="J52" i="1"/>
  <c r="J51" i="1"/>
  <c r="J50" i="1"/>
  <c r="J49" i="1"/>
  <c r="J48" i="1"/>
  <c r="J47" i="1"/>
  <c r="J46" i="1"/>
  <c r="J44" i="1"/>
  <c r="J43" i="1"/>
  <c r="J42" i="1"/>
  <c r="J41" i="1"/>
  <c r="J40" i="1"/>
  <c r="J39" i="1"/>
  <c r="J38" i="1"/>
  <c r="J37" i="1"/>
  <c r="J36" i="1"/>
  <c r="J35" i="1"/>
  <c r="J34" i="1"/>
  <c r="J33" i="1"/>
  <c r="J32" i="1"/>
  <c r="J31" i="1"/>
  <c r="J29" i="1"/>
  <c r="J28" i="1"/>
  <c r="J27" i="1"/>
  <c r="J26" i="1"/>
  <c r="J25" i="1"/>
  <c r="J24" i="1"/>
  <c r="J23" i="1"/>
  <c r="J22" i="1"/>
  <c r="J21" i="1"/>
  <c r="J20" i="1"/>
  <c r="J19" i="1"/>
  <c r="J18" i="1"/>
  <c r="J17" i="1"/>
  <c r="J16" i="1"/>
  <c r="J15" i="1"/>
  <c r="J14" i="1"/>
  <c r="J13" i="1"/>
  <c r="J11" i="1"/>
  <c r="J10" i="1"/>
  <c r="S69" i="1"/>
  <c r="S68" i="1"/>
  <c r="S67" i="1"/>
  <c r="S66" i="1"/>
  <c r="S65" i="1"/>
  <c r="S64" i="1"/>
  <c r="S63" i="1"/>
  <c r="S62" i="1"/>
  <c r="S61" i="1"/>
  <c r="S60" i="1"/>
  <c r="S58" i="1"/>
  <c r="S57" i="1"/>
  <c r="S56" i="1"/>
  <c r="S55" i="1"/>
  <c r="S54" i="1"/>
  <c r="S53" i="1"/>
  <c r="S52" i="1"/>
  <c r="S51" i="1"/>
  <c r="S50" i="1"/>
  <c r="S49" i="1"/>
  <c r="S48" i="1"/>
  <c r="S47" i="1"/>
  <c r="S46" i="1"/>
  <c r="S44" i="1"/>
  <c r="S43" i="1"/>
  <c r="S42" i="1"/>
  <c r="S41" i="1"/>
  <c r="S40" i="1"/>
  <c r="S39" i="1"/>
  <c r="S38" i="1"/>
  <c r="S37" i="1"/>
  <c r="S36" i="1"/>
  <c r="S35" i="1"/>
  <c r="S34" i="1"/>
  <c r="S33" i="1"/>
  <c r="S32" i="1"/>
  <c r="S29" i="1"/>
  <c r="S28" i="1"/>
  <c r="S27" i="1"/>
  <c r="S26" i="1"/>
  <c r="S25" i="1"/>
  <c r="S24" i="1"/>
  <c r="S23" i="1"/>
  <c r="S22" i="1"/>
  <c r="S21" i="1"/>
  <c r="S20" i="1"/>
  <c r="S19" i="1"/>
  <c r="S18" i="1"/>
  <c r="S17" i="1"/>
  <c r="S16" i="1"/>
  <c r="S15" i="1"/>
  <c r="S14" i="1"/>
  <c r="S13" i="1"/>
  <c r="S11" i="1"/>
  <c r="S10" i="1"/>
  <c r="I69" i="1"/>
  <c r="I68" i="1"/>
  <c r="I67" i="1"/>
  <c r="I66" i="1"/>
  <c r="I65" i="1"/>
  <c r="I64" i="1"/>
  <c r="I63" i="1"/>
  <c r="I62" i="1"/>
  <c r="I61" i="1"/>
  <c r="I60" i="1"/>
  <c r="I58" i="1"/>
  <c r="I57" i="1"/>
  <c r="I56" i="1"/>
  <c r="I55" i="1"/>
  <c r="I54" i="1"/>
  <c r="I53" i="1"/>
  <c r="I52" i="1"/>
  <c r="I51" i="1"/>
  <c r="I50" i="1"/>
  <c r="I49" i="1"/>
  <c r="I48" i="1"/>
  <c r="I47" i="1"/>
  <c r="I46" i="1"/>
  <c r="I44" i="1"/>
  <c r="I43" i="1"/>
  <c r="I42" i="1"/>
  <c r="I41" i="1"/>
  <c r="I40" i="1"/>
  <c r="I39" i="1"/>
  <c r="I38" i="1"/>
  <c r="I37" i="1"/>
  <c r="I36" i="1"/>
  <c r="I35" i="1"/>
  <c r="I34" i="1"/>
  <c r="I33" i="1"/>
  <c r="I32" i="1"/>
  <c r="I31" i="1"/>
  <c r="I29" i="1"/>
  <c r="I28" i="1"/>
  <c r="I27" i="1"/>
  <c r="I26" i="1"/>
  <c r="I25" i="1"/>
  <c r="I24" i="1"/>
  <c r="I23" i="1"/>
  <c r="I22" i="1"/>
  <c r="I21" i="1"/>
  <c r="I20" i="1"/>
  <c r="I19" i="1"/>
  <c r="I18" i="1"/>
  <c r="I17" i="1"/>
  <c r="I16" i="1"/>
  <c r="I15" i="1"/>
  <c r="I14" i="1"/>
  <c r="I13" i="1"/>
  <c r="I11" i="1"/>
  <c r="I10" i="1"/>
  <c r="R69" i="1"/>
  <c r="R68" i="1"/>
  <c r="R67" i="1"/>
  <c r="R66" i="1"/>
  <c r="R65" i="1"/>
  <c r="R64" i="1"/>
  <c r="R63" i="1"/>
  <c r="R62" i="1"/>
  <c r="R61" i="1"/>
  <c r="R60" i="1"/>
  <c r="R58" i="1"/>
  <c r="R57" i="1"/>
  <c r="R56" i="1"/>
  <c r="R55" i="1"/>
  <c r="R54" i="1"/>
  <c r="R53" i="1"/>
  <c r="R52" i="1"/>
  <c r="R51" i="1"/>
  <c r="R50" i="1"/>
  <c r="R49" i="1"/>
  <c r="R48" i="1"/>
  <c r="R47" i="1"/>
  <c r="R46" i="1"/>
  <c r="R44" i="1"/>
  <c r="R43" i="1"/>
  <c r="R42" i="1"/>
  <c r="R41" i="1"/>
  <c r="R40" i="1"/>
  <c r="R39" i="1"/>
  <c r="R38" i="1"/>
  <c r="R37" i="1"/>
  <c r="R36" i="1"/>
  <c r="R35" i="1"/>
  <c r="R34" i="1"/>
  <c r="R33" i="1"/>
  <c r="R32" i="1"/>
  <c r="R29" i="1"/>
  <c r="R28" i="1"/>
  <c r="R27" i="1"/>
  <c r="R26" i="1"/>
  <c r="R25" i="1"/>
  <c r="R24" i="1"/>
  <c r="R23" i="1"/>
  <c r="R22" i="1"/>
  <c r="R21" i="1"/>
  <c r="R20" i="1"/>
  <c r="R19" i="1"/>
  <c r="R18" i="1"/>
  <c r="R17" i="1"/>
  <c r="R16" i="1"/>
  <c r="R15" i="1"/>
  <c r="R14" i="1"/>
  <c r="R13" i="1"/>
  <c r="R11" i="1"/>
  <c r="R10" i="1"/>
  <c r="H69" i="1"/>
  <c r="H68" i="1"/>
  <c r="H67" i="1"/>
  <c r="H66" i="1"/>
  <c r="H65" i="1"/>
  <c r="H64" i="1"/>
  <c r="H63" i="1"/>
  <c r="H62" i="1"/>
  <c r="H61" i="1"/>
  <c r="H60" i="1"/>
  <c r="H58" i="1"/>
  <c r="H57" i="1"/>
  <c r="H56" i="1"/>
  <c r="H55" i="1"/>
  <c r="H54" i="1"/>
  <c r="H53" i="1"/>
  <c r="H52" i="1"/>
  <c r="H51" i="1"/>
  <c r="H50" i="1"/>
  <c r="H49" i="1"/>
  <c r="H48" i="1"/>
  <c r="H47" i="1"/>
  <c r="H46" i="1"/>
  <c r="H44" i="1"/>
  <c r="H43" i="1"/>
  <c r="H42" i="1"/>
  <c r="H41" i="1"/>
  <c r="H40" i="1"/>
  <c r="H39" i="1"/>
  <c r="H38" i="1"/>
  <c r="H37" i="1"/>
  <c r="H36" i="1"/>
  <c r="H35" i="1"/>
  <c r="H34" i="1"/>
  <c r="H33" i="1"/>
  <c r="H32" i="1"/>
  <c r="H31" i="1"/>
  <c r="H29" i="1"/>
  <c r="H28" i="1"/>
  <c r="H27" i="1"/>
  <c r="H26" i="1"/>
  <c r="H25" i="1"/>
  <c r="H24" i="1"/>
  <c r="H23" i="1"/>
  <c r="H22" i="1"/>
  <c r="H21" i="1"/>
  <c r="H20" i="1"/>
  <c r="H19" i="1"/>
  <c r="H18" i="1"/>
  <c r="H17" i="1"/>
  <c r="H16" i="1"/>
  <c r="H15" i="1"/>
  <c r="H14" i="1"/>
  <c r="H13" i="1"/>
  <c r="H11" i="1"/>
  <c r="H10" i="1"/>
  <c r="Q69" i="1"/>
  <c r="Q68" i="1"/>
  <c r="Q67" i="1"/>
  <c r="Q66" i="1"/>
  <c r="Q65" i="1"/>
  <c r="Q64" i="1"/>
  <c r="Q63" i="1"/>
  <c r="Q62" i="1"/>
  <c r="Q61" i="1"/>
  <c r="Q60" i="1"/>
  <c r="Q58" i="1"/>
  <c r="Q57" i="1"/>
  <c r="Q56" i="1"/>
  <c r="Q55" i="1"/>
  <c r="Q54" i="1"/>
  <c r="Q53" i="1"/>
  <c r="Q52" i="1"/>
  <c r="Q51" i="1"/>
  <c r="Q50" i="1"/>
  <c r="Q49" i="1"/>
  <c r="Q48" i="1"/>
  <c r="Q47" i="1"/>
  <c r="Q46" i="1"/>
  <c r="Q44" i="1"/>
  <c r="Q43" i="1"/>
  <c r="Q42" i="1"/>
  <c r="Q41" i="1"/>
  <c r="Q40" i="1"/>
  <c r="Q39" i="1"/>
  <c r="Q38" i="1"/>
  <c r="Q37" i="1"/>
  <c r="Q36" i="1"/>
  <c r="Q35" i="1"/>
  <c r="Q34" i="1"/>
  <c r="Q33" i="1"/>
  <c r="Q32" i="1"/>
  <c r="Q31" i="1"/>
  <c r="Q29" i="1"/>
  <c r="Q28" i="1"/>
  <c r="Q27" i="1"/>
  <c r="Q26" i="1"/>
  <c r="Q25" i="1"/>
  <c r="Q24" i="1"/>
  <c r="Q23" i="1"/>
  <c r="Q22" i="1"/>
  <c r="Q21" i="1"/>
  <c r="Q20" i="1"/>
  <c r="Q19" i="1"/>
  <c r="Q18" i="1"/>
  <c r="Q17" i="1"/>
  <c r="Q16" i="1"/>
  <c r="Q15" i="1"/>
  <c r="Q14" i="1"/>
  <c r="Q13" i="1"/>
  <c r="Q11" i="1"/>
  <c r="Q10" i="1"/>
  <c r="G69" i="1"/>
  <c r="G68" i="1"/>
  <c r="G67" i="1"/>
  <c r="G66" i="1"/>
  <c r="G65" i="1"/>
  <c r="G64" i="1"/>
  <c r="G63" i="1"/>
  <c r="G62" i="1"/>
  <c r="G61" i="1"/>
  <c r="G60" i="1"/>
  <c r="G58" i="1"/>
  <c r="G57" i="1"/>
  <c r="G56" i="1"/>
  <c r="G55" i="1"/>
  <c r="G54" i="1"/>
  <c r="G53" i="1"/>
  <c r="G52" i="1"/>
  <c r="G51" i="1"/>
  <c r="G50" i="1"/>
  <c r="G49" i="1"/>
  <c r="G48" i="1"/>
  <c r="G47" i="1"/>
  <c r="G46"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4" i="1"/>
  <c r="G13" i="1"/>
  <c r="G11" i="1"/>
  <c r="G10" i="1"/>
  <c r="P69" i="1"/>
  <c r="P68" i="1"/>
  <c r="P67" i="1"/>
  <c r="P66" i="1"/>
  <c r="P65" i="1"/>
  <c r="P64" i="1"/>
  <c r="P63" i="1"/>
  <c r="P62" i="1"/>
  <c r="P61" i="1"/>
  <c r="P60" i="1"/>
  <c r="P58" i="1"/>
  <c r="P57" i="1"/>
  <c r="P56" i="1"/>
  <c r="P55" i="1"/>
  <c r="P54" i="1"/>
  <c r="P53" i="1"/>
  <c r="P52" i="1"/>
  <c r="P51" i="1"/>
  <c r="P50" i="1"/>
  <c r="P49" i="1"/>
  <c r="P48" i="1"/>
  <c r="P47" i="1"/>
  <c r="P46" i="1"/>
  <c r="P44" i="1"/>
  <c r="P43" i="1"/>
  <c r="P42" i="1"/>
  <c r="P41" i="1"/>
  <c r="P40" i="1"/>
  <c r="P39" i="1"/>
  <c r="P38" i="1"/>
  <c r="P37" i="1"/>
  <c r="P36" i="1"/>
  <c r="P35" i="1"/>
  <c r="P34" i="1"/>
  <c r="P33" i="1"/>
  <c r="P32" i="1"/>
  <c r="P31" i="1"/>
  <c r="P29" i="1"/>
  <c r="P28" i="1"/>
  <c r="P27" i="1"/>
  <c r="P26" i="1"/>
  <c r="P25" i="1"/>
  <c r="P24" i="1"/>
  <c r="P23" i="1"/>
  <c r="P22" i="1"/>
  <c r="P21" i="1"/>
  <c r="P20" i="1"/>
  <c r="P19" i="1"/>
  <c r="P18" i="1"/>
  <c r="P17" i="1"/>
  <c r="P16" i="1"/>
  <c r="P15" i="1"/>
  <c r="P14" i="1"/>
  <c r="P13" i="1"/>
  <c r="P11" i="1"/>
  <c r="P10" i="1"/>
  <c r="F69" i="1"/>
  <c r="F68" i="1"/>
  <c r="F67" i="1"/>
  <c r="F66" i="1"/>
  <c r="F65" i="1"/>
  <c r="F64" i="1"/>
  <c r="F63" i="1"/>
  <c r="F62" i="1"/>
  <c r="F61" i="1"/>
  <c r="F60" i="1"/>
  <c r="F58" i="1"/>
  <c r="F57" i="1"/>
  <c r="F56" i="1"/>
  <c r="F55" i="1"/>
  <c r="F54" i="1"/>
  <c r="F53" i="1"/>
  <c r="F52" i="1"/>
  <c r="F51" i="1"/>
  <c r="F50" i="1"/>
  <c r="F49" i="1"/>
  <c r="F48" i="1"/>
  <c r="F47" i="1"/>
  <c r="F46" i="1"/>
  <c r="F44" i="1"/>
  <c r="F43" i="1"/>
  <c r="F42" i="1"/>
  <c r="F41" i="1"/>
  <c r="F40" i="1"/>
  <c r="F39" i="1"/>
  <c r="F38" i="1"/>
  <c r="F37" i="1"/>
  <c r="F36" i="1"/>
  <c r="F35" i="1"/>
  <c r="F34" i="1"/>
  <c r="F33" i="1"/>
  <c r="F32" i="1"/>
  <c r="F31" i="1"/>
  <c r="F29" i="1"/>
  <c r="F28" i="1"/>
  <c r="F27" i="1"/>
  <c r="F26" i="1"/>
  <c r="F25" i="1"/>
  <c r="F24" i="1"/>
  <c r="F23" i="1"/>
  <c r="F22" i="1"/>
  <c r="F21" i="1"/>
  <c r="F20" i="1"/>
  <c r="F19" i="1"/>
  <c r="F18" i="1"/>
  <c r="F17" i="1"/>
  <c r="F16" i="1"/>
  <c r="F15" i="1"/>
  <c r="F14" i="1"/>
  <c r="F13" i="1"/>
  <c r="F11" i="1"/>
  <c r="F10" i="1"/>
  <c r="O69" i="1"/>
  <c r="O68" i="1"/>
  <c r="O67" i="1"/>
  <c r="O66" i="1"/>
  <c r="O65" i="1"/>
  <c r="O64" i="1"/>
  <c r="O63" i="1"/>
  <c r="O62" i="1"/>
  <c r="O61" i="1"/>
  <c r="O60" i="1"/>
  <c r="O58" i="1"/>
  <c r="O57" i="1"/>
  <c r="O56" i="1"/>
  <c r="O55" i="1"/>
  <c r="O54" i="1"/>
  <c r="O53" i="1"/>
  <c r="O52" i="1"/>
  <c r="O51" i="1"/>
  <c r="O50" i="1"/>
  <c r="O49" i="1"/>
  <c r="O48" i="1"/>
  <c r="O47" i="1"/>
  <c r="O46"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1" i="1"/>
  <c r="O10" i="1"/>
  <c r="E69" i="1"/>
  <c r="E68" i="1"/>
  <c r="E67" i="1"/>
  <c r="E66" i="1"/>
  <c r="E65" i="1"/>
  <c r="E64" i="1"/>
  <c r="E63" i="1"/>
  <c r="E62" i="1"/>
  <c r="E61" i="1"/>
  <c r="E60" i="1"/>
  <c r="E58" i="1"/>
  <c r="E57" i="1"/>
  <c r="E56" i="1"/>
  <c r="E55" i="1"/>
  <c r="E54" i="1"/>
  <c r="E53" i="1"/>
  <c r="E52" i="1"/>
  <c r="E51" i="1"/>
  <c r="E50" i="1"/>
  <c r="E49" i="1"/>
  <c r="E48" i="1"/>
  <c r="E47" i="1"/>
  <c r="E46" i="1"/>
  <c r="E44" i="1"/>
  <c r="E43" i="1"/>
  <c r="E42" i="1"/>
  <c r="E41" i="1"/>
  <c r="E40" i="1"/>
  <c r="E39" i="1"/>
  <c r="E38" i="1"/>
  <c r="E37" i="1"/>
  <c r="E36" i="1"/>
  <c r="E35" i="1"/>
  <c r="E34" i="1"/>
  <c r="E33" i="1"/>
  <c r="E32" i="1"/>
  <c r="E31" i="1"/>
  <c r="E29" i="1"/>
  <c r="E28" i="1"/>
  <c r="E27" i="1"/>
  <c r="E26" i="1"/>
  <c r="E25" i="1"/>
  <c r="E24" i="1"/>
  <c r="E23" i="1"/>
  <c r="E22" i="1"/>
  <c r="E21" i="1"/>
  <c r="E20" i="1"/>
  <c r="E19" i="1"/>
  <c r="E18" i="1"/>
  <c r="E17" i="1"/>
  <c r="E16" i="1"/>
  <c r="E15" i="1"/>
  <c r="E14" i="1"/>
  <c r="E13" i="1"/>
  <c r="E11" i="1"/>
  <c r="E10" i="1"/>
  <c r="N69" i="1"/>
  <c r="N68" i="1"/>
  <c r="N67" i="1"/>
  <c r="N66" i="1"/>
  <c r="N65" i="1"/>
  <c r="N64" i="1"/>
  <c r="N63" i="1"/>
  <c r="N62" i="1"/>
  <c r="N61" i="1"/>
  <c r="N60" i="1"/>
  <c r="N58" i="1"/>
  <c r="N57" i="1"/>
  <c r="N56" i="1"/>
  <c r="N55" i="1"/>
  <c r="N54" i="1"/>
  <c r="N53" i="1"/>
  <c r="N52" i="1"/>
  <c r="N51" i="1"/>
  <c r="N50" i="1"/>
  <c r="N49" i="1"/>
  <c r="N48" i="1"/>
  <c r="N47" i="1"/>
  <c r="N46" i="1"/>
  <c r="N44" i="1"/>
  <c r="N43" i="1"/>
  <c r="N42" i="1"/>
  <c r="N41" i="1"/>
  <c r="N40" i="1"/>
  <c r="N39" i="1"/>
  <c r="N38" i="1"/>
  <c r="N37" i="1"/>
  <c r="N36" i="1"/>
  <c r="N35" i="1"/>
  <c r="N34" i="1"/>
  <c r="N33" i="1"/>
  <c r="N32" i="1"/>
  <c r="N31" i="1"/>
  <c r="N29" i="1"/>
  <c r="N28" i="1"/>
  <c r="N27" i="1"/>
  <c r="N26" i="1"/>
  <c r="N25" i="1"/>
  <c r="N24" i="1"/>
  <c r="N23" i="1"/>
  <c r="N22" i="1"/>
  <c r="N21" i="1"/>
  <c r="N20" i="1"/>
  <c r="N19" i="1"/>
  <c r="N18" i="1"/>
  <c r="N17" i="1"/>
  <c r="N16" i="1"/>
  <c r="N15" i="1"/>
  <c r="N14" i="1"/>
  <c r="N13" i="1"/>
  <c r="N11" i="1"/>
  <c r="N10" i="1"/>
  <c r="D69" i="1"/>
  <c r="D68" i="1"/>
  <c r="D67" i="1"/>
  <c r="D66" i="1"/>
  <c r="D65" i="1"/>
  <c r="D64" i="1"/>
  <c r="D63" i="1"/>
  <c r="D62" i="1"/>
  <c r="D61" i="1"/>
  <c r="D60" i="1"/>
  <c r="D58" i="1"/>
  <c r="D57" i="1"/>
  <c r="D56" i="1"/>
  <c r="D55" i="1"/>
  <c r="D54" i="1"/>
  <c r="D53" i="1"/>
  <c r="D52" i="1"/>
  <c r="D51" i="1"/>
  <c r="D50" i="1"/>
  <c r="D49" i="1"/>
  <c r="D48" i="1"/>
  <c r="D47" i="1"/>
  <c r="D46" i="1"/>
  <c r="D44" i="1"/>
  <c r="D43" i="1"/>
  <c r="D42" i="1"/>
  <c r="D41" i="1"/>
  <c r="D40" i="1"/>
  <c r="D39" i="1"/>
  <c r="D38" i="1"/>
  <c r="D37" i="1"/>
  <c r="D36" i="1"/>
  <c r="D35" i="1"/>
  <c r="D34" i="1"/>
  <c r="D33" i="1"/>
  <c r="D32" i="1"/>
  <c r="D31" i="1"/>
  <c r="D29" i="1"/>
  <c r="D28" i="1"/>
  <c r="D27" i="1"/>
  <c r="D26" i="1"/>
  <c r="D25" i="1"/>
  <c r="D24" i="1"/>
  <c r="D23" i="1"/>
  <c r="D22" i="1"/>
  <c r="D21" i="1"/>
  <c r="D20" i="1"/>
  <c r="D19" i="1"/>
  <c r="D18" i="1"/>
  <c r="D17" i="1"/>
  <c r="D16" i="1"/>
  <c r="D15" i="1"/>
  <c r="D14" i="1"/>
  <c r="D13" i="1"/>
  <c r="D11" i="1"/>
  <c r="D10" i="1"/>
  <c r="M69" i="1"/>
  <c r="M68" i="1"/>
  <c r="M67" i="1"/>
  <c r="M66" i="1"/>
  <c r="M65" i="1"/>
  <c r="M64" i="1"/>
  <c r="M63" i="1"/>
  <c r="M62" i="1"/>
  <c r="M61" i="1"/>
  <c r="M60" i="1"/>
  <c r="M58" i="1"/>
  <c r="M57" i="1"/>
  <c r="M56" i="1"/>
  <c r="M55" i="1"/>
  <c r="M54" i="1"/>
  <c r="M53" i="1"/>
  <c r="M52" i="1"/>
  <c r="M51" i="1"/>
  <c r="M50" i="1"/>
  <c r="M49" i="1"/>
  <c r="M48" i="1"/>
  <c r="M47" i="1"/>
  <c r="M46" i="1"/>
  <c r="M44" i="1"/>
  <c r="M43" i="1"/>
  <c r="M42" i="1"/>
  <c r="M41" i="1"/>
  <c r="M40" i="1"/>
  <c r="M39" i="1"/>
  <c r="M38" i="1"/>
  <c r="M37" i="1"/>
  <c r="M36" i="1"/>
  <c r="M35" i="1"/>
  <c r="M34" i="1"/>
  <c r="M33" i="1"/>
  <c r="M32" i="1"/>
  <c r="M31" i="1"/>
  <c r="M29" i="1"/>
  <c r="M28" i="1"/>
  <c r="M27" i="1"/>
  <c r="M26" i="1"/>
  <c r="M25" i="1"/>
  <c r="M24" i="1"/>
  <c r="M23" i="1"/>
  <c r="M22" i="1"/>
  <c r="M21" i="1"/>
  <c r="M20" i="1"/>
  <c r="M19" i="1"/>
  <c r="M18" i="1"/>
  <c r="M17" i="1"/>
  <c r="M16" i="1"/>
  <c r="M15" i="1"/>
  <c r="M14" i="1"/>
  <c r="M13" i="1"/>
  <c r="M11" i="1"/>
  <c r="M10" i="1"/>
  <c r="C69" i="1"/>
  <c r="C68" i="1"/>
  <c r="C67" i="1"/>
  <c r="C66" i="1"/>
  <c r="C65" i="1"/>
  <c r="C64" i="1"/>
  <c r="C63" i="1"/>
  <c r="C62" i="1"/>
  <c r="C61" i="1"/>
  <c r="C60" i="1"/>
  <c r="C58" i="1"/>
  <c r="C57" i="1"/>
  <c r="C56" i="1"/>
  <c r="C55" i="1"/>
  <c r="C54" i="1"/>
  <c r="C53" i="1"/>
  <c r="C52" i="1"/>
  <c r="C51" i="1"/>
  <c r="C50" i="1"/>
  <c r="C49" i="1"/>
  <c r="C48" i="1"/>
  <c r="C47" i="1"/>
  <c r="C46" i="1"/>
  <c r="C44" i="1"/>
  <c r="C43" i="1"/>
  <c r="C42" i="1"/>
  <c r="C41" i="1"/>
  <c r="C40" i="1"/>
  <c r="C39" i="1"/>
  <c r="C38" i="1"/>
  <c r="C37" i="1"/>
  <c r="C36" i="1"/>
  <c r="C35" i="1"/>
  <c r="C34" i="1"/>
  <c r="C33" i="1"/>
  <c r="C32" i="1"/>
  <c r="C31" i="1"/>
  <c r="C29" i="1"/>
  <c r="C28" i="1"/>
  <c r="C27" i="1"/>
  <c r="C26" i="1"/>
  <c r="C25" i="1"/>
  <c r="C24" i="1"/>
  <c r="C23" i="1"/>
  <c r="C22" i="1"/>
  <c r="C21" i="1"/>
  <c r="C20" i="1"/>
  <c r="C19" i="1"/>
  <c r="C18" i="1"/>
  <c r="C17" i="1"/>
  <c r="C16" i="1"/>
  <c r="C15" i="1"/>
  <c r="C14" i="1"/>
  <c r="C13" i="1"/>
  <c r="C11" i="1"/>
  <c r="C10" i="1"/>
  <c r="Y55" i="3" l="1"/>
  <c r="CA55" i="3" s="1"/>
  <c r="Y41" i="3"/>
  <c r="CA41" i="3" s="1"/>
  <c r="Y26" i="3"/>
  <c r="CA26" i="3" s="1"/>
  <c r="Y8" i="3"/>
  <c r="X55" i="3"/>
  <c r="X41" i="3" s="1"/>
  <c r="X26" i="3"/>
  <c r="BZ26" i="3" s="1"/>
  <c r="X8" i="3"/>
  <c r="BZ8" i="3" s="1"/>
  <c r="W55" i="3"/>
  <c r="BY55" i="3" s="1"/>
  <c r="W41" i="3"/>
  <c r="BY41" i="3" s="1"/>
  <c r="W26" i="3"/>
  <c r="BY26" i="3" s="1"/>
  <c r="W8" i="3"/>
  <c r="V55" i="3"/>
  <c r="BX55" i="3" s="1"/>
  <c r="V41" i="3"/>
  <c r="BX41" i="3" s="1"/>
  <c r="V26" i="3"/>
  <c r="BX26" i="3" s="1"/>
  <c r="V8" i="3"/>
  <c r="BX8" i="3" s="1"/>
  <c r="U55" i="3"/>
  <c r="BW55" i="3" s="1"/>
  <c r="U41" i="3"/>
  <c r="BW41" i="3" s="1"/>
  <c r="U26" i="3"/>
  <c r="BW26" i="3" s="1"/>
  <c r="U8" i="3"/>
  <c r="I55" i="3"/>
  <c r="AY55" i="3" s="1"/>
  <c r="I41" i="3"/>
  <c r="AY41" i="3" s="1"/>
  <c r="I26" i="3"/>
  <c r="BK26" i="3" s="1"/>
  <c r="I8" i="3"/>
  <c r="BK8" i="3" s="1"/>
  <c r="C55" i="3"/>
  <c r="C41" i="3"/>
  <c r="C26" i="3"/>
  <c r="C8" i="3"/>
  <c r="C7" i="3" l="1"/>
  <c r="U7" i="3"/>
  <c r="BK41" i="3"/>
  <c r="DA41" i="3" s="1"/>
  <c r="BZ41" i="3"/>
  <c r="X7" i="3"/>
  <c r="W7" i="3"/>
  <c r="BZ55" i="3"/>
  <c r="BW8" i="3"/>
  <c r="AY8" i="3"/>
  <c r="DA8" i="3" s="1"/>
  <c r="V7" i="3"/>
  <c r="BX7" i="3" s="1"/>
  <c r="Y7" i="3"/>
  <c r="BK55" i="3"/>
  <c r="DA55" i="3" s="1"/>
  <c r="BY8" i="3"/>
  <c r="CA8" i="3"/>
  <c r="AY26" i="3"/>
  <c r="I7" i="3"/>
  <c r="BY7" i="3" l="1"/>
  <c r="BZ7" i="3"/>
  <c r="BW7" i="3"/>
  <c r="CA7" i="3"/>
  <c r="BK7" i="3"/>
  <c r="DA26" i="3"/>
  <c r="AY7" i="3"/>
  <c r="N7" i="2"/>
  <c r="DA7" i="3" l="1"/>
  <c r="Y55" i="2"/>
  <c r="CA55" i="2" s="1"/>
  <c r="X55" i="2"/>
  <c r="W55" i="2"/>
  <c r="BY55" i="2" s="1"/>
  <c r="V55" i="2"/>
  <c r="BX55" i="2" s="1"/>
  <c r="U55" i="2"/>
  <c r="BW55" i="2" s="1"/>
  <c r="Y41" i="2"/>
  <c r="CA41" i="2" s="1"/>
  <c r="W41" i="2"/>
  <c r="BY41" i="2" s="1"/>
  <c r="V41" i="2"/>
  <c r="BX41" i="2" s="1"/>
  <c r="U41" i="2"/>
  <c r="BW41" i="2" s="1"/>
  <c r="Y26" i="2"/>
  <c r="CA26" i="2" s="1"/>
  <c r="X26" i="2"/>
  <c r="BZ26" i="2" s="1"/>
  <c r="W26" i="2"/>
  <c r="BY26" i="2" s="1"/>
  <c r="V26" i="2"/>
  <c r="BX26" i="2" s="1"/>
  <c r="U26" i="2"/>
  <c r="BW26" i="2" s="1"/>
  <c r="Y8" i="2"/>
  <c r="X8" i="2"/>
  <c r="W8" i="2"/>
  <c r="BY8" i="2" s="1"/>
  <c r="V8" i="2"/>
  <c r="BX8" i="2" s="1"/>
  <c r="U8" i="2"/>
  <c r="BW8" i="2" s="1"/>
  <c r="C55" i="2"/>
  <c r="C41" i="2"/>
  <c r="C26" i="2"/>
  <c r="C8" i="2"/>
  <c r="I55" i="2"/>
  <c r="I41" i="2"/>
  <c r="I26" i="2"/>
  <c r="I8" i="2"/>
  <c r="X41" i="2" l="1"/>
  <c r="BZ41" i="2" s="1"/>
  <c r="BZ55" i="2"/>
  <c r="BZ8" i="2"/>
  <c r="Y7" i="2"/>
  <c r="CA8" i="2"/>
  <c r="BK8" i="2"/>
  <c r="AY8" i="2"/>
  <c r="BK55" i="2"/>
  <c r="AY55" i="2"/>
  <c r="BK41" i="2"/>
  <c r="AY41" i="2"/>
  <c r="I7" i="2"/>
  <c r="C7" i="2"/>
  <c r="U7" i="2"/>
  <c r="BW7" i="2" s="1"/>
  <c r="W7" i="2"/>
  <c r="BY7" i="2" s="1"/>
  <c r="BK26" i="2"/>
  <c r="AY26" i="2"/>
  <c r="V7" i="2"/>
  <c r="BX7" i="2" s="1"/>
  <c r="T8" i="2"/>
  <c r="CA7" i="2" l="1"/>
  <c r="X7" i="2"/>
  <c r="T7" i="2" s="1"/>
  <c r="DA41" i="2"/>
  <c r="BZ7" i="2"/>
  <c r="DA26" i="2"/>
  <c r="DA55" i="2"/>
  <c r="BK7" i="2"/>
  <c r="AY7" i="2"/>
  <c r="DA8" i="2"/>
  <c r="T65" i="3"/>
  <c r="N65" i="3"/>
  <c r="T64" i="3"/>
  <c r="N64" i="3"/>
  <c r="T63" i="3"/>
  <c r="N63" i="3"/>
  <c r="T62" i="3"/>
  <c r="N62" i="3"/>
  <c r="T61" i="3"/>
  <c r="N61" i="3"/>
  <c r="T60" i="3"/>
  <c r="N60" i="3"/>
  <c r="T59" i="3"/>
  <c r="N59" i="3"/>
  <c r="T58" i="3"/>
  <c r="N58" i="3"/>
  <c r="T57" i="3"/>
  <c r="N57" i="3"/>
  <c r="T55" i="3"/>
  <c r="N55" i="3"/>
  <c r="T54" i="3"/>
  <c r="N54" i="3"/>
  <c r="T53" i="3"/>
  <c r="N53" i="3"/>
  <c r="T52" i="3"/>
  <c r="N52" i="3"/>
  <c r="T51" i="3"/>
  <c r="N51" i="3"/>
  <c r="T50" i="3"/>
  <c r="N50" i="3"/>
  <c r="T49" i="3"/>
  <c r="N49" i="3"/>
  <c r="T48" i="3"/>
  <c r="N48" i="3"/>
  <c r="T47" i="3"/>
  <c r="N47" i="3"/>
  <c r="T46" i="3"/>
  <c r="N46" i="3"/>
  <c r="T45" i="3"/>
  <c r="N45" i="3"/>
  <c r="T44" i="3"/>
  <c r="N44" i="3"/>
  <c r="T43" i="3"/>
  <c r="N43" i="3"/>
  <c r="T41" i="3"/>
  <c r="N41" i="3"/>
  <c r="T40" i="3"/>
  <c r="N40" i="3"/>
  <c r="T39" i="3"/>
  <c r="N39" i="3"/>
  <c r="T38" i="3"/>
  <c r="N38" i="3"/>
  <c r="T37" i="3"/>
  <c r="N37" i="3"/>
  <c r="T36" i="3"/>
  <c r="N36" i="3"/>
  <c r="T35" i="3"/>
  <c r="N35" i="3"/>
  <c r="T34" i="3"/>
  <c r="N34" i="3"/>
  <c r="T33" i="3"/>
  <c r="N33" i="3"/>
  <c r="T32" i="3"/>
  <c r="N32" i="3"/>
  <c r="T31" i="3"/>
  <c r="N31" i="3"/>
  <c r="T30" i="3"/>
  <c r="N30" i="3"/>
  <c r="T29" i="3"/>
  <c r="N29" i="3"/>
  <c r="T28" i="3"/>
  <c r="N28" i="3"/>
  <c r="T26" i="3"/>
  <c r="N26" i="3"/>
  <c r="T25" i="3"/>
  <c r="N25" i="3"/>
  <c r="T24" i="3"/>
  <c r="N24" i="3"/>
  <c r="T23" i="3"/>
  <c r="N23" i="3"/>
  <c r="T22" i="3"/>
  <c r="N22" i="3"/>
  <c r="T21" i="3"/>
  <c r="N21" i="3"/>
  <c r="T20" i="3"/>
  <c r="N20" i="3"/>
  <c r="T19" i="3"/>
  <c r="N19" i="3"/>
  <c r="T18" i="3"/>
  <c r="N18" i="3"/>
  <c r="T17" i="3"/>
  <c r="N17" i="3"/>
  <c r="T16" i="3"/>
  <c r="N16" i="3"/>
  <c r="T15" i="3"/>
  <c r="N15" i="3"/>
  <c r="T14" i="3"/>
  <c r="N14" i="3"/>
  <c r="T13" i="3"/>
  <c r="N13" i="3"/>
  <c r="T12" i="3"/>
  <c r="N12" i="3"/>
  <c r="T11" i="3"/>
  <c r="N11" i="3"/>
  <c r="T10" i="3"/>
  <c r="N10" i="3"/>
  <c r="T8" i="3"/>
  <c r="N8" i="3"/>
  <c r="T7" i="3"/>
  <c r="N7" i="3"/>
  <c r="T66" i="2"/>
  <c r="T65" i="2"/>
  <c r="T64" i="2"/>
  <c r="T63" i="2"/>
  <c r="T62" i="2"/>
  <c r="T61" i="2"/>
  <c r="T60" i="2"/>
  <c r="T59" i="2"/>
  <c r="T58" i="2"/>
  <c r="T57" i="2"/>
  <c r="T55" i="2"/>
  <c r="T54" i="2"/>
  <c r="T53" i="2"/>
  <c r="T52" i="2"/>
  <c r="T51" i="2"/>
  <c r="T50" i="2"/>
  <c r="T49" i="2"/>
  <c r="T48" i="2"/>
  <c r="T47" i="2"/>
  <c r="T46" i="2"/>
  <c r="T45" i="2"/>
  <c r="T44" i="2"/>
  <c r="T43" i="2"/>
  <c r="T41" i="2"/>
  <c r="T40" i="2"/>
  <c r="T39" i="2"/>
  <c r="T38" i="2"/>
  <c r="T37" i="2"/>
  <c r="T36" i="2"/>
  <c r="T35" i="2"/>
  <c r="T34" i="2"/>
  <c r="T33" i="2"/>
  <c r="T32" i="2"/>
  <c r="T31" i="2"/>
  <c r="T30" i="2"/>
  <c r="T29" i="2"/>
  <c r="T28" i="2"/>
  <c r="T26" i="2"/>
  <c r="T25" i="2"/>
  <c r="T24" i="2"/>
  <c r="T23" i="2"/>
  <c r="T22" i="2"/>
  <c r="T21" i="2"/>
  <c r="T20" i="2"/>
  <c r="T19" i="2"/>
  <c r="T18" i="2"/>
  <c r="T17" i="2"/>
  <c r="T16" i="2"/>
  <c r="T15" i="2"/>
  <c r="T14" i="2"/>
  <c r="T13" i="2"/>
  <c r="T12" i="2"/>
  <c r="T11" i="2"/>
  <c r="T10" i="2"/>
  <c r="N45" i="1"/>
  <c r="BV55" i="3" l="1"/>
  <c r="BE55" i="3"/>
  <c r="BV26" i="3"/>
  <c r="BE26" i="3"/>
  <c r="DA7" i="2"/>
  <c r="C59" i="1"/>
  <c r="BE41" i="3"/>
  <c r="BV41" i="3"/>
  <c r="BV8" i="3"/>
  <c r="BE8" i="3"/>
  <c r="BV26" i="2"/>
  <c r="BE26" i="2"/>
  <c r="BV41" i="2"/>
  <c r="BE41" i="2"/>
  <c r="BV8" i="2"/>
  <c r="BE8" i="2"/>
  <c r="BV55" i="2"/>
  <c r="BE55" i="2"/>
  <c r="N59" i="1"/>
  <c r="M45" i="1"/>
  <c r="N12" i="1"/>
  <c r="N30" i="1"/>
  <c r="M59" i="1"/>
  <c r="M30" i="1"/>
  <c r="M12" i="1"/>
  <c r="C45" i="1" l="1"/>
  <c r="C30" i="1"/>
  <c r="DO41" i="3"/>
  <c r="DL41" i="3"/>
  <c r="DN41" i="3"/>
  <c r="DM41" i="3"/>
  <c r="DQ41" i="3"/>
  <c r="DP41" i="3"/>
  <c r="DM26" i="3"/>
  <c r="DL26" i="3"/>
  <c r="DO26" i="3"/>
  <c r="DN26" i="3"/>
  <c r="DQ26" i="3"/>
  <c r="DP26" i="3"/>
  <c r="C12" i="1"/>
  <c r="DQ8" i="3"/>
  <c r="BE7" i="3"/>
  <c r="DP8" i="3"/>
  <c r="DO8" i="3"/>
  <c r="DN8" i="3"/>
  <c r="DM8" i="3"/>
  <c r="DL8" i="3"/>
  <c r="DQ55" i="3"/>
  <c r="DP55" i="3"/>
  <c r="DM55" i="3"/>
  <c r="DL55" i="3"/>
  <c r="DO55" i="3"/>
  <c r="DN55" i="3"/>
  <c r="BV7" i="3"/>
  <c r="BV7" i="2"/>
  <c r="DN55" i="2"/>
  <c r="DP55" i="2"/>
  <c r="DL55" i="2"/>
  <c r="DM55" i="2"/>
  <c r="DO55" i="2"/>
  <c r="DQ55" i="2"/>
  <c r="BE7" i="2"/>
  <c r="E59" i="1" s="1"/>
  <c r="DM8" i="2"/>
  <c r="DO8" i="2"/>
  <c r="DQ8" i="2"/>
  <c r="DN8" i="2"/>
  <c r="DP8" i="2"/>
  <c r="DL8" i="2"/>
  <c r="DM41" i="2"/>
  <c r="DO41" i="2"/>
  <c r="DQ41" i="2"/>
  <c r="DN41" i="2"/>
  <c r="DP41" i="2"/>
  <c r="DL41" i="2"/>
  <c r="DN26" i="2"/>
  <c r="DP26" i="2"/>
  <c r="DL26" i="2"/>
  <c r="DM26" i="2"/>
  <c r="DO26" i="2"/>
  <c r="DQ26" i="2"/>
  <c r="D12" i="1"/>
  <c r="D59" i="1"/>
  <c r="D30" i="1"/>
  <c r="D45" i="1"/>
  <c r="DQ7" i="3" l="1"/>
  <c r="U45" i="1" s="1"/>
  <c r="DP7" i="3"/>
  <c r="T12" i="1" s="1"/>
  <c r="DM7" i="3"/>
  <c r="Q30" i="1" s="1"/>
  <c r="DN7" i="3"/>
  <c r="R45" i="1" s="1"/>
  <c r="DL7" i="3"/>
  <c r="P12" i="1" s="1"/>
  <c r="O59" i="1"/>
  <c r="DO7" i="3"/>
  <c r="S45" i="1" s="1"/>
  <c r="E30" i="1"/>
  <c r="E12" i="1"/>
  <c r="E45" i="1"/>
  <c r="DN7" i="2"/>
  <c r="H30" i="1" s="1"/>
  <c r="DP7" i="2"/>
  <c r="DM7" i="2"/>
  <c r="DO7" i="2"/>
  <c r="I30" i="1" s="1"/>
  <c r="DQ7" i="2"/>
  <c r="K45" i="1" s="1"/>
  <c r="DL7" i="2"/>
  <c r="F45" i="1" s="1"/>
  <c r="N66" i="2"/>
  <c r="N65" i="2"/>
  <c r="N64" i="2"/>
  <c r="N63" i="2"/>
  <c r="N62" i="2"/>
  <c r="N61" i="2"/>
  <c r="N60" i="2"/>
  <c r="N59" i="2"/>
  <c r="N58" i="2"/>
  <c r="N57" i="2"/>
  <c r="N55" i="2"/>
  <c r="N54" i="2"/>
  <c r="N53" i="2"/>
  <c r="N52" i="2"/>
  <c r="N51" i="2"/>
  <c r="N50" i="2"/>
  <c r="N49" i="2"/>
  <c r="N48" i="2"/>
  <c r="N47" i="2"/>
  <c r="N46" i="2"/>
  <c r="N45" i="2"/>
  <c r="N44" i="2"/>
  <c r="N43" i="2"/>
  <c r="N41" i="2"/>
  <c r="N40" i="2"/>
  <c r="N39" i="2"/>
  <c r="N38" i="2"/>
  <c r="N37" i="2"/>
  <c r="N36" i="2"/>
  <c r="N35" i="2"/>
  <c r="N34" i="2"/>
  <c r="N33" i="2"/>
  <c r="N32" i="2"/>
  <c r="N31" i="2"/>
  <c r="N30" i="2"/>
  <c r="N29" i="2"/>
  <c r="N28" i="2"/>
  <c r="N26" i="2"/>
  <c r="N25" i="2"/>
  <c r="N24" i="2"/>
  <c r="N23" i="2"/>
  <c r="N22" i="2"/>
  <c r="N21" i="2"/>
  <c r="N20" i="2"/>
  <c r="N19" i="2"/>
  <c r="N18" i="2"/>
  <c r="N17" i="2"/>
  <c r="N16" i="2"/>
  <c r="N15" i="2"/>
  <c r="N14" i="2"/>
  <c r="N13" i="2"/>
  <c r="N12" i="2"/>
  <c r="N11" i="2"/>
  <c r="N10" i="2"/>
  <c r="N8" i="2"/>
  <c r="O45" i="1" l="1"/>
  <c r="O12" i="1"/>
  <c r="R12" i="1"/>
  <c r="R59" i="1"/>
  <c r="O30" i="1"/>
  <c r="S30" i="1"/>
  <c r="U30" i="1"/>
  <c r="S12" i="1"/>
  <c r="S59" i="1"/>
  <c r="U12" i="1"/>
  <c r="R30" i="1"/>
  <c r="H45" i="1"/>
  <c r="K30" i="1"/>
  <c r="T30" i="1"/>
  <c r="Q59" i="1"/>
  <c r="Q12" i="1"/>
  <c r="Q45" i="1"/>
  <c r="K59" i="1"/>
  <c r="K12" i="1"/>
  <c r="F59" i="1"/>
  <c r="I12" i="1"/>
  <c r="I59" i="1"/>
  <c r="I45" i="1"/>
  <c r="P59" i="1"/>
  <c r="T59" i="1"/>
  <c r="P45" i="1"/>
  <c r="U59" i="1"/>
  <c r="G12" i="1"/>
  <c r="G59" i="1"/>
  <c r="G45" i="1"/>
  <c r="P30" i="1"/>
  <c r="H59" i="1"/>
  <c r="F30" i="1"/>
  <c r="F12" i="1"/>
  <c r="T45" i="1"/>
  <c r="J30" i="1"/>
  <c r="J12" i="1"/>
  <c r="J59" i="1"/>
  <c r="J45" i="1"/>
  <c r="G30" i="1"/>
  <c r="H12" i="1"/>
</calcChain>
</file>

<file path=xl/sharedStrings.xml><?xml version="1.0" encoding="utf-8"?>
<sst xmlns="http://schemas.openxmlformats.org/spreadsheetml/2006/main" count="891" uniqueCount="131">
  <si>
    <t>Public Two-Year Colleges</t>
  </si>
  <si>
    <t>NA</t>
  </si>
  <si>
    <t>$0-$30,000</t>
  </si>
  <si>
    <t>$30,001-$48,000</t>
  </si>
  <si>
    <t>$48,001-$75,000</t>
  </si>
  <si>
    <t>$75,001-$110,000</t>
  </si>
  <si>
    <t>$110,001 or more</t>
  </si>
  <si>
    <t>All</t>
  </si>
  <si>
    <t>Net Price After Grants and Scholarships</t>
  </si>
  <si>
    <t xml:space="preserve"> </t>
  </si>
  <si>
    <t>Numbers of Students</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</si>
  <si>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</si>
  <si>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</si>
  <si>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</si>
  <si>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</si>
  <si>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</si>
  <si>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</si>
  <si>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</si>
  <si>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</si>
  <si>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</si>
  <si>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</si>
  <si>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</si>
  <si>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</si>
  <si>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</si>
  <si>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</si>
  <si>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</si>
  <si>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</si>
  <si>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</si>
  <si>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</si>
  <si>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</si>
  <si>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</si>
  <si>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</si>
  <si>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</si>
  <si>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</si>
  <si>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</si>
  <si>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</si>
  <si>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</si>
  <si>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</si>
  <si>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</si>
  <si>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</si>
  <si>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</si>
  <si>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</si>
  <si>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</si>
  <si>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</si>
  <si>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</si>
  <si>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</si>
  <si>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</si>
  <si>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</si>
  <si>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</si>
  <si>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</si>
  <si>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</si>
  <si>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</si>
  <si>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</si>
  <si>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</si>
  <si>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</si>
  <si>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</si>
  <si>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</si>
  <si>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</si>
  <si>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</si>
  <si>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</si>
  <si>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</si>
  <si>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</si>
  <si>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</si>
  <si>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</si>
  <si>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</si>
  <si>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</si>
  <si>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</si>
  <si>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</si>
  <si>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Source:</t>
  </si>
  <si>
    <t>SREB analysis of National Center for Education Statistics student financial aid database 2008-09 — (www.nces.ed.gove/ipeds).</t>
  </si>
  <si>
    <t>continued</t>
  </si>
  <si>
    <t>Average Grant and Scholarship Aid Recevied from Federal, State/Local, and Institutional Sources</t>
  </si>
  <si>
    <t>Average Cost of Attendance</t>
  </si>
  <si>
    <t>Those Who Received Title IV Fedeal Student Aid</t>
  </si>
  <si>
    <t>Net Price</t>
  </si>
  <si>
    <t>Cost of Attendance</t>
  </si>
  <si>
    <t>Family Annual Income Levels</t>
  </si>
  <si>
    <t>$110,001 or More</t>
  </si>
  <si>
    <t>Total number of full-time, first-time degree/ certificate-seeking undergraduates paying the in-state or in-district tuition rate who received grant or scholarship aid from federal, state or local governments, or the institution</t>
  </si>
  <si>
    <t>Total number of full-time, first-time degree/certificate-seeking undergraduates paying the in-state or in-district tuition rate who received Title IV federal student aid.)</t>
  </si>
  <si>
    <t>2008-09</t>
  </si>
  <si>
    <t>2009--10</t>
  </si>
  <si>
    <t>2009-10</t>
  </si>
  <si>
    <r>
      <rPr>
        <b/>
        <u val="singleAccounting"/>
        <sz val="10"/>
        <color theme="1"/>
        <rFont val="Arial"/>
        <family val="2"/>
      </rPr>
      <t>Fall Cohort</t>
    </r>
    <r>
      <rPr>
        <sz val="10"/>
        <color theme="1"/>
        <rFont val="Arial"/>
        <family val="2"/>
      </rPr>
      <t xml:space="preserve"> of full-time, first-time degree/ certificate-seeking undergraduates</t>
    </r>
  </si>
  <si>
    <t>Public Four-Year Colleges and Universities</t>
  </si>
  <si>
    <t>SREB analysis of National Center fos Education Statistics student financial aid database 2008-09 — (www.nces.ee.gove/ipeds).</t>
  </si>
  <si>
    <t>SREB analysis of National Center fos Education Statistics student financial aid database 2009-10 — (www.nces.ee.gove/ipeds).</t>
  </si>
  <si>
    <t>SREB analysis of National Center for Education Statistics student financial aid database 2009-10 — (www.nces.ed.gove/ipeds).</t>
  </si>
  <si>
    <r>
      <rPr>
        <vertAlign val="superscript"/>
        <sz val="10"/>
        <rFont val="Arial"/>
        <family val="2"/>
      </rPr>
      <t>1</t>
    </r>
    <r>
      <rPr>
        <sz val="10"/>
        <rFont val="Arial"/>
        <family val="2"/>
      </rPr>
      <t xml:space="preserve"> Net price is the average cost of attendance minus the average scholarship and grant aid received. Total cost of attendance is the average of published tution and required fees (the lower of in-district or in-state), plus books and supplies, plus the weighted average room, board and other expenses by living arrangements for on-campus, off-campus-with-family, and off-campus-not-with-family students (excluding living-arrangements-unknown students).</t>
    </r>
  </si>
  <si>
    <t>gis4n12</t>
  </si>
  <si>
    <t>gis4n22</t>
  </si>
  <si>
    <t>gis4n32</t>
  </si>
  <si>
    <t>scugffn</t>
  </si>
  <si>
    <t>gis4n42</t>
  </si>
  <si>
    <t>G3 COA</t>
  </si>
  <si>
    <t>G4 COA</t>
  </si>
  <si>
    <t>G3 Avg Aid</t>
  </si>
  <si>
    <t>G4 Avg Aid</t>
  </si>
  <si>
    <t>G4a Avg Aid</t>
  </si>
  <si>
    <t>G4b Avg Aid</t>
  </si>
  <si>
    <t>G4c Avg Aid</t>
  </si>
  <si>
    <t>G4d Avg Aid</t>
  </si>
  <si>
    <t>G4e Avg Aid</t>
  </si>
  <si>
    <t>G3 Net Price</t>
  </si>
  <si>
    <t>G4 Net Price</t>
  </si>
  <si>
    <t>G4a Net Price</t>
  </si>
  <si>
    <t>G4b Net Price</t>
  </si>
  <si>
    <t>G4c Net Price</t>
  </si>
  <si>
    <t>G4d Net Price</t>
  </si>
  <si>
    <t>G4e Net Price</t>
  </si>
  <si>
    <t>gis4n2</t>
  </si>
  <si>
    <t>gistn2</t>
  </si>
  <si>
    <t>2010-11</t>
  </si>
  <si>
    <t>gis4n52</t>
  </si>
  <si>
    <t xml:space="preserve">          -  </t>
  </si>
  <si>
    <t>IPEDS variables</t>
  </si>
  <si>
    <r>
      <t>Cost of Attendance and Net Price</t>
    </r>
    <r>
      <rPr>
        <vertAlign val="superscript"/>
        <sz val="10"/>
        <color theme="1"/>
        <rFont val="Arial"/>
        <family val="2"/>
      </rPr>
      <t>1</t>
    </r>
    <r>
      <rPr>
        <sz val="10"/>
        <color theme="1"/>
        <rFont val="Arial"/>
        <family val="2"/>
      </rPr>
      <t xml:space="preserve"> for Fall-Term, Full-Time, First-Time Degree/Certificate-Seeking Undergraduates Who Paid In-State </t>
    </r>
  </si>
  <si>
    <t>or In-District Tuition at Public Colleges and Universities</t>
  </si>
  <si>
    <t>Those Who Received Grant or Scholarship Aid from Federal, State or Local Governments, or the Institution</t>
  </si>
  <si>
    <t>2011-12</t>
  </si>
  <si>
    <t>`</t>
  </si>
  <si>
    <t>Table 72</t>
  </si>
  <si>
    <t>Those Who Received Title IV Federal Student Aid</t>
  </si>
  <si>
    <t>SREB analysis of National Center fos Education Statistics student financial aid database 2011-12 — (www.nces.ee.gove/ipeds).</t>
  </si>
  <si>
    <t>2012-13</t>
  </si>
  <si>
    <t>2013-14</t>
  </si>
  <si>
    <t>Public Four-Year Colleges and Universities, 2013-14</t>
  </si>
  <si>
    <t>"NA" indicates not applicable. There was no institution of that type, or student receiving that aid.</t>
  </si>
  <si>
    <t>SREB analysis of National Center for Education Statistics student financial aid database 2013-14 — www.nces.ed.gov/ipeds.</t>
  </si>
  <si>
    <t>Public Two-Year Colleges, 2013-14</t>
  </si>
  <si>
    <t xml:space="preserve"> April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</si>
</sst>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quot;$&quot;#,##0"/>
  </numFmts>
  <fonts count="13" x14ac:knownFonts="1">
    <font>
      <sz val="10"/>
      <color theme="1"/>
      <name val="Arial"/>
      <family val="2"/>
    </font>
    <font>
      <sz val="10"/>
      <color theme="1"/>
      <name val="Arial"/>
      <family val="2"/>
    </font>
    <font>
      <sz val="10"/>
      <name val="Arial"/>
      <family val="2"/>
    </font>
    <font>
      <sz val="10"/>
      <color rgb="FF0000FF"/>
      <name val="Arial"/>
      <family val="2"/>
    </font>
    <font>
      <sz val="11"/>
      <color theme="1"/>
      <name val="Calibri"/>
      <family val="2"/>
      <scheme val="minor"/>
    </font>
    <font>
      <vertAlign val="superscript"/>
      <sz val="10"/>
      <color theme="1"/>
      <name val="Arial"/>
      <family val="2"/>
    </font>
    <font>
      <b/>
      <sz val="10"/>
      <color theme="1"/>
      <name val="Arial"/>
      <family val="2"/>
    </font>
    <font>
      <b/>
      <u val="singleAccounting"/>
      <sz val="10"/>
      <color theme="1"/>
      <name val="Arial"/>
      <family val="2"/>
    </font>
    <font>
      <sz val="10"/>
      <color rgb="FF0033CC"/>
      <name val="Arial"/>
      <family val="2"/>
    </font>
    <font>
      <vertAlign val="superscript"/>
      <sz val="10"/>
      <name val="Arial"/>
      <family val="2"/>
    </font>
    <font>
      <sz val="10"/>
      <color rgb="FFC00000"/>
      <name val="Arial"/>
      <family val="2"/>
    </font>
    <font>
      <sz val="10"/>
      <color rgb="FFFF0000"/>
      <name val="Arial"/>
      <family val="2"/>
    </font>
    <font>
      <b/>
      <sz val="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CC"/>
      </patternFill>
    </fill>
    <fill>
      <patternFill patternType="solid">
        <fgColor rgb="FFFFFF00"/>
        <bgColor indexed="64"/>
      </patternFill>
    </fill>
    <fill>
      <patternFill patternType="solid">
        <fgColor theme="0" tint="-0.24994659260841701"/>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4" borderId="13" applyNumberFormat="0" applyFont="0" applyAlignment="0" applyProtection="0"/>
  </cellStyleXfs>
  <cellXfs count="283">
    <xf numFmtId="0" fontId="0" fillId="0" borderId="0" xfId="0"/>
    <xf numFmtId="0" fontId="0" fillId="0" borderId="0" xfId="0" applyBorder="1"/>
    <xf numFmtId="0" fontId="0" fillId="0" borderId="3" xfId="0" applyBorder="1" applyAlignment="1">
      <alignment horizontal="centerContinuous"/>
    </xf>
    <xf numFmtId="0" fontId="0" fillId="0" borderId="6" xfId="0" applyBorder="1" applyAlignment="1">
      <alignment horizontal="centerContinuous"/>
    </xf>
    <xf numFmtId="0" fontId="0" fillId="0" borderId="1" xfId="0" applyFill="1" applyBorder="1"/>
    <xf numFmtId="164" fontId="0" fillId="0" borderId="1" xfId="1" applyNumberFormat="1" applyFont="1" applyFill="1" applyBorder="1"/>
    <xf numFmtId="0" fontId="0" fillId="0" borderId="1" xfId="0" applyFill="1" applyBorder="1" applyAlignment="1">
      <alignment horizontal="centerContinuous"/>
    </xf>
    <xf numFmtId="0" fontId="0" fillId="0" borderId="0" xfId="0" applyFill="1"/>
    <xf numFmtId="0" fontId="0" fillId="0" borderId="6" xfId="0" applyFill="1" applyBorder="1" applyAlignment="1">
      <alignment horizontal="centerContinuous"/>
    </xf>
    <xf numFmtId="164" fontId="0" fillId="0" borderId="0" xfId="1" applyNumberFormat="1" applyFont="1" applyFill="1"/>
    <xf numFmtId="0" fontId="0" fillId="0" borderId="7" xfId="0" applyFill="1" applyBorder="1" applyAlignment="1">
      <alignment horizontal="centerContinuous"/>
    </xf>
    <xf numFmtId="0" fontId="0" fillId="0" borderId="1" xfId="0" applyFill="1" applyBorder="1" applyAlignment="1">
      <alignment horizontal="right" wrapText="1"/>
    </xf>
    <xf numFmtId="0" fontId="0" fillId="0" borderId="5" xfId="0" applyFill="1" applyBorder="1" applyAlignment="1">
      <alignment horizontal="right" wrapText="1"/>
    </xf>
    <xf numFmtId="164" fontId="3" fillId="0" borderId="5" xfId="1" applyNumberFormat="1" applyFont="1" applyFill="1" applyBorder="1"/>
    <xf numFmtId="164" fontId="0" fillId="0" borderId="4" xfId="1" applyNumberFormat="1" applyFont="1" applyFill="1" applyBorder="1"/>
    <xf numFmtId="164" fontId="0" fillId="0" borderId="0" xfId="1" applyNumberFormat="1" applyFont="1" applyFill="1" applyBorder="1"/>
    <xf numFmtId="164" fontId="0" fillId="0" borderId="5" xfId="1" applyNumberFormat="1" applyFont="1" applyFill="1" applyBorder="1"/>
    <xf numFmtId="164" fontId="3" fillId="0" borderId="4" xfId="1" applyNumberFormat="1" applyFont="1" applyFill="1" applyBorder="1"/>
    <xf numFmtId="0" fontId="0" fillId="0" borderId="0" xfId="0" applyFill="1" applyAlignment="1"/>
    <xf numFmtId="164" fontId="0" fillId="0" borderId="0" xfId="1" applyNumberFormat="1" applyFont="1" applyFill="1" applyAlignment="1">
      <alignment vertical="top" wrapText="1"/>
    </xf>
    <xf numFmtId="0" fontId="0" fillId="0" borderId="0" xfId="0" applyFill="1" applyAlignment="1">
      <alignment vertical="top" wrapText="1"/>
    </xf>
    <xf numFmtId="3" fontId="2" fillId="0" borderId="1" xfId="0" applyNumberFormat="1" applyFont="1" applyFill="1" applyBorder="1" applyAlignment="1"/>
    <xf numFmtId="3" fontId="2" fillId="0" borderId="0" xfId="0" applyNumberFormat="1" applyFont="1" applyFill="1" applyAlignment="1"/>
    <xf numFmtId="3" fontId="2" fillId="2" borderId="0" xfId="0" applyNumberFormat="1" applyFont="1" applyFill="1" applyAlignment="1"/>
    <xf numFmtId="3" fontId="2" fillId="0" borderId="0" xfId="0" applyNumberFormat="1" applyFont="1" applyAlignment="1"/>
    <xf numFmtId="3" fontId="2" fillId="0" borderId="0" xfId="0" applyNumberFormat="1" applyFont="1" applyBorder="1" applyAlignment="1"/>
    <xf numFmtId="3" fontId="2" fillId="0" borderId="1" xfId="0" applyNumberFormat="1" applyFont="1" applyBorder="1" applyAlignment="1"/>
    <xf numFmtId="3" fontId="2" fillId="2" borderId="1" xfId="0" applyNumberFormat="1" applyFont="1" applyFill="1" applyBorder="1" applyAlignment="1"/>
    <xf numFmtId="3" fontId="2" fillId="0" borderId="8" xfId="0" applyNumberFormat="1" applyFont="1" applyFill="1" applyBorder="1" applyAlignment="1"/>
    <xf numFmtId="3" fontId="2" fillId="2" borderId="6" xfId="0" applyNumberFormat="1" applyFont="1" applyFill="1" applyBorder="1" applyAlignment="1"/>
    <xf numFmtId="164" fontId="0" fillId="2" borderId="0" xfId="1" applyNumberFormat="1" applyFont="1" applyFill="1"/>
    <xf numFmtId="164" fontId="3" fillId="2" borderId="4" xfId="1" applyNumberFormat="1" applyFont="1" applyFill="1" applyBorder="1"/>
    <xf numFmtId="164" fontId="0" fillId="2" borderId="4" xfId="1" applyNumberFormat="1" applyFont="1" applyFill="1" applyBorder="1"/>
    <xf numFmtId="164" fontId="0" fillId="2" borderId="0" xfId="1" applyNumberFormat="1" applyFont="1" applyFill="1" applyBorder="1"/>
    <xf numFmtId="164" fontId="0" fillId="2" borderId="1" xfId="1" applyNumberFormat="1" applyFont="1" applyFill="1" applyBorder="1"/>
    <xf numFmtId="164" fontId="3" fillId="2" borderId="5" xfId="1" applyNumberFormat="1" applyFont="1" applyFill="1" applyBorder="1"/>
    <xf numFmtId="164" fontId="0" fillId="2" borderId="5" xfId="1" applyNumberFormat="1" applyFont="1" applyFill="1" applyBorder="1"/>
    <xf numFmtId="164" fontId="0" fillId="0" borderId="6" xfId="1" applyNumberFormat="1" applyFont="1" applyFill="1" applyBorder="1"/>
    <xf numFmtId="164" fontId="3" fillId="0" borderId="3" xfId="1" applyNumberFormat="1" applyFont="1" applyFill="1" applyBorder="1"/>
    <xf numFmtId="164" fontId="0" fillId="0" borderId="3" xfId="1" applyNumberFormat="1" applyFont="1" applyFill="1" applyBorder="1"/>
    <xf numFmtId="164" fontId="0" fillId="0" borderId="5" xfId="1" applyNumberFormat="1" applyFont="1" applyFill="1" applyBorder="1" applyAlignment="1">
      <alignment horizontal="right" wrapText="1"/>
    </xf>
    <xf numFmtId="164" fontId="4" fillId="0" borderId="3" xfId="1" applyNumberFormat="1" applyFont="1" applyFill="1" applyBorder="1" applyAlignment="1">
      <alignment horizontal="left"/>
    </xf>
    <xf numFmtId="164" fontId="4" fillId="0" borderId="4" xfId="1" applyNumberFormat="1" applyFont="1" applyFill="1" applyBorder="1" applyAlignment="1">
      <alignment horizontal="left"/>
    </xf>
    <xf numFmtId="164" fontId="0" fillId="0" borderId="4" xfId="1" applyNumberFormat="1" applyFont="1" applyFill="1" applyBorder="1" applyAlignment="1">
      <alignment horizontal="left" indent="1"/>
    </xf>
    <xf numFmtId="164" fontId="0" fillId="2" borderId="4" xfId="1" applyNumberFormat="1" applyFont="1" applyFill="1" applyBorder="1" applyAlignment="1">
      <alignment horizontal="left" indent="1"/>
    </xf>
    <xf numFmtId="164" fontId="0" fillId="0" borderId="5" xfId="1" applyNumberFormat="1" applyFont="1" applyFill="1" applyBorder="1" applyAlignment="1">
      <alignment horizontal="left" indent="1"/>
    </xf>
    <xf numFmtId="164" fontId="0" fillId="2" borderId="5" xfId="1" applyNumberFormat="1" applyFont="1" applyFill="1" applyBorder="1" applyAlignment="1">
      <alignment horizontal="left" indent="1"/>
    </xf>
    <xf numFmtId="0" fontId="0" fillId="0" borderId="0" xfId="0" applyAlignment="1">
      <alignment horizontal="center"/>
    </xf>
    <xf numFmtId="0" fontId="0" fillId="0" borderId="8" xfId="0" applyFill="1" applyBorder="1"/>
    <xf numFmtId="0" fontId="0" fillId="0" borderId="0" xfId="0" applyFill="1" applyBorder="1"/>
    <xf numFmtId="166" fontId="2" fillId="0" borderId="3" xfId="0" applyNumberFormat="1" applyFont="1" applyFill="1" applyBorder="1" applyAlignment="1">
      <alignment horizontal="center"/>
    </xf>
    <xf numFmtId="166" fontId="0" fillId="0" borderId="3" xfId="0" applyNumberFormat="1" applyBorder="1" applyAlignment="1">
      <alignment horizontal="center"/>
    </xf>
    <xf numFmtId="166" fontId="0" fillId="0" borderId="6" xfId="0" applyNumberFormat="1" applyBorder="1" applyAlignment="1">
      <alignment horizontal="center"/>
    </xf>
    <xf numFmtId="3" fontId="2" fillId="0" borderId="4" xfId="1" applyNumberFormat="1" applyFont="1" applyFill="1" applyBorder="1" applyAlignment="1">
      <alignment horizontal="center"/>
    </xf>
    <xf numFmtId="3" fontId="2" fillId="0" borderId="0" xfId="1" applyNumberFormat="1" applyFont="1" applyFill="1" applyBorder="1" applyAlignment="1">
      <alignment horizontal="center"/>
    </xf>
    <xf numFmtId="3" fontId="2" fillId="2" borderId="4" xfId="1" applyNumberFormat="1" applyFont="1" applyFill="1" applyBorder="1" applyAlignment="1">
      <alignment horizontal="center"/>
    </xf>
    <xf numFmtId="3" fontId="2" fillId="2" borderId="0" xfId="1" applyNumberFormat="1" applyFont="1" applyFill="1" applyBorder="1" applyAlignment="1">
      <alignment horizontal="center"/>
    </xf>
    <xf numFmtId="3" fontId="2" fillId="2" borderId="1" xfId="1" applyNumberFormat="1" applyFont="1" applyFill="1" applyBorder="1" applyAlignment="1">
      <alignment horizontal="center"/>
    </xf>
    <xf numFmtId="3" fontId="2" fillId="2" borderId="5" xfId="1" applyNumberFormat="1" applyFont="1" applyFill="1" applyBorder="1" applyAlignment="1">
      <alignment horizontal="center"/>
    </xf>
    <xf numFmtId="3" fontId="2" fillId="0" borderId="1" xfId="1" applyNumberFormat="1" applyFont="1" applyFill="1" applyBorder="1" applyAlignment="1">
      <alignment horizontal="center"/>
    </xf>
    <xf numFmtId="3" fontId="2" fillId="0" borderId="5" xfId="1" applyNumberFormat="1" applyFont="1" applyFill="1" applyBorder="1" applyAlignment="1">
      <alignment horizontal="center"/>
    </xf>
    <xf numFmtId="165" fontId="2" fillId="0" borderId="4" xfId="1" applyNumberFormat="1" applyFont="1" applyFill="1" applyBorder="1" applyAlignment="1">
      <alignment horizontal="center"/>
    </xf>
    <xf numFmtId="165" fontId="2" fillId="0" borderId="0" xfId="1" applyNumberFormat="1" applyFont="1" applyFill="1" applyBorder="1" applyAlignment="1">
      <alignment horizontal="center"/>
    </xf>
    <xf numFmtId="0" fontId="0" fillId="0" borderId="1" xfId="0" applyFill="1" applyBorder="1" applyAlignment="1">
      <alignment horizontal="right"/>
    </xf>
    <xf numFmtId="0" fontId="0" fillId="0" borderId="8" xfId="0" applyFill="1" applyBorder="1" applyAlignment="1">
      <alignment horizontal="right"/>
    </xf>
    <xf numFmtId="0" fontId="0" fillId="0" borderId="0" xfId="0" applyFill="1" applyBorder="1" applyAlignment="1">
      <alignment horizontal="right"/>
    </xf>
    <xf numFmtId="3" fontId="2" fillId="0" borderId="1" xfId="0" applyNumberFormat="1" applyFont="1" applyFill="1" applyBorder="1" applyAlignment="1">
      <alignment horizontal="right"/>
    </xf>
    <xf numFmtId="3" fontId="2" fillId="0" borderId="0" xfId="0" applyNumberFormat="1" applyFont="1" applyFill="1" applyAlignment="1">
      <alignment horizontal="right"/>
    </xf>
    <xf numFmtId="3" fontId="2" fillId="0" borderId="8" xfId="0" applyNumberFormat="1" applyFont="1" applyFill="1" applyBorder="1" applyAlignment="1">
      <alignment horizontal="right"/>
    </xf>
    <xf numFmtId="0" fontId="0" fillId="0" borderId="0" xfId="0" applyFill="1" applyAlignment="1">
      <alignment vertical="top"/>
    </xf>
    <xf numFmtId="0" fontId="0" fillId="0" borderId="0" xfId="0" applyFill="1" applyAlignment="1">
      <alignment horizontal="right" vertical="top"/>
    </xf>
    <xf numFmtId="0" fontId="0" fillId="0" borderId="0" xfId="0" applyFill="1" applyAlignment="1">
      <alignment horizontal="left" vertical="top"/>
    </xf>
    <xf numFmtId="0" fontId="0" fillId="0" borderId="0" xfId="0" applyBorder="1" applyAlignment="1">
      <alignment horizontal="center"/>
    </xf>
    <xf numFmtId="166" fontId="2" fillId="0" borderId="1" xfId="0" applyNumberFormat="1" applyFont="1" applyFill="1" applyBorder="1" applyAlignment="1">
      <alignment horizontal="center"/>
    </xf>
    <xf numFmtId="0" fontId="0" fillId="0" borderId="11" xfId="0" applyFill="1" applyBorder="1"/>
    <xf numFmtId="0" fontId="0" fillId="0" borderId="2" xfId="0" applyFill="1" applyBorder="1" applyAlignment="1">
      <alignment horizontal="centerContinuous"/>
    </xf>
    <xf numFmtId="0" fontId="0" fillId="0" borderId="1" xfId="0" applyFill="1" applyBorder="1" applyAlignment="1">
      <alignment horizontal="center" wrapText="1"/>
    </xf>
    <xf numFmtId="0" fontId="0" fillId="0" borderId="0" xfId="0" applyBorder="1" applyAlignment="1">
      <alignment horizontal="center" vertical="top"/>
    </xf>
    <xf numFmtId="0" fontId="0" fillId="0" borderId="4" xfId="0" applyBorder="1" applyAlignment="1">
      <alignment horizontal="center" vertical="top"/>
    </xf>
    <xf numFmtId="0" fontId="0" fillId="0" borderId="5" xfId="0" applyFill="1" applyBorder="1" applyAlignment="1">
      <alignment horizontal="center" wrapText="1"/>
    </xf>
    <xf numFmtId="166" fontId="2" fillId="0" borderId="5" xfId="0" applyNumberFormat="1" applyFont="1" applyFill="1" applyBorder="1" applyAlignment="1">
      <alignment horizontal="center"/>
    </xf>
    <xf numFmtId="0" fontId="0" fillId="0" borderId="3" xfId="0" applyBorder="1" applyAlignment="1">
      <alignment horizontal="centerContinuous" vertical="top"/>
    </xf>
    <xf numFmtId="0" fontId="0" fillId="0" borderId="0" xfId="0" applyBorder="1" applyAlignment="1"/>
    <xf numFmtId="0" fontId="0" fillId="0" borderId="8" xfId="0" applyBorder="1" applyAlignment="1">
      <alignment horizontal="centerContinuous"/>
    </xf>
    <xf numFmtId="3" fontId="2" fillId="0" borderId="1" xfId="0" applyNumberFormat="1" applyFont="1" applyFill="1" applyBorder="1" applyAlignment="1">
      <alignment horizontal="center"/>
    </xf>
    <xf numFmtId="3" fontId="2" fillId="0" borderId="0" xfId="0" applyNumberFormat="1" applyFont="1" applyFill="1" applyAlignment="1">
      <alignment horizontal="center"/>
    </xf>
    <xf numFmtId="3" fontId="2" fillId="2" borderId="0" xfId="0" applyNumberFormat="1" applyFont="1" applyFill="1" applyAlignment="1">
      <alignment horizontal="center"/>
    </xf>
    <xf numFmtId="3" fontId="2" fillId="2" borderId="1" xfId="0" applyNumberFormat="1" applyFont="1" applyFill="1" applyBorder="1" applyAlignment="1">
      <alignment horizontal="center"/>
    </xf>
    <xf numFmtId="3" fontId="2" fillId="0" borderId="0" xfId="0" applyNumberFormat="1" applyFont="1" applyFill="1" applyBorder="1" applyAlignment="1">
      <alignment vertical="top"/>
    </xf>
    <xf numFmtId="0" fontId="0" fillId="0" borderId="0" xfId="0" applyFill="1" applyAlignment="1">
      <alignment horizontal="right"/>
    </xf>
    <xf numFmtId="0" fontId="0" fillId="0" borderId="0" xfId="0" applyBorder="1" applyAlignment="1">
      <alignment horizontal="right" vertical="top"/>
    </xf>
    <xf numFmtId="0" fontId="0" fillId="0" borderId="0" xfId="0" applyBorder="1" applyAlignment="1">
      <alignment horizontal="right"/>
    </xf>
    <xf numFmtId="3" fontId="2" fillId="2" borderId="0" xfId="0"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Border="1" applyAlignment="1">
      <alignment horizontal="right"/>
    </xf>
    <xf numFmtId="3" fontId="2" fillId="0" borderId="1" xfId="0" applyNumberFormat="1" applyFont="1" applyBorder="1" applyAlignment="1">
      <alignment horizontal="right"/>
    </xf>
    <xf numFmtId="3" fontId="2" fillId="2" borderId="1" xfId="0" applyNumberFormat="1" applyFont="1" applyFill="1" applyBorder="1" applyAlignment="1">
      <alignment horizontal="right"/>
    </xf>
    <xf numFmtId="3" fontId="2" fillId="2" borderId="6" xfId="0" applyNumberFormat="1" applyFont="1" applyFill="1" applyBorder="1" applyAlignment="1">
      <alignment horizontal="right"/>
    </xf>
    <xf numFmtId="3" fontId="2" fillId="0" borderId="0" xfId="0" applyNumberFormat="1" applyFont="1" applyFill="1" applyBorder="1" applyAlignment="1">
      <alignment horizontal="right" vertical="top"/>
    </xf>
    <xf numFmtId="0" fontId="0" fillId="0" borderId="0" xfId="0" applyAlignment="1">
      <alignment horizontal="right"/>
    </xf>
    <xf numFmtId="0" fontId="0" fillId="0" borderId="0" xfId="0" applyFill="1" applyAlignment="1">
      <alignment vertical="top" wrapText="1"/>
    </xf>
    <xf numFmtId="0" fontId="0" fillId="0" borderId="0" xfId="0" applyFill="1" applyAlignment="1">
      <alignment vertical="top" wrapText="1"/>
    </xf>
    <xf numFmtId="0" fontId="0" fillId="0" borderId="5" xfId="0" applyFill="1" applyBorder="1" applyAlignment="1">
      <alignment horizontal="center" vertical="top" wrapText="1"/>
    </xf>
    <xf numFmtId="0" fontId="0" fillId="0" borderId="1" xfId="0" applyFill="1" applyBorder="1" applyAlignment="1">
      <alignment horizontal="center" vertical="top" wrapText="1"/>
    </xf>
    <xf numFmtId="0" fontId="0" fillId="0" borderId="0" xfId="0" applyFill="1" applyBorder="1" applyAlignment="1">
      <alignment horizontal="centerContinuous"/>
    </xf>
    <xf numFmtId="0" fontId="0" fillId="0" borderId="0" xfId="0" applyFill="1" applyBorder="1" applyAlignment="1">
      <alignment vertical="top" wrapText="1"/>
    </xf>
    <xf numFmtId="0" fontId="0" fillId="0" borderId="8" xfId="0" applyFill="1" applyBorder="1" applyAlignment="1">
      <alignment horizontal="centerContinuous"/>
    </xf>
    <xf numFmtId="0" fontId="0" fillId="0" borderId="5" xfId="0" applyFill="1" applyBorder="1" applyAlignment="1">
      <alignment horizontal="centerContinuous" wrapText="1"/>
    </xf>
    <xf numFmtId="0" fontId="0" fillId="0" borderId="1" xfId="0" applyFill="1" applyBorder="1" applyAlignment="1">
      <alignment horizontal="centerContinuous" vertical="top" wrapText="1"/>
    </xf>
    <xf numFmtId="0" fontId="0" fillId="0" borderId="1" xfId="0" applyFill="1" applyBorder="1" applyAlignment="1">
      <alignment horizontal="centerContinuous" wrapText="1"/>
    </xf>
    <xf numFmtId="0" fontId="0" fillId="0" borderId="5" xfId="0" applyFill="1" applyBorder="1" applyAlignment="1">
      <alignment horizontal="centerContinuous" vertical="top" wrapText="1"/>
    </xf>
    <xf numFmtId="0" fontId="0" fillId="0" borderId="12" xfId="0" applyFill="1" applyBorder="1" applyAlignment="1">
      <alignment horizontal="centerContinuous"/>
    </xf>
    <xf numFmtId="0" fontId="0" fillId="0" borderId="3" xfId="0" applyFill="1" applyBorder="1" applyAlignment="1">
      <alignment horizontal="centerContinuous" vertical="top" wrapText="1"/>
    </xf>
    <xf numFmtId="0" fontId="6" fillId="0" borderId="5" xfId="0" applyFont="1" applyFill="1" applyBorder="1" applyAlignment="1">
      <alignment horizontal="centerContinuous"/>
    </xf>
    <xf numFmtId="0" fontId="6" fillId="0" borderId="1" xfId="0" applyFont="1" applyFill="1" applyBorder="1" applyAlignment="1">
      <alignment horizontal="centerContinuous"/>
    </xf>
    <xf numFmtId="164" fontId="0" fillId="0" borderId="1" xfId="1" applyNumberFormat="1" applyFont="1" applyFill="1" applyBorder="1" applyAlignment="1">
      <alignment horizontal="right" wrapText="1"/>
    </xf>
    <xf numFmtId="164" fontId="0" fillId="0" borderId="0" xfId="1" applyNumberFormat="1" applyFont="1" applyFill="1" applyBorder="1" applyAlignment="1">
      <alignment horizontal="left" indent="1"/>
    </xf>
    <xf numFmtId="164" fontId="0" fillId="2" borderId="0" xfId="1" applyNumberFormat="1" applyFont="1" applyFill="1" applyBorder="1" applyAlignment="1">
      <alignment horizontal="left" indent="1"/>
    </xf>
    <xf numFmtId="164" fontId="0" fillId="0" borderId="1" xfId="1" applyNumberFormat="1" applyFont="1" applyFill="1" applyBorder="1" applyAlignment="1">
      <alignment horizontal="left" indent="1"/>
    </xf>
    <xf numFmtId="164" fontId="0" fillId="2" borderId="1" xfId="1" applyNumberFormat="1" applyFont="1" applyFill="1" applyBorder="1" applyAlignment="1">
      <alignment horizontal="left" indent="1"/>
    </xf>
    <xf numFmtId="164" fontId="0" fillId="0" borderId="5" xfId="1" applyNumberFormat="1" applyFont="1" applyFill="1" applyBorder="1" applyAlignment="1">
      <alignment horizontal="centerContinuous" wrapText="1"/>
    </xf>
    <xf numFmtId="164" fontId="0" fillId="0" borderId="1" xfId="1" applyNumberFormat="1" applyFont="1" applyFill="1" applyBorder="1" applyAlignment="1">
      <alignment horizontal="centerContinuous" wrapText="1"/>
    </xf>
    <xf numFmtId="0" fontId="0" fillId="0" borderId="3" xfId="0" applyFill="1" applyBorder="1" applyAlignment="1">
      <alignment horizontal="right" wrapText="1"/>
    </xf>
    <xf numFmtId="43" fontId="0" fillId="0" borderId="0" xfId="0" applyNumberFormat="1" applyFill="1"/>
    <xf numFmtId="0" fontId="6" fillId="0" borderId="5" xfId="0" applyFont="1" applyFill="1" applyBorder="1" applyAlignment="1">
      <alignment horizontal="left"/>
    </xf>
    <xf numFmtId="0" fontId="6" fillId="0" borderId="11" xfId="0" applyFont="1" applyFill="1" applyBorder="1"/>
    <xf numFmtId="0" fontId="6" fillId="0" borderId="1" xfId="0" applyFont="1" applyFill="1" applyBorder="1"/>
    <xf numFmtId="164" fontId="3" fillId="0" borderId="8" xfId="1" applyNumberFormat="1" applyFont="1" applyFill="1" applyBorder="1"/>
    <xf numFmtId="164" fontId="8" fillId="0" borderId="6" xfId="1" applyNumberFormat="1" applyFont="1" applyFill="1" applyBorder="1"/>
    <xf numFmtId="164" fontId="0" fillId="0" borderId="0" xfId="0" applyNumberFormat="1" applyFill="1"/>
    <xf numFmtId="43" fontId="0" fillId="0" borderId="0" xfId="0" applyNumberFormat="1" applyFill="1" applyBorder="1"/>
    <xf numFmtId="0" fontId="0" fillId="0" borderId="0" xfId="0" applyFill="1" applyAlignment="1">
      <alignment vertical="top" wrapText="1"/>
    </xf>
    <xf numFmtId="0" fontId="0" fillId="0" borderId="6" xfId="0" applyFill="1" applyBorder="1" applyAlignment="1">
      <alignment horizontal="center" wrapText="1"/>
    </xf>
    <xf numFmtId="0" fontId="10" fillId="0" borderId="8" xfId="0" applyFont="1" applyFill="1" applyBorder="1" applyAlignment="1">
      <alignment horizontal="centerContinuous"/>
    </xf>
    <xf numFmtId="0" fontId="11" fillId="0" borderId="2" xfId="0" applyFont="1" applyFill="1" applyBorder="1" applyAlignment="1">
      <alignment horizontal="centerContinuous"/>
    </xf>
    <xf numFmtId="0" fontId="11" fillId="0" borderId="6" xfId="0" applyFont="1" applyFill="1" applyBorder="1" applyAlignment="1">
      <alignment horizontal="left"/>
    </xf>
    <xf numFmtId="0" fontId="11" fillId="0" borderId="12" xfId="0" applyFont="1" applyFill="1" applyBorder="1" applyAlignment="1">
      <alignment horizontal="centerContinuous"/>
    </xf>
    <xf numFmtId="0" fontId="11" fillId="0" borderId="8" xfId="0" applyFont="1" applyFill="1" applyBorder="1" applyAlignment="1">
      <alignment horizontal="centerContinuous"/>
    </xf>
    <xf numFmtId="0" fontId="0" fillId="0" borderId="0" xfId="0" applyFill="1" applyAlignment="1">
      <alignment vertical="top" wrapText="1"/>
    </xf>
    <xf numFmtId="164" fontId="3" fillId="0" borderId="8" xfId="1" quotePrefix="1" applyNumberFormat="1" applyFont="1" applyFill="1" applyBorder="1"/>
    <xf numFmtId="164" fontId="2" fillId="0" borderId="1" xfId="1" applyNumberFormat="1" applyFont="1" applyFill="1" applyBorder="1"/>
    <xf numFmtId="0" fontId="12" fillId="0" borderId="1" xfId="0" applyFont="1" applyFill="1" applyBorder="1" applyAlignment="1">
      <alignment horizontal="centerContinuous"/>
    </xf>
    <xf numFmtId="0" fontId="2" fillId="0" borderId="8" xfId="0" applyFont="1" applyFill="1" applyBorder="1" applyAlignment="1">
      <alignment horizontal="centerContinuous"/>
    </xf>
    <xf numFmtId="164" fontId="2" fillId="0" borderId="1" xfId="1" applyNumberFormat="1" applyFont="1" applyFill="1" applyBorder="1" applyAlignment="1">
      <alignment horizontal="centerContinuous" wrapText="1"/>
    </xf>
    <xf numFmtId="164" fontId="2" fillId="0" borderId="1" xfId="1" applyNumberFormat="1" applyFont="1" applyFill="1" applyBorder="1" applyAlignment="1">
      <alignment horizontal="right" wrapText="1"/>
    </xf>
    <xf numFmtId="164" fontId="2" fillId="0" borderId="8" xfId="1" applyNumberFormat="1" applyFont="1" applyFill="1" applyBorder="1"/>
    <xf numFmtId="164" fontId="2" fillId="0" borderId="0" xfId="1" applyNumberFormat="1" applyFont="1" applyFill="1" applyBorder="1"/>
    <xf numFmtId="164" fontId="2" fillId="0" borderId="0" xfId="1" applyNumberFormat="1" applyFont="1" applyFill="1" applyBorder="1" applyAlignment="1">
      <alignment horizontal="left" indent="1"/>
    </xf>
    <xf numFmtId="164" fontId="2" fillId="2" borderId="0" xfId="1" applyNumberFormat="1" applyFont="1" applyFill="1" applyBorder="1" applyAlignment="1">
      <alignment horizontal="left" indent="1"/>
    </xf>
    <xf numFmtId="164" fontId="2" fillId="0" borderId="1" xfId="1" applyNumberFormat="1" applyFont="1" applyFill="1" applyBorder="1" applyAlignment="1">
      <alignment horizontal="left" indent="1"/>
    </xf>
    <xf numFmtId="164" fontId="2" fillId="2" borderId="1" xfId="1" applyNumberFormat="1" applyFont="1" applyFill="1" applyBorder="1" applyAlignment="1">
      <alignment horizontal="left" indent="1"/>
    </xf>
    <xf numFmtId="164" fontId="2" fillId="2" borderId="1" xfId="1" applyNumberFormat="1" applyFont="1" applyFill="1" applyBorder="1"/>
    <xf numFmtId="0" fontId="2" fillId="0" borderId="0" xfId="0" applyFont="1" applyFill="1" applyAlignment="1"/>
    <xf numFmtId="0" fontId="2" fillId="0" borderId="0" xfId="0" applyFont="1" applyFill="1" applyAlignment="1">
      <alignment vertical="top" wrapText="1"/>
    </xf>
    <xf numFmtId="164" fontId="2" fillId="0" borderId="0" xfId="1" applyNumberFormat="1" applyFont="1" applyFill="1" applyAlignment="1">
      <alignment vertical="top" wrapText="1"/>
    </xf>
    <xf numFmtId="164" fontId="2" fillId="0" borderId="0" xfId="1" applyNumberFormat="1" applyFont="1" applyFill="1"/>
    <xf numFmtId="0" fontId="2" fillId="0" borderId="0" xfId="0" applyFont="1" applyFill="1" applyBorder="1" applyAlignment="1">
      <alignment horizontal="centerContinuous"/>
    </xf>
    <xf numFmtId="0" fontId="2" fillId="0" borderId="1" xfId="0" applyFont="1" applyFill="1" applyBorder="1" applyAlignment="1">
      <alignment horizontal="centerContinuous" wrapText="1"/>
    </xf>
    <xf numFmtId="164" fontId="2" fillId="2" borderId="0" xfId="1" applyNumberFormat="1" applyFont="1" applyFill="1" applyBorder="1"/>
    <xf numFmtId="0" fontId="2" fillId="0" borderId="0" xfId="0" applyFont="1" applyFill="1" applyBorder="1"/>
    <xf numFmtId="0" fontId="2" fillId="0" borderId="0" xfId="0" applyFont="1" applyFill="1" applyBorder="1" applyAlignment="1">
      <alignment vertical="top" wrapText="1"/>
    </xf>
    <xf numFmtId="164" fontId="2" fillId="0" borderId="9" xfId="1" applyNumberFormat="1" applyFont="1" applyFill="1" applyBorder="1"/>
    <xf numFmtId="164" fontId="2" fillId="0" borderId="10" xfId="1" applyNumberFormat="1" applyFont="1" applyFill="1" applyBorder="1"/>
    <xf numFmtId="164" fontId="2" fillId="0" borderId="12" xfId="1" applyNumberFormat="1" applyFont="1" applyFill="1" applyBorder="1"/>
    <xf numFmtId="164" fontId="0" fillId="0" borderId="6" xfId="1" applyNumberFormat="1" applyFont="1" applyFill="1" applyBorder="1" applyAlignment="1">
      <alignment horizontal="right" wrapText="1"/>
    </xf>
    <xf numFmtId="0" fontId="2" fillId="0" borderId="3" xfId="0" applyFont="1" applyFill="1" applyBorder="1" applyAlignment="1">
      <alignment horizontal="right" wrapText="1"/>
    </xf>
    <xf numFmtId="0" fontId="2" fillId="0" borderId="6" xfId="0" applyFont="1" applyFill="1" applyBorder="1" applyAlignment="1">
      <alignment horizontal="right" wrapText="1"/>
    </xf>
    <xf numFmtId="0" fontId="2" fillId="0" borderId="12" xfId="0" applyFont="1" applyFill="1" applyBorder="1" applyAlignment="1">
      <alignment horizontal="right" wrapText="1"/>
    </xf>
    <xf numFmtId="0" fontId="2" fillId="0" borderId="3" xfId="0" applyFont="1" applyFill="1" applyBorder="1" applyAlignment="1">
      <alignment horizontal="centerContinuous" wrapText="1"/>
    </xf>
    <xf numFmtId="164" fontId="2" fillId="0" borderId="3" xfId="1" applyNumberFormat="1" applyFont="1" applyFill="1" applyBorder="1"/>
    <xf numFmtId="164" fontId="2" fillId="0" borderId="6" xfId="1" applyNumberFormat="1" applyFont="1" applyFill="1" applyBorder="1"/>
    <xf numFmtId="164" fontId="2" fillId="0" borderId="4" xfId="1" applyNumberFormat="1" applyFont="1" applyFill="1" applyBorder="1"/>
    <xf numFmtId="164" fontId="2" fillId="2" borderId="4" xfId="1" applyNumberFormat="1" applyFont="1" applyFill="1" applyBorder="1"/>
    <xf numFmtId="164" fontId="2" fillId="2" borderId="0" xfId="1" applyNumberFormat="1" applyFont="1" applyFill="1"/>
    <xf numFmtId="164" fontId="2" fillId="0" borderId="5" xfId="1" applyNumberFormat="1" applyFont="1" applyFill="1" applyBorder="1"/>
    <xf numFmtId="164" fontId="2" fillId="2" borderId="5" xfId="1" applyNumberFormat="1" applyFont="1" applyFill="1" applyBorder="1"/>
    <xf numFmtId="0" fontId="2" fillId="0" borderId="0" xfId="0" applyFont="1" applyFill="1"/>
    <xf numFmtId="0" fontId="2" fillId="0" borderId="1" xfId="0" applyFont="1" applyFill="1" applyBorder="1" applyAlignment="1">
      <alignment horizontal="centerContinuous" vertical="top" wrapText="1"/>
    </xf>
    <xf numFmtId="0" fontId="2" fillId="0" borderId="1" xfId="0" applyFont="1" applyFill="1" applyBorder="1" applyAlignment="1">
      <alignment horizontal="center" vertical="top" wrapText="1"/>
    </xf>
    <xf numFmtId="164" fontId="2" fillId="0" borderId="12" xfId="1" quotePrefix="1" applyNumberFormat="1" applyFont="1" applyFill="1" applyBorder="1"/>
    <xf numFmtId="43" fontId="2" fillId="0" borderId="0" xfId="0" applyNumberFormat="1" applyFont="1" applyFill="1" applyBorder="1"/>
    <xf numFmtId="0" fontId="2" fillId="0" borderId="5" xfId="0" applyFont="1" applyFill="1" applyBorder="1" applyAlignment="1">
      <alignment horizontal="centerContinuous" wrapText="1"/>
    </xf>
    <xf numFmtId="164" fontId="2" fillId="2" borderId="1" xfId="1" applyNumberFormat="1" applyFont="1" applyFill="1" applyBorder="1" applyAlignment="1">
      <alignment horizontal="right"/>
    </xf>
    <xf numFmtId="0" fontId="2" fillId="0" borderId="6" xfId="0" applyFont="1" applyFill="1" applyBorder="1" applyAlignment="1">
      <alignment horizontal="centerContinuous"/>
    </xf>
    <xf numFmtId="0" fontId="2" fillId="0" borderId="12" xfId="0" applyFont="1" applyFill="1" applyBorder="1" applyAlignment="1">
      <alignment horizontal="centerContinuous"/>
    </xf>
    <xf numFmtId="0" fontId="2" fillId="0" borderId="5" xfId="0" applyFont="1" applyFill="1" applyBorder="1" applyAlignment="1">
      <alignment horizontal="right" wrapText="1"/>
    </xf>
    <xf numFmtId="0" fontId="2" fillId="0" borderId="1" xfId="0" applyFont="1" applyFill="1" applyBorder="1" applyAlignment="1">
      <alignment horizontal="right" wrapText="1"/>
    </xf>
    <xf numFmtId="0" fontId="2" fillId="0" borderId="3" xfId="0" applyFont="1" applyFill="1" applyBorder="1" applyAlignment="1">
      <alignment horizontal="centerContinuous" vertical="top" wrapText="1"/>
    </xf>
    <xf numFmtId="164" fontId="2" fillId="2" borderId="1" xfId="1" applyNumberFormat="1" applyFont="1" applyFill="1" applyBorder="1" applyAlignment="1"/>
    <xf numFmtId="0" fontId="0" fillId="3" borderId="0" xfId="0" applyFill="1"/>
    <xf numFmtId="164" fontId="0" fillId="3" borderId="1" xfId="1" applyNumberFormat="1" applyFont="1" applyFill="1" applyBorder="1"/>
    <xf numFmtId="164" fontId="2" fillId="3" borderId="1" xfId="1" applyNumberFormat="1" applyFont="1" applyFill="1" applyBorder="1"/>
    <xf numFmtId="0" fontId="0" fillId="3" borderId="1" xfId="0" applyFill="1" applyBorder="1"/>
    <xf numFmtId="0" fontId="2" fillId="3" borderId="1" xfId="0" applyFont="1" applyFill="1" applyBorder="1"/>
    <xf numFmtId="164" fontId="2" fillId="2" borderId="10" xfId="1" applyNumberFormat="1" applyFont="1" applyFill="1" applyBorder="1"/>
    <xf numFmtId="164" fontId="2" fillId="0" borderId="11" xfId="1" applyNumberFormat="1" applyFont="1" applyFill="1" applyBorder="1"/>
    <xf numFmtId="164" fontId="2" fillId="2" borderId="11" xfId="1" applyNumberFormat="1" applyFont="1" applyFill="1" applyBorder="1"/>
    <xf numFmtId="0" fontId="2" fillId="0" borderId="2" xfId="0" applyFont="1" applyFill="1" applyBorder="1" applyAlignment="1">
      <alignment horizontal="centerContinuous"/>
    </xf>
    <xf numFmtId="164" fontId="2" fillId="0" borderId="6" xfId="1" quotePrefix="1" applyNumberFormat="1" applyFont="1" applyFill="1" applyBorder="1"/>
    <xf numFmtId="0" fontId="2" fillId="0" borderId="12" xfId="0" applyFont="1" applyFill="1" applyBorder="1" applyAlignment="1">
      <alignment horizontal="centerContinuous" wrapText="1"/>
    </xf>
    <xf numFmtId="164" fontId="2" fillId="2" borderId="11" xfId="1" applyNumberFormat="1" applyFont="1" applyFill="1" applyBorder="1" applyAlignment="1">
      <alignment horizontal="right"/>
    </xf>
    <xf numFmtId="0" fontId="0" fillId="0" borderId="6" xfId="0" applyBorder="1"/>
    <xf numFmtId="0" fontId="0" fillId="0" borderId="12" xfId="0" applyBorder="1"/>
    <xf numFmtId="0" fontId="12" fillId="0" borderId="0" xfId="0" applyFont="1" applyFill="1" applyBorder="1" applyAlignment="1">
      <alignment horizontal="centerContinuous"/>
    </xf>
    <xf numFmtId="3" fontId="0" fillId="0" borderId="3" xfId="0" applyNumberFormat="1" applyFill="1" applyBorder="1"/>
    <xf numFmtId="3" fontId="0" fillId="0" borderId="6" xfId="0" applyNumberFormat="1" applyFill="1" applyBorder="1"/>
    <xf numFmtId="3" fontId="0" fillId="0" borderId="12" xfId="0" applyNumberFormat="1" applyFill="1" applyBorder="1"/>
    <xf numFmtId="3" fontId="0" fillId="0" borderId="2" xfId="0" applyNumberFormat="1" applyFill="1" applyBorder="1"/>
    <xf numFmtId="3" fontId="0" fillId="0" borderId="8" xfId="0" applyNumberFormat="1" applyFill="1" applyBorder="1"/>
    <xf numFmtId="3" fontId="0" fillId="0" borderId="9" xfId="0" applyNumberFormat="1" applyFill="1" applyBorder="1"/>
    <xf numFmtId="3" fontId="0" fillId="0" borderId="4" xfId="0" applyNumberFormat="1" applyFill="1" applyBorder="1"/>
    <xf numFmtId="3" fontId="0" fillId="0" borderId="0" xfId="0" applyNumberFormat="1" applyFill="1" applyBorder="1"/>
    <xf numFmtId="3" fontId="0" fillId="0" borderId="10" xfId="0" applyNumberFormat="1" applyFill="1" applyBorder="1"/>
    <xf numFmtId="3" fontId="0" fillId="6" borderId="4" xfId="0" applyNumberFormat="1" applyFill="1" applyBorder="1"/>
    <xf numFmtId="3" fontId="0" fillId="6" borderId="0" xfId="0" applyNumberFormat="1" applyFill="1" applyBorder="1"/>
    <xf numFmtId="3" fontId="0" fillId="6" borderId="10" xfId="0" applyNumberFormat="1" applyFill="1" applyBorder="1"/>
    <xf numFmtId="3" fontId="0" fillId="0" borderId="5" xfId="0" applyNumberFormat="1" applyFill="1" applyBorder="1"/>
    <xf numFmtId="3" fontId="0" fillId="0" borderId="1" xfId="0" applyNumberFormat="1" applyFill="1" applyBorder="1"/>
    <xf numFmtId="3" fontId="0" fillId="0" borderId="11" xfId="0" applyNumberFormat="1" applyFill="1" applyBorder="1"/>
    <xf numFmtId="3" fontId="0" fillId="6" borderId="5" xfId="0" applyNumberFormat="1" applyFill="1" applyBorder="1"/>
    <xf numFmtId="3" fontId="0" fillId="6" borderId="1" xfId="0" applyNumberFormat="1" applyFill="1" applyBorder="1"/>
    <xf numFmtId="3" fontId="0" fillId="6" borderId="11" xfId="0" applyNumberFormat="1" applyFill="1" applyBorder="1"/>
    <xf numFmtId="3" fontId="0" fillId="6" borderId="3" xfId="0" applyNumberFormat="1" applyFill="1" applyBorder="1"/>
    <xf numFmtId="3" fontId="0" fillId="6" borderId="6" xfId="0" applyNumberFormat="1" applyFill="1" applyBorder="1"/>
    <xf numFmtId="3" fontId="0" fillId="6" borderId="12" xfId="0" applyNumberFormat="1" applyFill="1" applyBorder="1"/>
    <xf numFmtId="0" fontId="0" fillId="0" borderId="0" xfId="0" applyFill="1" applyAlignment="1">
      <alignment vertical="top" wrapText="1"/>
    </xf>
    <xf numFmtId="164" fontId="2" fillId="0" borderId="0" xfId="1" applyNumberFormat="1" applyFont="1" applyFill="1" applyBorder="1" applyAlignment="1">
      <alignment horizontal="centerContinuous" wrapText="1"/>
    </xf>
    <xf numFmtId="164" fontId="2" fillId="0" borderId="0" xfId="1" applyNumberFormat="1" applyFont="1" applyFill="1" applyBorder="1" applyAlignment="1">
      <alignment horizontal="right" wrapText="1"/>
    </xf>
    <xf numFmtId="164" fontId="2" fillId="0" borderId="8" xfId="1" applyNumberFormat="1" applyFont="1" applyFill="1" applyBorder="1" applyAlignment="1">
      <alignment horizontal="right" wrapText="1"/>
    </xf>
    <xf numFmtId="0" fontId="2" fillId="0" borderId="0" xfId="0" applyFont="1" applyFill="1" applyBorder="1" applyAlignment="1">
      <alignment horizontal="center" vertical="top" wrapText="1"/>
    </xf>
    <xf numFmtId="164" fontId="2" fillId="0" borderId="8" xfId="1" quotePrefix="1" applyNumberFormat="1" applyFont="1" applyFill="1" applyBorder="1"/>
    <xf numFmtId="164" fontId="2" fillId="2" borderId="11" xfId="1" applyNumberFormat="1" applyFont="1" applyFill="1" applyBorder="1" applyAlignment="1"/>
    <xf numFmtId="0" fontId="0" fillId="0" borderId="8" xfId="0" applyBorder="1"/>
    <xf numFmtId="0" fontId="0" fillId="0" borderId="2" xfId="0" applyBorder="1"/>
    <xf numFmtId="0" fontId="0" fillId="0" borderId="9" xfId="0" applyBorder="1"/>
    <xf numFmtId="0" fontId="0" fillId="2" borderId="3" xfId="0" applyFill="1" applyBorder="1"/>
    <xf numFmtId="0" fontId="0" fillId="2" borderId="6" xfId="0" applyFill="1" applyBorder="1"/>
    <xf numFmtId="0" fontId="0" fillId="2" borderId="12" xfId="0" applyFill="1" applyBorder="1"/>
    <xf numFmtId="3" fontId="0" fillId="2" borderId="4" xfId="0" applyNumberFormat="1" applyFill="1" applyBorder="1"/>
    <xf numFmtId="3" fontId="0" fillId="2" borderId="0" xfId="0" applyNumberFormat="1" applyFill="1" applyBorder="1"/>
    <xf numFmtId="3" fontId="0" fillId="2" borderId="10" xfId="0" applyNumberFormat="1" applyFill="1" applyBorder="1"/>
    <xf numFmtId="3" fontId="0" fillId="2" borderId="0" xfId="0" applyNumberFormat="1" applyFill="1"/>
    <xf numFmtId="0" fontId="0" fillId="0" borderId="0" xfId="0" applyFill="1" applyAlignment="1">
      <alignment vertical="top" wrapText="1"/>
    </xf>
    <xf numFmtId="3" fontId="2" fillId="2" borderId="11" xfId="1" applyNumberFormat="1" applyFont="1" applyFill="1" applyBorder="1" applyAlignment="1">
      <alignment horizontal="center"/>
    </xf>
    <xf numFmtId="3" fontId="2" fillId="0" borderId="11" xfId="1" applyNumberFormat="1" applyFont="1" applyFill="1" applyBorder="1" applyAlignment="1">
      <alignment horizontal="center"/>
    </xf>
    <xf numFmtId="3" fontId="2" fillId="2" borderId="14" xfId="1" applyNumberFormat="1" applyFont="1" applyFill="1" applyBorder="1" applyAlignment="1">
      <alignment horizontal="center"/>
    </xf>
    <xf numFmtId="3" fontId="2" fillId="0" borderId="14" xfId="1" applyNumberFormat="1" applyFont="1" applyFill="1" applyBorder="1" applyAlignment="1">
      <alignment horizontal="center"/>
    </xf>
    <xf numFmtId="0" fontId="0" fillId="0" borderId="5" xfId="0" applyFill="1" applyBorder="1" applyAlignment="1">
      <alignment horizontal="center"/>
    </xf>
    <xf numFmtId="164" fontId="2" fillId="0" borderId="6" xfId="1" applyNumberFormat="1" applyFont="1" applyFill="1" applyBorder="1" applyAlignment="1">
      <alignment horizontal="right" wrapText="1"/>
    </xf>
    <xf numFmtId="164" fontId="2" fillId="5" borderId="6" xfId="1" applyNumberFormat="1" applyFont="1" applyFill="1" applyBorder="1"/>
    <xf numFmtId="0" fontId="2" fillId="0" borderId="13" xfId="2" applyFont="1" applyFill="1" applyAlignment="1">
      <alignment horizontal="center" vertical="top" wrapText="1"/>
    </xf>
    <xf numFmtId="0" fontId="0" fillId="0" borderId="12"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4" xfId="0" applyFill="1" applyBorder="1"/>
    <xf numFmtId="0" fontId="0" fillId="0" borderId="4" xfId="0" applyBorder="1"/>
    <xf numFmtId="0" fontId="0" fillId="0" borderId="0" xfId="0" applyFill="1" applyAlignment="1">
      <alignment vertical="top" wrapText="1"/>
    </xf>
    <xf numFmtId="0" fontId="0" fillId="0" borderId="0" xfId="0" applyFill="1" applyAlignment="1">
      <alignment vertical="top" wrapText="1"/>
    </xf>
    <xf numFmtId="0" fontId="0" fillId="0" borderId="0" xfId="0" applyAlignment="1">
      <alignment vertical="top" wrapText="1"/>
    </xf>
    <xf numFmtId="3" fontId="2" fillId="0" borderId="0" xfId="0" applyNumberFormat="1" applyFont="1" applyFill="1" applyBorder="1" applyAlignment="1">
      <alignment vertical="top" wrapText="1"/>
    </xf>
    <xf numFmtId="0" fontId="0" fillId="0" borderId="8" xfId="0" applyBorder="1" applyAlignment="1">
      <alignment horizontal="center" vertical="top" wrapText="1"/>
    </xf>
    <xf numFmtId="0" fontId="0" fillId="0" borderId="9" xfId="0" applyBorder="1" applyAlignment="1">
      <alignment wrapText="1"/>
    </xf>
    <xf numFmtId="0" fontId="0" fillId="0" borderId="0" xfId="0" applyAlignment="1">
      <alignment wrapText="1"/>
    </xf>
    <xf numFmtId="0" fontId="0" fillId="0" borderId="10" xfId="0" applyBorder="1" applyAlignment="1">
      <alignment wrapText="1"/>
    </xf>
    <xf numFmtId="0" fontId="0" fillId="0" borderId="1" xfId="0" applyBorder="1" applyAlignment="1">
      <alignment wrapText="1"/>
    </xf>
    <xf numFmtId="0" fontId="0" fillId="0" borderId="11" xfId="0" applyBorder="1" applyAlignment="1">
      <alignment wrapText="1"/>
    </xf>
    <xf numFmtId="0" fontId="2" fillId="0" borderId="3" xfId="0" applyFont="1" applyFill="1" applyBorder="1" applyAlignment="1">
      <alignment horizontal="center" wrapText="1"/>
    </xf>
    <xf numFmtId="0" fontId="0" fillId="0" borderId="6" xfId="0" applyBorder="1" applyAlignment="1">
      <alignment horizontal="center" wrapText="1"/>
    </xf>
    <xf numFmtId="0" fontId="2" fillId="5" borderId="3" xfId="0" applyFont="1" applyFill="1" applyBorder="1" applyAlignment="1">
      <alignment horizontal="center" wrapText="1"/>
    </xf>
    <xf numFmtId="0" fontId="0" fillId="5" borderId="6" xfId="0" applyFill="1" applyBorder="1" applyAlignment="1">
      <alignment horizontal="center" wrapText="1"/>
    </xf>
    <xf numFmtId="0" fontId="0" fillId="5" borderId="12" xfId="0" applyFill="1" applyBorder="1" applyAlignment="1">
      <alignment horizontal="center" wrapText="1"/>
    </xf>
    <xf numFmtId="0" fontId="2" fillId="5" borderId="6" xfId="0" applyFont="1" applyFill="1" applyBorder="1" applyAlignment="1">
      <alignment horizontal="center" wrapText="1"/>
    </xf>
    <xf numFmtId="0" fontId="0" fillId="5" borderId="3" xfId="0" applyFill="1" applyBorder="1" applyAlignment="1">
      <alignment horizontal="center"/>
    </xf>
    <xf numFmtId="0" fontId="0" fillId="5" borderId="6" xfId="0" applyFill="1" applyBorder="1" applyAlignment="1">
      <alignment horizontal="center"/>
    </xf>
    <xf numFmtId="0" fontId="0" fillId="5" borderId="12" xfId="0" applyFill="1" applyBorder="1" applyAlignment="1">
      <alignment horizontal="center"/>
    </xf>
    <xf numFmtId="0" fontId="0" fillId="5" borderId="2"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0" borderId="2"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0" fontId="2" fillId="0" borderId="3" xfId="0" applyFont="1" applyFill="1" applyBorder="1" applyAlignment="1">
      <alignment horizontal="centerContinuous"/>
    </xf>
    <xf numFmtId="0" fontId="2" fillId="0" borderId="1" xfId="0" applyFont="1" applyFill="1" applyBorder="1" applyAlignment="1">
      <alignment horizontal="centerContinuous"/>
    </xf>
  </cellXfs>
  <cellStyles count="3">
    <cellStyle name="Comma" xfId="1" builtinId="3"/>
    <cellStyle name="Normal" xfId="0" builtinId="0"/>
    <cellStyle name="Note" xfId="2" builtinId="10"/>
  </cellStyles>
  <dxfs count="0"/>
  <tableStyles count="0" defaultTableStyle="TableStyleMedium9" defaultPivotStyle="PivotStyleLight16"/>
  <colors>
    <mruColors>
      <color rgb="FF006600"/>
      <color rgb="FF990033"/>
      <color rgb="FF003399"/>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Four-Year Colleges and Universities, 2013-14</a:t>
            </a:r>
          </a:p>
        </c:rich>
      </c:tx>
      <c:overlay val="0"/>
    </c:title>
    <c:autoTitleDeleted val="0"/>
    <c:plotArea>
      <c:layout/>
      <c:barChart>
        <c:barDir val="col"/>
        <c:grouping val="clustered"/>
        <c:varyColors val="0"/>
        <c:ser>
          <c:idx val="0"/>
          <c:order val="0"/>
          <c:tx>
            <c:strRef>
              <c:f>'Table 72'!$A$10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72'!$C$6:$K$9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Fedeal Student Aid</c:v>
                  </c:pt>
                </c:lvl>
              </c:multiLvlStrCache>
            </c:multiLvlStrRef>
          </c:cat>
          <c:val>
            <c:numRef>
              <c:f>'Table 72'!$C$10:$K$10</c:f>
              <c:numCache>
                <c:formatCode>"$"#,##0</c:formatCode>
                <c:ptCount val="9"/>
                <c:pt idx="0">
                  <c:v>21043.969681102852</c:v>
                </c:pt>
                <c:pt idx="1">
                  <c:v>13161.375037315305</c:v>
                </c:pt>
                <c:pt idx="2">
                  <c:v>21126.125023024666</c:v>
                </c:pt>
                <c:pt idx="3">
                  <c:v>14098.652514814477</c:v>
                </c:pt>
                <c:pt idx="4">
                  <c:v>10431.225099761179</c:v>
                </c:pt>
                <c:pt idx="5">
                  <c:v>11299.294065580343</c:v>
                </c:pt>
                <c:pt idx="6">
                  <c:v>14713.690672452745</c:v>
                </c:pt>
                <c:pt idx="7">
                  <c:v>18086.606313790198</c:v>
                </c:pt>
                <c:pt idx="8">
                  <c:v>19235.757475491671</c:v>
                </c:pt>
              </c:numCache>
            </c:numRef>
          </c:val>
          <c:extLst>
            <c:ext xmlns:c16="http://schemas.microsoft.com/office/drawing/2014/chart" uri="{C3380CC4-5D6E-409C-BE32-E72D297353CC}">
              <c16:uniqueId val="{00000000-738F-405C-9BD4-DD31CDBD285A}"/>
            </c:ext>
          </c:extLst>
        </c:ser>
        <c:ser>
          <c:idx val="1"/>
          <c:order val="1"/>
          <c:tx>
            <c:strRef>
              <c:f>'Table 72'!$A$11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72'!$C$6:$K$9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Fedeal Student Aid</c:v>
                  </c:pt>
                </c:lvl>
              </c:multiLvlStrCache>
            </c:multiLvlStrRef>
          </c:cat>
          <c:val>
            <c:numRef>
              <c:f>'Table 72'!$C$11:$K$11</c:f>
              <c:numCache>
                <c:formatCode>#,##0</c:formatCode>
                <c:ptCount val="9"/>
                <c:pt idx="0">
                  <c:v>20040.884265119283</c:v>
                </c:pt>
                <c:pt idx="1">
                  <c:v>12628.680205350922</c:v>
                </c:pt>
                <c:pt idx="2">
                  <c:v>19932.132101080842</c:v>
                </c:pt>
                <c:pt idx="3">
                  <c:v>12973.219930814081</c:v>
                </c:pt>
                <c:pt idx="4">
                  <c:v>10374.391527531496</c:v>
                </c:pt>
                <c:pt idx="5">
                  <c:v>10900.654102574494</c:v>
                </c:pt>
                <c:pt idx="6">
                  <c:v>13909.989668489441</c:v>
                </c:pt>
                <c:pt idx="7">
                  <c:v>16467.487074090051</c:v>
                </c:pt>
                <c:pt idx="8">
                  <c:v>17319.110394919706</c:v>
                </c:pt>
              </c:numCache>
            </c:numRef>
          </c:val>
          <c:extLst>
            <c:ext xmlns:c16="http://schemas.microsoft.com/office/drawing/2014/chart" uri="{C3380CC4-5D6E-409C-BE32-E72D297353CC}">
              <c16:uniqueId val="{00000001-738F-405C-9BD4-DD31CDBD285A}"/>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72'!$C$6:$K$9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Fedeal Student Aid</c:v>
                  </c:pt>
                </c:lvl>
              </c:multiLvlStrCache>
            </c:multiLvlStrRef>
          </c:cat>
          <c:val>
            <c:numRef>
              <c:f>'Table 72'!$C$13:$K$13</c:f>
              <c:numCache>
                <c:formatCode>#,##0</c:formatCode>
                <c:ptCount val="9"/>
                <c:pt idx="0">
                  <c:v>21268.133076640905</c:v>
                </c:pt>
                <c:pt idx="1">
                  <c:v>14382.251793488595</c:v>
                </c:pt>
                <c:pt idx="2">
                  <c:v>20530.687966717564</c:v>
                </c:pt>
                <c:pt idx="3">
                  <c:v>15339.37693061242</c:v>
                </c:pt>
                <c:pt idx="4">
                  <c:v>13671.888102864603</c:v>
                </c:pt>
                <c:pt idx="5">
                  <c:v>14298.846587407219</c:v>
                </c:pt>
                <c:pt idx="6">
                  <c:v>16695.993849070506</c:v>
                </c:pt>
                <c:pt idx="7">
                  <c:v>18130.401347556835</c:v>
                </c:pt>
                <c:pt idx="8">
                  <c:v>18028.142862631212</c:v>
                </c:pt>
              </c:numCache>
            </c:numRef>
          </c:val>
          <c:extLst>
            <c:ext xmlns:c16="http://schemas.microsoft.com/office/drawing/2014/chart" uri="{C3380CC4-5D6E-409C-BE32-E72D297353CC}">
              <c16:uniqueId val="{00000002-738F-405C-9BD4-DD31CDBD285A}"/>
            </c:ext>
          </c:extLst>
        </c:ser>
        <c:dLbls>
          <c:showLegendKey val="0"/>
          <c:showVal val="1"/>
          <c:showCatName val="0"/>
          <c:showSerName val="0"/>
          <c:showPercent val="0"/>
          <c:showBubbleSize val="0"/>
        </c:dLbls>
        <c:gapWidth val="150"/>
        <c:axId val="103373824"/>
        <c:axId val="103383808"/>
      </c:barChart>
      <c:catAx>
        <c:axId val="103373824"/>
        <c:scaling>
          <c:orientation val="minMax"/>
        </c:scaling>
        <c:delete val="0"/>
        <c:axPos val="b"/>
        <c:numFmt formatCode="General" sourceLinked="0"/>
        <c:majorTickMark val="out"/>
        <c:minorTickMark val="none"/>
        <c:tickLblPos val="nextTo"/>
        <c:crossAx val="103383808"/>
        <c:crosses val="autoZero"/>
        <c:auto val="1"/>
        <c:lblAlgn val="ctr"/>
        <c:lblOffset val="100"/>
        <c:noMultiLvlLbl val="0"/>
      </c:catAx>
      <c:valAx>
        <c:axId val="103383808"/>
        <c:scaling>
          <c:orientation val="minMax"/>
        </c:scaling>
        <c:delete val="1"/>
        <c:axPos val="l"/>
        <c:numFmt formatCode="&quot;$&quot;#,##0" sourceLinked="1"/>
        <c:majorTickMark val="out"/>
        <c:minorTickMark val="none"/>
        <c:tickLblPos val="none"/>
        <c:crossAx val="10337382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Two-Year Colleges, 2013-14</a:t>
            </a:r>
          </a:p>
        </c:rich>
      </c:tx>
      <c:overlay val="0"/>
    </c:title>
    <c:autoTitleDeleted val="0"/>
    <c:plotArea>
      <c:layout/>
      <c:barChart>
        <c:barDir val="col"/>
        <c:grouping val="clustered"/>
        <c:varyColors val="0"/>
        <c:ser>
          <c:idx val="0"/>
          <c:order val="0"/>
          <c:tx>
            <c:strRef>
              <c:f>'Table 72'!$A$10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72'!$C$6:$K$9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Fedeal Student Aid</c:v>
                  </c:pt>
                </c:lvl>
              </c:multiLvlStrCache>
            </c:multiLvlStrRef>
          </c:cat>
          <c:val>
            <c:numRef>
              <c:f>'Table 72'!$M$10:$U$10</c:f>
              <c:numCache>
                <c:formatCode>"$"#,##0</c:formatCode>
                <c:ptCount val="9"/>
                <c:pt idx="0">
                  <c:v>11926.495391176899</c:v>
                </c:pt>
                <c:pt idx="1">
                  <c:v>7118.3495627409266</c:v>
                </c:pt>
                <c:pt idx="2">
                  <c:v>12065.015403130776</c:v>
                </c:pt>
                <c:pt idx="3">
                  <c:v>7281.6646325679312</c:v>
                </c:pt>
                <c:pt idx="4">
                  <c:v>6332.8087718356555</c:v>
                </c:pt>
                <c:pt idx="5">
                  <c:v>7016.6983591357111</c:v>
                </c:pt>
                <c:pt idx="6">
                  <c:v>9156.3365724085743</c:v>
                </c:pt>
                <c:pt idx="7">
                  <c:v>11127.174097366622</c:v>
                </c:pt>
                <c:pt idx="8">
                  <c:v>11460.46878863605</c:v>
                </c:pt>
              </c:numCache>
            </c:numRef>
          </c:val>
          <c:extLst>
            <c:ext xmlns:c16="http://schemas.microsoft.com/office/drawing/2014/chart" uri="{C3380CC4-5D6E-409C-BE32-E72D297353CC}">
              <c16:uniqueId val="{00000000-6D20-4CD9-94BD-026E6C222174}"/>
            </c:ext>
          </c:extLst>
        </c:ser>
        <c:ser>
          <c:idx val="1"/>
          <c:order val="1"/>
          <c:tx>
            <c:strRef>
              <c:f>'Table 72'!$A$11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72'!$C$6:$K$9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Fedeal Student Aid</c:v>
                  </c:pt>
                </c:lvl>
              </c:multiLvlStrCache>
            </c:multiLvlStrRef>
          </c:cat>
          <c:val>
            <c:numRef>
              <c:f>'Table 72'!$M$11:$U$11</c:f>
              <c:numCache>
                <c:formatCode>#,##0</c:formatCode>
                <c:ptCount val="9"/>
                <c:pt idx="0">
                  <c:v>11559.584128828787</c:v>
                </c:pt>
                <c:pt idx="1">
                  <c:v>6747.5152976169848</c:v>
                </c:pt>
                <c:pt idx="2">
                  <c:v>11712.622231823045</c:v>
                </c:pt>
                <c:pt idx="3">
                  <c:v>6899.5584032593833</c:v>
                </c:pt>
                <c:pt idx="4">
                  <c:v>6250.6208891999249</c:v>
                </c:pt>
                <c:pt idx="5">
                  <c:v>6806.1670893199471</c:v>
                </c:pt>
                <c:pt idx="6">
                  <c:v>8616.7597039971733</c:v>
                </c:pt>
                <c:pt idx="7">
                  <c:v>10587.437165683843</c:v>
                </c:pt>
                <c:pt idx="8">
                  <c:v>11079.999746861418</c:v>
                </c:pt>
              </c:numCache>
            </c:numRef>
          </c:val>
          <c:extLst>
            <c:ext xmlns:c16="http://schemas.microsoft.com/office/drawing/2014/chart" uri="{C3380CC4-5D6E-409C-BE32-E72D297353CC}">
              <c16:uniqueId val="{00000001-6D20-4CD9-94BD-026E6C222174}"/>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72'!$C$6:$K$9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Fedeal Student Aid</c:v>
                  </c:pt>
                </c:lvl>
              </c:multiLvlStrCache>
            </c:multiLvlStrRef>
          </c:cat>
          <c:val>
            <c:numRef>
              <c:f>'Table 72'!$M$13:$U$13</c:f>
              <c:numCache>
                <c:formatCode>#,##0</c:formatCode>
                <c:ptCount val="9"/>
                <c:pt idx="0">
                  <c:v>11143.151273934523</c:v>
                </c:pt>
                <c:pt idx="1">
                  <c:v>6274.6711759035934</c:v>
                </c:pt>
                <c:pt idx="2">
                  <c:v>11161.817212702152</c:v>
                </c:pt>
                <c:pt idx="3">
                  <c:v>6163.0552680248675</c:v>
                </c:pt>
                <c:pt idx="4">
                  <c:v>5689.6038112981951</c:v>
                </c:pt>
                <c:pt idx="5">
                  <c:v>6241.3536111695848</c:v>
                </c:pt>
                <c:pt idx="6">
                  <c:v>8039.2133940864005</c:v>
                </c:pt>
                <c:pt idx="7">
                  <c:v>10141.142794097501</c:v>
                </c:pt>
                <c:pt idx="8">
                  <c:v>10359.122407507346</c:v>
                </c:pt>
              </c:numCache>
            </c:numRef>
          </c:val>
          <c:extLst>
            <c:ext xmlns:c16="http://schemas.microsoft.com/office/drawing/2014/chart" uri="{C3380CC4-5D6E-409C-BE32-E72D297353CC}">
              <c16:uniqueId val="{00000002-6D20-4CD9-94BD-026E6C222174}"/>
            </c:ext>
          </c:extLst>
        </c:ser>
        <c:dLbls>
          <c:showLegendKey val="0"/>
          <c:showVal val="1"/>
          <c:showCatName val="0"/>
          <c:showSerName val="0"/>
          <c:showPercent val="0"/>
          <c:showBubbleSize val="0"/>
        </c:dLbls>
        <c:gapWidth val="150"/>
        <c:axId val="104935424"/>
        <c:axId val="104936960"/>
      </c:barChart>
      <c:catAx>
        <c:axId val="104935424"/>
        <c:scaling>
          <c:orientation val="minMax"/>
        </c:scaling>
        <c:delete val="0"/>
        <c:axPos val="b"/>
        <c:numFmt formatCode="General" sourceLinked="0"/>
        <c:majorTickMark val="out"/>
        <c:minorTickMark val="none"/>
        <c:tickLblPos val="nextTo"/>
        <c:crossAx val="104936960"/>
        <c:crosses val="autoZero"/>
        <c:auto val="1"/>
        <c:lblAlgn val="ctr"/>
        <c:lblOffset val="100"/>
        <c:noMultiLvlLbl val="0"/>
      </c:catAx>
      <c:valAx>
        <c:axId val="104936960"/>
        <c:scaling>
          <c:orientation val="minMax"/>
          <c:max val="20000"/>
        </c:scaling>
        <c:delete val="1"/>
        <c:axPos val="l"/>
        <c:numFmt formatCode="&quot;$&quot;#,##0" sourceLinked="1"/>
        <c:majorTickMark val="out"/>
        <c:minorTickMark val="none"/>
        <c:tickLblPos val="none"/>
        <c:crossAx val="10493542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323850</xdr:colOff>
      <xdr:row>3</xdr:row>
      <xdr:rowOff>85725</xdr:rowOff>
    </xdr:from>
    <xdr:to>
      <xdr:col>38</xdr:col>
      <xdr:colOff>209550</xdr:colOff>
      <xdr:row>40</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323850</xdr:colOff>
      <xdr:row>40</xdr:row>
      <xdr:rowOff>28575</xdr:rowOff>
    </xdr:from>
    <xdr:to>
      <xdr:col>38</xdr:col>
      <xdr:colOff>209550</xdr:colOff>
      <xdr:row>74</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0</xdr:colOff>
      <xdr:row>19</xdr:row>
      <xdr:rowOff>0</xdr:rowOff>
    </xdr:from>
    <xdr:to>
      <xdr:col>44</xdr:col>
      <xdr:colOff>390525</xdr:colOff>
      <xdr:row>30</xdr:row>
      <xdr:rowOff>71965</xdr:rowOff>
    </xdr:to>
    <xdr:sp macro="" textlink="">
      <xdr:nvSpPr>
        <xdr:cNvPr id="4" name="Oval Callout 3"/>
        <xdr:cNvSpPr/>
      </xdr:nvSpPr>
      <xdr:spPr>
        <a:xfrm>
          <a:off x="28060650" y="3352800"/>
          <a:ext cx="1609725" cy="1853140"/>
        </a:xfrm>
        <a:prstGeom prst="wedgeEllipseCallout">
          <a:avLst>
            <a:gd name="adj1" fmla="val -205479"/>
            <a:gd name="adj2" fmla="val -640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42</xdr:col>
      <xdr:colOff>0</xdr:colOff>
      <xdr:row>59</xdr:row>
      <xdr:rowOff>0</xdr:rowOff>
    </xdr:from>
    <xdr:to>
      <xdr:col>44</xdr:col>
      <xdr:colOff>390525</xdr:colOff>
      <xdr:row>70</xdr:row>
      <xdr:rowOff>71965</xdr:rowOff>
    </xdr:to>
    <xdr:sp macro="" textlink="">
      <xdr:nvSpPr>
        <xdr:cNvPr id="5" name="Oval Callout 4"/>
        <xdr:cNvSpPr/>
      </xdr:nvSpPr>
      <xdr:spPr>
        <a:xfrm>
          <a:off x="28060650" y="9829800"/>
          <a:ext cx="1609725" cy="1853140"/>
        </a:xfrm>
        <a:prstGeom prst="wedgeEllipseCallout">
          <a:avLst>
            <a:gd name="adj1" fmla="val -203112"/>
            <a:gd name="adj2" fmla="val -49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75"/>
  <sheetViews>
    <sheetView showGridLines="0" tabSelected="1" view="pageBreakPreview" zoomScale="85" zoomScaleNormal="100" zoomScaleSheetLayoutView="85" workbookViewId="0">
      <selection activeCell="A2" sqref="A2"/>
    </sheetView>
  </sheetViews>
  <sheetFormatPr defaultRowHeight="12.75" x14ac:dyDescent="0.2"/>
  <cols>
    <col min="1" max="1" width="7.140625" style="7" customWidth="1"/>
    <col min="2" max="2" width="12.42578125" style="7" customWidth="1"/>
    <col min="3" max="3" width="16.140625" style="7" customWidth="1"/>
    <col min="4" max="4" width="16.140625" style="72" customWidth="1"/>
    <col min="5" max="5" width="11" style="72" customWidth="1"/>
    <col min="6" max="6" width="8" customWidth="1"/>
    <col min="12" max="12" width="5.140625" style="1" customWidth="1"/>
    <col min="13" max="13" width="16.140625" style="7" customWidth="1"/>
    <col min="14" max="14" width="16.140625" style="72" customWidth="1"/>
    <col min="15" max="15" width="11.140625" style="72" customWidth="1"/>
    <col min="16" max="16" width="8" customWidth="1"/>
    <col min="22" max="22" width="17.42578125" style="89" customWidth="1"/>
  </cols>
  <sheetData>
    <row r="1" spans="1:22" x14ac:dyDescent="0.2">
      <c r="A1" s="71" t="s">
        <v>121</v>
      </c>
      <c r="V1" s="70" t="s">
        <v>121</v>
      </c>
    </row>
    <row r="2" spans="1:22" ht="14.25" x14ac:dyDescent="0.2">
      <c r="A2" s="7" t="s">
        <v>116</v>
      </c>
      <c r="V2" s="89" t="s">
        <v>70</v>
      </c>
    </row>
    <row r="3" spans="1:22" s="1" customFormat="1" x14ac:dyDescent="0.2">
      <c r="A3" s="49" t="s">
        <v>117</v>
      </c>
      <c r="B3" s="49"/>
      <c r="C3" s="49"/>
      <c r="D3" s="72"/>
      <c r="E3" s="72"/>
      <c r="M3" s="49"/>
      <c r="N3" s="72"/>
      <c r="O3" s="72"/>
      <c r="V3" s="65"/>
    </row>
    <row r="4" spans="1:22" x14ac:dyDescent="0.2">
      <c r="A4" s="4"/>
      <c r="B4" s="4"/>
      <c r="C4" s="49"/>
      <c r="M4" s="49"/>
      <c r="V4" s="63"/>
    </row>
    <row r="5" spans="1:22" x14ac:dyDescent="0.2">
      <c r="A5" s="48"/>
      <c r="B5" s="83"/>
      <c r="C5" s="83" t="s">
        <v>126</v>
      </c>
      <c r="D5" s="3"/>
      <c r="E5" s="3"/>
      <c r="F5" s="3"/>
      <c r="G5" s="3"/>
      <c r="H5" s="8"/>
      <c r="I5" s="3"/>
      <c r="J5" s="3"/>
      <c r="K5" s="3"/>
      <c r="M5" s="83" t="s">
        <v>129</v>
      </c>
      <c r="N5" s="3"/>
      <c r="O5" s="3"/>
      <c r="P5" s="3"/>
      <c r="Q5" s="8"/>
      <c r="R5" s="3"/>
      <c r="S5" s="3"/>
      <c r="T5" s="3"/>
      <c r="U5" s="3"/>
      <c r="V5" s="64"/>
    </row>
    <row r="6" spans="1:22" ht="12.75" customHeight="1" x14ac:dyDescent="0.2">
      <c r="A6" s="77"/>
      <c r="B6" s="82"/>
      <c r="C6" s="260" t="s">
        <v>118</v>
      </c>
      <c r="D6" s="261"/>
      <c r="E6" s="2" t="s">
        <v>73</v>
      </c>
      <c r="F6" s="2"/>
      <c r="G6" s="3"/>
      <c r="H6" s="3"/>
      <c r="I6" s="3"/>
      <c r="J6" s="3"/>
      <c r="K6" s="3"/>
      <c r="M6" s="260" t="s">
        <v>118</v>
      </c>
      <c r="N6" s="261"/>
      <c r="O6" s="2" t="s">
        <v>122</v>
      </c>
      <c r="P6" s="2"/>
      <c r="Q6" s="3"/>
      <c r="R6" s="3"/>
      <c r="S6" s="3"/>
      <c r="T6" s="3"/>
      <c r="U6" s="3"/>
      <c r="V6" s="90"/>
    </row>
    <row r="7" spans="1:22" x14ac:dyDescent="0.2">
      <c r="A7" s="82"/>
      <c r="B7" s="82"/>
      <c r="C7" s="262"/>
      <c r="D7" s="263"/>
      <c r="E7" s="78"/>
      <c r="F7" s="81" t="s">
        <v>74</v>
      </c>
      <c r="G7" s="3"/>
      <c r="H7" s="3"/>
      <c r="I7" s="3"/>
      <c r="J7" s="3"/>
      <c r="K7" s="3"/>
      <c r="M7" s="262"/>
      <c r="N7" s="263"/>
      <c r="O7" s="78"/>
      <c r="P7" s="81" t="s">
        <v>74</v>
      </c>
      <c r="Q7" s="3"/>
      <c r="R7" s="3"/>
      <c r="S7" s="3"/>
      <c r="T7" s="3"/>
      <c r="U7" s="3"/>
      <c r="V7" s="91"/>
    </row>
    <row r="8" spans="1:22" ht="17.25" customHeight="1" x14ac:dyDescent="0.2">
      <c r="A8" s="82"/>
      <c r="B8" s="82"/>
      <c r="C8" s="264"/>
      <c r="D8" s="265"/>
      <c r="E8" s="78"/>
      <c r="F8" s="2" t="s">
        <v>76</v>
      </c>
      <c r="G8" s="3"/>
      <c r="H8" s="3"/>
      <c r="I8" s="3"/>
      <c r="J8" s="3"/>
      <c r="K8" s="3"/>
      <c r="M8" s="264"/>
      <c r="N8" s="265"/>
      <c r="O8" s="78"/>
      <c r="P8" s="2" t="s">
        <v>76</v>
      </c>
      <c r="Q8" s="3"/>
      <c r="R8" s="3"/>
      <c r="S8" s="3"/>
      <c r="T8" s="3"/>
      <c r="U8" s="3"/>
      <c r="V8" s="91"/>
    </row>
    <row r="9" spans="1:22" ht="28.5" customHeight="1" x14ac:dyDescent="0.2">
      <c r="A9" s="4"/>
      <c r="B9" s="4"/>
      <c r="C9" s="76" t="s">
        <v>75</v>
      </c>
      <c r="D9" s="103" t="s">
        <v>74</v>
      </c>
      <c r="E9" s="79" t="s">
        <v>75</v>
      </c>
      <c r="F9" s="247" t="s">
        <v>7</v>
      </c>
      <c r="G9" s="132" t="s">
        <v>2</v>
      </c>
      <c r="H9" s="76" t="s">
        <v>3</v>
      </c>
      <c r="I9" s="76" t="s">
        <v>4</v>
      </c>
      <c r="J9" s="76" t="s">
        <v>5</v>
      </c>
      <c r="K9" s="76" t="s">
        <v>77</v>
      </c>
      <c r="M9" s="76" t="s">
        <v>75</v>
      </c>
      <c r="N9" s="103" t="s">
        <v>74</v>
      </c>
      <c r="O9" s="79" t="s">
        <v>75</v>
      </c>
      <c r="P9" s="247" t="s">
        <v>7</v>
      </c>
      <c r="Q9" s="132" t="s">
        <v>2</v>
      </c>
      <c r="R9" s="76" t="s">
        <v>3</v>
      </c>
      <c r="S9" s="76" t="s">
        <v>4</v>
      </c>
      <c r="T9" s="76" t="s">
        <v>5</v>
      </c>
      <c r="U9" s="76" t="s">
        <v>77</v>
      </c>
      <c r="V9" s="63"/>
    </row>
    <row r="10" spans="1:22" x14ac:dyDescent="0.2">
      <c r="A10" s="21" t="s">
        <v>11</v>
      </c>
      <c r="B10" s="21"/>
      <c r="C10" s="73">
        <f>+'Data Four-Year'!BC7</f>
        <v>21043.969681102852</v>
      </c>
      <c r="D10" s="73">
        <f>'Data Four-Year'!DE7</f>
        <v>13161.375037315305</v>
      </c>
      <c r="E10" s="80">
        <f>+'Data Four-Year'!BI7</f>
        <v>21126.125023024666</v>
      </c>
      <c r="F10" s="50">
        <f>'Data Four-Year'!EJ7</f>
        <v>14098.652514814477</v>
      </c>
      <c r="G10" s="51">
        <f>'Data Four-Year'!EK7</f>
        <v>10431.225099761179</v>
      </c>
      <c r="H10" s="52">
        <f>'Data Four-Year'!EL7</f>
        <v>11299.294065580343</v>
      </c>
      <c r="I10" s="52">
        <f>'Data Four-Year'!EM7</f>
        <v>14713.690672452745</v>
      </c>
      <c r="J10" s="52">
        <f>'Data Four-Year'!EN7</f>
        <v>18086.606313790198</v>
      </c>
      <c r="K10" s="52">
        <f>'Data Four-Year'!EO7</f>
        <v>19235.757475491671</v>
      </c>
      <c r="M10" s="73">
        <f>+'Data Two-Year'!BC7</f>
        <v>11926.495391176899</v>
      </c>
      <c r="N10" s="73">
        <f>'Data Two-Year'!DE7</f>
        <v>7118.3495627409266</v>
      </c>
      <c r="O10" s="80">
        <f>+'Data Two-Year'!BI7</f>
        <v>12065.015403130776</v>
      </c>
      <c r="P10" s="50">
        <f>'Data Two-Year'!EJ7</f>
        <v>7281.6646325679312</v>
      </c>
      <c r="Q10" s="51">
        <f>'Data Two-Year'!EK7</f>
        <v>6332.8087718356555</v>
      </c>
      <c r="R10" s="52">
        <f>'Data Two-Year'!EL7</f>
        <v>7016.6983591357111</v>
      </c>
      <c r="S10" s="52">
        <f>'Data Two-Year'!EM7</f>
        <v>9156.3365724085743</v>
      </c>
      <c r="T10" s="52">
        <f>'Data Two-Year'!EN7</f>
        <v>11127.174097366622</v>
      </c>
      <c r="U10" s="52">
        <f>'Data Two-Year'!EO7</f>
        <v>11460.46878863605</v>
      </c>
      <c r="V10" s="66" t="s">
        <v>11</v>
      </c>
    </row>
    <row r="11" spans="1:22" x14ac:dyDescent="0.2">
      <c r="A11" s="22" t="s">
        <v>12</v>
      </c>
      <c r="B11" s="22"/>
      <c r="C11" s="85">
        <f>+'Data Four-Year'!BC8</f>
        <v>20040.884265119283</v>
      </c>
      <c r="D11" s="54">
        <f>'Data Four-Year'!DE8</f>
        <v>12628.680205350922</v>
      </c>
      <c r="E11" s="53">
        <f>+'Data Four-Year'!BI8</f>
        <v>19932.132101080842</v>
      </c>
      <c r="F11" s="53">
        <f>'Data Four-Year'!EJ8</f>
        <v>12973.219930814081</v>
      </c>
      <c r="G11" s="53">
        <f>'Data Four-Year'!EK8</f>
        <v>10374.391527531496</v>
      </c>
      <c r="H11" s="54">
        <f>'Data Four-Year'!EL8</f>
        <v>10900.654102574494</v>
      </c>
      <c r="I11" s="54">
        <f>'Data Four-Year'!EM8</f>
        <v>13909.989668489441</v>
      </c>
      <c r="J11" s="54">
        <f>'Data Four-Year'!EN8</f>
        <v>16467.487074090051</v>
      </c>
      <c r="K11" s="54">
        <f>'Data Four-Year'!EO8</f>
        <v>17319.110394919706</v>
      </c>
      <c r="M11" s="85">
        <f>+'Data Two-Year'!BC8</f>
        <v>11559.584128828787</v>
      </c>
      <c r="N11" s="54">
        <f>'Data Two-Year'!DE8</f>
        <v>6747.5152976169848</v>
      </c>
      <c r="O11" s="53">
        <f>+'Data Two-Year'!BI8</f>
        <v>11712.622231823045</v>
      </c>
      <c r="P11" s="53">
        <f>'Data Two-Year'!EJ8</f>
        <v>6899.5584032593833</v>
      </c>
      <c r="Q11" s="53">
        <f>'Data Two-Year'!EK8</f>
        <v>6250.6208891999249</v>
      </c>
      <c r="R11" s="54">
        <f>'Data Two-Year'!EL8</f>
        <v>6806.1670893199471</v>
      </c>
      <c r="S11" s="54">
        <f>'Data Two-Year'!EM8</f>
        <v>8616.7597039971733</v>
      </c>
      <c r="T11" s="54">
        <f>'Data Two-Year'!EN8</f>
        <v>10587.437165683843</v>
      </c>
      <c r="U11" s="54">
        <f>'Data Two-Year'!EO8</f>
        <v>11079.999746861418</v>
      </c>
      <c r="V11" s="67" t="s">
        <v>12</v>
      </c>
    </row>
    <row r="12" spans="1:22" x14ac:dyDescent="0.2">
      <c r="A12" s="22" t="s">
        <v>13</v>
      </c>
      <c r="B12" s="22"/>
      <c r="C12" s="62">
        <f t="shared" ref="C12:K12" si="0">(C11/C$10)*100</f>
        <v>95.233383096515652</v>
      </c>
      <c r="D12" s="62">
        <f t="shared" si="0"/>
        <v>95.952589828539345</v>
      </c>
      <c r="E12" s="61">
        <f t="shared" si="0"/>
        <v>94.348263485885226</v>
      </c>
      <c r="F12" s="61">
        <f t="shared" si="0"/>
        <v>92.017445760736194</v>
      </c>
      <c r="G12" s="61">
        <f t="shared" si="0"/>
        <v>99.455159181341173</v>
      </c>
      <c r="H12" s="62">
        <f t="shared" si="0"/>
        <v>96.471992314810379</v>
      </c>
      <c r="I12" s="62">
        <f t="shared" si="0"/>
        <v>94.537733449378479</v>
      </c>
      <c r="J12" s="62">
        <f t="shared" si="0"/>
        <v>91.047965485566834</v>
      </c>
      <c r="K12" s="62">
        <f t="shared" si="0"/>
        <v>90.036019725170846</v>
      </c>
      <c r="M12" s="62">
        <f t="shared" ref="M12:O12" si="1">(M11/M$10)*100</f>
        <v>96.923561781447134</v>
      </c>
      <c r="N12" s="62">
        <f t="shared" si="1"/>
        <v>94.790445989545475</v>
      </c>
      <c r="O12" s="61">
        <f t="shared" si="1"/>
        <v>97.079214907456418</v>
      </c>
      <c r="P12" s="61">
        <f t="shared" ref="P12:U12" si="2">(P11/P$10)*100</f>
        <v>94.752487946237707</v>
      </c>
      <c r="Q12" s="61">
        <f t="shared" si="2"/>
        <v>98.702189098125771</v>
      </c>
      <c r="R12" s="62">
        <f t="shared" si="2"/>
        <v>96.999567901595015</v>
      </c>
      <c r="S12" s="62">
        <f t="shared" si="2"/>
        <v>94.107066028597657</v>
      </c>
      <c r="T12" s="62">
        <f t="shared" si="2"/>
        <v>95.149380004663414</v>
      </c>
      <c r="U12" s="62">
        <f t="shared" si="2"/>
        <v>96.680161616496036</v>
      </c>
      <c r="V12" s="67" t="s">
        <v>13</v>
      </c>
    </row>
    <row r="13" spans="1:22" x14ac:dyDescent="0.2">
      <c r="A13" s="23" t="s">
        <v>14</v>
      </c>
      <c r="B13" s="23"/>
      <c r="C13" s="86">
        <f>+'Data Four-Year'!BC10</f>
        <v>21268.133076640905</v>
      </c>
      <c r="D13" s="56">
        <f>'Data Four-Year'!DE10</f>
        <v>14382.251793488595</v>
      </c>
      <c r="E13" s="55">
        <f>+'Data Four-Year'!BI10</f>
        <v>20530.687966717564</v>
      </c>
      <c r="F13" s="55">
        <f>'Data Four-Year'!EJ10</f>
        <v>15339.37693061242</v>
      </c>
      <c r="G13" s="55">
        <f>'Data Four-Year'!EK10</f>
        <v>13671.888102864603</v>
      </c>
      <c r="H13" s="56">
        <f>'Data Four-Year'!EL10</f>
        <v>14298.846587407219</v>
      </c>
      <c r="I13" s="56">
        <f>'Data Four-Year'!EM10</f>
        <v>16695.993849070506</v>
      </c>
      <c r="J13" s="56">
        <f>'Data Four-Year'!EN10</f>
        <v>18130.401347556835</v>
      </c>
      <c r="K13" s="56">
        <f>'Data Four-Year'!EO10</f>
        <v>18028.142862631212</v>
      </c>
      <c r="M13" s="86">
        <f>+'Data Two-Year'!BC10</f>
        <v>11143.151273934523</v>
      </c>
      <c r="N13" s="56">
        <f>'Data Two-Year'!DE10</f>
        <v>6274.6711759035934</v>
      </c>
      <c r="O13" s="55">
        <f>+'Data Two-Year'!BI10</f>
        <v>11161.817212702152</v>
      </c>
      <c r="P13" s="55">
        <f>'Data Two-Year'!EJ10</f>
        <v>6163.0552680248675</v>
      </c>
      <c r="Q13" s="55">
        <f>'Data Two-Year'!EK10</f>
        <v>5689.6038112981951</v>
      </c>
      <c r="R13" s="56">
        <f>'Data Two-Year'!EL10</f>
        <v>6241.3536111695848</v>
      </c>
      <c r="S13" s="56">
        <f>'Data Two-Year'!EM10</f>
        <v>8039.2133940864005</v>
      </c>
      <c r="T13" s="56">
        <f>'Data Two-Year'!EN10</f>
        <v>10141.142794097501</v>
      </c>
      <c r="U13" s="56">
        <f>'Data Two-Year'!EO10</f>
        <v>10359.122407507346</v>
      </c>
      <c r="V13" s="92" t="s">
        <v>14</v>
      </c>
    </row>
    <row r="14" spans="1:22" x14ac:dyDescent="0.2">
      <c r="A14" s="23" t="s">
        <v>15</v>
      </c>
      <c r="B14" s="23"/>
      <c r="C14" s="86">
        <f>+'Data Four-Year'!BC11</f>
        <v>18201.680946413635</v>
      </c>
      <c r="D14" s="56">
        <f>'Data Four-Year'!DE11</f>
        <v>11033.34883787774</v>
      </c>
      <c r="E14" s="55">
        <f>+'Data Four-Year'!BI11</f>
        <v>18011.237470354365</v>
      </c>
      <c r="F14" s="55">
        <f>'Data Four-Year'!EJ11</f>
        <v>10928.847520347956</v>
      </c>
      <c r="G14" s="55">
        <f>'Data Four-Year'!EK11</f>
        <v>9906.0051998760791</v>
      </c>
      <c r="H14" s="56">
        <f>'Data Four-Year'!EL11</f>
        <v>9697.0016212977607</v>
      </c>
      <c r="I14" s="56">
        <f>'Data Four-Year'!EM11</f>
        <v>11756.698752619144</v>
      </c>
      <c r="J14" s="56">
        <f>'Data Four-Year'!EN11</f>
        <v>13572.967517302721</v>
      </c>
      <c r="K14" s="56">
        <f>'Data Four-Year'!EO11</f>
        <v>13895.438290026495</v>
      </c>
      <c r="M14" s="86">
        <f>+'Data Two-Year'!BC11</f>
        <v>11722.782928221901</v>
      </c>
      <c r="N14" s="56">
        <f>'Data Two-Year'!DE11</f>
        <v>6855.8990542928923</v>
      </c>
      <c r="O14" s="55">
        <f>+'Data Two-Year'!BI11</f>
        <v>12089.314400567047</v>
      </c>
      <c r="P14" s="55">
        <f>'Data Two-Year'!EJ11</f>
        <v>6825.8690682023544</v>
      </c>
      <c r="Q14" s="55">
        <f>'Data Two-Year'!EK11</f>
        <v>6394.0673325451553</v>
      </c>
      <c r="R14" s="56">
        <f>'Data Two-Year'!EL11</f>
        <v>6655.5057935455297</v>
      </c>
      <c r="S14" s="56">
        <f>'Data Two-Year'!EM11</f>
        <v>8590.7368304735901</v>
      </c>
      <c r="T14" s="56">
        <f>'Data Two-Year'!EN11</f>
        <v>10327.445650567048</v>
      </c>
      <c r="U14" s="56">
        <f>'Data Two-Year'!EO11</f>
        <v>10153.314400567047</v>
      </c>
      <c r="V14" s="92" t="s">
        <v>15</v>
      </c>
    </row>
    <row r="15" spans="1:22" x14ac:dyDescent="0.2">
      <c r="A15" s="23" t="s">
        <v>16</v>
      </c>
      <c r="B15" s="23"/>
      <c r="C15" s="86">
        <f>+'Data Four-Year'!BC12</f>
        <v>22561.186327077747</v>
      </c>
      <c r="D15" s="56">
        <f>'Data Four-Year'!DE12</f>
        <v>14794.728552278819</v>
      </c>
      <c r="E15" s="55">
        <f>+'Data Four-Year'!BI12</f>
        <v>22728.556137724547</v>
      </c>
      <c r="F15" s="55">
        <f>'Data Four-Year'!EJ12</f>
        <v>16059.078592814367</v>
      </c>
      <c r="G15" s="55">
        <f>'Data Four-Year'!EK12</f>
        <v>12821.586646199123</v>
      </c>
      <c r="H15" s="56">
        <f>'Data Four-Year'!EL12</f>
        <v>12490.528487954962</v>
      </c>
      <c r="I15" s="56">
        <f>'Data Four-Year'!EM12</f>
        <v>14495.862804391214</v>
      </c>
      <c r="J15" s="56">
        <f>'Data Four-Year'!EN12</f>
        <v>18016.271013757603</v>
      </c>
      <c r="K15" s="56">
        <f>'Data Four-Year'!EO12</f>
        <v>20561.931487864604</v>
      </c>
      <c r="M15" s="86">
        <f>+'Data Two-Year'!BC12</f>
        <v>10447.768643570171</v>
      </c>
      <c r="N15" s="56">
        <f>'Data Two-Year'!DE12</f>
        <v>6749.4081033470356</v>
      </c>
      <c r="O15" s="55">
        <f>+'Data Two-Year'!BI12</f>
        <v>10897.26661059714</v>
      </c>
      <c r="P15" s="55">
        <f>'Data Two-Year'!EJ12</f>
        <v>7344.7931034482754</v>
      </c>
      <c r="Q15" s="55">
        <f>'Data Two-Year'!EK12</f>
        <v>6293.5870803957978</v>
      </c>
      <c r="R15" s="56">
        <f>'Data Two-Year'!EL12</f>
        <v>7087.3032406337697</v>
      </c>
      <c r="S15" s="56">
        <f>'Data Two-Year'!EM12</f>
        <v>8907.2568544995793</v>
      </c>
      <c r="T15" s="56">
        <f>'Data Two-Year'!EN12</f>
        <v>10495.608715860299</v>
      </c>
      <c r="U15" s="56">
        <f>'Data Two-Year'!EO12</f>
        <v>10858.805072135601</v>
      </c>
      <c r="V15" s="92" t="s">
        <v>16</v>
      </c>
    </row>
    <row r="16" spans="1:22" x14ac:dyDescent="0.2">
      <c r="A16" s="23" t="s">
        <v>17</v>
      </c>
      <c r="B16" s="23"/>
      <c r="C16" s="86">
        <f>+'Data Four-Year'!BC13</f>
        <v>19568.600719966322</v>
      </c>
      <c r="D16" s="56">
        <f>'Data Four-Year'!DE13</f>
        <v>13803.253683667705</v>
      </c>
      <c r="E16" s="55">
        <f>+'Data Four-Year'!BI13</f>
        <v>19490.130225932917</v>
      </c>
      <c r="F16" s="55">
        <f>'Data Four-Year'!EJ13</f>
        <v>12703.786947435885</v>
      </c>
      <c r="G16" s="55">
        <f>'Data Four-Year'!EK13</f>
        <v>9675.4322313205248</v>
      </c>
      <c r="H16" s="56">
        <f>'Data Four-Year'!EL13</f>
        <v>11006.038415221667</v>
      </c>
      <c r="I16" s="56">
        <f>'Data Four-Year'!EM13</f>
        <v>13419.142751420828</v>
      </c>
      <c r="J16" s="56">
        <f>'Data Four-Year'!EN13</f>
        <v>15454.038094123905</v>
      </c>
      <c r="K16" s="56">
        <f>'Data Four-Year'!EO13</f>
        <v>16673.175287032715</v>
      </c>
      <c r="M16" s="86">
        <f>+'Data Two-Year'!BC13</f>
        <v>11853.353210069579</v>
      </c>
      <c r="N16" s="56">
        <f>'Data Two-Year'!DE13</f>
        <v>6935.2352206515898</v>
      </c>
      <c r="O16" s="55">
        <f>+'Data Two-Year'!BI13</f>
        <v>11961.297703311198</v>
      </c>
      <c r="P16" s="55">
        <f>'Data Two-Year'!EJ13</f>
        <v>7388.1859112197371</v>
      </c>
      <c r="Q16" s="55">
        <f>'Data Two-Year'!EK13</f>
        <v>6755.1231332447924</v>
      </c>
      <c r="R16" s="56">
        <f>'Data Two-Year'!EL13</f>
        <v>7487.9473182726942</v>
      </c>
      <c r="S16" s="56">
        <f>'Data Two-Year'!EM13</f>
        <v>9495.6813098685743</v>
      </c>
      <c r="T16" s="56">
        <f>'Data Two-Year'!EN13</f>
        <v>11398.870161277571</v>
      </c>
      <c r="U16" s="56">
        <f>'Data Two-Year'!EO13</f>
        <v>11559.335221348716</v>
      </c>
      <c r="V16" s="92" t="s">
        <v>17</v>
      </c>
    </row>
    <row r="17" spans="1:22" x14ac:dyDescent="0.2">
      <c r="A17" s="24" t="s">
        <v>18</v>
      </c>
      <c r="B17" s="24"/>
      <c r="C17" s="85">
        <f>+'Data Four-Year'!BC14</f>
        <v>20056.356900840048</v>
      </c>
      <c r="D17" s="54">
        <f>'Data Four-Year'!DE14</f>
        <v>13288.1431077366</v>
      </c>
      <c r="E17" s="53">
        <f>+'Data Four-Year'!BI14</f>
        <v>19770.786739266332</v>
      </c>
      <c r="F17" s="53">
        <f>'Data Four-Year'!EJ14</f>
        <v>13401.096307397382</v>
      </c>
      <c r="G17" s="53">
        <f>'Data Four-Year'!EK14</f>
        <v>11521.183436704896</v>
      </c>
      <c r="H17" s="54">
        <f>'Data Four-Year'!EL14</f>
        <v>12195.195383158672</v>
      </c>
      <c r="I17" s="54">
        <f>'Data Four-Year'!EM14</f>
        <v>14479.010576475634</v>
      </c>
      <c r="J17" s="54">
        <f>'Data Four-Year'!EN14</f>
        <v>15944.437058379533</v>
      </c>
      <c r="K17" s="54">
        <f>'Data Four-Year'!EO14</f>
        <v>15755.33907217932</v>
      </c>
      <c r="M17" s="85">
        <f>+'Data Two-Year'!BC14</f>
        <v>11237.281954423876</v>
      </c>
      <c r="N17" s="54">
        <f>'Data Two-Year'!DE14</f>
        <v>6087.6095639758205</v>
      </c>
      <c r="O17" s="53">
        <f>+'Data Two-Year'!BI14</f>
        <v>11565.001404930457</v>
      </c>
      <c r="P17" s="53">
        <f>'Data Two-Year'!EJ14</f>
        <v>6447.3876821043705</v>
      </c>
      <c r="Q17" s="53">
        <f>'Data Two-Year'!EK14</f>
        <v>5550.1380978773996</v>
      </c>
      <c r="R17" s="54">
        <f>'Data Two-Year'!EL14</f>
        <v>6595.7792696156348</v>
      </c>
      <c r="S17" s="54">
        <f>'Data Two-Year'!EM14</f>
        <v>8548.4492766146031</v>
      </c>
      <c r="T17" s="54">
        <f>'Data Two-Year'!EN14</f>
        <v>10417.296195273531</v>
      </c>
      <c r="U17" s="54">
        <f>'Data Two-Year'!EO14</f>
        <v>10544.971594632354</v>
      </c>
      <c r="V17" s="93" t="s">
        <v>18</v>
      </c>
    </row>
    <row r="18" spans="1:22" x14ac:dyDescent="0.2">
      <c r="A18" s="24" t="s">
        <v>19</v>
      </c>
      <c r="B18" s="24"/>
      <c r="C18" s="85">
        <f>+'Data Four-Year'!BC15</f>
        <v>19614.770566781452</v>
      </c>
      <c r="D18" s="54">
        <f>'Data Four-Year'!DE15</f>
        <v>12321.837199940064</v>
      </c>
      <c r="E18" s="53">
        <f>+'Data Four-Year'!BI15</f>
        <v>19308.646040599942</v>
      </c>
      <c r="F18" s="53">
        <f>'Data Four-Year'!EJ15</f>
        <v>11804.310189167772</v>
      </c>
      <c r="G18" s="53">
        <f>'Data Four-Year'!EK15</f>
        <v>9999.2435459969201</v>
      </c>
      <c r="H18" s="54">
        <f>'Data Four-Year'!EL15</f>
        <v>9514.4293198207215</v>
      </c>
      <c r="I18" s="54">
        <f>'Data Four-Year'!EM15</f>
        <v>12632.274026948066</v>
      </c>
      <c r="J18" s="54">
        <f>'Data Four-Year'!EN15</f>
        <v>15092.239813228472</v>
      </c>
      <c r="K18" s="54">
        <f>'Data Four-Year'!EO15</f>
        <v>15381.302582656017</v>
      </c>
      <c r="M18" s="85">
        <f>+'Data Two-Year'!BC15</f>
        <v>10895.422595090016</v>
      </c>
      <c r="N18" s="54">
        <f>'Data Two-Year'!DE15</f>
        <v>6474.2978764351774</v>
      </c>
      <c r="O18" s="53">
        <f>+'Data Two-Year'!BI15</f>
        <v>11258.644134724256</v>
      </c>
      <c r="P18" s="53">
        <f>'Data Two-Year'!EJ15</f>
        <v>6334.4418947242566</v>
      </c>
      <c r="Q18" s="53">
        <f>'Data Two-Year'!EK15</f>
        <v>5655.5423413420895</v>
      </c>
      <c r="R18" s="54">
        <f>'Data Two-Year'!EL15</f>
        <v>5744.1589338785907</v>
      </c>
      <c r="S18" s="54">
        <f>'Data Two-Year'!EM15</f>
        <v>7753.8173630707133</v>
      </c>
      <c r="T18" s="54">
        <f>'Data Two-Year'!EN15</f>
        <v>9974.0021023916925</v>
      </c>
      <c r="U18" s="54">
        <f>'Data Two-Year'!EO15</f>
        <v>10258.95746805759</v>
      </c>
      <c r="V18" s="93" t="s">
        <v>19</v>
      </c>
    </row>
    <row r="19" spans="1:22" x14ac:dyDescent="0.2">
      <c r="A19" s="24" t="s">
        <v>20</v>
      </c>
      <c r="B19" s="24"/>
      <c r="C19" s="85">
        <f>+'Data Four-Year'!BC16</f>
        <v>17964.667164072449</v>
      </c>
      <c r="D19" s="54">
        <f>'Data Four-Year'!DE16</f>
        <v>10555.891644361274</v>
      </c>
      <c r="E19" s="53">
        <f>+'Data Four-Year'!BI16</f>
        <v>18067.897978082157</v>
      </c>
      <c r="F19" s="53">
        <f>'Data Four-Year'!EJ16</f>
        <v>10523.100364334496</v>
      </c>
      <c r="G19" s="53">
        <f>'Data Four-Year'!EK16</f>
        <v>8686.5493993260134</v>
      </c>
      <c r="H19" s="54">
        <f>'Data Four-Year'!EL16</f>
        <v>9693.666593774311</v>
      </c>
      <c r="I19" s="54">
        <f>'Data Four-Year'!EM16</f>
        <v>12040.173103710298</v>
      </c>
      <c r="J19" s="54">
        <f>'Data Four-Year'!EN16</f>
        <v>13426.184519326731</v>
      </c>
      <c r="K19" s="54">
        <f>'Data Four-Year'!EO16</f>
        <v>12949.020996471503</v>
      </c>
      <c r="M19" s="85">
        <f>+'Data Two-Year'!BC16</f>
        <v>13175.143110451772</v>
      </c>
      <c r="N19" s="54">
        <f>'Data Two-Year'!DE16</f>
        <v>8376.0517537069245</v>
      </c>
      <c r="O19" s="53">
        <f>+'Data Two-Year'!BI16</f>
        <v>13304.559968893207</v>
      </c>
      <c r="P19" s="53">
        <f>'Data Two-Year'!EJ16</f>
        <v>8300.6211153900222</v>
      </c>
      <c r="Q19" s="53">
        <f>'Data Two-Year'!EK16</f>
        <v>7814.8717280653609</v>
      </c>
      <c r="R19" s="54">
        <f>'Data Two-Year'!EL16</f>
        <v>8424.7725857156365</v>
      </c>
      <c r="S19" s="54">
        <f>'Data Two-Year'!EM16</f>
        <v>10426.070791404029</v>
      </c>
      <c r="T19" s="54">
        <f>'Data Two-Year'!EN16</f>
        <v>11808.91214280625</v>
      </c>
      <c r="U19" s="54">
        <f>'Data Two-Year'!EO16</f>
        <v>11699.72828572489</v>
      </c>
      <c r="V19" s="93" t="s">
        <v>20</v>
      </c>
    </row>
    <row r="20" spans="1:22" x14ac:dyDescent="0.2">
      <c r="A20" s="24" t="s">
        <v>21</v>
      </c>
      <c r="B20" s="24"/>
      <c r="C20" s="85">
        <f>+'Data Four-Year'!BC17</f>
        <v>21973.532727843998</v>
      </c>
      <c r="D20" s="54">
        <f>'Data Four-Year'!DE17</f>
        <v>14272.64550528851</v>
      </c>
      <c r="E20" s="53">
        <f>+'Data Four-Year'!BI17</f>
        <v>21721.71922818118</v>
      </c>
      <c r="F20" s="53">
        <f>'Data Four-Year'!EJ17</f>
        <v>15893.829690468285</v>
      </c>
      <c r="G20" s="53">
        <f>'Data Four-Year'!EK17</f>
        <v>11230.971187192634</v>
      </c>
      <c r="H20" s="54">
        <f>'Data Four-Year'!EL17</f>
        <v>12454.460014421966</v>
      </c>
      <c r="I20" s="54">
        <f>'Data Four-Year'!EM17</f>
        <v>15592.716263754304</v>
      </c>
      <c r="J20" s="54">
        <f>'Data Four-Year'!EN17</f>
        <v>19055.231156610604</v>
      </c>
      <c r="K20" s="54">
        <f>'Data Four-Year'!EO17</f>
        <v>20469.508356018694</v>
      </c>
      <c r="M20" s="85">
        <f>+'Data Two-Year'!BC17</f>
        <v>11705.162622667873</v>
      </c>
      <c r="N20" s="54">
        <f>'Data Two-Year'!DE17</f>
        <v>7270.6901131414706</v>
      </c>
      <c r="O20" s="53">
        <f>+'Data Two-Year'!BI17</f>
        <v>11818.046314295992</v>
      </c>
      <c r="P20" s="53">
        <f>'Data Two-Year'!EJ17</f>
        <v>7609.3325250271573</v>
      </c>
      <c r="Q20" s="53">
        <f>'Data Two-Year'!EK17</f>
        <v>6477.5066194421006</v>
      </c>
      <c r="R20" s="54">
        <f>'Data Two-Year'!EL17</f>
        <v>7143.1793157184675</v>
      </c>
      <c r="S20" s="54">
        <f>'Data Two-Year'!EM17</f>
        <v>9188.4994081083678</v>
      </c>
      <c r="T20" s="54">
        <f>'Data Two-Year'!EN17</f>
        <v>11095.449148304089</v>
      </c>
      <c r="U20" s="54">
        <f>'Data Two-Year'!EO17</f>
        <v>11674.545137825404</v>
      </c>
      <c r="V20" s="93" t="s">
        <v>21</v>
      </c>
    </row>
    <row r="21" spans="1:22" x14ac:dyDescent="0.2">
      <c r="A21" s="23" t="s">
        <v>22</v>
      </c>
      <c r="B21" s="23"/>
      <c r="C21" s="86">
        <f>+'Data Four-Year'!BC18</f>
        <v>20776.489090785024</v>
      </c>
      <c r="D21" s="56">
        <f>'Data Four-Year'!DE18</f>
        <v>13269.958450748709</v>
      </c>
      <c r="E21" s="55">
        <f>+'Data Four-Year'!BI18</f>
        <v>20598.698746383798</v>
      </c>
      <c r="F21" s="55">
        <f>'Data Four-Year'!EJ18</f>
        <v>13931.403857280617</v>
      </c>
      <c r="G21" s="55">
        <f>'Data Four-Year'!EK18</f>
        <v>12796.884141410552</v>
      </c>
      <c r="H21" s="56">
        <f>'Data Four-Year'!EL18</f>
        <v>13948.062502997554</v>
      </c>
      <c r="I21" s="56">
        <f>'Data Four-Year'!EM18</f>
        <v>15955.614861174085</v>
      </c>
      <c r="J21" s="56">
        <f>'Data Four-Year'!EN18</f>
        <v>16915.382079717132</v>
      </c>
      <c r="K21" s="56">
        <f>'Data Four-Year'!EO18</f>
        <v>17682.1604878086</v>
      </c>
      <c r="M21" s="86">
        <f>+'Data Two-Year'!BC18</f>
        <v>9713.456519359288</v>
      </c>
      <c r="N21" s="56">
        <f>'Data Two-Year'!DE18</f>
        <v>5274.4318526010084</v>
      </c>
      <c r="O21" s="55">
        <f>+'Data Two-Year'!BI18</f>
        <v>9746.3735442767829</v>
      </c>
      <c r="P21" s="55">
        <f>'Data Two-Year'!EJ18</f>
        <v>4874.9985341610591</v>
      </c>
      <c r="Q21" s="55">
        <f>'Data Two-Year'!EK18</f>
        <v>4464.7761878400397</v>
      </c>
      <c r="R21" s="56">
        <f>'Data Two-Year'!EL18</f>
        <v>5102.8141283654031</v>
      </c>
      <c r="S21" s="56">
        <f>'Data Two-Year'!EM18</f>
        <v>6802.696745897857</v>
      </c>
      <c r="T21" s="56">
        <f>'Data Two-Year'!EN18</f>
        <v>8294.551626468563</v>
      </c>
      <c r="U21" s="56">
        <f>'Data Two-Year'!EO18</f>
        <v>8691.2050049509398</v>
      </c>
      <c r="V21" s="92" t="s">
        <v>22</v>
      </c>
    </row>
    <row r="22" spans="1:22" x14ac:dyDescent="0.2">
      <c r="A22" s="23" t="s">
        <v>23</v>
      </c>
      <c r="B22" s="23"/>
      <c r="C22" s="86">
        <f>+'Data Four-Year'!BC19</f>
        <v>19379.091019004958</v>
      </c>
      <c r="D22" s="56">
        <f>'Data Four-Year'!DE19</f>
        <v>11185.390279303389</v>
      </c>
      <c r="E22" s="55">
        <f>+'Data Four-Year'!BI19</f>
        <v>19382.689354966362</v>
      </c>
      <c r="F22" s="55">
        <f>'Data Four-Year'!EJ19</f>
        <v>12733.254338854655</v>
      </c>
      <c r="G22" s="55">
        <f>'Data Four-Year'!EK19</f>
        <v>8526.712123307525</v>
      </c>
      <c r="H22" s="56">
        <f>'Data Four-Year'!EL19</f>
        <v>9748.5016244936833</v>
      </c>
      <c r="I22" s="56">
        <f>'Data Four-Year'!EM19</f>
        <v>13128.084868180867</v>
      </c>
      <c r="J22" s="56">
        <f>'Data Four-Year'!EN19</f>
        <v>17309.307901497108</v>
      </c>
      <c r="K22" s="56">
        <f>'Data Four-Year'!EO19</f>
        <v>18635.91841301294</v>
      </c>
      <c r="M22" s="86">
        <f>+'Data Two-Year'!BC19</f>
        <v>12260.693860742032</v>
      </c>
      <c r="N22" s="56">
        <f>'Data Two-Year'!DE19</f>
        <v>7711.5090559409437</v>
      </c>
      <c r="O22" s="55">
        <f>+'Data Two-Year'!BI19</f>
        <v>12318.878190866266</v>
      </c>
      <c r="P22" s="55">
        <f>'Data Two-Year'!EJ19</f>
        <v>7646.9000289608757</v>
      </c>
      <c r="Q22" s="55">
        <f>'Data Two-Year'!EK19</f>
        <v>7319.565249465235</v>
      </c>
      <c r="R22" s="56">
        <f>'Data Two-Year'!EL19</f>
        <v>7640.1349741930453</v>
      </c>
      <c r="S22" s="56">
        <f>'Data Two-Year'!EM19</f>
        <v>8548.1344050154057</v>
      </c>
      <c r="T22" s="56">
        <f>'Data Two-Year'!EN19</f>
        <v>10822.942293430369</v>
      </c>
      <c r="U22" s="56">
        <f>'Data Two-Year'!EO19</f>
        <v>12134.607004425588</v>
      </c>
      <c r="V22" s="92" t="s">
        <v>23</v>
      </c>
    </row>
    <row r="23" spans="1:22" x14ac:dyDescent="0.2">
      <c r="A23" s="23" t="s">
        <v>24</v>
      </c>
      <c r="B23" s="23"/>
      <c r="C23" s="86">
        <f>+'Data Four-Year'!BC20</f>
        <v>18262.380482533121</v>
      </c>
      <c r="D23" s="56">
        <f>'Data Four-Year'!DE20</f>
        <v>11924.012079059507</v>
      </c>
      <c r="E23" s="55">
        <f>+'Data Four-Year'!BI20</f>
        <v>17946.107088989444</v>
      </c>
      <c r="F23" s="55">
        <f>'Data Four-Year'!EJ20</f>
        <v>11567.534896476074</v>
      </c>
      <c r="G23" s="55">
        <f>'Data Four-Year'!EK20</f>
        <v>9400.7096881686502</v>
      </c>
      <c r="H23" s="56">
        <f>'Data Four-Year'!EL20</f>
        <v>9653.0281416210219</v>
      </c>
      <c r="I23" s="56">
        <f>'Data Four-Year'!EM20</f>
        <v>13029.871461459079</v>
      </c>
      <c r="J23" s="56">
        <f>'Data Four-Year'!EN20</f>
        <v>15429.015806938161</v>
      </c>
      <c r="K23" s="56">
        <f>'Data Four-Year'!EO20</f>
        <v>15845.55335953306</v>
      </c>
      <c r="M23" s="86">
        <f>+'Data Two-Year'!BC20</f>
        <v>11753.690377473371</v>
      </c>
      <c r="N23" s="56">
        <f>'Data Two-Year'!DE20</f>
        <v>6977.2958260407731</v>
      </c>
      <c r="O23" s="55">
        <f>+'Data Two-Year'!BI20</f>
        <v>12140.97818069992</v>
      </c>
      <c r="P23" s="55">
        <f>'Data Two-Year'!EJ20</f>
        <v>7050.7832121464608</v>
      </c>
      <c r="Q23" s="55">
        <f>'Data Two-Year'!EK20</f>
        <v>6275.3513253322981</v>
      </c>
      <c r="R23" s="56">
        <f>'Data Two-Year'!EL20</f>
        <v>6779.7169866700688</v>
      </c>
      <c r="S23" s="56">
        <f>'Data Two-Year'!EM20</f>
        <v>8565.9752438423566</v>
      </c>
      <c r="T23" s="56">
        <f>'Data Two-Year'!EN20</f>
        <v>10356.392087984688</v>
      </c>
      <c r="U23" s="56">
        <f>'Data Two-Year'!EO20</f>
        <v>10777.764945405803</v>
      </c>
      <c r="V23" s="92" t="s">
        <v>24</v>
      </c>
    </row>
    <row r="24" spans="1:22" x14ac:dyDescent="0.2">
      <c r="A24" s="23" t="s">
        <v>25</v>
      </c>
      <c r="B24" s="23"/>
      <c r="C24" s="86">
        <f>+'Data Four-Year'!BC21</f>
        <v>23952.213348217902</v>
      </c>
      <c r="D24" s="56">
        <f>'Data Four-Year'!DE21</f>
        <v>16211.468357941416</v>
      </c>
      <c r="E24" s="55">
        <f>+'Data Four-Year'!BI21</f>
        <v>23725.196708998086</v>
      </c>
      <c r="F24" s="55">
        <f>'Data Four-Year'!EJ21</f>
        <v>15854.520713178787</v>
      </c>
      <c r="G24" s="55">
        <f>'Data Four-Year'!EK21</f>
        <v>14707.800657328577</v>
      </c>
      <c r="H24" s="56">
        <f>'Data Four-Year'!EL21</f>
        <v>13930.45277107374</v>
      </c>
      <c r="I24" s="56">
        <f>'Data Four-Year'!EM21</f>
        <v>16484.566078367454</v>
      </c>
      <c r="J24" s="56">
        <f>'Data Four-Year'!EN21</f>
        <v>18014.135184663835</v>
      </c>
      <c r="K24" s="56">
        <f>'Data Four-Year'!EO21</f>
        <v>18700.792953129541</v>
      </c>
      <c r="M24" s="86">
        <f>+'Data Two-Year'!BC21</f>
        <v>13200.654855556579</v>
      </c>
      <c r="N24" s="56">
        <f>'Data Two-Year'!DE21</f>
        <v>7650.9266986560078</v>
      </c>
      <c r="O24" s="55">
        <f>+'Data Two-Year'!BI21</f>
        <v>13429.128009413533</v>
      </c>
      <c r="P24" s="55">
        <f>'Data Two-Year'!EJ21</f>
        <v>7439.6883261850662</v>
      </c>
      <c r="Q24" s="55">
        <f>'Data Two-Year'!EK21</f>
        <v>7136.4559708689239</v>
      </c>
      <c r="R24" s="56">
        <f>'Data Two-Year'!EL21</f>
        <v>6970.235271238982</v>
      </c>
      <c r="S24" s="56">
        <f>'Data Two-Year'!EM21</f>
        <v>8300.4505593659596</v>
      </c>
      <c r="T24" s="56">
        <f>'Data Two-Year'!EN21</f>
        <v>9922.8494706007477</v>
      </c>
      <c r="U24" s="56">
        <f>'Data Two-Year'!EO21</f>
        <v>10011.549062045111</v>
      </c>
      <c r="V24" s="92" t="s">
        <v>25</v>
      </c>
    </row>
    <row r="25" spans="1:22" x14ac:dyDescent="0.2">
      <c r="A25" s="25" t="s">
        <v>26</v>
      </c>
      <c r="B25" s="25"/>
      <c r="C25" s="85">
        <f>+'Data Four-Year'!BC22</f>
        <v>21412.023380841718</v>
      </c>
      <c r="D25" s="54">
        <f>'Data Four-Year'!DE22</f>
        <v>13153.689250292806</v>
      </c>
      <c r="E25" s="53">
        <f>+'Data Four-Year'!BI22</f>
        <v>21004.990031075205</v>
      </c>
      <c r="F25" s="53">
        <f>'Data Four-Year'!EJ22</f>
        <v>12521.780490384699</v>
      </c>
      <c r="G25" s="53">
        <f>'Data Four-Year'!EK22</f>
        <v>9153.3861908633316</v>
      </c>
      <c r="H25" s="54">
        <f>'Data Four-Year'!EL22</f>
        <v>10603.756742009247</v>
      </c>
      <c r="I25" s="54">
        <f>'Data Four-Year'!EM22</f>
        <v>14865.717585254772</v>
      </c>
      <c r="J25" s="54">
        <f>'Data Four-Year'!EN22</f>
        <v>16191.02092295363</v>
      </c>
      <c r="K25" s="54">
        <f>'Data Four-Year'!EO22</f>
        <v>16135.546339730055</v>
      </c>
      <c r="M25" s="85">
        <f>+'Data Two-Year'!BC22</f>
        <v>11604.351863027166</v>
      </c>
      <c r="N25" s="54">
        <f>'Data Two-Year'!DE22</f>
        <v>6798.1373932022616</v>
      </c>
      <c r="O25" s="53">
        <f>+'Data Two-Year'!BI22</f>
        <v>12020.42243680994</v>
      </c>
      <c r="P25" s="53">
        <f>'Data Two-Year'!EJ22</f>
        <v>6815.5710854585886</v>
      </c>
      <c r="Q25" s="53">
        <f>'Data Two-Year'!EK22</f>
        <v>6157.2014130439438</v>
      </c>
      <c r="R25" s="54">
        <f>'Data Two-Year'!EL22</f>
        <v>6648.4306866626212</v>
      </c>
      <c r="S25" s="54">
        <f>'Data Two-Year'!EM22</f>
        <v>8750.2443666345025</v>
      </c>
      <c r="T25" s="54">
        <f>'Data Two-Year'!EN22</f>
        <v>10754.538424270755</v>
      </c>
      <c r="U25" s="54">
        <f>'Data Two-Year'!EO22</f>
        <v>10804.828097187299</v>
      </c>
      <c r="V25" s="94" t="s">
        <v>26</v>
      </c>
    </row>
    <row r="26" spans="1:22" x14ac:dyDescent="0.2">
      <c r="A26" s="25" t="s">
        <v>27</v>
      </c>
      <c r="B26" s="25"/>
      <c r="C26" s="85">
        <f>+'Data Four-Year'!BC23</f>
        <v>19405.823474844736</v>
      </c>
      <c r="D26" s="54">
        <f>'Data Four-Year'!DE23</f>
        <v>10853.706493792819</v>
      </c>
      <c r="E26" s="53">
        <f>+'Data Four-Year'!BI23</f>
        <v>19331.494630704961</v>
      </c>
      <c r="F26" s="53">
        <f>'Data Four-Year'!EJ23</f>
        <v>11837.981057905399</v>
      </c>
      <c r="G26" s="53">
        <f>'Data Four-Year'!EK23</f>
        <v>8971.1367110565698</v>
      </c>
      <c r="H26" s="54">
        <f>'Data Four-Year'!EL23</f>
        <v>9268.6557306547347</v>
      </c>
      <c r="I26" s="54">
        <f>'Data Four-Year'!EM23</f>
        <v>13086.365584141768</v>
      </c>
      <c r="J26" s="54">
        <f>'Data Four-Year'!EN23</f>
        <v>16809.204049915683</v>
      </c>
      <c r="K26" s="54">
        <f>'Data Four-Year'!EO23</f>
        <v>17955.165354166758</v>
      </c>
      <c r="M26" s="85">
        <f>+'Data Two-Year'!BC23</f>
        <v>11233.867016816319</v>
      </c>
      <c r="N26" s="54">
        <f>'Data Two-Year'!DE23</f>
        <v>6410.6021914515441</v>
      </c>
      <c r="O26" s="53">
        <f>+'Data Two-Year'!BI23</f>
        <v>11368.756851900393</v>
      </c>
      <c r="P26" s="53">
        <f>'Data Two-Year'!EJ23</f>
        <v>6676.5825997877519</v>
      </c>
      <c r="Q26" s="53">
        <f>'Data Two-Year'!EK23</f>
        <v>5929.7362051244963</v>
      </c>
      <c r="R26" s="54">
        <f>'Data Two-Year'!EL23</f>
        <v>6567.3223749600102</v>
      </c>
      <c r="S26" s="54">
        <f>'Data Two-Year'!EM23</f>
        <v>8610.7959197550881</v>
      </c>
      <c r="T26" s="54">
        <f>'Data Two-Year'!EN23</f>
        <v>10519.086470668721</v>
      </c>
      <c r="U26" s="54">
        <f>'Data Two-Year'!EO23</f>
        <v>11045.863866288882</v>
      </c>
      <c r="V26" s="94" t="s">
        <v>27</v>
      </c>
    </row>
    <row r="27" spans="1:22" x14ac:dyDescent="0.2">
      <c r="A27" s="25" t="s">
        <v>28</v>
      </c>
      <c r="B27" s="25"/>
      <c r="C27" s="85">
        <f>+'Data Four-Year'!BC24</f>
        <v>23731.295885304728</v>
      </c>
      <c r="D27" s="54">
        <f>'Data Four-Year'!DE24</f>
        <v>16148.870227895044</v>
      </c>
      <c r="E27" s="53">
        <f>+'Data Four-Year'!BI24</f>
        <v>23631.791991220856</v>
      </c>
      <c r="F27" s="53">
        <f>'Data Four-Year'!EJ24</f>
        <v>17575.018778524325</v>
      </c>
      <c r="G27" s="53">
        <f>'Data Four-Year'!EK24</f>
        <v>12470.757930374295</v>
      </c>
      <c r="H27" s="54">
        <f>'Data Four-Year'!EL24</f>
        <v>13773.827254378752</v>
      </c>
      <c r="I27" s="54">
        <f>'Data Four-Year'!EM24</f>
        <v>16972.305324554189</v>
      </c>
      <c r="J27" s="54">
        <f>'Data Four-Year'!EN24</f>
        <v>20095.179255938518</v>
      </c>
      <c r="K27" s="54">
        <f>'Data Four-Year'!EO24</f>
        <v>22222.491440473412</v>
      </c>
      <c r="M27" s="85">
        <f>+'Data Two-Year'!BC24</f>
        <v>11470.836229198554</v>
      </c>
      <c r="N27" s="54">
        <f>'Data Two-Year'!DE24</f>
        <v>6902.1850405548048</v>
      </c>
      <c r="O27" s="53">
        <f>+'Data Two-Year'!BI24</f>
        <v>11503.839524808616</v>
      </c>
      <c r="P27" s="53">
        <f>'Data Two-Year'!EJ24</f>
        <v>7259.9560803071627</v>
      </c>
      <c r="Q27" s="53">
        <f>'Data Two-Year'!EK24</f>
        <v>6213.5503300609498</v>
      </c>
      <c r="R27" s="54">
        <f>'Data Two-Year'!EL24</f>
        <v>6634.4187902665426</v>
      </c>
      <c r="S27" s="54">
        <f>'Data Two-Year'!EM24</f>
        <v>8376.6962412265275</v>
      </c>
      <c r="T27" s="54">
        <f>'Data Two-Year'!EN24</f>
        <v>10865.815396122289</v>
      </c>
      <c r="U27" s="54">
        <f>'Data Two-Year'!EO24</f>
        <v>11503.839524808616</v>
      </c>
      <c r="V27" s="94" t="s">
        <v>28</v>
      </c>
    </row>
    <row r="28" spans="1:22" x14ac:dyDescent="0.2">
      <c r="A28" s="26" t="s">
        <v>29</v>
      </c>
      <c r="B28" s="26"/>
      <c r="C28" s="84">
        <f>+'Data Four-Year'!BC25</f>
        <v>16700.66348976185</v>
      </c>
      <c r="D28" s="244">
        <f>'Data Four-Year'!DE25</f>
        <v>9164.1431460228105</v>
      </c>
      <c r="E28" s="246">
        <f>+'Data Four-Year'!BI25</f>
        <v>16724.347695410044</v>
      </c>
      <c r="F28" s="246">
        <f>'Data Four-Year'!EJ25</f>
        <v>9670.5469982601571</v>
      </c>
      <c r="G28" s="60">
        <f>'Data Four-Year'!EK25</f>
        <v>7272.5357395191568</v>
      </c>
      <c r="H28" s="59">
        <f>'Data Four-Year'!EL25</f>
        <v>7866.13507538261</v>
      </c>
      <c r="I28" s="59">
        <f>'Data Four-Year'!EM25</f>
        <v>10266.781803937176</v>
      </c>
      <c r="J28" s="59">
        <f>'Data Four-Year'!EN25</f>
        <v>12836.993938184611</v>
      </c>
      <c r="K28" s="59">
        <f>'Data Four-Year'!EO25</f>
        <v>12973.15439251811</v>
      </c>
      <c r="M28" s="84">
        <f>+'Data Two-Year'!BC25</f>
        <v>11516.043278694326</v>
      </c>
      <c r="N28" s="244">
        <f>'Data Two-Year'!DE25</f>
        <v>6482.6481604639675</v>
      </c>
      <c r="O28" s="246">
        <f>+'Data Two-Year'!BI25</f>
        <v>11691.951133693412</v>
      </c>
      <c r="P28" s="246">
        <f>'Data Two-Year'!EJ25</f>
        <v>6796.6101000207418</v>
      </c>
      <c r="Q28" s="60">
        <f>'Data Two-Year'!EK25</f>
        <v>6283.2393528714938</v>
      </c>
      <c r="R28" s="59">
        <f>'Data Two-Year'!EL25</f>
        <v>6400.5576318883577</v>
      </c>
      <c r="S28" s="59">
        <f>'Data Two-Year'!EM25</f>
        <v>8011.0472875395662</v>
      </c>
      <c r="T28" s="59">
        <f>'Data Two-Year'!EN25</f>
        <v>10364.176940145026</v>
      </c>
      <c r="U28" s="59">
        <f>'Data Two-Year'!EO25</f>
        <v>11038.907016046353</v>
      </c>
      <c r="V28" s="95" t="s">
        <v>29</v>
      </c>
    </row>
    <row r="29" spans="1:22" x14ac:dyDescent="0.2">
      <c r="A29" s="22" t="s">
        <v>30</v>
      </c>
      <c r="B29" s="22"/>
      <c r="C29" s="85">
        <f>+'Data Four-Year'!BC26</f>
        <v>21832.607082588078</v>
      </c>
      <c r="D29" s="54">
        <f>'Data Four-Year'!DE26</f>
        <v>11769.328573834775</v>
      </c>
      <c r="E29" s="53">
        <f>+'Data Four-Year'!BI26</f>
        <v>21848.18826076082</v>
      </c>
      <c r="F29" s="53">
        <f>'Data Four-Year'!EJ26</f>
        <v>12376.333503122411</v>
      </c>
      <c r="G29" s="53">
        <f>'Data Four-Year'!EK26</f>
        <v>8558.7725810113825</v>
      </c>
      <c r="H29" s="54">
        <f>'Data Four-Year'!EL26</f>
        <v>9758.8154171050446</v>
      </c>
      <c r="I29" s="54">
        <f>'Data Four-Year'!EM26</f>
        <v>13162.731341025612</v>
      </c>
      <c r="J29" s="54">
        <f>'Data Four-Year'!EN26</f>
        <v>18130.122683465615</v>
      </c>
      <c r="K29" s="54">
        <f>'Data Four-Year'!EO26</f>
        <v>20236.877877717252</v>
      </c>
      <c r="M29" s="85">
        <f>+'Data Two-Year'!BC26</f>
        <v>12017.192901805454</v>
      </c>
      <c r="N29" s="54">
        <f>'Data Two-Year'!DE26</f>
        <v>7304.1029930250143</v>
      </c>
      <c r="O29" s="53">
        <f>+'Data Two-Year'!BI26</f>
        <v>12118.574983455173</v>
      </c>
      <c r="P29" s="53">
        <f>'Data Two-Year'!EJ26</f>
        <v>6579.1114956407737</v>
      </c>
      <c r="Q29" s="53">
        <f>'Data Two-Year'!EK26</f>
        <v>5939.1167695303466</v>
      </c>
      <c r="R29" s="54">
        <f>'Data Two-Year'!EL26</f>
        <v>6685.4864397906804</v>
      </c>
      <c r="S29" s="54">
        <f>'Data Two-Year'!EM26</f>
        <v>8659.7638585070617</v>
      </c>
      <c r="T29" s="54">
        <f>'Data Two-Year'!EN26</f>
        <v>10822.082858983409</v>
      </c>
      <c r="U29" s="54">
        <f>'Data Two-Year'!EO26</f>
        <v>10756.100925175146</v>
      </c>
      <c r="V29" s="67" t="s">
        <v>30</v>
      </c>
    </row>
    <row r="30" spans="1:22" x14ac:dyDescent="0.2">
      <c r="A30" s="22" t="s">
        <v>13</v>
      </c>
      <c r="B30" s="22"/>
      <c r="C30" s="62">
        <f t="shared" ref="C30:K30" si="3">(C29/C$10)*100</f>
        <v>103.7475695576268</v>
      </c>
      <c r="D30" s="62">
        <f t="shared" si="3"/>
        <v>89.423244459383753</v>
      </c>
      <c r="E30" s="61">
        <f t="shared" si="3"/>
        <v>103.4178688091129</v>
      </c>
      <c r="F30" s="61">
        <f t="shared" si="3"/>
        <v>87.783804091332115</v>
      </c>
      <c r="G30" s="61">
        <f t="shared" si="3"/>
        <v>82.049543549849517</v>
      </c>
      <c r="H30" s="62">
        <f t="shared" si="3"/>
        <v>86.366593881578225</v>
      </c>
      <c r="I30" s="62">
        <f t="shared" si="3"/>
        <v>89.459073417039619</v>
      </c>
      <c r="J30" s="62">
        <f t="shared" si="3"/>
        <v>100.24059997171631</v>
      </c>
      <c r="K30" s="62">
        <f t="shared" si="3"/>
        <v>105.20447610914783</v>
      </c>
      <c r="M30" s="62">
        <f t="shared" ref="M30" si="4">(M29/M$10)*100</f>
        <v>100.7604707640742</v>
      </c>
      <c r="N30" s="62">
        <f t="shared" ref="N30" si="5">(N29/N$10)*100</f>
        <v>102.60950138296612</v>
      </c>
      <c r="O30" s="61">
        <f t="shared" ref="O30" si="6">(O29/O$10)*100</f>
        <v>100.44392467423206</v>
      </c>
      <c r="P30" s="61">
        <f t="shared" ref="P30:U30" si="7">(P29/P$10)*100</f>
        <v>90.351750974839973</v>
      </c>
      <c r="Q30" s="61">
        <f t="shared" si="7"/>
        <v>93.783295588267208</v>
      </c>
      <c r="R30" s="62">
        <f t="shared" si="7"/>
        <v>95.279661424895167</v>
      </c>
      <c r="S30" s="62">
        <f t="shared" si="7"/>
        <v>94.576731534772648</v>
      </c>
      <c r="T30" s="62">
        <f t="shared" si="7"/>
        <v>97.258142672042709</v>
      </c>
      <c r="U30" s="62">
        <f t="shared" si="7"/>
        <v>93.853934979000684</v>
      </c>
      <c r="V30" s="67" t="s">
        <v>13</v>
      </c>
    </row>
    <row r="31" spans="1:22" x14ac:dyDescent="0.2">
      <c r="A31" s="23" t="s">
        <v>31</v>
      </c>
      <c r="B31" s="23"/>
      <c r="C31" s="86">
        <f>+'Data Four-Year'!BC28</f>
        <v>13873.055657492354</v>
      </c>
      <c r="D31" s="56">
        <f>'Data Four-Year'!DE28</f>
        <v>7987.4660550458711</v>
      </c>
      <c r="E31" s="55">
        <f>+'Data Four-Year'!BI28</f>
        <v>14221.551210428306</v>
      </c>
      <c r="F31" s="55">
        <f>'Data Four-Year'!EJ28</f>
        <v>8834.8910614525157</v>
      </c>
      <c r="G31" s="55">
        <f>'Data Four-Year'!EK28</f>
        <v>6844.4408500679456</v>
      </c>
      <c r="H31" s="56">
        <f>'Data Four-Year'!EL28</f>
        <v>8029.9992978600003</v>
      </c>
      <c r="I31" s="56">
        <f>'Data Four-Year'!EM28</f>
        <v>10318.955972333068</v>
      </c>
      <c r="J31" s="56">
        <f>'Data Four-Year'!EN28</f>
        <v>11587.8504805013</v>
      </c>
      <c r="K31" s="56">
        <f>'Data Four-Year'!EO28</f>
        <v>11684.023041414221</v>
      </c>
      <c r="M31" s="86">
        <f>+'Data Two-Year'!BC28</f>
        <v>13676.166666666666</v>
      </c>
      <c r="N31" s="56">
        <f>'Data Two-Year'!DE28</f>
        <v>7481.9166666666661</v>
      </c>
      <c r="O31" s="55">
        <f>+'Data Two-Year'!BI28</f>
        <v>13676.166666666666</v>
      </c>
      <c r="P31" s="55">
        <f>'Data Two-Year'!EJ28</f>
        <v>9598.4166666666661</v>
      </c>
      <c r="Q31" s="55">
        <f>'Data Two-Year'!EK28</f>
        <v>9598.4166666666661</v>
      </c>
      <c r="R31" s="56" t="s">
        <v>1</v>
      </c>
      <c r="S31" s="56" t="s">
        <v>1</v>
      </c>
      <c r="T31" s="56" t="s">
        <v>1</v>
      </c>
      <c r="U31" s="56" t="s">
        <v>1</v>
      </c>
      <c r="V31" s="92" t="s">
        <v>31</v>
      </c>
    </row>
    <row r="32" spans="1:22" x14ac:dyDescent="0.2">
      <c r="A32" s="23" t="s">
        <v>32</v>
      </c>
      <c r="B32" s="23"/>
      <c r="C32" s="86">
        <f>+'Data Four-Year'!BC29</f>
        <v>22832.200510851264</v>
      </c>
      <c r="D32" s="56">
        <f>'Data Four-Year'!DE29</f>
        <v>13377.606175580482</v>
      </c>
      <c r="E32" s="55">
        <f>+'Data Four-Year'!BI29</f>
        <v>22977.020889145973</v>
      </c>
      <c r="F32" s="55">
        <f>'Data Four-Year'!EJ29</f>
        <v>12995.163142481068</v>
      </c>
      <c r="G32" s="55">
        <f>'Data Four-Year'!EK29</f>
        <v>9620.3859297963791</v>
      </c>
      <c r="H32" s="56">
        <f>'Data Four-Year'!EL29</f>
        <v>10472.971662704342</v>
      </c>
      <c r="I32" s="56">
        <f>'Data Four-Year'!EM29</f>
        <v>14309.296603431687</v>
      </c>
      <c r="J32" s="56">
        <f>'Data Four-Year'!EN29</f>
        <v>16834.18292618301</v>
      </c>
      <c r="K32" s="56">
        <f>'Data Four-Year'!EO29</f>
        <v>17877.36332090776</v>
      </c>
      <c r="M32" s="86">
        <f>+'Data Two-Year'!BC29</f>
        <v>11352.648497479242</v>
      </c>
      <c r="N32" s="56">
        <f>'Data Two-Year'!DE29</f>
        <v>7089.9396971471542</v>
      </c>
      <c r="O32" s="55">
        <f>+'Data Two-Year'!BI29</f>
        <v>11350.778930259194</v>
      </c>
      <c r="P32" s="55">
        <f>'Data Two-Year'!EJ29</f>
        <v>7048.1129749632264</v>
      </c>
      <c r="Q32" s="55">
        <f>'Data Two-Year'!EK29</f>
        <v>6318.7548695521791</v>
      </c>
      <c r="R32" s="56">
        <f>'Data Two-Year'!EL29</f>
        <v>6973.3040731163364</v>
      </c>
      <c r="S32" s="56">
        <f>'Data Two-Year'!EM29</f>
        <v>8840.6362038182051</v>
      </c>
      <c r="T32" s="56">
        <f>'Data Two-Year'!EN29</f>
        <v>10214.075914017894</v>
      </c>
      <c r="U32" s="56">
        <f>'Data Two-Year'!EO29</f>
        <v>10357.314328489283</v>
      </c>
      <c r="V32" s="92" t="s">
        <v>32</v>
      </c>
    </row>
    <row r="33" spans="1:22" x14ac:dyDescent="0.2">
      <c r="A33" s="23" t="s">
        <v>33</v>
      </c>
      <c r="B33" s="23"/>
      <c r="C33" s="86">
        <f>+'Data Four-Year'!BC30</f>
        <v>23511.555958460245</v>
      </c>
      <c r="D33" s="56">
        <f>'Data Four-Year'!DE30</f>
        <v>10350.488733894232</v>
      </c>
      <c r="E33" s="55">
        <f>+'Data Four-Year'!BI30</f>
        <v>22961.714791689395</v>
      </c>
      <c r="F33" s="55">
        <f>'Data Four-Year'!EJ30</f>
        <v>11138.228244379934</v>
      </c>
      <c r="G33" s="55">
        <f>'Data Four-Year'!EK30</f>
        <v>7369.2430596762988</v>
      </c>
      <c r="H33" s="56">
        <f>'Data Four-Year'!EL30</f>
        <v>8486.018259897488</v>
      </c>
      <c r="I33" s="56">
        <f>'Data Four-Year'!EM30</f>
        <v>11921.5709431715</v>
      </c>
      <c r="J33" s="56">
        <f>'Data Four-Year'!EN30</f>
        <v>17877.79092337664</v>
      </c>
      <c r="K33" s="56">
        <f>'Data Four-Year'!EO30</f>
        <v>21560.872117156454</v>
      </c>
      <c r="M33" s="86">
        <f>+'Data Two-Year'!BC30</f>
        <v>11944.674685404998</v>
      </c>
      <c r="N33" s="56">
        <f>'Data Two-Year'!DE30</f>
        <v>7218.0695155628791</v>
      </c>
      <c r="O33" s="55">
        <f>+'Data Two-Year'!BI30</f>
        <v>12009.635819448667</v>
      </c>
      <c r="P33" s="55">
        <f>'Data Two-Year'!EJ30</f>
        <v>5924.8282980943595</v>
      </c>
      <c r="Q33" s="55">
        <f>'Data Two-Year'!EK30</f>
        <v>5462.0231198268266</v>
      </c>
      <c r="R33" s="56">
        <f>'Data Two-Year'!EL30</f>
        <v>6213.7703210671516</v>
      </c>
      <c r="S33" s="56">
        <f>'Data Two-Year'!EM30</f>
        <v>8109.1178465553257</v>
      </c>
      <c r="T33" s="56">
        <f>'Data Two-Year'!EN30</f>
        <v>9811.7904586239256</v>
      </c>
      <c r="U33" s="56">
        <f>'Data Two-Year'!EO30</f>
        <v>8838.745063146147</v>
      </c>
      <c r="V33" s="92" t="s">
        <v>33</v>
      </c>
    </row>
    <row r="34" spans="1:22" x14ac:dyDescent="0.2">
      <c r="A34" s="23" t="s">
        <v>34</v>
      </c>
      <c r="B34" s="23"/>
      <c r="C34" s="86">
        <f>+'Data Four-Year'!BC31</f>
        <v>21222.885028677039</v>
      </c>
      <c r="D34" s="56">
        <f>'Data Four-Year'!DE31</f>
        <v>14612.482013707609</v>
      </c>
      <c r="E34" s="55">
        <f>+'Data Four-Year'!BI31</f>
        <v>20801.314878085635</v>
      </c>
      <c r="F34" s="55">
        <f>'Data Four-Year'!EJ31</f>
        <v>16135.242124581926</v>
      </c>
      <c r="G34" s="55">
        <f>'Data Four-Year'!EK31</f>
        <v>12619.182320819395</v>
      </c>
      <c r="H34" s="56">
        <f>'Data Four-Year'!EL31</f>
        <v>13370.225769174744</v>
      </c>
      <c r="I34" s="56">
        <f>'Data Four-Year'!EM31</f>
        <v>16428.486192826669</v>
      </c>
      <c r="J34" s="56">
        <f>'Data Four-Year'!EN31</f>
        <v>19591.080200243832</v>
      </c>
      <c r="K34" s="56">
        <f>'Data Four-Year'!EO31</f>
        <v>19955.08804465755</v>
      </c>
      <c r="M34" s="86">
        <f>+'Data Two-Year'!BC31</f>
        <v>15077.469528149615</v>
      </c>
      <c r="N34" s="56">
        <f>'Data Two-Year'!DE31</f>
        <v>9661.8227590971655</v>
      </c>
      <c r="O34" s="55">
        <f>+'Data Two-Year'!BI31</f>
        <v>14978.544230920266</v>
      </c>
      <c r="P34" s="55">
        <f>'Data Two-Year'!EJ31</f>
        <v>9993.7413449959531</v>
      </c>
      <c r="Q34" s="55">
        <f>'Data Two-Year'!EK31</f>
        <v>8504.6776970557257</v>
      </c>
      <c r="R34" s="56">
        <f>'Data Two-Year'!EL31</f>
        <v>9614.0082934202655</v>
      </c>
      <c r="S34" s="56">
        <f>'Data Two-Year'!EM31</f>
        <v>11989.534919933301</v>
      </c>
      <c r="T34" s="56">
        <f>'Data Two-Year'!EN31</f>
        <v>14239.031159024842</v>
      </c>
      <c r="U34" s="56">
        <f>'Data Two-Year'!EO31</f>
        <v>14731.483791359828</v>
      </c>
      <c r="V34" s="92" t="s">
        <v>34</v>
      </c>
    </row>
    <row r="35" spans="1:22" x14ac:dyDescent="0.2">
      <c r="A35" s="24" t="s">
        <v>35</v>
      </c>
      <c r="B35" s="24"/>
      <c r="C35" s="85">
        <f>+'Data Four-Year'!BC32</f>
        <v>17994.591577289921</v>
      </c>
      <c r="D35" s="54">
        <f>'Data Four-Year'!DE32</f>
        <v>11477.409323093278</v>
      </c>
      <c r="E35" s="53">
        <f>+'Data Four-Year'!BI32</f>
        <v>17652.922116894446</v>
      </c>
      <c r="F35" s="53">
        <f>'Data Four-Year'!EJ32</f>
        <v>10810.028194242514</v>
      </c>
      <c r="G35" s="53">
        <f>'Data Four-Year'!EK32</f>
        <v>7480.6511491525107</v>
      </c>
      <c r="H35" s="54">
        <f>'Data Four-Year'!EL32</f>
        <v>9377.645280736253</v>
      </c>
      <c r="I35" s="54">
        <f>'Data Four-Year'!EM32</f>
        <v>11698.160527490472</v>
      </c>
      <c r="J35" s="54">
        <f>'Data Four-Year'!EN32</f>
        <v>14063.371392256766</v>
      </c>
      <c r="K35" s="54">
        <f>'Data Four-Year'!EO32</f>
        <v>16256.301961855686</v>
      </c>
      <c r="M35" s="85">
        <f>+'Data Two-Year'!BC32</f>
        <v>10116.071497254034</v>
      </c>
      <c r="N35" s="54">
        <f>'Data Two-Year'!DE32</f>
        <v>5622.0691219571218</v>
      </c>
      <c r="O35" s="53">
        <f>+'Data Two-Year'!BI32</f>
        <v>10188.135857763056</v>
      </c>
      <c r="P35" s="53">
        <f>'Data Two-Year'!EJ32</f>
        <v>5637.7742478559358</v>
      </c>
      <c r="Q35" s="53">
        <f>'Data Two-Year'!EK32</f>
        <v>4779.3262343320939</v>
      </c>
      <c r="R35" s="54">
        <f>'Data Two-Year'!EL32</f>
        <v>5705.1212378800155</v>
      </c>
      <c r="S35" s="54">
        <f>'Data Two-Year'!EM32</f>
        <v>7466.6243370257289</v>
      </c>
      <c r="T35" s="54">
        <f>'Data Two-Year'!EN32</f>
        <v>9453.656984523619</v>
      </c>
      <c r="U35" s="54">
        <f>'Data Two-Year'!EO32</f>
        <v>10115.549650866504</v>
      </c>
      <c r="V35" s="93" t="s">
        <v>35</v>
      </c>
    </row>
    <row r="36" spans="1:22" x14ac:dyDescent="0.2">
      <c r="A36" s="24" t="s">
        <v>36</v>
      </c>
      <c r="B36" s="24"/>
      <c r="C36" s="85">
        <f>+'Data Four-Year'!BC33</f>
        <v>18902.512971155844</v>
      </c>
      <c r="D36" s="54">
        <f>'Data Four-Year'!DE33</f>
        <v>14552.209594394344</v>
      </c>
      <c r="E36" s="53">
        <f>+'Data Four-Year'!BI33</f>
        <v>18928.309063034903</v>
      </c>
      <c r="F36" s="53">
        <f>'Data Four-Year'!EJ33</f>
        <v>14947.359632358413</v>
      </c>
      <c r="G36" s="53">
        <f>'Data Four-Year'!EK33</f>
        <v>12512.21096176908</v>
      </c>
      <c r="H36" s="54">
        <f>'Data Four-Year'!EL33</f>
        <v>13140.801970836321</v>
      </c>
      <c r="I36" s="54">
        <f>'Data Four-Year'!EM33</f>
        <v>16008.149899047765</v>
      </c>
      <c r="J36" s="54">
        <f>'Data Four-Year'!EN33</f>
        <v>17966.111908563358</v>
      </c>
      <c r="K36" s="54">
        <f>'Data Four-Year'!EO33</f>
        <v>18231.753507479349</v>
      </c>
      <c r="M36" s="85">
        <f>+'Data Two-Year'!BC33</f>
        <v>11243.481344377029</v>
      </c>
      <c r="N36" s="54">
        <f>'Data Two-Year'!DE33</f>
        <v>7133.517823821152</v>
      </c>
      <c r="O36" s="53">
        <f>+'Data Two-Year'!BI33</f>
        <v>11366.535733573553</v>
      </c>
      <c r="P36" s="53">
        <f>'Data Two-Year'!EJ33</f>
        <v>7151.9793330665825</v>
      </c>
      <c r="Q36" s="53">
        <f>'Data Two-Year'!EK33</f>
        <v>6291.6256212140033</v>
      </c>
      <c r="R36" s="54">
        <f>'Data Two-Year'!EL33</f>
        <v>6896.288241934757</v>
      </c>
      <c r="S36" s="54">
        <f>'Data Two-Year'!EM33</f>
        <v>8523.3565669068867</v>
      </c>
      <c r="T36" s="54">
        <f>'Data Two-Year'!EN33</f>
        <v>10552.906701315489</v>
      </c>
      <c r="U36" s="54">
        <f>'Data Two-Year'!EO33</f>
        <v>10804.815733573554</v>
      </c>
      <c r="V36" s="93" t="s">
        <v>36</v>
      </c>
    </row>
    <row r="37" spans="1:22" x14ac:dyDescent="0.2">
      <c r="A37" s="24" t="s">
        <v>37</v>
      </c>
      <c r="B37" s="24"/>
      <c r="C37" s="85">
        <f>+'Data Four-Year'!BC34</f>
        <v>17786.302849088865</v>
      </c>
      <c r="D37" s="54">
        <f>'Data Four-Year'!DE34</f>
        <v>12873.534684168284</v>
      </c>
      <c r="E37" s="53">
        <f>+'Data Four-Year'!BI34</f>
        <v>17594.50135187331</v>
      </c>
      <c r="F37" s="53">
        <f>'Data Four-Year'!EJ34</f>
        <v>13919.67014291232</v>
      </c>
      <c r="G37" s="53">
        <f>'Data Four-Year'!EK34</f>
        <v>11770.697077407618</v>
      </c>
      <c r="H37" s="54">
        <f>'Data Four-Year'!EL34</f>
        <v>12462.331978323426</v>
      </c>
      <c r="I37" s="54">
        <f>'Data Four-Year'!EM34</f>
        <v>14833.176002571912</v>
      </c>
      <c r="J37" s="54">
        <f>'Data Four-Year'!EN34</f>
        <v>16591.110047525483</v>
      </c>
      <c r="K37" s="54">
        <f>'Data Four-Year'!EO34</f>
        <v>16668.61010518896</v>
      </c>
      <c r="M37" s="85">
        <f>+'Data Two-Year'!BC34</f>
        <v>12962.247962229832</v>
      </c>
      <c r="N37" s="54">
        <f>'Data Two-Year'!DE34</f>
        <v>8406.2503460200587</v>
      </c>
      <c r="O37" s="53">
        <f>+'Data Two-Year'!BI34</f>
        <v>13015.290973871734</v>
      </c>
      <c r="P37" s="53">
        <f>'Data Two-Year'!EJ34</f>
        <v>8734.9536817102125</v>
      </c>
      <c r="Q37" s="53">
        <f>'Data Two-Year'!EK34</f>
        <v>7905.8340773200098</v>
      </c>
      <c r="R37" s="54">
        <f>'Data Two-Year'!EL34</f>
        <v>8183.907412227898</v>
      </c>
      <c r="S37" s="54">
        <f>'Data Two-Year'!EM34</f>
        <v>9611.4031234044432</v>
      </c>
      <c r="T37" s="54">
        <f>'Data Two-Year'!EN34</f>
        <v>11605.227682732493</v>
      </c>
      <c r="U37" s="54">
        <f>'Data Two-Year'!EO34</f>
        <v>11879.13879995869</v>
      </c>
      <c r="V37" s="93" t="s">
        <v>37</v>
      </c>
    </row>
    <row r="38" spans="1:22" x14ac:dyDescent="0.2">
      <c r="A38" s="24" t="s">
        <v>38</v>
      </c>
      <c r="B38" s="24"/>
      <c r="C38" s="85">
        <f>+'Data Four-Year'!BC35</f>
        <v>18709.634724005715</v>
      </c>
      <c r="D38" s="54">
        <f>'Data Four-Year'!DE35</f>
        <v>13601.864344416419</v>
      </c>
      <c r="E38" s="53">
        <f>+'Data Four-Year'!BI35</f>
        <v>18816.819146882841</v>
      </c>
      <c r="F38" s="53">
        <f>'Data Four-Year'!EJ35</f>
        <v>12928.390272148234</v>
      </c>
      <c r="G38" s="53">
        <f>'Data Four-Year'!EK35</f>
        <v>10826.242948252704</v>
      </c>
      <c r="H38" s="54">
        <f>'Data Four-Year'!EL35</f>
        <v>11528.787376837456</v>
      </c>
      <c r="I38" s="54">
        <f>'Data Four-Year'!EM35</f>
        <v>13671.078349336829</v>
      </c>
      <c r="J38" s="54">
        <f>'Data Four-Year'!EN35</f>
        <v>16374.441474673815</v>
      </c>
      <c r="K38" s="54">
        <f>'Data Four-Year'!EO35</f>
        <v>16587.695096249929</v>
      </c>
      <c r="M38" s="85">
        <f>+'Data Two-Year'!BC35</f>
        <v>12408.930882378039</v>
      </c>
      <c r="N38" s="54">
        <f>'Data Two-Year'!DE35</f>
        <v>8344.7184883102418</v>
      </c>
      <c r="O38" s="53">
        <f>+'Data Two-Year'!BI35</f>
        <v>12309.573796849145</v>
      </c>
      <c r="P38" s="53">
        <f>'Data Two-Year'!EJ35</f>
        <v>7471.8050182730512</v>
      </c>
      <c r="Q38" s="53">
        <f>'Data Two-Year'!EK35</f>
        <v>6734.1902071055547</v>
      </c>
      <c r="R38" s="54">
        <f>'Data Two-Year'!EL35</f>
        <v>7204.9808143930049</v>
      </c>
      <c r="S38" s="54">
        <f>'Data Two-Year'!EM35</f>
        <v>9610.4397186368551</v>
      </c>
      <c r="T38" s="54">
        <f>'Data Two-Year'!EN35</f>
        <v>11863.140463515812</v>
      </c>
      <c r="U38" s="54">
        <f>'Data Two-Year'!EO35</f>
        <v>12125.667546849145</v>
      </c>
      <c r="V38" s="93" t="s">
        <v>38</v>
      </c>
    </row>
    <row r="39" spans="1:22" x14ac:dyDescent="0.2">
      <c r="A39" s="23" t="s">
        <v>39</v>
      </c>
      <c r="B39" s="23"/>
      <c r="C39" s="86">
        <f>+'Data Four-Year'!BC36</f>
        <v>17109.266066936671</v>
      </c>
      <c r="D39" s="56">
        <f>'Data Four-Year'!DE36</f>
        <v>11730.988508659309</v>
      </c>
      <c r="E39" s="55">
        <f>+'Data Four-Year'!BI36</f>
        <v>16724.998581057112</v>
      </c>
      <c r="F39" s="55">
        <f>'Data Four-Year'!EJ36</f>
        <v>9821.7410429230222</v>
      </c>
      <c r="G39" s="55">
        <f>'Data Four-Year'!EK36</f>
        <v>8721.3349574616077</v>
      </c>
      <c r="H39" s="56">
        <f>'Data Four-Year'!EL36</f>
        <v>9549.8178063081887</v>
      </c>
      <c r="I39" s="56">
        <f>'Data Four-Year'!EM36</f>
        <v>11635.010866069399</v>
      </c>
      <c r="J39" s="56">
        <f>'Data Four-Year'!EN36</f>
        <v>13326.051772546474</v>
      </c>
      <c r="K39" s="56">
        <f>'Data Four-Year'!EO36</f>
        <v>13313.950037367791</v>
      </c>
      <c r="M39" s="86">
        <f>+'Data Two-Year'!BC36</f>
        <v>10390.446749002851</v>
      </c>
      <c r="N39" s="56">
        <f>'Data Two-Year'!DE36</f>
        <v>5914.6410868147514</v>
      </c>
      <c r="O39" s="55">
        <f>+'Data Two-Year'!BI36</f>
        <v>10636.763243434965</v>
      </c>
      <c r="P39" s="55">
        <f>'Data Two-Year'!EJ36</f>
        <v>5555.7644062256632</v>
      </c>
      <c r="Q39" s="55">
        <f>'Data Two-Year'!EK36</f>
        <v>5090.0692648812119</v>
      </c>
      <c r="R39" s="56">
        <f>'Data Two-Year'!EL36</f>
        <v>5828.7675537797932</v>
      </c>
      <c r="S39" s="56">
        <f>'Data Two-Year'!EM36</f>
        <v>7682.0999781288428</v>
      </c>
      <c r="T39" s="56">
        <f>'Data Two-Year'!EN36</f>
        <v>9182.5584241578563</v>
      </c>
      <c r="U39" s="56">
        <f>'Data Two-Year'!EO36</f>
        <v>9985.6723343440553</v>
      </c>
      <c r="V39" s="92" t="s">
        <v>39</v>
      </c>
    </row>
    <row r="40" spans="1:22" x14ac:dyDescent="0.2">
      <c r="A40" s="23" t="s">
        <v>40</v>
      </c>
      <c r="B40" s="23"/>
      <c r="C40" s="86">
        <f>+'Data Four-Year'!BC37</f>
        <v>22119.869177503231</v>
      </c>
      <c r="D40" s="56">
        <f>'Data Four-Year'!DE37</f>
        <v>14903.68571276852</v>
      </c>
      <c r="E40" s="55">
        <f>+'Data Four-Year'!BI37</f>
        <v>22139.855802547649</v>
      </c>
      <c r="F40" s="55">
        <f>'Data Four-Year'!EJ37</f>
        <v>16202.218239733578</v>
      </c>
      <c r="G40" s="55">
        <f>'Data Four-Year'!EK37</f>
        <v>13070.113583332493</v>
      </c>
      <c r="H40" s="56">
        <f>'Data Four-Year'!EL37</f>
        <v>13764.784843283522</v>
      </c>
      <c r="I40" s="56">
        <f>'Data Four-Year'!EM37</f>
        <v>15931.026061168337</v>
      </c>
      <c r="J40" s="56">
        <f>'Data Four-Year'!EN37</f>
        <v>19953.000303826422</v>
      </c>
      <c r="K40" s="56">
        <f>'Data Four-Year'!EO37</f>
        <v>20800.395101217538</v>
      </c>
      <c r="M40" s="86">
        <f>+'Data Two-Year'!BC37</f>
        <v>13113.095792991577</v>
      </c>
      <c r="N40" s="56">
        <f>'Data Two-Year'!DE37</f>
        <v>8487.6838950912061</v>
      </c>
      <c r="O40" s="55">
        <f>+'Data Two-Year'!BI37</f>
        <v>13157.521713009382</v>
      </c>
      <c r="P40" s="55">
        <f>'Data Two-Year'!EJ37</f>
        <v>8996.7906303551335</v>
      </c>
      <c r="Q40" s="55">
        <f>'Data Two-Year'!EK37</f>
        <v>8381.436006700058</v>
      </c>
      <c r="R40" s="56">
        <f>'Data Two-Year'!EL37</f>
        <v>8839.0071357499073</v>
      </c>
      <c r="S40" s="56">
        <f>'Data Two-Year'!EM37</f>
        <v>10694.804974811957</v>
      </c>
      <c r="T40" s="56">
        <f>'Data Two-Year'!EN37</f>
        <v>12600.864996591472</v>
      </c>
      <c r="U40" s="56">
        <f>'Data Two-Year'!EO37</f>
        <v>12649.903291956751</v>
      </c>
      <c r="V40" s="92" t="s">
        <v>40</v>
      </c>
    </row>
    <row r="41" spans="1:22" x14ac:dyDescent="0.2">
      <c r="A41" s="23" t="s">
        <v>41</v>
      </c>
      <c r="B41" s="23"/>
      <c r="C41" s="86">
        <f>+'Data Four-Year'!BC38</f>
        <v>15795.839764106882</v>
      </c>
      <c r="D41" s="56">
        <f>'Data Four-Year'!DE38</f>
        <v>10666.787265688159</v>
      </c>
      <c r="E41" s="55">
        <f>+'Data Four-Year'!BI38</f>
        <v>15731.034778332198</v>
      </c>
      <c r="F41" s="55">
        <f>'Data Four-Year'!EJ38</f>
        <v>11247.032263471658</v>
      </c>
      <c r="G41" s="55">
        <f>'Data Four-Year'!EK38</f>
        <v>9767.2740894960934</v>
      </c>
      <c r="H41" s="56">
        <f>'Data Four-Year'!EL38</f>
        <v>10405.11563445586</v>
      </c>
      <c r="I41" s="56">
        <f>'Data Four-Year'!EM38</f>
        <v>11977.558587856007</v>
      </c>
      <c r="J41" s="56">
        <f>'Data Four-Year'!EN38</f>
        <v>13799.971313495149</v>
      </c>
      <c r="K41" s="56">
        <f>'Data Four-Year'!EO38</f>
        <v>14428.508298581419</v>
      </c>
      <c r="M41" s="86">
        <f>+'Data Two-Year'!BC38</f>
        <v>14382.445602129275</v>
      </c>
      <c r="N41" s="56">
        <f>'Data Two-Year'!DE38</f>
        <v>10589.552372962609</v>
      </c>
      <c r="O41" s="55">
        <f>+'Data Two-Year'!BI38</f>
        <v>13966.733033655921</v>
      </c>
      <c r="P41" s="55">
        <f>'Data Two-Year'!EJ38</f>
        <v>8916.0290451888377</v>
      </c>
      <c r="Q41" s="55">
        <f>'Data Two-Year'!EK38</f>
        <v>8799.5400759094409</v>
      </c>
      <c r="R41" s="56">
        <f>'Data Two-Year'!EL38</f>
        <v>7864.9852075689641</v>
      </c>
      <c r="S41" s="56">
        <f>'Data Two-Year'!EM38</f>
        <v>9296.1493426687957</v>
      </c>
      <c r="T41" s="56">
        <f>'Data Two-Year'!EN38</f>
        <v>10580.856222061717</v>
      </c>
      <c r="U41" s="56">
        <f>'Data Two-Year'!EO38</f>
        <v>10396.699700322588</v>
      </c>
      <c r="V41" s="92" t="s">
        <v>41</v>
      </c>
    </row>
    <row r="42" spans="1:22" x14ac:dyDescent="0.2">
      <c r="A42" s="23" t="s">
        <v>42</v>
      </c>
      <c r="B42" s="23"/>
      <c r="C42" s="86">
        <f>+'Data Four-Year'!BC39</f>
        <v>23913.729851438231</v>
      </c>
      <c r="D42" s="56">
        <f>'Data Four-Year'!DE39</f>
        <v>13460.351958477768</v>
      </c>
      <c r="E42" s="55">
        <f>+'Data Four-Year'!BI39</f>
        <v>23953.814464649851</v>
      </c>
      <c r="F42" s="55">
        <f>'Data Four-Year'!EJ39</f>
        <v>14640.223528454264</v>
      </c>
      <c r="G42" s="55">
        <f>'Data Four-Year'!EK39</f>
        <v>8446.0835091236513</v>
      </c>
      <c r="H42" s="56">
        <f>'Data Four-Year'!EL39</f>
        <v>9562.9304476767247</v>
      </c>
      <c r="I42" s="56">
        <f>'Data Four-Year'!EM39</f>
        <v>13810.055990073581</v>
      </c>
      <c r="J42" s="56">
        <f>'Data Four-Year'!EN39</f>
        <v>20968.269520829628</v>
      </c>
      <c r="K42" s="56">
        <f>'Data Four-Year'!EO39</f>
        <v>23018.600178935565</v>
      </c>
      <c r="M42" s="86">
        <f>+'Data Two-Year'!BC39</f>
        <v>12677.736585449084</v>
      </c>
      <c r="N42" s="56">
        <f>'Data Two-Year'!DE39</f>
        <v>6636.6866239995843</v>
      </c>
      <c r="O42" s="55">
        <f>+'Data Two-Year'!BI39</f>
        <v>12778.029325104033</v>
      </c>
      <c r="P42" s="55">
        <f>'Data Two-Year'!EJ39</f>
        <v>6862.8334584999939</v>
      </c>
      <c r="Q42" s="55">
        <f>'Data Two-Year'!EK39</f>
        <v>5597.3466452806106</v>
      </c>
      <c r="R42" s="56">
        <f>'Data Two-Year'!EL39</f>
        <v>6769.5419089966508</v>
      </c>
      <c r="S42" s="56">
        <f>'Data Two-Year'!EM39</f>
        <v>9361.1027645165177</v>
      </c>
      <c r="T42" s="56">
        <f>'Data Two-Year'!EN39</f>
        <v>12335.833359686165</v>
      </c>
      <c r="U42" s="56">
        <f>'Data Two-Year'!EO39</f>
        <v>12664.923769548477</v>
      </c>
      <c r="V42" s="92" t="s">
        <v>42</v>
      </c>
    </row>
    <row r="43" spans="1:22" x14ac:dyDescent="0.2">
      <c r="A43" s="27" t="s">
        <v>43</v>
      </c>
      <c r="B43" s="27"/>
      <c r="C43" s="87">
        <f>+'Data Four-Year'!BC40</f>
        <v>18145</v>
      </c>
      <c r="D43" s="243">
        <f>'Data Four-Year'!DE40</f>
        <v>11855.908376963351</v>
      </c>
      <c r="E43" s="245">
        <f>+'Data Four-Year'!BI40</f>
        <v>18145</v>
      </c>
      <c r="F43" s="245">
        <f>'Data Four-Year'!EJ40</f>
        <v>11602.574229691876</v>
      </c>
      <c r="G43" s="58">
        <f>'Data Four-Year'!EK40</f>
        <v>7886.3373493975905</v>
      </c>
      <c r="H43" s="57">
        <f>'Data Four-Year'!EL40</f>
        <v>9154.1956521739139</v>
      </c>
      <c r="I43" s="57">
        <f>'Data Four-Year'!EM40</f>
        <v>10347.181818181818</v>
      </c>
      <c r="J43" s="57">
        <f>'Data Four-Year'!EN40</f>
        <v>14402.3</v>
      </c>
      <c r="K43" s="57">
        <f>'Data Four-Year'!EO40</f>
        <v>15101.930555555555</v>
      </c>
      <c r="M43" s="87">
        <f>+'Data Two-Year'!BC40</f>
        <v>10855.430301598431</v>
      </c>
      <c r="N43" s="243">
        <f>'Data Two-Year'!DE40</f>
        <v>6478.2586167810068</v>
      </c>
      <c r="O43" s="245">
        <f>+'Data Two-Year'!BI40</f>
        <v>11542.916735786643</v>
      </c>
      <c r="P43" s="245">
        <f>'Data Two-Year'!EJ40</f>
        <v>7279.7152969377221</v>
      </c>
      <c r="Q43" s="58">
        <f>'Data Two-Year'!EK40</f>
        <v>5808.6837260779048</v>
      </c>
      <c r="R43" s="57">
        <f>'Data Two-Year'!EL40</f>
        <v>6432.0951141650212</v>
      </c>
      <c r="S43" s="57">
        <f>'Data Two-Year'!EM40</f>
        <v>8366.3805912083299</v>
      </c>
      <c r="T43" s="57">
        <f>'Data Two-Year'!EN40</f>
        <v>9809.4255077164671</v>
      </c>
      <c r="U43" s="57">
        <f>'Data Two-Year'!EO40</f>
        <v>10343.270902453309</v>
      </c>
      <c r="V43" s="96" t="s">
        <v>43</v>
      </c>
    </row>
    <row r="44" spans="1:22" x14ac:dyDescent="0.2">
      <c r="A44" s="22" t="s">
        <v>44</v>
      </c>
      <c r="B44" s="22"/>
      <c r="C44" s="85">
        <f>+'Data Four-Year'!BC41</f>
        <v>21444.589317785103</v>
      </c>
      <c r="D44" s="54">
        <f>'Data Four-Year'!DE41</f>
        <v>14460.990539347273</v>
      </c>
      <c r="E44" s="53">
        <f>+'Data Four-Year'!BI41</f>
        <v>21352.906045722513</v>
      </c>
      <c r="F44" s="53">
        <f>'Data Four-Year'!EJ41</f>
        <v>15446.885536457903</v>
      </c>
      <c r="G44" s="53">
        <f>'Data Four-Year'!EK41</f>
        <v>11090.441975043865</v>
      </c>
      <c r="H44" s="54">
        <f>'Data Four-Year'!EL41</f>
        <v>11963.841815078578</v>
      </c>
      <c r="I44" s="54">
        <f>'Data Four-Year'!EM41</f>
        <v>15604.763434978329</v>
      </c>
      <c r="J44" s="54">
        <f>'Data Four-Year'!EN41</f>
        <v>18724.212360374357</v>
      </c>
      <c r="K44" s="54">
        <f>'Data Four-Year'!EO41</f>
        <v>19617.431022159835</v>
      </c>
      <c r="M44" s="85">
        <f>+'Data Two-Year'!BC41</f>
        <v>12129.788037234441</v>
      </c>
      <c r="N44" s="54">
        <f>'Data Two-Year'!DE41</f>
        <v>7677.5732234112265</v>
      </c>
      <c r="O44" s="53">
        <f>+'Data Two-Year'!BI41</f>
        <v>12341.394721242341</v>
      </c>
      <c r="P44" s="53">
        <f>'Data Two-Year'!EJ41</f>
        <v>8342.9414186278555</v>
      </c>
      <c r="Q44" s="53">
        <f>'Data Two-Year'!EK41</f>
        <v>7112.2851153069023</v>
      </c>
      <c r="R44" s="54">
        <f>'Data Two-Year'!EL41</f>
        <v>7671.3507472021884</v>
      </c>
      <c r="S44" s="54">
        <f>'Data Two-Year'!EM41</f>
        <v>9815.6406708812247</v>
      </c>
      <c r="T44" s="54">
        <f>'Data Two-Year'!EN41</f>
        <v>11565.322222499253</v>
      </c>
      <c r="U44" s="54">
        <f>'Data Two-Year'!EO41</f>
        <v>11754.99659934298</v>
      </c>
      <c r="V44" s="67" t="s">
        <v>44</v>
      </c>
    </row>
    <row r="45" spans="1:22" x14ac:dyDescent="0.2">
      <c r="A45" s="22" t="s">
        <v>13</v>
      </c>
      <c r="B45" s="22"/>
      <c r="C45" s="62">
        <f t="shared" ref="C45:K45" si="8">(C44/C$10)*100</f>
        <v>101.90372654377089</v>
      </c>
      <c r="D45" s="62">
        <f t="shared" si="8"/>
        <v>109.87446599118466</v>
      </c>
      <c r="E45" s="61">
        <f t="shared" si="8"/>
        <v>101.07346246626243</v>
      </c>
      <c r="F45" s="61">
        <f t="shared" si="8"/>
        <v>109.56285021016541</v>
      </c>
      <c r="G45" s="61">
        <f t="shared" si="8"/>
        <v>106.31964959990921</v>
      </c>
      <c r="H45" s="62">
        <f t="shared" si="8"/>
        <v>105.88132095369185</v>
      </c>
      <c r="I45" s="62">
        <f t="shared" si="8"/>
        <v>106.05607921467228</v>
      </c>
      <c r="J45" s="62">
        <f t="shared" si="8"/>
        <v>103.52529399668535</v>
      </c>
      <c r="K45" s="62">
        <f t="shared" si="8"/>
        <v>101.98418776673834</v>
      </c>
      <c r="M45" s="62">
        <f t="shared" ref="M45" si="9">(M44/M$10)*100</f>
        <v>101.70454638508421</v>
      </c>
      <c r="N45" s="62">
        <f t="shared" ref="N45" si="10">(N44/N$10)*100</f>
        <v>107.85608596123748</v>
      </c>
      <c r="O45" s="61">
        <f t="shared" ref="O45" si="11">(O44/O$10)*100</f>
        <v>102.2907498157014</v>
      </c>
      <c r="P45" s="61">
        <f t="shared" ref="P45:U45" si="12">(P44/P$10)*100</f>
        <v>114.57464521660698</v>
      </c>
      <c r="Q45" s="61">
        <f t="shared" si="12"/>
        <v>112.30854067373495</v>
      </c>
      <c r="R45" s="62">
        <f t="shared" si="12"/>
        <v>109.32992063445512</v>
      </c>
      <c r="S45" s="62">
        <f t="shared" si="12"/>
        <v>107.20052275556773</v>
      </c>
      <c r="T45" s="62">
        <f t="shared" si="12"/>
        <v>103.93764060217521</v>
      </c>
      <c r="U45" s="62">
        <f t="shared" si="12"/>
        <v>102.56994557673747</v>
      </c>
      <c r="V45" s="67" t="s">
        <v>13</v>
      </c>
    </row>
    <row r="46" spans="1:22" x14ac:dyDescent="0.2">
      <c r="A46" s="23" t="s">
        <v>45</v>
      </c>
      <c r="B46" s="23"/>
      <c r="C46" s="86">
        <f>+'Data Four-Year'!BC43</f>
        <v>25770.230641000984</v>
      </c>
      <c r="D46" s="56">
        <f>'Data Four-Year'!DE43</f>
        <v>15703.110984008899</v>
      </c>
      <c r="E46" s="55">
        <f>+'Data Four-Year'!BI43</f>
        <v>25863.793880017813</v>
      </c>
      <c r="F46" s="55">
        <f>'Data Four-Year'!EJ43</f>
        <v>17227.721483554931</v>
      </c>
      <c r="G46" s="55">
        <f>'Data Four-Year'!EK43</f>
        <v>12578.362745758554</v>
      </c>
      <c r="H46" s="56">
        <f>'Data Four-Year'!EL43</f>
        <v>13448.016884712648</v>
      </c>
      <c r="I46" s="56">
        <f>'Data Four-Year'!EM43</f>
        <v>17847.699688495049</v>
      </c>
      <c r="J46" s="56">
        <f>'Data Four-Year'!EN43</f>
        <v>22432.870086622384</v>
      </c>
      <c r="K46" s="56">
        <f>'Data Four-Year'!EO43</f>
        <v>23708.312941601391</v>
      </c>
      <c r="M46" s="86">
        <f>+'Data Two-Year'!BC43</f>
        <v>10739.085202525433</v>
      </c>
      <c r="N46" s="56">
        <f>'Data Two-Year'!DE43</f>
        <v>6143.3860322822293</v>
      </c>
      <c r="O46" s="55">
        <f>+'Data Two-Year'!BI43</f>
        <v>10927.960981846038</v>
      </c>
      <c r="P46" s="55">
        <f>'Data Two-Year'!EJ43</f>
        <v>6725.715354773899</v>
      </c>
      <c r="Q46" s="55">
        <f>'Data Two-Year'!EK43</f>
        <v>5723.6632397486965</v>
      </c>
      <c r="R46" s="56">
        <f>'Data Two-Year'!EL43</f>
        <v>6361.4335194342548</v>
      </c>
      <c r="S46" s="56">
        <f>'Data Two-Year'!EM43</f>
        <v>8503.8457261880321</v>
      </c>
      <c r="T46" s="56">
        <f>'Data Two-Year'!EN43</f>
        <v>10265.615722454266</v>
      </c>
      <c r="U46" s="56">
        <f>'Data Two-Year'!EO43</f>
        <v>10606.154193334289</v>
      </c>
      <c r="V46" s="92" t="s">
        <v>45</v>
      </c>
    </row>
    <row r="47" spans="1:22" x14ac:dyDescent="0.2">
      <c r="A47" s="23" t="s">
        <v>46</v>
      </c>
      <c r="B47" s="23"/>
      <c r="C47" s="86">
        <f>+'Data Four-Year'!BC44</f>
        <v>20309.66071132027</v>
      </c>
      <c r="D47" s="56">
        <f>'Data Four-Year'!DE44</f>
        <v>11582.84942506554</v>
      </c>
      <c r="E47" s="55">
        <f>+'Data Four-Year'!BI44</f>
        <v>20147.898862199749</v>
      </c>
      <c r="F47" s="55">
        <f>'Data Four-Year'!EJ44</f>
        <v>13198.999458190357</v>
      </c>
      <c r="G47" s="55">
        <f>'Data Four-Year'!EK44</f>
        <v>9301.7541869236866</v>
      </c>
      <c r="H47" s="56">
        <f>'Data Four-Year'!EL44</f>
        <v>9085.8758642531375</v>
      </c>
      <c r="I47" s="56">
        <f>'Data Four-Year'!EM44</f>
        <v>13838.790195984448</v>
      </c>
      <c r="J47" s="56">
        <f>'Data Four-Year'!EN44</f>
        <v>17705.990919361597</v>
      </c>
      <c r="K47" s="56">
        <f>'Data Four-Year'!EO44</f>
        <v>18560.308966729364</v>
      </c>
      <c r="M47" s="86">
        <f>+'Data Two-Year'!BC44</f>
        <v>12957.509221907967</v>
      </c>
      <c r="N47" s="56">
        <f>'Data Two-Year'!DE44</f>
        <v>7394.2804510665555</v>
      </c>
      <c r="O47" s="55">
        <f>+'Data Two-Year'!BI44</f>
        <v>12920.846408206777</v>
      </c>
      <c r="P47" s="55">
        <f>'Data Two-Year'!EJ44</f>
        <v>7964.3561936347414</v>
      </c>
      <c r="Q47" s="55">
        <f>'Data Two-Year'!EK44</f>
        <v>6716.2087443211985</v>
      </c>
      <c r="R47" s="56">
        <f>'Data Two-Year'!EL44</f>
        <v>7506.7883388251776</v>
      </c>
      <c r="S47" s="56">
        <f>'Data Two-Year'!EM44</f>
        <v>10223.975809615227</v>
      </c>
      <c r="T47" s="56">
        <f>'Data Two-Year'!EN44</f>
        <v>12242.701632087374</v>
      </c>
      <c r="U47" s="56">
        <f>'Data Two-Year'!EO44</f>
        <v>12573.501471497915</v>
      </c>
      <c r="V47" s="92" t="s">
        <v>46</v>
      </c>
    </row>
    <row r="48" spans="1:22" x14ac:dyDescent="0.2">
      <c r="A48" s="23" t="s">
        <v>47</v>
      </c>
      <c r="B48" s="23"/>
      <c r="C48" s="86">
        <f>+'Data Four-Year'!BC45</f>
        <v>19274.576906406597</v>
      </c>
      <c r="D48" s="56">
        <f>'Data Four-Year'!DE45</f>
        <v>14033.989714891199</v>
      </c>
      <c r="E48" s="55">
        <f>+'Data Four-Year'!BI45</f>
        <v>19290.765356004249</v>
      </c>
      <c r="F48" s="55">
        <f>'Data Four-Year'!EJ45</f>
        <v>14539.979596174282</v>
      </c>
      <c r="G48" s="55">
        <f>'Data Four-Year'!EK45</f>
        <v>8950.3702192261335</v>
      </c>
      <c r="H48" s="56">
        <f>'Data Four-Year'!EL45</f>
        <v>10627.510418840873</v>
      </c>
      <c r="I48" s="56">
        <f>'Data Four-Year'!EM45</f>
        <v>14013.423530101914</v>
      </c>
      <c r="J48" s="56">
        <f>'Data Four-Year'!EN45</f>
        <v>16600.708425311179</v>
      </c>
      <c r="K48" s="56">
        <f>'Data Four-Year'!EO45</f>
        <v>17425.923290135986</v>
      </c>
      <c r="M48" s="86">
        <f>+'Data Two-Year'!BC45</f>
        <v>13656.676925136793</v>
      </c>
      <c r="N48" s="56">
        <f>'Data Two-Year'!DE45</f>
        <v>9537.2201871615925</v>
      </c>
      <c r="O48" s="55">
        <f>+'Data Two-Year'!BI45</f>
        <v>13712.171963708248</v>
      </c>
      <c r="P48" s="55">
        <f>'Data Two-Year'!EJ45</f>
        <v>10295.289935719051</v>
      </c>
      <c r="Q48" s="55">
        <f>'Data Two-Year'!EK45</f>
        <v>8603.9907738044021</v>
      </c>
      <c r="R48" s="56">
        <f>'Data Two-Year'!EL45</f>
        <v>9109.752410205554</v>
      </c>
      <c r="S48" s="56">
        <f>'Data Two-Year'!EM45</f>
        <v>11254.757789455973</v>
      </c>
      <c r="T48" s="56">
        <f>'Data Two-Year'!EN45</f>
        <v>13111.405579745257</v>
      </c>
      <c r="U48" s="56">
        <f>'Data Two-Year'!EO45</f>
        <v>13278.467285345674</v>
      </c>
      <c r="V48" s="92" t="s">
        <v>47</v>
      </c>
    </row>
    <row r="49" spans="1:22" x14ac:dyDescent="0.2">
      <c r="A49" s="23" t="s">
        <v>48</v>
      </c>
      <c r="B49" s="23"/>
      <c r="C49" s="86">
        <f>+'Data Four-Year'!BC46</f>
        <v>19033.730738488364</v>
      </c>
      <c r="D49" s="56">
        <f>'Data Four-Year'!DE46</f>
        <v>14182.024832609148</v>
      </c>
      <c r="E49" s="55">
        <f>+'Data Four-Year'!BI46</f>
        <v>18870.891030178631</v>
      </c>
      <c r="F49" s="55">
        <f>'Data Four-Year'!EJ46</f>
        <v>14828.342223941827</v>
      </c>
      <c r="G49" s="55">
        <f>'Data Four-Year'!EK46</f>
        <v>13060.243421031022</v>
      </c>
      <c r="H49" s="56">
        <f>'Data Four-Year'!EL46</f>
        <v>12539.357946533188</v>
      </c>
      <c r="I49" s="56">
        <f>'Data Four-Year'!EM46</f>
        <v>14817.984117736234</v>
      </c>
      <c r="J49" s="56">
        <f>'Data Four-Year'!EN46</f>
        <v>16880.470911835437</v>
      </c>
      <c r="K49" s="56">
        <f>'Data Four-Year'!EO46</f>
        <v>17250.050823993064</v>
      </c>
      <c r="M49" s="86">
        <f>+'Data Two-Year'!BC46</f>
        <v>11712.023856842561</v>
      </c>
      <c r="N49" s="56">
        <f>'Data Two-Year'!DE46</f>
        <v>7642.2058022589363</v>
      </c>
      <c r="O49" s="55">
        <f>+'Data Two-Year'!BI46</f>
        <v>11826.43914139048</v>
      </c>
      <c r="P49" s="55">
        <f>'Data Two-Year'!EJ46</f>
        <v>7821.7656927638263</v>
      </c>
      <c r="Q49" s="55">
        <f>'Data Two-Year'!EK46</f>
        <v>6754.6585984040539</v>
      </c>
      <c r="R49" s="56">
        <f>'Data Two-Year'!EL46</f>
        <v>7069.5533311469871</v>
      </c>
      <c r="S49" s="56">
        <f>'Data Two-Year'!EM46</f>
        <v>9031.4572245731197</v>
      </c>
      <c r="T49" s="56">
        <f>'Data Two-Year'!EN46</f>
        <v>10277.743686845024</v>
      </c>
      <c r="U49" s="56">
        <f>'Data Two-Year'!EO46</f>
        <v>10475.705577376639</v>
      </c>
      <c r="V49" s="92" t="s">
        <v>48</v>
      </c>
    </row>
    <row r="50" spans="1:22" x14ac:dyDescent="0.2">
      <c r="A50" s="24" t="s">
        <v>49</v>
      </c>
      <c r="B50" s="24"/>
      <c r="C50" s="85">
        <f>+'Data Four-Year'!BC47</f>
        <v>21618.608952639443</v>
      </c>
      <c r="D50" s="54">
        <f>'Data Four-Year'!DE47</f>
        <v>14005.444940100257</v>
      </c>
      <c r="E50" s="53">
        <f>+'Data Four-Year'!BI47</f>
        <v>21664.976929707951</v>
      </c>
      <c r="F50" s="53">
        <f>'Data Four-Year'!EJ47</f>
        <v>14571.164250344529</v>
      </c>
      <c r="G50" s="53">
        <f>'Data Four-Year'!EK47</f>
        <v>9714.880223558348</v>
      </c>
      <c r="H50" s="54">
        <f>'Data Four-Year'!EL47</f>
        <v>11461.948695143881</v>
      </c>
      <c r="I50" s="54">
        <f>'Data Four-Year'!EM47</f>
        <v>14527.444560899712</v>
      </c>
      <c r="J50" s="54">
        <f>'Data Four-Year'!EN47</f>
        <v>17876.641830675246</v>
      </c>
      <c r="K50" s="54">
        <f>'Data Four-Year'!EO47</f>
        <v>19535.760828013037</v>
      </c>
      <c r="M50" s="85">
        <f>+'Data Two-Year'!BC47</f>
        <v>10046.477165564274</v>
      </c>
      <c r="N50" s="54">
        <f>'Data Two-Year'!DE47</f>
        <v>5271.0823752446731</v>
      </c>
      <c r="O50" s="53">
        <f>+'Data Two-Year'!BI47</f>
        <v>10068.618756537031</v>
      </c>
      <c r="P50" s="53">
        <f>'Data Two-Year'!EJ47</f>
        <v>5592.4675242064768</v>
      </c>
      <c r="Q50" s="53">
        <f>'Data Two-Year'!EK47</f>
        <v>4572.2735360575989</v>
      </c>
      <c r="R50" s="54">
        <f>'Data Two-Year'!EL47</f>
        <v>5275.2284108874483</v>
      </c>
      <c r="S50" s="54">
        <f>'Data Two-Year'!EM47</f>
        <v>7503.783110079763</v>
      </c>
      <c r="T50" s="54">
        <f>'Data Two-Year'!EN47</f>
        <v>9339.2693006724603</v>
      </c>
      <c r="U50" s="54">
        <f>'Data Two-Year'!EO47</f>
        <v>9829.1063802994067</v>
      </c>
      <c r="V50" s="93" t="s">
        <v>49</v>
      </c>
    </row>
    <row r="51" spans="1:22" x14ac:dyDescent="0.2">
      <c r="A51" s="24" t="s">
        <v>50</v>
      </c>
      <c r="B51" s="24"/>
      <c r="C51" s="85">
        <f>+'Data Four-Year'!BC48</f>
        <v>21203.9745455868</v>
      </c>
      <c r="D51" s="54">
        <f>'Data Four-Year'!DE48</f>
        <v>14682.395850415403</v>
      </c>
      <c r="E51" s="53">
        <f>+'Data Four-Year'!BI48</f>
        <v>21022.33064622782</v>
      </c>
      <c r="F51" s="53">
        <f>'Data Four-Year'!EJ48</f>
        <v>15740.378822571416</v>
      </c>
      <c r="G51" s="53">
        <f>'Data Four-Year'!EK48</f>
        <v>10205.386538483712</v>
      </c>
      <c r="H51" s="54">
        <f>'Data Four-Year'!EL48</f>
        <v>10729.122135589521</v>
      </c>
      <c r="I51" s="54">
        <f>'Data Four-Year'!EM48</f>
        <v>14439.785754586952</v>
      </c>
      <c r="J51" s="54">
        <f>'Data Four-Year'!EN48</f>
        <v>18453.878836166699</v>
      </c>
      <c r="K51" s="54">
        <f>'Data Four-Year'!EO48</f>
        <v>20090.747069737616</v>
      </c>
      <c r="M51" s="85">
        <f>+'Data Two-Year'!BC48</f>
        <v>16075.131487376131</v>
      </c>
      <c r="N51" s="54">
        <f>'Data Two-Year'!DE48</f>
        <v>11779.900675285311</v>
      </c>
      <c r="O51" s="53">
        <f>+'Data Two-Year'!BI48</f>
        <v>15950.986299137345</v>
      </c>
      <c r="P51" s="53">
        <f>'Data Two-Year'!EJ48</f>
        <v>12466.052183404136</v>
      </c>
      <c r="Q51" s="53">
        <f>'Data Two-Year'!EK48</f>
        <v>10822.815567430029</v>
      </c>
      <c r="R51" s="54">
        <f>'Data Two-Year'!EL48</f>
        <v>11150.043322781294</v>
      </c>
      <c r="S51" s="54">
        <f>'Data Two-Year'!EM48</f>
        <v>13205.634041072828</v>
      </c>
      <c r="T51" s="54">
        <f>'Data Two-Year'!EN48</f>
        <v>15417.441471551138</v>
      </c>
      <c r="U51" s="54">
        <f>'Data Two-Year'!EO48</f>
        <v>15882.263300407993</v>
      </c>
      <c r="V51" s="93" t="s">
        <v>50</v>
      </c>
    </row>
    <row r="52" spans="1:22" x14ac:dyDescent="0.2">
      <c r="A52" s="24" t="s">
        <v>51</v>
      </c>
      <c r="B52" s="24"/>
      <c r="C52" s="85">
        <f>+'Data Four-Year'!BC49</f>
        <v>19516.292309714299</v>
      </c>
      <c r="D52" s="54">
        <f>'Data Four-Year'!DE49</f>
        <v>13596.708152088262</v>
      </c>
      <c r="E52" s="53">
        <f>+'Data Four-Year'!BI49</f>
        <v>19460.356530426536</v>
      </c>
      <c r="F52" s="53">
        <f>'Data Four-Year'!EJ49</f>
        <v>14026.907944549032</v>
      </c>
      <c r="G52" s="53">
        <f>'Data Four-Year'!EK49</f>
        <v>11304.276820281608</v>
      </c>
      <c r="H52" s="54">
        <f>'Data Four-Year'!EL49</f>
        <v>11780.084409214414</v>
      </c>
      <c r="I52" s="54">
        <f>'Data Four-Year'!EM49</f>
        <v>14175.644011871365</v>
      </c>
      <c r="J52" s="54">
        <f>'Data Four-Year'!EN49</f>
        <v>16286.306456058663</v>
      </c>
      <c r="K52" s="54">
        <f>'Data Four-Year'!EO49</f>
        <v>17248.53387268275</v>
      </c>
      <c r="M52" s="85">
        <f>+'Data Two-Year'!BC49</f>
        <v>11252.677943288983</v>
      </c>
      <c r="N52" s="54">
        <f>'Data Two-Year'!DE49</f>
        <v>6939.9740799903211</v>
      </c>
      <c r="O52" s="53">
        <f>+'Data Two-Year'!BI49</f>
        <v>11746.731128083829</v>
      </c>
      <c r="P52" s="53">
        <f>'Data Two-Year'!EJ49</f>
        <v>7268.518800004319</v>
      </c>
      <c r="Q52" s="53">
        <f>'Data Two-Year'!EK49</f>
        <v>6616.7951900338467</v>
      </c>
      <c r="R52" s="54">
        <f>'Data Two-Year'!EL49</f>
        <v>7184.7700251788565</v>
      </c>
      <c r="S52" s="54">
        <f>'Data Two-Year'!EM49</f>
        <v>8645.5648860456131</v>
      </c>
      <c r="T52" s="54">
        <f>'Data Two-Year'!EN49</f>
        <v>9673.0462541342495</v>
      </c>
      <c r="U52" s="54">
        <f>'Data Two-Year'!EO49</f>
        <v>10073.81528649967</v>
      </c>
      <c r="V52" s="93" t="s">
        <v>51</v>
      </c>
    </row>
    <row r="53" spans="1:22" x14ac:dyDescent="0.2">
      <c r="A53" s="24" t="s">
        <v>52</v>
      </c>
      <c r="B53" s="24"/>
      <c r="C53" s="85">
        <f>+'Data Four-Year'!BC50</f>
        <v>19215.69363667506</v>
      </c>
      <c r="D53" s="54">
        <f>'Data Four-Year'!DE50</f>
        <v>13563.670800136599</v>
      </c>
      <c r="E53" s="53">
        <f>+'Data Four-Year'!BI50</f>
        <v>19057.474643496771</v>
      </c>
      <c r="F53" s="53">
        <f>'Data Four-Year'!EJ50</f>
        <v>14485.36926807015</v>
      </c>
      <c r="G53" s="53">
        <f>'Data Four-Year'!EK50</f>
        <v>10875.524431632364</v>
      </c>
      <c r="H53" s="54">
        <f>'Data Four-Year'!EL50</f>
        <v>11426.328500059695</v>
      </c>
      <c r="I53" s="54">
        <f>'Data Four-Year'!EM50</f>
        <v>14129.933141520487</v>
      </c>
      <c r="J53" s="54">
        <f>'Data Four-Year'!EN50</f>
        <v>17167.638445316792</v>
      </c>
      <c r="K53" s="54">
        <f>'Data Four-Year'!EO50</f>
        <v>17847.183806843386</v>
      </c>
      <c r="M53" s="85">
        <f>+'Data Two-Year'!BC50</f>
        <v>10718.946338011932</v>
      </c>
      <c r="N53" s="54">
        <f>'Data Two-Year'!DE50</f>
        <v>7005.4749382811115</v>
      </c>
      <c r="O53" s="53">
        <f>+'Data Two-Year'!BI50</f>
        <v>10736.963274415384</v>
      </c>
      <c r="P53" s="53">
        <f>'Data Two-Year'!EJ50</f>
        <v>7145.3847476606934</v>
      </c>
      <c r="Q53" s="53">
        <f>'Data Two-Year'!EK50</f>
        <v>6097.6376165206475</v>
      </c>
      <c r="R53" s="54">
        <f>'Data Two-Year'!EL50</f>
        <v>6005.3868855264955</v>
      </c>
      <c r="S53" s="54">
        <f>'Data Two-Year'!EM50</f>
        <v>8066.6280253732384</v>
      </c>
      <c r="T53" s="54">
        <f>'Data Two-Year'!EN50</f>
        <v>9828.4856207840985</v>
      </c>
      <c r="U53" s="54">
        <f>'Data Two-Year'!EO50</f>
        <v>8074.2432744153848</v>
      </c>
      <c r="V53" s="93" t="s">
        <v>52</v>
      </c>
    </row>
    <row r="54" spans="1:22" x14ac:dyDescent="0.2">
      <c r="A54" s="23" t="s">
        <v>53</v>
      </c>
      <c r="B54" s="23"/>
      <c r="C54" s="86">
        <f>+'Data Four-Year'!BC51</f>
        <v>18347.202054794521</v>
      </c>
      <c r="D54" s="56">
        <f>'Data Four-Year'!DE51</f>
        <v>13950.270547945205</v>
      </c>
      <c r="E54" s="55">
        <f>+'Data Four-Year'!BI51</f>
        <v>18206.785003825556</v>
      </c>
      <c r="F54" s="55">
        <f>'Data Four-Year'!EJ51</f>
        <v>14292.964804896712</v>
      </c>
      <c r="G54" s="55">
        <f>'Data Four-Year'!EK51</f>
        <v>10835.559729100281</v>
      </c>
      <c r="H54" s="56">
        <f>'Data Four-Year'!EL51</f>
        <v>10952.611670492224</v>
      </c>
      <c r="I54" s="56">
        <f>'Data Four-Year'!EM51</f>
        <v>13789.272808703605</v>
      </c>
      <c r="J54" s="56">
        <f>'Data Four-Year'!EN51</f>
        <v>15808.973892714446</v>
      </c>
      <c r="K54" s="56">
        <f>'Data Four-Year'!EO51</f>
        <v>16212.871724692764</v>
      </c>
      <c r="M54" s="86">
        <f>+'Data Two-Year'!BC51</f>
        <v>12729.117647058823</v>
      </c>
      <c r="N54" s="56">
        <f>'Data Two-Year'!DE51</f>
        <v>8775.6624040920724</v>
      </c>
      <c r="O54" s="55">
        <f>+'Data Two-Year'!BI51</f>
        <v>12603.259674329502</v>
      </c>
      <c r="P54" s="55">
        <f>'Data Two-Year'!EJ51</f>
        <v>8998.0828224776487</v>
      </c>
      <c r="Q54" s="55">
        <f>'Data Two-Year'!EK51</f>
        <v>6380.830121064897</v>
      </c>
      <c r="R54" s="56">
        <f>'Data Two-Year'!EL51</f>
        <v>6683.9806045620599</v>
      </c>
      <c r="S54" s="56">
        <f>'Data Two-Year'!EM51</f>
        <v>9595.0682867696923</v>
      </c>
      <c r="T54" s="56">
        <f>'Data Two-Year'!EN51</f>
        <v>11245.411848242546</v>
      </c>
      <c r="U54" s="56">
        <f>'Data Two-Year'!EO51</f>
        <v>11908.141696801411</v>
      </c>
      <c r="V54" s="92" t="s">
        <v>53</v>
      </c>
    </row>
    <row r="55" spans="1:22" x14ac:dyDescent="0.2">
      <c r="A55" s="23" t="s">
        <v>54</v>
      </c>
      <c r="B55" s="23"/>
      <c r="C55" s="86">
        <f>+'Data Four-Year'!BC52</f>
        <v>23174.010734401036</v>
      </c>
      <c r="D55" s="56">
        <f>'Data Four-Year'!DE52</f>
        <v>16981.660301458953</v>
      </c>
      <c r="E55" s="55">
        <f>+'Data Four-Year'!BI52</f>
        <v>23108.985425094808</v>
      </c>
      <c r="F55" s="55">
        <f>'Data Four-Year'!EJ52</f>
        <v>17904.55061263236</v>
      </c>
      <c r="G55" s="55">
        <f>'Data Four-Year'!EK52</f>
        <v>14421.267069025045</v>
      </c>
      <c r="H55" s="56">
        <f>'Data Four-Year'!EL52</f>
        <v>15108.664414036357</v>
      </c>
      <c r="I55" s="56">
        <f>'Data Four-Year'!EM52</f>
        <v>18156.244842294524</v>
      </c>
      <c r="J55" s="56">
        <f>'Data Four-Year'!EN52</f>
        <v>20377.364705165044</v>
      </c>
      <c r="K55" s="56">
        <f>'Data Four-Year'!EO52</f>
        <v>20901.880918001974</v>
      </c>
      <c r="M55" s="86">
        <f>+'Data Two-Year'!BC52</f>
        <v>12668.221366476695</v>
      </c>
      <c r="N55" s="56">
        <f>'Data Two-Year'!DE52</f>
        <v>8492.5840707580592</v>
      </c>
      <c r="O55" s="55">
        <f>+'Data Two-Year'!BI52</f>
        <v>12783.686712867258</v>
      </c>
      <c r="P55" s="55">
        <f>'Data Two-Year'!EJ52</f>
        <v>9228.4422458964873</v>
      </c>
      <c r="Q55" s="55">
        <f>'Data Two-Year'!EK52</f>
        <v>7996.3162499244199</v>
      </c>
      <c r="R55" s="56">
        <f>'Data Two-Year'!EL52</f>
        <v>8452.0813264503959</v>
      </c>
      <c r="S55" s="56">
        <f>'Data Two-Year'!EM52</f>
        <v>10609.627694055012</v>
      </c>
      <c r="T55" s="56">
        <f>'Data Two-Year'!EN52</f>
        <v>12081.090822456299</v>
      </c>
      <c r="U55" s="56">
        <f>'Data Two-Year'!EO52</f>
        <v>12259.017892188745</v>
      </c>
      <c r="V55" s="92" t="s">
        <v>54</v>
      </c>
    </row>
    <row r="56" spans="1:22" x14ac:dyDescent="0.2">
      <c r="A56" s="23" t="s">
        <v>55</v>
      </c>
      <c r="B56" s="23"/>
      <c r="C56" s="86">
        <f>+'Data Four-Year'!BC53</f>
        <v>18900.412813275576</v>
      </c>
      <c r="D56" s="56">
        <f>'Data Four-Year'!DE53</f>
        <v>14917.322117786855</v>
      </c>
      <c r="E56" s="55">
        <f>+'Data Four-Year'!BI53</f>
        <v>18846.908570830725</v>
      </c>
      <c r="F56" s="55">
        <f>'Data Four-Year'!EJ53</f>
        <v>15532.793059279569</v>
      </c>
      <c r="G56" s="55">
        <f>'Data Four-Year'!EK53</f>
        <v>12406.019969794455</v>
      </c>
      <c r="H56" s="56">
        <f>'Data Four-Year'!EL53</f>
        <v>13026.12358789557</v>
      </c>
      <c r="I56" s="56">
        <f>'Data Four-Year'!EM53</f>
        <v>15929.346339071068</v>
      </c>
      <c r="J56" s="56">
        <f>'Data Four-Year'!EN53</f>
        <v>17341.793462917056</v>
      </c>
      <c r="K56" s="56">
        <f>'Data Four-Year'!EO53</f>
        <v>17320.389523211677</v>
      </c>
      <c r="M56" s="86">
        <f>+'Data Two-Year'!BC53</f>
        <v>13892.978468683581</v>
      </c>
      <c r="N56" s="56">
        <f>'Data Two-Year'!DE53</f>
        <v>9509.4278255967656</v>
      </c>
      <c r="O56" s="55">
        <f>+'Data Two-Year'!BI53</f>
        <v>14101.233432695555</v>
      </c>
      <c r="P56" s="55">
        <f>'Data Two-Year'!EJ53</f>
        <v>10894.558538053774</v>
      </c>
      <c r="Q56" s="55">
        <f>'Data Two-Year'!EK53</f>
        <v>8808.0291316202856</v>
      </c>
      <c r="R56" s="56">
        <f>'Data Two-Year'!EL53</f>
        <v>9758.5069020833107</v>
      </c>
      <c r="S56" s="56">
        <f>'Data Two-Year'!EM53</f>
        <v>12263.174781669162</v>
      </c>
      <c r="T56" s="56">
        <f>'Data Two-Year'!EN53</f>
        <v>13572.406094566059</v>
      </c>
      <c r="U56" s="56">
        <f>'Data Two-Year'!EO53</f>
        <v>13809.103295709254</v>
      </c>
      <c r="V56" s="92" t="s">
        <v>55</v>
      </c>
    </row>
    <row r="57" spans="1:22" x14ac:dyDescent="0.2">
      <c r="A57" s="23" t="s">
        <v>56</v>
      </c>
      <c r="B57" s="23"/>
      <c r="C57" s="87">
        <f>+'Data Four-Year'!BC54</f>
        <v>19132.948255011295</v>
      </c>
      <c r="D57" s="243">
        <f>'Data Four-Year'!DE54</f>
        <v>13277.982131611994</v>
      </c>
      <c r="E57" s="245">
        <f>+'Data Four-Year'!BI54</f>
        <v>18937.334755269974</v>
      </c>
      <c r="F57" s="245">
        <f>'Data Four-Year'!EJ54</f>
        <v>15345.09175873236</v>
      </c>
      <c r="G57" s="58">
        <f>'Data Four-Year'!EK54</f>
        <v>9778.9988737601798</v>
      </c>
      <c r="H57" s="57">
        <f>'Data Four-Year'!EL54</f>
        <v>11198.586846070451</v>
      </c>
      <c r="I57" s="57">
        <f>'Data Four-Year'!EM54</f>
        <v>15278.11292019448</v>
      </c>
      <c r="J57" s="57">
        <f>'Data Four-Year'!EN54</f>
        <v>18089.396727100961</v>
      </c>
      <c r="K57" s="57">
        <f>'Data Four-Year'!EO54</f>
        <v>18505.393244046452</v>
      </c>
      <c r="M57" s="87">
        <f>+'Data Two-Year'!BC54</f>
        <v>13997.171549763525</v>
      </c>
      <c r="N57" s="243">
        <f>'Data Two-Year'!DE54</f>
        <v>9344.8981105153707</v>
      </c>
      <c r="O57" s="245">
        <f>+'Data Two-Year'!BI54</f>
        <v>13278.649244520928</v>
      </c>
      <c r="P57" s="245">
        <f>'Data Two-Year'!EJ54</f>
        <v>9613.1493349531938</v>
      </c>
      <c r="Q57" s="58">
        <f>'Data Two-Year'!EK54</f>
        <v>8150.0275742545491</v>
      </c>
      <c r="R57" s="57">
        <f>'Data Two-Year'!EL54</f>
        <v>8766.282733982287</v>
      </c>
      <c r="S57" s="57">
        <f>'Data Two-Year'!EM54</f>
        <v>11214.942477603634</v>
      </c>
      <c r="T57" s="57">
        <f>'Data Two-Year'!EN54</f>
        <v>12963.888247453478</v>
      </c>
      <c r="U57" s="57">
        <f>'Data Two-Year'!EO54</f>
        <v>13174.075300858956</v>
      </c>
      <c r="V57" s="92" t="s">
        <v>56</v>
      </c>
    </row>
    <row r="58" spans="1:22" x14ac:dyDescent="0.2">
      <c r="A58" s="28" t="s">
        <v>57</v>
      </c>
      <c r="B58" s="28"/>
      <c r="C58" s="85">
        <f>+'Data Four-Year'!BC55</f>
        <v>22255.904897879347</v>
      </c>
      <c r="D58" s="54">
        <f>'Data Four-Year'!DE55</f>
        <v>14638.372238637223</v>
      </c>
      <c r="E58" s="53">
        <f>+'Data Four-Year'!BI55</f>
        <v>22505.850568833554</v>
      </c>
      <c r="F58" s="53">
        <f>'Data Four-Year'!EJ55</f>
        <v>16581.97882667834</v>
      </c>
      <c r="G58" s="53">
        <f>'Data Four-Year'!EK55</f>
        <v>11979.116597508142</v>
      </c>
      <c r="H58" s="54">
        <f>'Data Four-Year'!EL55</f>
        <v>13494.300464604847</v>
      </c>
      <c r="I58" s="54">
        <f>'Data Four-Year'!EM55</f>
        <v>17116.509620728444</v>
      </c>
      <c r="J58" s="54">
        <f>'Data Four-Year'!EN55</f>
        <v>20133.793585799376</v>
      </c>
      <c r="K58" s="54">
        <f>'Data Four-Year'!EO55</f>
        <v>21243.498063709932</v>
      </c>
      <c r="M58" s="85">
        <f>+'Data Two-Year'!BC55</f>
        <v>12485.133695787026</v>
      </c>
      <c r="N58" s="54">
        <f>'Data Two-Year'!DE55</f>
        <v>7157.165204480897</v>
      </c>
      <c r="O58" s="53">
        <f>+'Data Two-Year'!BI55</f>
        <v>12450.529505040453</v>
      </c>
      <c r="P58" s="53">
        <f>'Data Two-Year'!EJ55</f>
        <v>7625.0914158226615</v>
      </c>
      <c r="Q58" s="53">
        <f>'Data Two-Year'!EK55</f>
        <v>6065.414419814314</v>
      </c>
      <c r="R58" s="54">
        <f>'Data Two-Year'!EL55</f>
        <v>7082.584605313622</v>
      </c>
      <c r="S58" s="54">
        <f>'Data Two-Year'!EM55</f>
        <v>9800.8617051375877</v>
      </c>
      <c r="T58" s="54">
        <f>'Data Two-Year'!EN55</f>
        <v>11611.233938537989</v>
      </c>
      <c r="U58" s="54">
        <f>'Data Two-Year'!EO55</f>
        <v>12036.772129129311</v>
      </c>
      <c r="V58" s="68" t="s">
        <v>57</v>
      </c>
    </row>
    <row r="59" spans="1:22" x14ac:dyDescent="0.2">
      <c r="A59" s="24" t="s">
        <v>13</v>
      </c>
      <c r="B59" s="24"/>
      <c r="C59" s="62">
        <f t="shared" ref="C59:K59" si="13">(C58/C$10)*100</f>
        <v>105.75906178892092</v>
      </c>
      <c r="D59" s="62">
        <f t="shared" si="13"/>
        <v>111.22221042356377</v>
      </c>
      <c r="E59" s="61">
        <f t="shared" si="13"/>
        <v>106.53089738087402</v>
      </c>
      <c r="F59" s="61">
        <f t="shared" si="13"/>
        <v>117.61392664479426</v>
      </c>
      <c r="G59" s="61">
        <f t="shared" si="13"/>
        <v>114.83901922299043</v>
      </c>
      <c r="H59" s="62">
        <f t="shared" si="13"/>
        <v>119.42604897513804</v>
      </c>
      <c r="I59" s="62">
        <f t="shared" si="13"/>
        <v>116.33049791358128</v>
      </c>
      <c r="J59" s="62">
        <f t="shared" si="13"/>
        <v>111.31880263489946</v>
      </c>
      <c r="K59" s="62">
        <f t="shared" si="13"/>
        <v>110.43754367758238</v>
      </c>
      <c r="M59" s="62">
        <f t="shared" ref="M59" si="14">(M58/M$10)*100</f>
        <v>104.68401056879964</v>
      </c>
      <c r="N59" s="62">
        <f t="shared" ref="N59" si="15">(N58/N$10)*100</f>
        <v>100.54528990741254</v>
      </c>
      <c r="O59" s="61">
        <f t="shared" ref="O59" si="16">(O58/O$10)*100</f>
        <v>103.19530550959462</v>
      </c>
      <c r="P59" s="61">
        <f t="shared" ref="P59:U59" si="17">(P58/P$10)*100</f>
        <v>104.71632244251845</v>
      </c>
      <c r="Q59" s="61">
        <f t="shared" si="17"/>
        <v>95.777634195895146</v>
      </c>
      <c r="R59" s="62">
        <f t="shared" si="17"/>
        <v>100.93899214139834</v>
      </c>
      <c r="S59" s="62">
        <f t="shared" si="17"/>
        <v>107.0391157820826</v>
      </c>
      <c r="T59" s="62">
        <f t="shared" si="17"/>
        <v>104.35024955065569</v>
      </c>
      <c r="U59" s="62">
        <f t="shared" si="17"/>
        <v>105.02861925739644</v>
      </c>
      <c r="V59" s="93" t="s">
        <v>13</v>
      </c>
    </row>
    <row r="60" spans="1:22" x14ac:dyDescent="0.2">
      <c r="A60" s="23" t="s">
        <v>58</v>
      </c>
      <c r="B60" s="23"/>
      <c r="C60" s="86">
        <f>+'Data Four-Year'!BC57</f>
        <v>23560.666879954919</v>
      </c>
      <c r="D60" s="56">
        <f>'Data Four-Year'!DE57</f>
        <v>16645.738812574997</v>
      </c>
      <c r="E60" s="55">
        <f>+'Data Four-Year'!BI57</f>
        <v>23218.290901921497</v>
      </c>
      <c r="F60" s="55">
        <f>'Data Four-Year'!EJ57</f>
        <v>17625.962032547184</v>
      </c>
      <c r="G60" s="55">
        <f>'Data Four-Year'!EK57</f>
        <v>12945.026293321716</v>
      </c>
      <c r="H60" s="56">
        <f>'Data Four-Year'!EL57</f>
        <v>14219.511272291867</v>
      </c>
      <c r="I60" s="56">
        <f>'Data Four-Year'!EM57</f>
        <v>16419.105487830027</v>
      </c>
      <c r="J60" s="56">
        <f>'Data Four-Year'!EN57</f>
        <v>19456.973985433273</v>
      </c>
      <c r="K60" s="56">
        <f>'Data Four-Year'!EO57</f>
        <v>21546.309216939811</v>
      </c>
      <c r="M60" s="86">
        <f>+'Data Two-Year'!BC57</f>
        <v>11285.150869205298</v>
      </c>
      <c r="N60" s="56">
        <f>'Data Two-Year'!DE57</f>
        <v>6216.6492135761582</v>
      </c>
      <c r="O60" s="55">
        <f>+'Data Two-Year'!BI57</f>
        <v>11479.96415755598</v>
      </c>
      <c r="P60" s="55">
        <f>'Data Two-Year'!EJ57</f>
        <v>6569.455644502631</v>
      </c>
      <c r="Q60" s="55">
        <f>'Data Two-Year'!EK57</f>
        <v>5977.1456192315591</v>
      </c>
      <c r="R60" s="56">
        <f>'Data Two-Year'!EL57</f>
        <v>6189.0776946738843</v>
      </c>
      <c r="S60" s="56">
        <f>'Data Two-Year'!EM57</f>
        <v>7273.2609439453936</v>
      </c>
      <c r="T60" s="56">
        <f>'Data Two-Year'!EN57</f>
        <v>10098.552120518943</v>
      </c>
      <c r="U60" s="56">
        <f>'Data Two-Year'!EO57</f>
        <v>11260.833205175028</v>
      </c>
      <c r="V60" s="92" t="s">
        <v>58</v>
      </c>
    </row>
    <row r="61" spans="1:22" x14ac:dyDescent="0.2">
      <c r="A61" s="23" t="s">
        <v>59</v>
      </c>
      <c r="B61" s="23"/>
      <c r="C61" s="86">
        <f>+'Data Four-Year'!BC58</f>
        <v>20964.698899480136</v>
      </c>
      <c r="D61" s="56">
        <f>'Data Four-Year'!DE58</f>
        <v>15229.944340209619</v>
      </c>
      <c r="E61" s="55">
        <f>+'Data Four-Year'!BI58</f>
        <v>20936.588582484732</v>
      </c>
      <c r="F61" s="55">
        <f>'Data Four-Year'!EJ58</f>
        <v>15843.20156949772</v>
      </c>
      <c r="G61" s="55">
        <f>'Data Four-Year'!EK58</f>
        <v>13141.410833124119</v>
      </c>
      <c r="H61" s="56">
        <f>'Data Four-Year'!EL58</f>
        <v>13913.835188819574</v>
      </c>
      <c r="I61" s="56">
        <f>'Data Four-Year'!EM58</f>
        <v>16320.462670075973</v>
      </c>
      <c r="J61" s="56">
        <f>'Data Four-Year'!EN58</f>
        <v>18307.295997314392</v>
      </c>
      <c r="K61" s="56">
        <f>'Data Four-Year'!EO58</f>
        <v>19320.697073050771</v>
      </c>
      <c r="M61" s="86">
        <f>+'Data Two-Year'!BC58</f>
        <v>13791.548542058581</v>
      </c>
      <c r="N61" s="56">
        <f>'Data Two-Year'!DE58</f>
        <v>8913.4672248542811</v>
      </c>
      <c r="O61" s="55">
        <f>+'Data Two-Year'!BI58</f>
        <v>13749.882483088808</v>
      </c>
      <c r="P61" s="55">
        <f>'Data Two-Year'!EJ58</f>
        <v>9683.7069059320638</v>
      </c>
      <c r="Q61" s="55">
        <f>'Data Two-Year'!EK58</f>
        <v>7792.9735055326983</v>
      </c>
      <c r="R61" s="56">
        <f>'Data Two-Year'!EL58</f>
        <v>9599.2561485692349</v>
      </c>
      <c r="S61" s="56">
        <f>'Data Two-Year'!EM58</f>
        <v>11703.408626879658</v>
      </c>
      <c r="T61" s="56">
        <f>'Data Two-Year'!EN58</f>
        <v>13206.584140547371</v>
      </c>
      <c r="U61" s="56">
        <f>'Data Two-Year'!EO58</f>
        <v>13426.198272562493</v>
      </c>
      <c r="V61" s="92" t="s">
        <v>59</v>
      </c>
    </row>
    <row r="62" spans="1:22" x14ac:dyDescent="0.2">
      <c r="A62" s="23" t="s">
        <v>60</v>
      </c>
      <c r="B62" s="23"/>
      <c r="C62" s="86">
        <f>+'Data Four-Year'!BC59</f>
        <v>22518.891248440839</v>
      </c>
      <c r="D62" s="56">
        <f>'Data Four-Year'!DE59</f>
        <v>15609.46256165372</v>
      </c>
      <c r="E62" s="55">
        <f>+'Data Four-Year'!BI59</f>
        <v>22240.145342187781</v>
      </c>
      <c r="F62" s="55">
        <f>'Data Four-Year'!EJ59</f>
        <v>16550.759078137486</v>
      </c>
      <c r="G62" s="55">
        <f>'Data Four-Year'!EK59</f>
        <v>11198.345792638233</v>
      </c>
      <c r="H62" s="56">
        <f>'Data Four-Year'!EL59</f>
        <v>12404.203594614966</v>
      </c>
      <c r="I62" s="56">
        <f>'Data Four-Year'!EM59</f>
        <v>15572.424698756146</v>
      </c>
      <c r="J62" s="56">
        <f>'Data Four-Year'!EN59</f>
        <v>19188.506508195685</v>
      </c>
      <c r="K62" s="56">
        <f>'Data Four-Year'!EO59</f>
        <v>20830.268399593428</v>
      </c>
      <c r="M62" s="86">
        <f>+'Data Two-Year'!BC59</f>
        <v>12061.889621949997</v>
      </c>
      <c r="N62" s="56">
        <f>'Data Two-Year'!DE59</f>
        <v>7578.2082428082922</v>
      </c>
      <c r="O62" s="55">
        <f>+'Data Two-Year'!BI59</f>
        <v>11981.573541635697</v>
      </c>
      <c r="P62" s="55">
        <f>'Data Two-Year'!EJ59</f>
        <v>7786.184075167057</v>
      </c>
      <c r="Q62" s="55">
        <f>'Data Two-Year'!EK59</f>
        <v>6730.0864314485862</v>
      </c>
      <c r="R62" s="56">
        <f>'Data Two-Year'!EL59</f>
        <v>7298.9674390004675</v>
      </c>
      <c r="S62" s="56">
        <f>'Data Two-Year'!EM59</f>
        <v>8995.9117642413912</v>
      </c>
      <c r="T62" s="56">
        <f>'Data Two-Year'!EN59</f>
        <v>10941.191007810357</v>
      </c>
      <c r="U62" s="56">
        <f>'Data Two-Year'!EO59</f>
        <v>11217.755016115847</v>
      </c>
      <c r="V62" s="92" t="s">
        <v>60</v>
      </c>
    </row>
    <row r="63" spans="1:22" x14ac:dyDescent="0.2">
      <c r="A63" s="23" t="s">
        <v>61</v>
      </c>
      <c r="B63" s="23"/>
      <c r="C63" s="86">
        <f>+'Data Four-Year'!BC60</f>
        <v>26986.504429678844</v>
      </c>
      <c r="D63" s="56">
        <f>'Data Four-Year'!DE60</f>
        <v>19509.227297895897</v>
      </c>
      <c r="E63" s="55">
        <f>+'Data Four-Year'!BI60</f>
        <v>27316.316448801743</v>
      </c>
      <c r="F63" s="55">
        <f>'Data Four-Year'!EJ60</f>
        <v>21511.343681917213</v>
      </c>
      <c r="G63" s="55">
        <f>'Data Four-Year'!EK60</f>
        <v>16097.974568459862</v>
      </c>
      <c r="H63" s="56">
        <f>'Data Four-Year'!EL60</f>
        <v>17331.461129652809</v>
      </c>
      <c r="I63" s="56">
        <f>'Data Four-Year'!EM60</f>
        <v>20389.051567849361</v>
      </c>
      <c r="J63" s="56">
        <f>'Data Four-Year'!EN60</f>
        <v>23659.524369593822</v>
      </c>
      <c r="K63" s="56">
        <f>'Data Four-Year'!EO60</f>
        <v>26200.736056644881</v>
      </c>
      <c r="M63" s="86">
        <f>+'Data Two-Year'!BC60</f>
        <v>19573.986036519873</v>
      </c>
      <c r="N63" s="56">
        <f>'Data Two-Year'!DE60</f>
        <v>15072.627282491947</v>
      </c>
      <c r="O63" s="55">
        <f>+'Data Two-Year'!BI60</f>
        <v>18864.824900133157</v>
      </c>
      <c r="P63" s="55">
        <f>'Data Two-Year'!EJ60</f>
        <v>16095.591877496672</v>
      </c>
      <c r="Q63" s="55">
        <f>'Data Two-Year'!EK60</f>
        <v>14817.298945187025</v>
      </c>
      <c r="R63" s="56">
        <f>'Data Two-Year'!EL60</f>
        <v>18758.943819052074</v>
      </c>
      <c r="S63" s="56">
        <f>'Data Two-Year'!EM60</f>
        <v>18846.813850409399</v>
      </c>
      <c r="T63" s="56">
        <f>'Data Two-Year'!EN60</f>
        <v>18819.701304627539</v>
      </c>
      <c r="U63" s="56">
        <f>'Data Two-Year'!EO60</f>
        <v>18864.824900133157</v>
      </c>
      <c r="V63" s="92" t="s">
        <v>61</v>
      </c>
    </row>
    <row r="64" spans="1:22" x14ac:dyDescent="0.2">
      <c r="A64" s="24" t="s">
        <v>62</v>
      </c>
      <c r="B64" s="24"/>
      <c r="C64" s="85">
        <f>+'Data Four-Year'!BC61</f>
        <v>25541.632566878467</v>
      </c>
      <c r="D64" s="54">
        <f>'Data Four-Year'!DE61</f>
        <v>14653.970309550716</v>
      </c>
      <c r="E64" s="53">
        <f>+'Data Four-Year'!BI61</f>
        <v>25747.944716040169</v>
      </c>
      <c r="F64" s="53">
        <f>'Data Four-Year'!EJ61</f>
        <v>18737.63898789954</v>
      </c>
      <c r="G64" s="53">
        <f>'Data Four-Year'!EK61</f>
        <v>13961.144944350672</v>
      </c>
      <c r="H64" s="54">
        <f>'Data Four-Year'!EL61</f>
        <v>14988.451829861307</v>
      </c>
      <c r="I64" s="54">
        <f>'Data Four-Year'!EM61</f>
        <v>19770.252892140797</v>
      </c>
      <c r="J64" s="54">
        <f>'Data Four-Year'!EN61</f>
        <v>23708.948363773365</v>
      </c>
      <c r="K64" s="54">
        <f>'Data Four-Year'!EO61</f>
        <v>24291.484246308115</v>
      </c>
      <c r="M64" s="85">
        <f>+'Data Two-Year'!BC61</f>
        <v>11370.538654341337</v>
      </c>
      <c r="N64" s="54">
        <f>'Data Two-Year'!DE61</f>
        <v>6287.8295208518757</v>
      </c>
      <c r="O64" s="53">
        <f>+'Data Two-Year'!BI61</f>
        <v>11301.219662851365</v>
      </c>
      <c r="P64" s="53">
        <f>'Data Two-Year'!EJ61</f>
        <v>6933.8958339307947</v>
      </c>
      <c r="Q64" s="53">
        <f>'Data Two-Year'!EK61</f>
        <v>6078.3323733879879</v>
      </c>
      <c r="R64" s="54">
        <f>'Data Two-Year'!EL61</f>
        <v>6574.7173866753401</v>
      </c>
      <c r="S64" s="54">
        <f>'Data Two-Year'!EM61</f>
        <v>8826.3143877521015</v>
      </c>
      <c r="T64" s="54">
        <f>'Data Two-Year'!EN61</f>
        <v>10815.095076302301</v>
      </c>
      <c r="U64" s="54">
        <f>'Data Two-Year'!EO61</f>
        <v>11061.234261391512</v>
      </c>
      <c r="V64" s="93" t="s">
        <v>62</v>
      </c>
    </row>
    <row r="65" spans="1:22" x14ac:dyDescent="0.2">
      <c r="A65" s="24" t="s">
        <v>63</v>
      </c>
      <c r="B65" s="24"/>
      <c r="C65" s="85">
        <f>+'Data Four-Year'!BC62</f>
        <v>18471.51706726462</v>
      </c>
      <c r="D65" s="54">
        <f>'Data Four-Year'!DE62</f>
        <v>11237.411133242231</v>
      </c>
      <c r="E65" s="53">
        <f>+'Data Four-Year'!BI62</f>
        <v>18862.288658963287</v>
      </c>
      <c r="F65" s="53">
        <f>'Data Four-Year'!EJ62</f>
        <v>12588.014643262442</v>
      </c>
      <c r="G65" s="53">
        <f>'Data Four-Year'!EK62</f>
        <v>8412.1285176842612</v>
      </c>
      <c r="H65" s="54">
        <f>'Data Four-Year'!EL62</f>
        <v>10520.897111913846</v>
      </c>
      <c r="I65" s="54">
        <f>'Data Four-Year'!EM62</f>
        <v>14936.306048196255</v>
      </c>
      <c r="J65" s="54">
        <f>'Data Four-Year'!EN62</f>
        <v>17316.5085658032</v>
      </c>
      <c r="K65" s="54">
        <f>'Data Four-Year'!EO62</f>
        <v>18019.299583084929</v>
      </c>
      <c r="M65" s="85">
        <f>+'Data Two-Year'!BC62</f>
        <v>12815.757836817525</v>
      </c>
      <c r="N65" s="54">
        <f>'Data Two-Year'!DE62</f>
        <v>7161.2532621277887</v>
      </c>
      <c r="O65" s="53">
        <f>+'Data Two-Year'!BI62</f>
        <v>12783.867773547974</v>
      </c>
      <c r="P65" s="53">
        <f>'Data Two-Year'!EJ62</f>
        <v>7461.2795496014742</v>
      </c>
      <c r="Q65" s="53">
        <f>'Data Two-Year'!EK62</f>
        <v>5330.3538360505472</v>
      </c>
      <c r="R65" s="54">
        <f>'Data Two-Year'!EL62</f>
        <v>6888.533533713734</v>
      </c>
      <c r="S65" s="54">
        <f>'Data Two-Year'!EM62</f>
        <v>10253.488570559182</v>
      </c>
      <c r="T65" s="54">
        <f>'Data Two-Year'!EN62</f>
        <v>11931.12603118629</v>
      </c>
      <c r="U65" s="54">
        <f>'Data Two-Year'!EO62</f>
        <v>12373.168928419162</v>
      </c>
      <c r="V65" s="93" t="s">
        <v>63</v>
      </c>
    </row>
    <row r="66" spans="1:22" x14ac:dyDescent="0.2">
      <c r="A66" s="24" t="s">
        <v>64</v>
      </c>
      <c r="B66" s="24"/>
      <c r="C66" s="85">
        <f>+'Data Four-Year'!BC63</f>
        <v>25269.414780187388</v>
      </c>
      <c r="D66" s="54">
        <f>'Data Four-Year'!DE63</f>
        <v>18090.812893828981</v>
      </c>
      <c r="E66" s="53">
        <f>+'Data Four-Year'!BI63</f>
        <v>25195.611758198465</v>
      </c>
      <c r="F66" s="53">
        <f>'Data Four-Year'!EJ63</f>
        <v>20165.193153547301</v>
      </c>
      <c r="G66" s="53">
        <f>'Data Four-Year'!EK63</f>
        <v>15474.272066851145</v>
      </c>
      <c r="H66" s="54">
        <f>'Data Four-Year'!EL63</f>
        <v>16464.569092275429</v>
      </c>
      <c r="I66" s="54">
        <f>'Data Four-Year'!EM63</f>
        <v>19800.338278093437</v>
      </c>
      <c r="J66" s="54">
        <f>'Data Four-Year'!EN63</f>
        <v>22870.5663966705</v>
      </c>
      <c r="K66" s="54">
        <f>'Data Four-Year'!EO63</f>
        <v>23845.320319218503</v>
      </c>
      <c r="M66" s="85">
        <f>+'Data Two-Year'!BC63</f>
        <v>12745.239239793838</v>
      </c>
      <c r="N66" s="54">
        <f>'Data Two-Year'!DE63</f>
        <v>7492.1592932972853</v>
      </c>
      <c r="O66" s="53">
        <f>+'Data Two-Year'!BI63</f>
        <v>12412.898569614408</v>
      </c>
      <c r="P66" s="53">
        <f>'Data Two-Year'!EJ63</f>
        <v>8083.3282183014198</v>
      </c>
      <c r="Q66" s="53">
        <f>'Data Two-Year'!EK63</f>
        <v>6581.4285369227991</v>
      </c>
      <c r="R66" s="54">
        <f>'Data Two-Year'!EL63</f>
        <v>7005.2121758090989</v>
      </c>
      <c r="S66" s="54">
        <f>'Data Two-Year'!EM63</f>
        <v>9462.3214967151325</v>
      </c>
      <c r="T66" s="54">
        <f>'Data Two-Year'!EN63</f>
        <v>11469.58415587281</v>
      </c>
      <c r="U66" s="54">
        <f>'Data Two-Year'!EO63</f>
        <v>11984.113898081561</v>
      </c>
      <c r="V66" s="93" t="s">
        <v>64</v>
      </c>
    </row>
    <row r="67" spans="1:22" x14ac:dyDescent="0.2">
      <c r="A67" s="24" t="s">
        <v>65</v>
      </c>
      <c r="B67" s="24"/>
      <c r="C67" s="85">
        <f>+'Data Four-Year'!BC64</f>
        <v>21905.046474040184</v>
      </c>
      <c r="D67" s="54">
        <f>'Data Four-Year'!DE64</f>
        <v>13897.268027650687</v>
      </c>
      <c r="E67" s="53">
        <f>+'Data Four-Year'!BI64</f>
        <v>21784.28894730191</v>
      </c>
      <c r="F67" s="53">
        <f>'Data Four-Year'!EJ64</f>
        <v>14607.243351446989</v>
      </c>
      <c r="G67" s="53">
        <f>'Data Four-Year'!EK64</f>
        <v>9791.4211787068689</v>
      </c>
      <c r="H67" s="54">
        <f>'Data Four-Year'!EL64</f>
        <v>11792.593129811416</v>
      </c>
      <c r="I67" s="54">
        <f>'Data Four-Year'!EM64</f>
        <v>14779.95769730191</v>
      </c>
      <c r="J67" s="54">
        <f>'Data Four-Year'!EN64</f>
        <v>18593.030226371677</v>
      </c>
      <c r="K67" s="54">
        <f>'Data Four-Year'!EO64</f>
        <v>20203.841711121004</v>
      </c>
      <c r="M67" s="85">
        <f>+'Data Two-Year'!BC64</f>
        <v>11034.782022471911</v>
      </c>
      <c r="N67" s="54">
        <f>'Data Two-Year'!DE64</f>
        <v>6054.8895252714628</v>
      </c>
      <c r="O67" s="53">
        <f>+'Data Two-Year'!BI64</f>
        <v>10869.549951503395</v>
      </c>
      <c r="P67" s="53">
        <f>'Data Two-Year'!EJ64</f>
        <v>6597.6139670223092</v>
      </c>
      <c r="Q67" s="53">
        <f>'Data Two-Year'!EK64</f>
        <v>5039.442940433285</v>
      </c>
      <c r="R67" s="54">
        <f>'Data Two-Year'!EL64</f>
        <v>6135.4249515033953</v>
      </c>
      <c r="S67" s="54">
        <f>'Data Two-Year'!EM64</f>
        <v>8547.9213800748239</v>
      </c>
      <c r="T67" s="54">
        <f>'Data Two-Year'!EN64</f>
        <v>10460.97587742932</v>
      </c>
      <c r="U67" s="54">
        <f>'Data Two-Year'!EO64</f>
        <v>10795.602583082342</v>
      </c>
      <c r="V67" s="93" t="s">
        <v>65</v>
      </c>
    </row>
    <row r="68" spans="1:22" x14ac:dyDescent="0.2">
      <c r="A68" s="21" t="s">
        <v>66</v>
      </c>
      <c r="B68" s="21"/>
      <c r="C68" s="84">
        <f>+'Data Four-Year'!BC65</f>
        <v>25121.392480985913</v>
      </c>
      <c r="D68" s="244">
        <f>'Data Four-Year'!DE65</f>
        <v>16195.820775559556</v>
      </c>
      <c r="E68" s="246">
        <f>+'Data Four-Year'!BI65</f>
        <v>24364.992348970052</v>
      </c>
      <c r="F68" s="246">
        <f>'Data Four-Year'!EJ65</f>
        <v>15848.451365363495</v>
      </c>
      <c r="G68" s="60">
        <f>'Data Four-Year'!EK65</f>
        <v>12697.146195123898</v>
      </c>
      <c r="H68" s="59">
        <f>'Data Four-Year'!EL65</f>
        <v>13244.163581846764</v>
      </c>
      <c r="I68" s="59">
        <f>'Data Four-Year'!EM65</f>
        <v>14915.589505368156</v>
      </c>
      <c r="J68" s="59">
        <f>'Data Four-Year'!EN65</f>
        <v>18595.116727079505</v>
      </c>
      <c r="K68" s="59">
        <f>'Data Four-Year'!EO65</f>
        <v>20415.240671117703</v>
      </c>
      <c r="M68" s="84">
        <f>+'Data Two-Year'!BC65</f>
        <v>18371.183553088133</v>
      </c>
      <c r="N68" s="244">
        <f>'Data Two-Year'!DE65</f>
        <v>13487.027064538514</v>
      </c>
      <c r="O68" s="246">
        <f>+'Data Two-Year'!BI65</f>
        <v>18485.285030869931</v>
      </c>
      <c r="P68" s="246">
        <f>'Data Two-Year'!EJ65</f>
        <v>14122.873881044146</v>
      </c>
      <c r="Q68" s="60">
        <f>'Data Two-Year'!EK65</f>
        <v>12721.165372750273</v>
      </c>
      <c r="R68" s="59">
        <f>'Data Two-Year'!EL65</f>
        <v>12807.050655869931</v>
      </c>
      <c r="S68" s="59">
        <f>'Data Two-Year'!EM65</f>
        <v>15336.957758142658</v>
      </c>
      <c r="T68" s="59">
        <f>'Data Two-Year'!EN65</f>
        <v>17435.457444663036</v>
      </c>
      <c r="U68" s="59">
        <f>'Data Two-Year'!EO65</f>
        <v>18003.466849051751</v>
      </c>
      <c r="V68" s="66" t="s">
        <v>66</v>
      </c>
    </row>
    <row r="69" spans="1:22" x14ac:dyDescent="0.2">
      <c r="A69" s="29" t="s">
        <v>67</v>
      </c>
      <c r="B69" s="29"/>
      <c r="C69" s="87">
        <f>+'Data Four-Year'!BC66</f>
        <v>21213.160839160839</v>
      </c>
      <c r="D69" s="243">
        <f>'Data Four-Year'!DE66</f>
        <v>16046.45945027195</v>
      </c>
      <c r="E69" s="245">
        <f>+'Data Four-Year'!BI66</f>
        <v>21148.509803921566</v>
      </c>
      <c r="F69" s="245">
        <f>'Data Four-Year'!EJ66</f>
        <v>16312.790849673202</v>
      </c>
      <c r="G69" s="58">
        <f>'Data Four-Year'!EK66</f>
        <v>15628.452111613875</v>
      </c>
      <c r="H69" s="57">
        <f>'Data Four-Year'!EL66</f>
        <v>16529.548265460027</v>
      </c>
      <c r="I69" s="57">
        <f>'Data Four-Year'!EM66</f>
        <v>18293.134803921566</v>
      </c>
      <c r="J69" s="57">
        <f>'Data Four-Year'!EN66</f>
        <v>21148.509803921566</v>
      </c>
      <c r="K69" s="57">
        <f>'Data Four-Year'!EO66</f>
        <v>21148.509803921566</v>
      </c>
      <c r="M69" s="87" t="str">
        <f>+'Data Two-Year'!BC66</f>
        <v>NA</v>
      </c>
      <c r="N69" s="243" t="str">
        <f>'Data Two-Year'!DE66</f>
        <v>NA</v>
      </c>
      <c r="O69" s="245" t="str">
        <f>+'Data Two-Year'!BI66</f>
        <v>NA</v>
      </c>
      <c r="P69" s="245" t="str">
        <f>'Data Two-Year'!EJ66</f>
        <v>NA</v>
      </c>
      <c r="Q69" s="58" t="str">
        <f>'Data Two-Year'!EK66</f>
        <v>NA</v>
      </c>
      <c r="R69" s="57" t="str">
        <f>'Data Two-Year'!EL66</f>
        <v>NA</v>
      </c>
      <c r="S69" s="57" t="str">
        <f>'Data Two-Year'!EM66</f>
        <v>NA</v>
      </c>
      <c r="T69" s="57" t="str">
        <f>'Data Two-Year'!EN66</f>
        <v>NA</v>
      </c>
      <c r="U69" s="57" t="str">
        <f>'Data Two-Year'!EO66</f>
        <v>NA</v>
      </c>
      <c r="V69" s="97" t="s">
        <v>67</v>
      </c>
    </row>
    <row r="71" spans="1:22" ht="22.5" customHeight="1" x14ac:dyDescent="0.2">
      <c r="A71" s="88" t="s">
        <v>127</v>
      </c>
      <c r="V71" s="98"/>
    </row>
    <row r="72" spans="1:22" ht="53.25" customHeight="1" x14ac:dyDescent="0.2">
      <c r="A72" s="259" t="s">
        <v>88</v>
      </c>
      <c r="B72" s="258"/>
      <c r="C72" s="258"/>
      <c r="D72" s="258"/>
      <c r="E72" s="258"/>
      <c r="F72" s="258"/>
      <c r="G72" s="258"/>
      <c r="H72" s="258"/>
      <c r="I72" s="258"/>
      <c r="J72" s="258"/>
      <c r="K72" s="258"/>
      <c r="M72" s="47"/>
      <c r="N72" s="47"/>
      <c r="O72" s="1"/>
      <c r="P72" s="1"/>
      <c r="Q72" s="1"/>
      <c r="R72" s="1"/>
      <c r="S72" s="1"/>
      <c r="T72" s="1"/>
      <c r="U72" s="1"/>
      <c r="V72" s="99"/>
    </row>
    <row r="73" spans="1:22" x14ac:dyDescent="0.2">
      <c r="D73" s="47"/>
      <c r="E73" s="47"/>
      <c r="F73" s="47"/>
      <c r="G73" s="1"/>
      <c r="H73" s="1"/>
      <c r="I73" s="1"/>
      <c r="J73" s="1"/>
      <c r="K73" s="1"/>
      <c r="N73" s="47"/>
      <c r="O73" s="47"/>
      <c r="P73" s="47"/>
      <c r="Q73" s="1"/>
      <c r="R73" s="1"/>
      <c r="S73" s="1"/>
      <c r="T73" s="1"/>
      <c r="U73" s="1"/>
    </row>
    <row r="74" spans="1:22" x14ac:dyDescent="0.2">
      <c r="A74" s="69" t="s">
        <v>68</v>
      </c>
      <c r="B74" s="257" t="s">
        <v>128</v>
      </c>
      <c r="C74" s="257"/>
      <c r="D74" s="258"/>
      <c r="E74" s="258"/>
      <c r="F74" s="258"/>
      <c r="G74" s="258"/>
      <c r="H74" s="258"/>
      <c r="I74" s="258"/>
      <c r="J74" s="258"/>
      <c r="K74" s="258"/>
      <c r="M74" s="47"/>
      <c r="N74" s="47"/>
      <c r="O74" s="1"/>
      <c r="P74" s="1"/>
      <c r="Q74" s="1"/>
      <c r="R74" s="1"/>
      <c r="S74" s="1"/>
      <c r="T74" s="1"/>
      <c r="U74" s="1"/>
      <c r="V74" s="70"/>
    </row>
    <row r="75" spans="1:22" x14ac:dyDescent="0.2">
      <c r="V75" s="89" t="s">
        <v>130</v>
      </c>
    </row>
  </sheetData>
  <mergeCells count="4">
    <mergeCell ref="B74:K74"/>
    <mergeCell ref="A72:K72"/>
    <mergeCell ref="C6:D8"/>
    <mergeCell ref="M6:N8"/>
  </mergeCells>
  <pageMargins left="0.7" right="0.7" top="0.75" bottom="0.75" header="0.3" footer="0.3"/>
  <pageSetup scale="68"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P71"/>
  <sheetViews>
    <sheetView workbookViewId="0">
      <selection activeCell="CX28" sqref="CX28"/>
    </sheetView>
  </sheetViews>
  <sheetFormatPr defaultRowHeight="12.75" x14ac:dyDescent="0.2"/>
  <cols>
    <col min="1" max="1" width="20.42578125" style="7" bestFit="1" customWidth="1"/>
    <col min="2" max="2" width="10.7109375" style="9" customWidth="1"/>
    <col min="3" max="3" width="11" style="9" customWidth="1"/>
    <col min="4" max="7" width="11" style="155" customWidth="1"/>
    <col min="8" max="8" width="10.42578125" style="7" customWidth="1"/>
    <col min="9" max="9" width="10.42578125" style="49" customWidth="1"/>
    <col min="10" max="13" width="10.42578125" style="159" customWidth="1"/>
    <col min="14" max="14" width="10.28515625" style="7" customWidth="1"/>
    <col min="15" max="15" width="10.140625" style="7" customWidth="1"/>
    <col min="16" max="25" width="10.42578125" style="7" customWidth="1"/>
    <col min="26" max="49" width="10.42578125" style="176" customWidth="1"/>
    <col min="50" max="50" width="10.140625" style="7" customWidth="1"/>
    <col min="51" max="51" width="9" style="49" customWidth="1"/>
    <col min="52" max="55" width="9" style="159" customWidth="1"/>
    <col min="56" max="56" width="10.140625" style="49" customWidth="1"/>
    <col min="57" max="57" width="8.42578125" style="49" customWidth="1"/>
    <col min="58" max="61" width="10.28515625" style="159" customWidth="1"/>
    <col min="62" max="62" width="10" style="7" customWidth="1"/>
    <col min="63" max="63" width="10" style="49" customWidth="1"/>
    <col min="64" max="67" width="10" style="159" customWidth="1"/>
    <col min="68" max="73" width="10.140625" style="7" customWidth="1"/>
    <col min="74" max="79" width="10.42578125" style="7" customWidth="1"/>
    <col min="80" max="91" width="10.42578125" style="176" customWidth="1"/>
    <col min="92" max="103" width="10.140625" style="7" customWidth="1"/>
    <col min="104" max="105" width="10.28515625" style="49" customWidth="1"/>
    <col min="106" max="109" width="10.28515625" style="159" customWidth="1"/>
    <col min="110" max="110" width="10.28515625" style="7" customWidth="1"/>
    <col min="111" max="111" width="10.140625" style="7" customWidth="1"/>
    <col min="112" max="115" width="10.28515625" style="7" bestFit="1" customWidth="1"/>
    <col min="116" max="121" width="10.28515625" style="7" customWidth="1"/>
    <col min="122" max="127" width="10.28515625" style="176" customWidth="1"/>
    <col min="134" max="145" width="10.28515625" style="176" customWidth="1"/>
    <col min="146" max="16384" width="9.140625" style="7"/>
  </cols>
  <sheetData>
    <row r="1" spans="1:146" x14ac:dyDescent="0.2">
      <c r="A1" s="126" t="s">
        <v>84</v>
      </c>
    </row>
    <row r="2" spans="1:146" s="189" customFormat="1" x14ac:dyDescent="0.2">
      <c r="A2" s="189" t="s">
        <v>115</v>
      </c>
      <c r="B2" s="190"/>
      <c r="C2" s="190" t="s">
        <v>92</v>
      </c>
      <c r="D2" s="191"/>
      <c r="E2" s="191"/>
      <c r="F2" s="191"/>
      <c r="G2" s="191"/>
      <c r="H2" s="192" t="s">
        <v>111</v>
      </c>
      <c r="I2" s="192"/>
      <c r="J2" s="193"/>
      <c r="K2" s="193"/>
      <c r="L2" s="193"/>
      <c r="M2" s="193"/>
      <c r="N2" s="192" t="s">
        <v>110</v>
      </c>
      <c r="O2" s="192" t="s">
        <v>89</v>
      </c>
      <c r="P2" s="192" t="s">
        <v>90</v>
      </c>
      <c r="Q2" s="192" t="s">
        <v>91</v>
      </c>
      <c r="R2" s="192" t="s">
        <v>93</v>
      </c>
      <c r="S2" s="192" t="s">
        <v>113</v>
      </c>
      <c r="T2" s="192"/>
      <c r="U2" s="192"/>
      <c r="V2" s="192"/>
      <c r="W2" s="192"/>
      <c r="X2" s="192"/>
      <c r="Y2" s="192"/>
      <c r="Z2" s="193"/>
      <c r="AA2" s="193"/>
      <c r="AB2" s="193"/>
      <c r="AC2" s="193"/>
      <c r="AD2" s="193"/>
      <c r="AE2" s="193"/>
      <c r="AF2" s="193"/>
      <c r="AG2" s="193"/>
      <c r="AH2" s="193"/>
      <c r="AI2" s="193"/>
      <c r="AJ2" s="193"/>
      <c r="AK2" s="193"/>
      <c r="AL2" s="192" t="s">
        <v>110</v>
      </c>
      <c r="AM2" s="192" t="s">
        <v>89</v>
      </c>
      <c r="AN2" s="192" t="s">
        <v>90</v>
      </c>
      <c r="AO2" s="192" t="s">
        <v>91</v>
      </c>
      <c r="AP2" s="192" t="s">
        <v>93</v>
      </c>
      <c r="AQ2" s="192" t="s">
        <v>113</v>
      </c>
      <c r="AR2" s="192"/>
      <c r="AS2" s="192"/>
      <c r="AT2" s="192"/>
      <c r="AU2" s="192"/>
      <c r="AV2" s="192"/>
      <c r="AW2" s="192"/>
      <c r="AX2" s="192" t="s">
        <v>94</v>
      </c>
      <c r="AY2" s="192"/>
      <c r="AZ2" s="193"/>
      <c r="BA2" s="193"/>
      <c r="BB2" s="193"/>
      <c r="BC2" s="193"/>
      <c r="BD2" s="192" t="s">
        <v>95</v>
      </c>
      <c r="BE2" s="192"/>
      <c r="BF2" s="193"/>
      <c r="BG2" s="193"/>
      <c r="BH2" s="193"/>
      <c r="BI2" s="193"/>
      <c r="BJ2" s="192" t="s">
        <v>96</v>
      </c>
      <c r="BK2" s="192"/>
      <c r="BL2" s="193"/>
      <c r="BM2" s="193"/>
      <c r="BN2" s="193"/>
      <c r="BO2" s="193"/>
      <c r="BP2" s="192" t="s">
        <v>97</v>
      </c>
      <c r="BQ2" s="192" t="s">
        <v>98</v>
      </c>
      <c r="BR2" s="192" t="s">
        <v>99</v>
      </c>
      <c r="BS2" s="192" t="s">
        <v>100</v>
      </c>
      <c r="BT2" s="192" t="s">
        <v>101</v>
      </c>
      <c r="BU2" s="192" t="s">
        <v>102</v>
      </c>
      <c r="BV2" s="192"/>
      <c r="BW2" s="192"/>
      <c r="BX2" s="192"/>
      <c r="BY2" s="192"/>
      <c r="BZ2" s="192"/>
      <c r="CA2" s="192"/>
      <c r="CB2" s="193"/>
      <c r="CC2" s="193"/>
      <c r="CD2" s="193"/>
      <c r="CE2" s="193"/>
      <c r="CF2" s="193"/>
      <c r="CG2" s="193"/>
      <c r="CH2" s="193"/>
      <c r="CI2" s="193"/>
      <c r="CJ2" s="193"/>
      <c r="CK2" s="193"/>
      <c r="CL2" s="193"/>
      <c r="CM2" s="193"/>
      <c r="CN2" s="192" t="s">
        <v>97</v>
      </c>
      <c r="CO2" s="192" t="s">
        <v>98</v>
      </c>
      <c r="CP2" s="192" t="s">
        <v>99</v>
      </c>
      <c r="CQ2" s="192" t="s">
        <v>100</v>
      </c>
      <c r="CR2" s="192" t="s">
        <v>101</v>
      </c>
      <c r="CS2" s="192" t="s">
        <v>102</v>
      </c>
      <c r="CT2" s="192"/>
      <c r="CU2" s="192"/>
      <c r="CV2" s="192"/>
      <c r="CW2" s="192"/>
      <c r="CX2" s="192"/>
      <c r="CY2" s="192"/>
      <c r="CZ2" s="192" t="s">
        <v>103</v>
      </c>
      <c r="DA2" s="192"/>
      <c r="DB2" s="193"/>
      <c r="DC2" s="193"/>
      <c r="DD2" s="193"/>
      <c r="DE2" s="193"/>
      <c r="DF2" s="192" t="s">
        <v>104</v>
      </c>
      <c r="DG2" s="192" t="s">
        <v>105</v>
      </c>
      <c r="DH2" s="192" t="s">
        <v>106</v>
      </c>
      <c r="DI2" s="192" t="s">
        <v>107</v>
      </c>
      <c r="DJ2" s="192" t="s">
        <v>108</v>
      </c>
      <c r="DK2" s="192" t="s">
        <v>109</v>
      </c>
      <c r="DL2" s="192"/>
      <c r="DM2" s="192"/>
      <c r="DN2" s="192"/>
      <c r="DO2" s="192"/>
      <c r="DP2" s="192"/>
      <c r="DQ2" s="192"/>
      <c r="DR2" s="193"/>
      <c r="DS2" s="193"/>
      <c r="DT2" s="193"/>
      <c r="DU2" s="193"/>
      <c r="DV2" s="193"/>
      <c r="DW2" s="193"/>
      <c r="ED2" s="192" t="s">
        <v>104</v>
      </c>
      <c r="EE2" s="192" t="s">
        <v>105</v>
      </c>
      <c r="EF2" s="192" t="s">
        <v>106</v>
      </c>
      <c r="EG2" s="192" t="s">
        <v>107</v>
      </c>
      <c r="EH2" s="192" t="s">
        <v>108</v>
      </c>
      <c r="EI2" s="192" t="s">
        <v>109</v>
      </c>
      <c r="EJ2" s="192"/>
      <c r="EK2" s="192"/>
      <c r="EL2" s="192"/>
      <c r="EM2" s="192"/>
      <c r="EN2" s="192"/>
      <c r="EO2" s="192"/>
    </row>
    <row r="3" spans="1:146" customFormat="1" x14ac:dyDescent="0.2">
      <c r="A3" s="125"/>
      <c r="B3" s="113" t="s">
        <v>10</v>
      </c>
      <c r="C3" s="114"/>
      <c r="D3" s="141"/>
      <c r="E3" s="141"/>
      <c r="F3" s="141"/>
      <c r="G3" s="141"/>
      <c r="H3" s="114"/>
      <c r="I3" s="114"/>
      <c r="J3" s="141"/>
      <c r="K3" s="141"/>
      <c r="L3" s="141"/>
      <c r="M3" s="141"/>
      <c r="N3" s="114"/>
      <c r="O3" s="114"/>
      <c r="P3" s="114"/>
      <c r="Q3" s="114"/>
      <c r="R3" s="114"/>
      <c r="S3" s="114"/>
      <c r="T3" s="114"/>
      <c r="U3" s="114"/>
      <c r="V3" s="114"/>
      <c r="W3" s="114"/>
      <c r="X3" s="114"/>
      <c r="Y3" s="114"/>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13" t="s">
        <v>72</v>
      </c>
      <c r="AY3" s="114"/>
      <c r="AZ3" s="141"/>
      <c r="BA3" s="141"/>
      <c r="BB3" s="141"/>
      <c r="BC3" s="141"/>
      <c r="BD3" s="114"/>
      <c r="BE3" s="114"/>
      <c r="BF3" s="141"/>
      <c r="BG3" s="141"/>
      <c r="BH3" s="141"/>
      <c r="BI3" s="141"/>
      <c r="BJ3" s="124" t="s">
        <v>71</v>
      </c>
      <c r="BK3" s="114"/>
      <c r="BL3" s="141"/>
      <c r="BM3" s="141"/>
      <c r="BN3" s="141"/>
      <c r="BO3" s="141"/>
      <c r="BP3" s="114"/>
      <c r="BQ3" s="114"/>
      <c r="BR3" s="114"/>
      <c r="BS3" s="114"/>
      <c r="BT3" s="114"/>
      <c r="BU3" s="114"/>
      <c r="BV3" s="114"/>
      <c r="BW3" s="114"/>
      <c r="BX3" s="114"/>
      <c r="BY3" s="114"/>
      <c r="BZ3" s="114"/>
      <c r="CA3" s="114"/>
      <c r="CB3" s="141"/>
      <c r="CC3" s="141"/>
      <c r="CD3" s="141"/>
      <c r="CE3" s="141"/>
      <c r="CF3" s="141"/>
      <c r="CG3" s="141"/>
      <c r="CH3" s="141"/>
      <c r="CI3" s="141"/>
      <c r="CJ3" s="141"/>
      <c r="CK3" s="141"/>
      <c r="CL3" s="141"/>
      <c r="CM3" s="141"/>
      <c r="CN3" s="114"/>
      <c r="CO3" s="114"/>
      <c r="CP3" s="114"/>
      <c r="CQ3" s="114"/>
      <c r="CR3" s="114"/>
      <c r="CS3" s="114"/>
      <c r="CT3" s="114"/>
      <c r="CU3" s="114"/>
      <c r="CV3" s="114"/>
      <c r="CW3" s="114"/>
      <c r="CX3" s="114"/>
      <c r="CY3" s="114"/>
      <c r="CZ3" s="113" t="s">
        <v>8</v>
      </c>
      <c r="DA3" s="114"/>
      <c r="DB3" s="141"/>
      <c r="DC3" s="141"/>
      <c r="DD3" s="141"/>
      <c r="DE3" s="141"/>
      <c r="DF3" s="114"/>
      <c r="DG3" s="114"/>
      <c r="DH3" s="114"/>
      <c r="DI3" s="114"/>
      <c r="DJ3" s="114"/>
      <c r="DK3" s="114"/>
      <c r="DL3" s="114"/>
      <c r="DM3" s="114"/>
      <c r="DN3" s="114"/>
      <c r="DO3" s="114"/>
      <c r="DP3" s="114"/>
      <c r="DQ3" s="114"/>
      <c r="DR3" s="141"/>
      <c r="DS3" s="141"/>
      <c r="DT3" s="141"/>
      <c r="DU3" s="141"/>
      <c r="DV3" s="141"/>
      <c r="DW3" s="203"/>
      <c r="DX3" s="201"/>
      <c r="DY3" s="201"/>
      <c r="DZ3" s="201"/>
      <c r="EA3" s="201"/>
      <c r="EB3" s="201"/>
      <c r="EC3" s="202"/>
      <c r="ED3" s="141"/>
      <c r="EE3" s="141"/>
      <c r="EF3" s="141"/>
      <c r="EG3" s="141"/>
      <c r="EH3" s="141"/>
      <c r="EI3" s="203"/>
      <c r="EJ3" s="141"/>
      <c r="EK3" s="141"/>
      <c r="EL3" s="141"/>
      <c r="EM3" s="141"/>
      <c r="EN3" s="141"/>
      <c r="EO3" s="203"/>
      <c r="EP3" s="255"/>
    </row>
    <row r="4" spans="1:146" customFormat="1" ht="25.5" x14ac:dyDescent="0.2">
      <c r="A4" s="7"/>
      <c r="B4" s="134"/>
      <c r="C4" s="133"/>
      <c r="D4" s="142"/>
      <c r="E4" s="142"/>
      <c r="F4" s="142"/>
      <c r="G4" s="142"/>
      <c r="H4" s="134"/>
      <c r="I4" s="106"/>
      <c r="J4" s="156"/>
      <c r="K4" s="156"/>
      <c r="L4" s="156"/>
      <c r="M4" s="156"/>
      <c r="N4" s="107" t="s">
        <v>79</v>
      </c>
      <c r="O4" s="6"/>
      <c r="P4" s="8"/>
      <c r="Q4" s="8"/>
      <c r="R4" s="8"/>
      <c r="S4" s="8"/>
      <c r="T4" s="8"/>
      <c r="U4" s="135"/>
      <c r="V4" s="135"/>
      <c r="W4" s="135"/>
      <c r="X4" s="135"/>
      <c r="Y4" s="136"/>
      <c r="Z4" s="142"/>
      <c r="AA4" s="142"/>
      <c r="AB4" s="142"/>
      <c r="AC4" s="142"/>
      <c r="AD4" s="142"/>
      <c r="AE4" s="142"/>
      <c r="AF4" s="197"/>
      <c r="AG4" s="142"/>
      <c r="AH4" s="142"/>
      <c r="AI4" s="142"/>
      <c r="AJ4" s="142"/>
      <c r="AK4" s="142"/>
      <c r="AL4" s="142"/>
      <c r="AM4" s="142"/>
      <c r="AN4" s="142"/>
      <c r="AO4" s="142"/>
      <c r="AP4" s="142"/>
      <c r="AQ4" s="142"/>
      <c r="AR4" s="142"/>
      <c r="AS4" s="142"/>
      <c r="AT4" s="142"/>
      <c r="AU4" s="142"/>
      <c r="AV4" s="142"/>
      <c r="AW4" s="142"/>
      <c r="AX4" s="75"/>
      <c r="AY4" s="137"/>
      <c r="AZ4" s="142"/>
      <c r="BA4" s="142"/>
      <c r="BB4" s="142"/>
      <c r="BC4" s="142"/>
      <c r="BD4" s="10" t="s">
        <v>9</v>
      </c>
      <c r="BE4" s="104"/>
      <c r="BF4" s="156"/>
      <c r="BG4" s="156"/>
      <c r="BH4" s="156"/>
      <c r="BI4" s="156"/>
      <c r="BJ4" s="75" t="s">
        <v>9</v>
      </c>
      <c r="BK4" s="137"/>
      <c r="BL4" s="156"/>
      <c r="BM4" s="156"/>
      <c r="BN4" s="156"/>
      <c r="BO4" s="156"/>
      <c r="BP4" s="107" t="s">
        <v>79</v>
      </c>
      <c r="BQ4" s="8"/>
      <c r="BR4" s="8"/>
      <c r="BS4" s="8"/>
      <c r="BT4" s="8"/>
      <c r="BU4" s="8"/>
      <c r="BV4" s="8"/>
      <c r="BW4" s="8"/>
      <c r="BX4" s="8"/>
      <c r="BY4" s="8"/>
      <c r="BZ4" s="8"/>
      <c r="CA4" s="111"/>
      <c r="CB4" s="142"/>
      <c r="CC4" s="142"/>
      <c r="CD4" s="142"/>
      <c r="CE4" s="142"/>
      <c r="CF4" s="142"/>
      <c r="CG4" s="142"/>
      <c r="CH4" s="142"/>
      <c r="CI4" s="142"/>
      <c r="CJ4" s="142"/>
      <c r="CK4" s="142"/>
      <c r="CL4" s="142"/>
      <c r="CM4" s="142"/>
      <c r="CN4" s="107"/>
      <c r="CO4" s="8"/>
      <c r="CP4" s="8"/>
      <c r="CQ4" s="8"/>
      <c r="CR4" s="8"/>
      <c r="CS4" s="8"/>
      <c r="CT4" s="107"/>
      <c r="CU4" s="8"/>
      <c r="CV4" s="8"/>
      <c r="CW4" s="8"/>
      <c r="CX4" s="8"/>
      <c r="CY4" s="8"/>
      <c r="CZ4" s="75" t="s">
        <v>9</v>
      </c>
      <c r="DA4" s="106"/>
      <c r="DB4" s="156"/>
      <c r="DC4" s="156"/>
      <c r="DD4" s="156"/>
      <c r="DE4" s="156"/>
      <c r="DF4" s="107" t="s">
        <v>79</v>
      </c>
      <c r="DG4" s="8"/>
      <c r="DH4" s="8"/>
      <c r="DI4" s="8"/>
      <c r="DJ4" s="8"/>
      <c r="DK4" s="8"/>
      <c r="DL4" s="8"/>
      <c r="DM4" s="8"/>
      <c r="DN4" s="8"/>
      <c r="DO4" s="8"/>
      <c r="DP4" s="8"/>
      <c r="DQ4" s="111"/>
      <c r="DR4" s="183"/>
      <c r="DS4" s="183"/>
      <c r="DT4" s="183"/>
      <c r="DU4" s="183"/>
      <c r="DV4" s="183"/>
      <c r="DW4" s="183"/>
      <c r="DX4" s="201"/>
      <c r="DY4" s="201"/>
      <c r="DZ4" s="201"/>
      <c r="EA4" s="201"/>
      <c r="EB4" s="201"/>
      <c r="EC4" s="202"/>
      <c r="ED4" s="183"/>
      <c r="EE4" s="183"/>
      <c r="EF4" s="183"/>
      <c r="EG4" s="183"/>
      <c r="EH4" s="183"/>
      <c r="EI4" s="183"/>
      <c r="EJ4" s="183"/>
      <c r="EK4" s="183"/>
      <c r="EL4" s="183"/>
      <c r="EM4" s="183"/>
      <c r="EN4" s="183"/>
      <c r="EO4" s="183"/>
      <c r="EP4" s="255"/>
    </row>
    <row r="5" spans="1:146" customFormat="1" ht="51" x14ac:dyDescent="0.2">
      <c r="A5" s="74"/>
      <c r="B5" s="120" t="s">
        <v>83</v>
      </c>
      <c r="C5" s="121"/>
      <c r="D5" s="143"/>
      <c r="E5" s="143"/>
      <c r="F5" s="143"/>
      <c r="G5" s="143"/>
      <c r="H5" s="107" t="s">
        <v>78</v>
      </c>
      <c r="I5" s="109"/>
      <c r="J5" s="157"/>
      <c r="K5" s="157"/>
      <c r="L5" s="157"/>
      <c r="M5" s="157"/>
      <c r="N5" s="12" t="s">
        <v>7</v>
      </c>
      <c r="O5" s="11" t="s">
        <v>2</v>
      </c>
      <c r="P5" s="11" t="s">
        <v>3</v>
      </c>
      <c r="Q5" s="11" t="s">
        <v>4</v>
      </c>
      <c r="R5" s="11" t="s">
        <v>5</v>
      </c>
      <c r="S5" s="11" t="s">
        <v>6</v>
      </c>
      <c r="T5" s="122" t="s">
        <v>7</v>
      </c>
      <c r="U5" s="11" t="s">
        <v>2</v>
      </c>
      <c r="V5" s="11" t="s">
        <v>3</v>
      </c>
      <c r="W5" s="11" t="s">
        <v>4</v>
      </c>
      <c r="X5" s="11" t="s">
        <v>5</v>
      </c>
      <c r="Y5" s="11" t="s">
        <v>6</v>
      </c>
      <c r="Z5" s="165" t="s">
        <v>7</v>
      </c>
      <c r="AA5" s="166" t="s">
        <v>2</v>
      </c>
      <c r="AB5" s="166" t="s">
        <v>3</v>
      </c>
      <c r="AC5" s="166" t="s">
        <v>4</v>
      </c>
      <c r="AD5" s="166" t="s">
        <v>5</v>
      </c>
      <c r="AE5" s="167" t="s">
        <v>6</v>
      </c>
      <c r="AF5" s="165" t="s">
        <v>7</v>
      </c>
      <c r="AG5" s="166" t="s">
        <v>2</v>
      </c>
      <c r="AH5" s="166" t="s">
        <v>3</v>
      </c>
      <c r="AI5" s="166" t="s">
        <v>4</v>
      </c>
      <c r="AJ5" s="166" t="s">
        <v>5</v>
      </c>
      <c r="AK5" s="167" t="s">
        <v>6</v>
      </c>
      <c r="AL5" s="165" t="s">
        <v>7</v>
      </c>
      <c r="AM5" s="166" t="s">
        <v>2</v>
      </c>
      <c r="AN5" s="166" t="s">
        <v>3</v>
      </c>
      <c r="AO5" s="166" t="s">
        <v>4</v>
      </c>
      <c r="AP5" s="166" t="s">
        <v>5</v>
      </c>
      <c r="AQ5" s="167" t="s">
        <v>6</v>
      </c>
      <c r="AR5" s="165" t="s">
        <v>7</v>
      </c>
      <c r="AS5" s="166" t="s">
        <v>2</v>
      </c>
      <c r="AT5" s="166" t="s">
        <v>3</v>
      </c>
      <c r="AU5" s="166" t="s">
        <v>4</v>
      </c>
      <c r="AV5" s="166" t="s">
        <v>5</v>
      </c>
      <c r="AW5" s="167" t="s">
        <v>6</v>
      </c>
      <c r="AX5" s="107" t="s">
        <v>78</v>
      </c>
      <c r="AY5" s="108"/>
      <c r="AZ5" s="177"/>
      <c r="BA5" s="177"/>
      <c r="BB5" s="177"/>
      <c r="BC5" s="177"/>
      <c r="BD5" s="107" t="s">
        <v>79</v>
      </c>
      <c r="BE5" s="108"/>
      <c r="BF5" s="177"/>
      <c r="BG5" s="177"/>
      <c r="BH5" s="177"/>
      <c r="BI5" s="177"/>
      <c r="BJ5" s="107" t="s">
        <v>78</v>
      </c>
      <c r="BK5" s="109"/>
      <c r="BL5" s="157"/>
      <c r="BM5" s="157"/>
      <c r="BN5" s="157"/>
      <c r="BO5" s="157"/>
      <c r="BP5" s="12" t="s">
        <v>7</v>
      </c>
      <c r="BQ5" s="11" t="s">
        <v>2</v>
      </c>
      <c r="BR5" s="11" t="s">
        <v>3</v>
      </c>
      <c r="BS5" s="11" t="s">
        <v>4</v>
      </c>
      <c r="BT5" s="11" t="s">
        <v>5</v>
      </c>
      <c r="BU5" s="11" t="s">
        <v>6</v>
      </c>
      <c r="BV5" s="12" t="s">
        <v>7</v>
      </c>
      <c r="BW5" s="11" t="s">
        <v>2</v>
      </c>
      <c r="BX5" s="11" t="s">
        <v>3</v>
      </c>
      <c r="BY5" s="11" t="s">
        <v>4</v>
      </c>
      <c r="BZ5" s="11" t="s">
        <v>5</v>
      </c>
      <c r="CA5" s="11" t="s">
        <v>6</v>
      </c>
      <c r="CB5" s="165" t="s">
        <v>7</v>
      </c>
      <c r="CC5" s="166" t="s">
        <v>2</v>
      </c>
      <c r="CD5" s="166" t="s">
        <v>3</v>
      </c>
      <c r="CE5" s="166" t="s">
        <v>4</v>
      </c>
      <c r="CF5" s="166" t="s">
        <v>5</v>
      </c>
      <c r="CG5" s="167" t="s">
        <v>6</v>
      </c>
      <c r="CH5" s="166" t="s">
        <v>7</v>
      </c>
      <c r="CI5" s="166" t="s">
        <v>2</v>
      </c>
      <c r="CJ5" s="166" t="s">
        <v>3</v>
      </c>
      <c r="CK5" s="166" t="s">
        <v>4</v>
      </c>
      <c r="CL5" s="166" t="s">
        <v>5</v>
      </c>
      <c r="CM5" s="167" t="s">
        <v>6</v>
      </c>
      <c r="CN5" s="12" t="s">
        <v>7</v>
      </c>
      <c r="CO5" s="11" t="s">
        <v>2</v>
      </c>
      <c r="CP5" s="11" t="s">
        <v>3</v>
      </c>
      <c r="CQ5" s="11" t="s">
        <v>4</v>
      </c>
      <c r="CR5" s="11" t="s">
        <v>5</v>
      </c>
      <c r="CS5" s="11" t="s">
        <v>6</v>
      </c>
      <c r="CT5" s="12" t="s">
        <v>7</v>
      </c>
      <c r="CU5" s="11" t="s">
        <v>2</v>
      </c>
      <c r="CV5" s="11" t="s">
        <v>3</v>
      </c>
      <c r="CW5" s="11" t="s">
        <v>4</v>
      </c>
      <c r="CX5" s="11" t="s">
        <v>5</v>
      </c>
      <c r="CY5" s="11" t="s">
        <v>6</v>
      </c>
      <c r="CZ5" s="107" t="s">
        <v>78</v>
      </c>
      <c r="DA5" s="109"/>
      <c r="DB5" s="157"/>
      <c r="DC5" s="157"/>
      <c r="DD5" s="157"/>
      <c r="DE5" s="157"/>
      <c r="DF5" s="12" t="s">
        <v>7</v>
      </c>
      <c r="DG5" s="11" t="s">
        <v>2</v>
      </c>
      <c r="DH5" s="11" t="s">
        <v>3</v>
      </c>
      <c r="DI5" s="11" t="s">
        <v>4</v>
      </c>
      <c r="DJ5" s="11" t="s">
        <v>5</v>
      </c>
      <c r="DK5" s="11" t="s">
        <v>6</v>
      </c>
      <c r="DL5" s="12" t="s">
        <v>7</v>
      </c>
      <c r="DM5" s="11" t="s">
        <v>2</v>
      </c>
      <c r="DN5" s="11" t="s">
        <v>3</v>
      </c>
      <c r="DO5" s="11" t="s">
        <v>4</v>
      </c>
      <c r="DP5" s="11" t="s">
        <v>5</v>
      </c>
      <c r="DQ5" s="11" t="s">
        <v>6</v>
      </c>
      <c r="DR5" s="185" t="s">
        <v>7</v>
      </c>
      <c r="DS5" s="186" t="s">
        <v>2</v>
      </c>
      <c r="DT5" s="186" t="s">
        <v>3</v>
      </c>
      <c r="DU5" s="186" t="s">
        <v>4</v>
      </c>
      <c r="DV5" s="186" t="s">
        <v>5</v>
      </c>
      <c r="DW5" s="186" t="s">
        <v>6</v>
      </c>
      <c r="DX5" s="252" t="s">
        <v>7</v>
      </c>
      <c r="DY5" s="253" t="s">
        <v>2</v>
      </c>
      <c r="DZ5" s="253" t="s">
        <v>3</v>
      </c>
      <c r="EA5" s="253" t="s">
        <v>4</v>
      </c>
      <c r="EB5" s="253" t="s">
        <v>5</v>
      </c>
      <c r="EC5" s="251" t="s">
        <v>6</v>
      </c>
      <c r="ED5" s="12" t="s">
        <v>7</v>
      </c>
      <c r="EE5" s="11" t="s">
        <v>2</v>
      </c>
      <c r="EF5" s="11" t="s">
        <v>3</v>
      </c>
      <c r="EG5" s="11" t="s">
        <v>4</v>
      </c>
      <c r="EH5" s="11" t="s">
        <v>5</v>
      </c>
      <c r="EI5" s="11" t="s">
        <v>6</v>
      </c>
      <c r="EJ5" s="12" t="s">
        <v>7</v>
      </c>
      <c r="EK5" s="11" t="s">
        <v>2</v>
      </c>
      <c r="EL5" s="11" t="s">
        <v>3</v>
      </c>
      <c r="EM5" s="11" t="s">
        <v>4</v>
      </c>
      <c r="EN5" s="11" t="s">
        <v>5</v>
      </c>
      <c r="EO5" s="11" t="s">
        <v>6</v>
      </c>
      <c r="EP5" s="255"/>
    </row>
    <row r="6" spans="1:146" x14ac:dyDescent="0.2">
      <c r="A6" s="4"/>
      <c r="B6" s="40" t="s">
        <v>80</v>
      </c>
      <c r="C6" s="164" t="s">
        <v>82</v>
      </c>
      <c r="D6" s="248" t="s">
        <v>112</v>
      </c>
      <c r="E6" s="248" t="s">
        <v>119</v>
      </c>
      <c r="F6" s="144" t="s">
        <v>124</v>
      </c>
      <c r="G6" s="144" t="s">
        <v>125</v>
      </c>
      <c r="H6" s="40" t="s">
        <v>80</v>
      </c>
      <c r="I6" s="115" t="s">
        <v>82</v>
      </c>
      <c r="J6" s="144" t="s">
        <v>112</v>
      </c>
      <c r="K6" s="248" t="s">
        <v>119</v>
      </c>
      <c r="L6" s="144" t="s">
        <v>124</v>
      </c>
      <c r="M6" s="144" t="s">
        <v>125</v>
      </c>
      <c r="N6" s="112" t="s">
        <v>80</v>
      </c>
      <c r="O6" s="109"/>
      <c r="P6" s="109"/>
      <c r="Q6" s="109"/>
      <c r="R6" s="109"/>
      <c r="S6" s="109"/>
      <c r="T6" s="112" t="s">
        <v>82</v>
      </c>
      <c r="U6" s="109"/>
      <c r="V6" s="109"/>
      <c r="W6" s="109"/>
      <c r="X6" s="109"/>
      <c r="Y6" s="109"/>
      <c r="Z6" s="266" t="s">
        <v>112</v>
      </c>
      <c r="AA6" s="267"/>
      <c r="AB6" s="267"/>
      <c r="AC6" s="267"/>
      <c r="AD6" s="267"/>
      <c r="AE6" s="267"/>
      <c r="AF6" s="268" t="s">
        <v>119</v>
      </c>
      <c r="AG6" s="269"/>
      <c r="AH6" s="269"/>
      <c r="AI6" s="269"/>
      <c r="AJ6" s="269"/>
      <c r="AK6" s="270"/>
      <c r="AL6" s="266" t="s">
        <v>124</v>
      </c>
      <c r="AM6" s="267"/>
      <c r="AN6" s="267"/>
      <c r="AO6" s="267"/>
      <c r="AP6" s="267"/>
      <c r="AQ6" s="267"/>
      <c r="AR6" s="266" t="s">
        <v>125</v>
      </c>
      <c r="AS6" s="267"/>
      <c r="AT6" s="267"/>
      <c r="AU6" s="267"/>
      <c r="AV6" s="267"/>
      <c r="AW6" s="267"/>
      <c r="AX6" s="102" t="s">
        <v>80</v>
      </c>
      <c r="AY6" s="103" t="s">
        <v>82</v>
      </c>
      <c r="AZ6" s="178" t="s">
        <v>112</v>
      </c>
      <c r="BA6" s="178" t="s">
        <v>119</v>
      </c>
      <c r="BB6" s="178" t="s">
        <v>124</v>
      </c>
      <c r="BC6" s="178" t="s">
        <v>125</v>
      </c>
      <c r="BD6" s="102" t="s">
        <v>80</v>
      </c>
      <c r="BE6" s="103" t="s">
        <v>82</v>
      </c>
      <c r="BF6" s="178" t="s">
        <v>112</v>
      </c>
      <c r="BG6" s="178" t="s">
        <v>119</v>
      </c>
      <c r="BH6" s="178" t="s">
        <v>124</v>
      </c>
      <c r="BI6" s="178" t="s">
        <v>125</v>
      </c>
      <c r="BJ6" s="102" t="s">
        <v>80</v>
      </c>
      <c r="BK6" s="103" t="s">
        <v>82</v>
      </c>
      <c r="BL6" s="178" t="s">
        <v>112</v>
      </c>
      <c r="BM6" s="250" t="s">
        <v>119</v>
      </c>
      <c r="BN6" s="250" t="s">
        <v>124</v>
      </c>
      <c r="BO6" s="250" t="s">
        <v>125</v>
      </c>
      <c r="BP6" s="110" t="s">
        <v>80</v>
      </c>
      <c r="BQ6" s="109"/>
      <c r="BR6" s="109"/>
      <c r="BS6" s="109"/>
      <c r="BT6" s="109"/>
      <c r="BU6" s="109"/>
      <c r="BV6" s="107" t="s">
        <v>82</v>
      </c>
      <c r="BW6" s="109"/>
      <c r="BX6" s="109"/>
      <c r="BY6" s="109"/>
      <c r="BZ6" s="109"/>
      <c r="CA6" s="109"/>
      <c r="CB6" s="181" t="s">
        <v>112</v>
      </c>
      <c r="CC6" s="157"/>
      <c r="CD6" s="157"/>
      <c r="CE6" s="157"/>
      <c r="CF6" s="157"/>
      <c r="CG6" s="199"/>
      <c r="CH6" s="271" t="s">
        <v>119</v>
      </c>
      <c r="CI6" s="269"/>
      <c r="CJ6" s="269"/>
      <c r="CK6" s="269"/>
      <c r="CL6" s="269"/>
      <c r="CM6" s="270"/>
      <c r="CN6" s="110" t="s">
        <v>124</v>
      </c>
      <c r="CO6" s="109"/>
      <c r="CP6" s="109"/>
      <c r="CQ6" s="109"/>
      <c r="CR6" s="109"/>
      <c r="CS6" s="109"/>
      <c r="CT6" s="110" t="s">
        <v>125</v>
      </c>
      <c r="CU6" s="109"/>
      <c r="CV6" s="109"/>
      <c r="CW6" s="109"/>
      <c r="CX6" s="109"/>
      <c r="CY6" s="109"/>
      <c r="CZ6" s="102" t="s">
        <v>80</v>
      </c>
      <c r="DA6" s="103" t="s">
        <v>82</v>
      </c>
      <c r="DB6" s="178" t="s">
        <v>112</v>
      </c>
      <c r="DC6" s="178" t="s">
        <v>119</v>
      </c>
      <c r="DD6" s="178" t="s">
        <v>124</v>
      </c>
      <c r="DE6" s="178" t="s">
        <v>125</v>
      </c>
      <c r="DF6" s="110" t="s">
        <v>80</v>
      </c>
      <c r="DG6" s="109"/>
      <c r="DH6" s="109"/>
      <c r="DI6" s="109"/>
      <c r="DJ6" s="109"/>
      <c r="DK6" s="109"/>
      <c r="DL6" s="112" t="s">
        <v>81</v>
      </c>
      <c r="DM6" s="109"/>
      <c r="DN6" s="109"/>
      <c r="DO6" s="109"/>
      <c r="DP6" s="109"/>
      <c r="DQ6" s="109"/>
      <c r="DR6" s="187" t="s">
        <v>112</v>
      </c>
      <c r="DS6" s="157"/>
      <c r="DT6" s="157"/>
      <c r="DU6" s="157"/>
      <c r="DV6" s="157"/>
      <c r="DW6" s="157"/>
      <c r="DX6" s="272" t="s">
        <v>119</v>
      </c>
      <c r="DY6" s="273"/>
      <c r="DZ6" s="273"/>
      <c r="EA6" s="273"/>
      <c r="EB6" s="273"/>
      <c r="EC6" s="274"/>
      <c r="ED6" s="112" t="s">
        <v>124</v>
      </c>
      <c r="EE6" s="109"/>
      <c r="EF6" s="109"/>
      <c r="EG6" s="109"/>
      <c r="EH6" s="109"/>
      <c r="EI6" s="109"/>
      <c r="EJ6" s="112" t="s">
        <v>125</v>
      </c>
      <c r="EK6" s="109"/>
      <c r="EL6" s="109"/>
      <c r="EM6" s="109"/>
      <c r="EN6" s="109"/>
      <c r="EO6" s="109"/>
      <c r="EP6" s="254"/>
    </row>
    <row r="7" spans="1:146" ht="15" x14ac:dyDescent="0.25">
      <c r="A7" s="21" t="s">
        <v>11</v>
      </c>
      <c r="B7" s="41">
        <v>944590</v>
      </c>
      <c r="C7" s="127">
        <f>SUM(C8,C26,C41,C55,C66)</f>
        <v>944704</v>
      </c>
      <c r="D7" s="170">
        <v>961225</v>
      </c>
      <c r="E7" s="170">
        <v>978055</v>
      </c>
      <c r="F7" s="170">
        <v>970937</v>
      </c>
      <c r="G7" s="170">
        <v>984601</v>
      </c>
      <c r="H7" s="39">
        <v>521072</v>
      </c>
      <c r="I7" s="127">
        <f>SUM(I8,I26,I41,I55,I66)</f>
        <v>540112</v>
      </c>
      <c r="J7" s="170">
        <v>564823</v>
      </c>
      <c r="K7" s="170">
        <v>571338</v>
      </c>
      <c r="L7" s="170">
        <v>570529</v>
      </c>
      <c r="M7" s="170">
        <v>579626</v>
      </c>
      <c r="N7" s="38">
        <f>SUM(O7:S7)</f>
        <v>459691</v>
      </c>
      <c r="O7" s="37">
        <v>133567</v>
      </c>
      <c r="P7" s="37">
        <v>83285</v>
      </c>
      <c r="Q7" s="37">
        <v>86021</v>
      </c>
      <c r="R7" s="37">
        <v>82148</v>
      </c>
      <c r="S7" s="37">
        <v>74670</v>
      </c>
      <c r="T7" s="38">
        <f>SUM(U7:Y7)</f>
        <v>521927</v>
      </c>
      <c r="U7" s="128">
        <f>SUM(U8,U26,U41,U55,U66)</f>
        <v>164268</v>
      </c>
      <c r="V7" s="128">
        <f>SUM(V8,V26,V41,V55,V66)</f>
        <v>81631</v>
      </c>
      <c r="W7" s="128">
        <f>SUM(W8,W26,W41,W55,W66)</f>
        <v>89013</v>
      </c>
      <c r="X7" s="128">
        <f>SUM(X8,X26,X41,X55,X66)</f>
        <v>101836</v>
      </c>
      <c r="Y7" s="128">
        <f>SUM(Y8,Y26,Y41,Y55,Y66)</f>
        <v>85179</v>
      </c>
      <c r="Z7" s="169">
        <v>537906</v>
      </c>
      <c r="AA7" s="170">
        <v>178092</v>
      </c>
      <c r="AB7" s="170">
        <v>88525</v>
      </c>
      <c r="AC7" s="170">
        <v>98660</v>
      </c>
      <c r="AD7" s="170">
        <v>88311</v>
      </c>
      <c r="AE7" s="170">
        <v>84320</v>
      </c>
      <c r="AF7" s="169">
        <v>550981</v>
      </c>
      <c r="AG7" s="170">
        <v>186685</v>
      </c>
      <c r="AH7" s="170">
        <v>86929</v>
      </c>
      <c r="AI7" s="170">
        <v>97681</v>
      </c>
      <c r="AJ7" s="170">
        <v>90188</v>
      </c>
      <c r="AK7" s="163">
        <v>89498</v>
      </c>
      <c r="AL7" s="169">
        <v>533150</v>
      </c>
      <c r="AM7" s="170">
        <v>179516</v>
      </c>
      <c r="AN7" s="170">
        <v>86145</v>
      </c>
      <c r="AO7" s="170">
        <v>91062</v>
      </c>
      <c r="AP7" s="170">
        <v>85237</v>
      </c>
      <c r="AQ7" s="170">
        <v>91190</v>
      </c>
      <c r="AR7" s="169">
        <v>536833</v>
      </c>
      <c r="AS7" s="170">
        <v>178533</v>
      </c>
      <c r="AT7" s="170">
        <v>85582</v>
      </c>
      <c r="AU7" s="170">
        <v>90572</v>
      </c>
      <c r="AV7" s="170">
        <v>84477</v>
      </c>
      <c r="AW7" s="170">
        <v>97669</v>
      </c>
      <c r="AX7" s="39">
        <v>17069.35186723253</v>
      </c>
      <c r="AY7" s="139">
        <f>(((AY8*$I8)+(AY26*$I26)+(AY41*$I41)+(AY55*$I55)+(AY66*$I66))/$I7)</f>
        <v>18263.67590831899</v>
      </c>
      <c r="AZ7" s="179">
        <v>19103</v>
      </c>
      <c r="BA7" s="198">
        <v>19844.247700581134</v>
      </c>
      <c r="BB7" s="198">
        <v>20623.536315834164</v>
      </c>
      <c r="BC7" s="198">
        <v>21043.969681102852</v>
      </c>
      <c r="BD7" s="39">
        <v>17242.054660652262</v>
      </c>
      <c r="BE7" s="139">
        <f>(((BE8*T8)+(BE26*T26)+(BE41*T41)+(BE55*T55)+(BE66*T66))/T7)</f>
        <v>17842.588819055047</v>
      </c>
      <c r="BF7" s="179">
        <v>19250</v>
      </c>
      <c r="BG7" s="198">
        <v>19975.619808662177</v>
      </c>
      <c r="BH7" s="198">
        <v>20742.413018444589</v>
      </c>
      <c r="BI7" s="198">
        <v>21126.125023024666</v>
      </c>
      <c r="BJ7" s="39">
        <v>5995.2387098136151</v>
      </c>
      <c r="BK7" s="127">
        <f>(((BK8*$I8)+(BK26*$I26)+(BK41*$I41)+(BK55*$I55)+(BK66*$I66))/$I7)</f>
        <v>6875.9361521314095</v>
      </c>
      <c r="BL7" s="163">
        <v>7347</v>
      </c>
      <c r="BM7" s="249"/>
      <c r="BN7" s="170">
        <v>7614.189438223123</v>
      </c>
      <c r="BO7" s="170">
        <v>7882.5946437875455</v>
      </c>
      <c r="BP7" s="39">
        <v>5207.3104324426622</v>
      </c>
      <c r="BQ7" s="37">
        <v>8559.2082924674505</v>
      </c>
      <c r="BR7" s="37">
        <v>7281.4604070360811</v>
      </c>
      <c r="BS7" s="37">
        <v>4119.3301984399159</v>
      </c>
      <c r="BT7" s="37">
        <v>2107.3738252909384</v>
      </c>
      <c r="BU7" s="37">
        <v>1561.8600241060667</v>
      </c>
      <c r="BV7" s="38">
        <f t="shared" ref="BV7:CA7" si="0">(((BV8*T8)+(BV26*T26)+(BV41*T41)+(BV55*T55)+(BV66*T66))/T7)</f>
        <v>5869.4705294035375</v>
      </c>
      <c r="BW7" s="128">
        <f t="shared" si="0"/>
        <v>9571.4466542479367</v>
      </c>
      <c r="BX7" s="128">
        <f t="shared" si="0"/>
        <v>8603.636265634379</v>
      </c>
      <c r="BY7" s="128">
        <f t="shared" si="0"/>
        <v>5023.0648556952356</v>
      </c>
      <c r="BZ7" s="128">
        <f t="shared" si="0"/>
        <v>1935.7782807651517</v>
      </c>
      <c r="CA7" s="128">
        <f t="shared" si="0"/>
        <v>1697.3587973561559</v>
      </c>
      <c r="CB7" s="169">
        <v>6535</v>
      </c>
      <c r="CC7" s="170">
        <v>10095</v>
      </c>
      <c r="CD7" s="170">
        <v>9142</v>
      </c>
      <c r="CE7" s="170">
        <v>5545</v>
      </c>
      <c r="CF7" s="170">
        <v>2510</v>
      </c>
      <c r="CG7" s="163">
        <v>1655</v>
      </c>
      <c r="CH7" s="170">
        <v>6419.85053023607</v>
      </c>
      <c r="CI7" s="170">
        <v>9929.1588986795941</v>
      </c>
      <c r="CJ7" s="170">
        <v>8936.3655511969537</v>
      </c>
      <c r="CK7" s="170">
        <v>5384.0618544036197</v>
      </c>
      <c r="CL7" s="170">
        <v>2538.6705991927975</v>
      </c>
      <c r="CM7" s="170">
        <v>1697.0563029341438</v>
      </c>
      <c r="CN7" s="39">
        <v>6752.4604576573201</v>
      </c>
      <c r="CO7" s="37">
        <v>10363.113505202879</v>
      </c>
      <c r="CP7" s="37">
        <v>9340.6031458587258</v>
      </c>
      <c r="CQ7" s="37">
        <v>5875.5100041729811</v>
      </c>
      <c r="CR7" s="37">
        <v>2781.2860025575746</v>
      </c>
      <c r="CS7" s="37">
        <v>1787.2484263625397</v>
      </c>
      <c r="CT7" s="39">
        <v>7027.4725082101886</v>
      </c>
      <c r="CU7" s="37">
        <v>10694.899923263487</v>
      </c>
      <c r="CV7" s="37">
        <v>9826.8309574443228</v>
      </c>
      <c r="CW7" s="37">
        <v>6412.4343505719207</v>
      </c>
      <c r="CX7" s="37">
        <v>3039.5187092344663</v>
      </c>
      <c r="CY7" s="37">
        <v>1890.3675475329942</v>
      </c>
      <c r="CZ7" s="39">
        <v>11074.113157418915</v>
      </c>
      <c r="DA7" s="127">
        <f>AY7-BK7</f>
        <v>11387.73975618758</v>
      </c>
      <c r="DB7" s="163">
        <v>11756</v>
      </c>
      <c r="DC7" s="170">
        <v>12513.781269151754</v>
      </c>
      <c r="DD7" s="170">
        <v>13009.346877611042</v>
      </c>
      <c r="DE7" s="170">
        <v>13161.375037315305</v>
      </c>
      <c r="DF7" s="39">
        <v>12034.7442282096</v>
      </c>
      <c r="DG7" s="37">
        <v>8682.8463681848116</v>
      </c>
      <c r="DH7" s="37">
        <v>9960.594253616182</v>
      </c>
      <c r="DI7" s="37">
        <v>13122.724462212347</v>
      </c>
      <c r="DJ7" s="37">
        <v>15134.680835361323</v>
      </c>
      <c r="DK7" s="37">
        <v>15680.194636546195</v>
      </c>
      <c r="DL7" s="38">
        <f>$BE7-BV7</f>
        <v>11973.118289651509</v>
      </c>
      <c r="DM7" s="128">
        <f t="shared" ref="DM7:DQ8" si="1">$BE7-BW7</f>
        <v>8271.14216480711</v>
      </c>
      <c r="DN7" s="128">
        <f t="shared" si="1"/>
        <v>9238.9525534206678</v>
      </c>
      <c r="DO7" s="128">
        <f t="shared" si="1"/>
        <v>12819.52396335981</v>
      </c>
      <c r="DP7" s="128">
        <f t="shared" si="1"/>
        <v>15906.810538289896</v>
      </c>
      <c r="DQ7" s="128">
        <f t="shared" si="1"/>
        <v>16145.230021698892</v>
      </c>
      <c r="DR7" s="169">
        <v>12715</v>
      </c>
      <c r="DS7" s="170">
        <v>9156</v>
      </c>
      <c r="DT7" s="170">
        <v>10108</v>
      </c>
      <c r="DU7" s="170">
        <v>13706</v>
      </c>
      <c r="DV7" s="170">
        <v>16740</v>
      </c>
      <c r="DW7" s="170">
        <v>17596</v>
      </c>
      <c r="DX7" s="204">
        <v>13555.769278426107</v>
      </c>
      <c r="DY7" s="205">
        <v>10046.460909982583</v>
      </c>
      <c r="DZ7" s="205">
        <v>11039.254257465223</v>
      </c>
      <c r="EA7" s="205">
        <v>14591.557954258558</v>
      </c>
      <c r="EB7" s="205">
        <v>17436.949209469378</v>
      </c>
      <c r="EC7" s="206">
        <v>18278.563505728034</v>
      </c>
      <c r="ED7" s="169">
        <v>13989.952560787269</v>
      </c>
      <c r="EE7" s="170">
        <v>10379.299513241711</v>
      </c>
      <c r="EF7" s="170">
        <v>11401.809872585864</v>
      </c>
      <c r="EG7" s="170">
        <v>14866.903014271607</v>
      </c>
      <c r="EH7" s="170">
        <v>17961.127015887014</v>
      </c>
      <c r="EI7" s="170">
        <v>18955.164592082048</v>
      </c>
      <c r="EJ7" s="169">
        <v>14098.652514814477</v>
      </c>
      <c r="EK7" s="170">
        <v>10431.225099761179</v>
      </c>
      <c r="EL7" s="170">
        <v>11299.294065580343</v>
      </c>
      <c r="EM7" s="170">
        <v>14713.690672452745</v>
      </c>
      <c r="EN7" s="170">
        <v>18086.606313790198</v>
      </c>
      <c r="EO7" s="170">
        <v>19235.757475491671</v>
      </c>
      <c r="EP7" s="254"/>
    </row>
    <row r="8" spans="1:146" ht="15" x14ac:dyDescent="0.25">
      <c r="A8" s="22" t="s">
        <v>12</v>
      </c>
      <c r="B8" s="42">
        <v>348443</v>
      </c>
      <c r="C8" s="127">
        <f>SUM(C10:C25)</f>
        <v>353847</v>
      </c>
      <c r="D8" s="146">
        <v>364237</v>
      </c>
      <c r="E8" s="146">
        <v>369710</v>
      </c>
      <c r="F8" s="146">
        <v>375228</v>
      </c>
      <c r="G8" s="146">
        <v>375964</v>
      </c>
      <c r="H8" s="14">
        <v>212919</v>
      </c>
      <c r="I8" s="127">
        <f>SUM(I10:I25)</f>
        <v>226438</v>
      </c>
      <c r="J8" s="146">
        <v>240461</v>
      </c>
      <c r="K8" s="146">
        <v>240399</v>
      </c>
      <c r="L8" s="146">
        <v>246325</v>
      </c>
      <c r="M8" s="146">
        <v>246418</v>
      </c>
      <c r="N8" s="17">
        <f>SUM(O8:S8)</f>
        <v>161759</v>
      </c>
      <c r="O8" s="9">
        <v>54802</v>
      </c>
      <c r="P8" s="9">
        <v>31141</v>
      </c>
      <c r="Q8" s="9">
        <v>28338</v>
      </c>
      <c r="R8" s="9">
        <v>24807</v>
      </c>
      <c r="S8" s="9">
        <v>22671</v>
      </c>
      <c r="T8" s="17">
        <f>SUM(U8:Y8)</f>
        <v>179577</v>
      </c>
      <c r="U8" s="127">
        <f>SUM(U10:U25)</f>
        <v>67751</v>
      </c>
      <c r="V8" s="127">
        <f>SUM(V10:V25)</f>
        <v>30732</v>
      </c>
      <c r="W8" s="127">
        <f>SUM(W10:W25)</f>
        <v>29480</v>
      </c>
      <c r="X8" s="127">
        <f>SUM(X10:X25)</f>
        <v>25591</v>
      </c>
      <c r="Y8" s="127">
        <f>SUM(Y10:Y25)</f>
        <v>26023</v>
      </c>
      <c r="Z8" s="171">
        <v>196089</v>
      </c>
      <c r="AA8" s="146">
        <v>75692</v>
      </c>
      <c r="AB8" s="146">
        <v>34170</v>
      </c>
      <c r="AC8" s="146">
        <v>33460</v>
      </c>
      <c r="AD8" s="146">
        <v>26963</v>
      </c>
      <c r="AE8" s="146">
        <v>25804</v>
      </c>
      <c r="AF8" s="171">
        <v>202503</v>
      </c>
      <c r="AG8" s="146">
        <v>77721</v>
      </c>
      <c r="AH8" s="146">
        <v>33204</v>
      </c>
      <c r="AI8" s="146">
        <v>33853</v>
      </c>
      <c r="AJ8" s="146">
        <v>28755</v>
      </c>
      <c r="AK8" s="162">
        <v>28970</v>
      </c>
      <c r="AL8" s="171">
        <v>202679</v>
      </c>
      <c r="AM8" s="146">
        <v>76720</v>
      </c>
      <c r="AN8" s="146">
        <v>34342</v>
      </c>
      <c r="AO8" s="146">
        <v>32747</v>
      </c>
      <c r="AP8" s="146">
        <v>28741</v>
      </c>
      <c r="AQ8" s="146">
        <v>30129</v>
      </c>
      <c r="AR8" s="171">
        <v>201754</v>
      </c>
      <c r="AS8" s="146">
        <v>75983</v>
      </c>
      <c r="AT8" s="146">
        <v>33475</v>
      </c>
      <c r="AU8" s="146">
        <v>32303</v>
      </c>
      <c r="AV8" s="146">
        <v>28343</v>
      </c>
      <c r="AW8" s="146">
        <v>31650</v>
      </c>
      <c r="AX8" s="14">
        <v>15839.275285094245</v>
      </c>
      <c r="AY8" s="127">
        <f>((AY10*$I10)+(AY11*$I11)+(AY12*$I12)+(AY13*$I13)+(AY14*$I14)+(AY15*$I15)+(AY16*$I16)+(AY17*$I17)+(AY18*$I18)+(AY19*$I19)+(AY20*$I20)+(AY21*$I21)+(AY22*$I22)+(AY23*$I23)+(AY24*$I24)+(AY25*$I25))/$I8</f>
        <v>16977.410730201223</v>
      </c>
      <c r="AZ8" s="162">
        <v>17922</v>
      </c>
      <c r="BA8" s="146">
        <v>18553.540211450647</v>
      </c>
      <c r="BB8" s="146">
        <v>19466.038363640095</v>
      </c>
      <c r="BC8" s="146">
        <v>20040.884265119283</v>
      </c>
      <c r="BD8" s="14">
        <v>15731.864530105999</v>
      </c>
      <c r="BE8" s="127">
        <f>((BE10*T10)+(BE11*T11)+(BE12*T12)+(BE13*T13)+(BE14*T14)+(BE15*T15)+(BE16*T16)+(BE17*T17)+(BE18*T18)+(BE19*T19)+(BE20*T20)+(BE21*T21)+(BE22*T22)+(BE23*T23)+(BE24*T24)+(BE25*T25))/T8</f>
        <v>16904.978157584817</v>
      </c>
      <c r="BF8" s="162">
        <v>17847</v>
      </c>
      <c r="BG8" s="146">
        <v>18515.816591640702</v>
      </c>
      <c r="BH8" s="146">
        <v>19379.609019452506</v>
      </c>
      <c r="BI8" s="146">
        <v>19932.132101080842</v>
      </c>
      <c r="BJ8" s="14">
        <v>6085.2686655488706</v>
      </c>
      <c r="BK8" s="127">
        <f>((BK10*$I10)+(BK11*$I11)+(BK12*$I12)+(BK13*$I13)+(BK14*$I14)+(BK15*$I15)+(BK16*$I16)+(BK17*$I17)+(BK18*$I18)+(BK19*$I19)+(BK20*$I20)+(BK21*$I21)+(BK22*$I22)+(BK23*$I23)+(BK24*$I24)+(BK25*$I25))/$I8</f>
        <v>6812.6900961852689</v>
      </c>
      <c r="BL8" s="162">
        <v>7324</v>
      </c>
      <c r="BM8" s="146">
        <v>6959.1607203024969</v>
      </c>
      <c r="BN8" s="146">
        <v>7175.9389505734298</v>
      </c>
      <c r="BO8" s="146">
        <v>7412.2040597683608</v>
      </c>
      <c r="BP8" s="14">
        <v>5531.6508324111792</v>
      </c>
      <c r="BQ8" s="9">
        <v>7990.2388234006057</v>
      </c>
      <c r="BR8" s="9">
        <v>7047.5217558845252</v>
      </c>
      <c r="BS8" s="9">
        <v>4348.7619803797024</v>
      </c>
      <c r="BT8" s="9">
        <v>2685.8228322650866</v>
      </c>
      <c r="BU8" s="9">
        <v>2098.8902121653214</v>
      </c>
      <c r="BV8" s="17">
        <f t="shared" ref="BV8:CA8" si="2">((BV10*T10)+(BV11*T11)+(BV12*T12)+(BV13*T13)+(BV14*T14)+(BV15*T15)+(BV16*T16)+(BV17*T17)+(BV18*T18)+(BV19*T19)+(BV20*T20)+(BV21*T21)+(BV22*T22)+(BV23*T23)+(BV24*T24)+(BV25*T25))/T8</f>
        <v>6534.3753543048388</v>
      </c>
      <c r="BW8" s="127">
        <f t="shared" si="2"/>
        <v>9178.0952163067705</v>
      </c>
      <c r="BX8" s="127">
        <f t="shared" si="2"/>
        <v>8362.3163803201878</v>
      </c>
      <c r="BY8" s="127">
        <f t="shared" si="2"/>
        <v>5141.5705902306645</v>
      </c>
      <c r="BZ8" s="127">
        <f t="shared" si="2"/>
        <v>3010.1923332421557</v>
      </c>
      <c r="CA8" s="127">
        <f t="shared" si="2"/>
        <v>2536.2315643853512</v>
      </c>
      <c r="CB8" s="171">
        <v>7119</v>
      </c>
      <c r="CC8" s="146">
        <v>9745</v>
      </c>
      <c r="CD8" s="146">
        <v>9033</v>
      </c>
      <c r="CE8" s="146">
        <v>5860</v>
      </c>
      <c r="CF8" s="146">
        <v>3311</v>
      </c>
      <c r="CG8" s="162">
        <v>2490</v>
      </c>
      <c r="CH8" s="146">
        <v>6549.2064216332601</v>
      </c>
      <c r="CI8" s="146">
        <v>9111.9902600326805</v>
      </c>
      <c r="CJ8" s="146">
        <v>8339.1575713769416</v>
      </c>
      <c r="CK8" s="146">
        <v>5301.9686290727559</v>
      </c>
      <c r="CL8" s="146">
        <v>3121.8154755694663</v>
      </c>
      <c r="CM8" s="146">
        <v>2481.6091473938559</v>
      </c>
      <c r="CN8" s="14">
        <v>6721.0855984093077</v>
      </c>
      <c r="CO8" s="9">
        <v>9313.8258993743475</v>
      </c>
      <c r="CP8" s="9">
        <v>8627.0324675324682</v>
      </c>
      <c r="CQ8" s="9">
        <v>5589.6257061715578</v>
      </c>
      <c r="CR8" s="9">
        <v>3227.0286002574717</v>
      </c>
      <c r="CS8" s="9">
        <v>2509.3807959109163</v>
      </c>
      <c r="CT8" s="14">
        <v>6958.9121702667608</v>
      </c>
      <c r="CU8" s="9">
        <v>9557.7405735493467</v>
      </c>
      <c r="CV8" s="9">
        <v>9031.4779985063487</v>
      </c>
      <c r="CW8" s="9">
        <v>6022.1424325914004</v>
      </c>
      <c r="CX8" s="9">
        <v>3464.6450269907914</v>
      </c>
      <c r="CY8" s="9">
        <v>2613.0217061611374</v>
      </c>
      <c r="CZ8" s="14">
        <v>9754.0066195453746</v>
      </c>
      <c r="DA8" s="127">
        <f>AY8-BK8</f>
        <v>10164.720634015954</v>
      </c>
      <c r="DB8" s="162">
        <v>10598</v>
      </c>
      <c r="DC8" s="146">
        <v>11594.379491148149</v>
      </c>
      <c r="DD8" s="146">
        <v>12290.099413066666</v>
      </c>
      <c r="DE8" s="146">
        <v>12628.680205350922</v>
      </c>
      <c r="DF8" s="14">
        <v>10783.792048664989</v>
      </c>
      <c r="DG8" s="9">
        <v>7741.625706705393</v>
      </c>
      <c r="DH8" s="9">
        <v>8684.3427742214735</v>
      </c>
      <c r="DI8" s="9">
        <v>11383.102549726296</v>
      </c>
      <c r="DJ8" s="9">
        <v>13046.041697840912</v>
      </c>
      <c r="DK8" s="9">
        <v>13632.974317940678</v>
      </c>
      <c r="DL8" s="17">
        <f>$BE8-BV8</f>
        <v>10370.602803279979</v>
      </c>
      <c r="DM8" s="127">
        <f t="shared" si="1"/>
        <v>7726.8829412780469</v>
      </c>
      <c r="DN8" s="127">
        <f t="shared" si="1"/>
        <v>8542.6617772646296</v>
      </c>
      <c r="DO8" s="127">
        <f t="shared" si="1"/>
        <v>11763.407567354152</v>
      </c>
      <c r="DP8" s="127">
        <f t="shared" si="1"/>
        <v>13894.785824342662</v>
      </c>
      <c r="DQ8" s="127">
        <f t="shared" si="1"/>
        <v>14368.746593199467</v>
      </c>
      <c r="DR8" s="171">
        <v>10728</v>
      </c>
      <c r="DS8" s="145">
        <v>8101</v>
      </c>
      <c r="DT8" s="145">
        <v>8813</v>
      </c>
      <c r="DU8" s="145">
        <v>11987</v>
      </c>
      <c r="DV8" s="145">
        <v>14535</v>
      </c>
      <c r="DW8" s="145">
        <v>15357</v>
      </c>
      <c r="DX8" s="207">
        <v>11966.610170007441</v>
      </c>
      <c r="DY8" s="208">
        <v>9403.8263316080211</v>
      </c>
      <c r="DZ8" s="208">
        <v>10176.65902026376</v>
      </c>
      <c r="EA8" s="208">
        <v>13213.847962567947</v>
      </c>
      <c r="EB8" s="208">
        <v>15394.001116071235</v>
      </c>
      <c r="EC8" s="209">
        <v>16034.207444246846</v>
      </c>
      <c r="ED8" s="171">
        <v>12658.523421043199</v>
      </c>
      <c r="EE8" s="145">
        <v>10065.783120078158</v>
      </c>
      <c r="EF8" s="145">
        <v>10752.576551920038</v>
      </c>
      <c r="EG8" s="145">
        <v>13789.983313280947</v>
      </c>
      <c r="EH8" s="145">
        <v>16152.580419195034</v>
      </c>
      <c r="EI8" s="145">
        <v>16870.228223541591</v>
      </c>
      <c r="EJ8" s="171">
        <v>12973.219930814081</v>
      </c>
      <c r="EK8" s="145">
        <v>10374.391527531496</v>
      </c>
      <c r="EL8" s="145">
        <v>10900.654102574494</v>
      </c>
      <c r="EM8" s="145">
        <v>13909.989668489441</v>
      </c>
      <c r="EN8" s="145">
        <v>16467.487074090051</v>
      </c>
      <c r="EO8" s="145">
        <v>17319.110394919706</v>
      </c>
      <c r="EP8" s="254"/>
    </row>
    <row r="9" spans="1:146" x14ac:dyDescent="0.2">
      <c r="A9" s="22" t="s">
        <v>13</v>
      </c>
      <c r="B9" s="43"/>
      <c r="C9" s="116"/>
      <c r="D9" s="147"/>
      <c r="E9" s="147"/>
      <c r="F9" s="147"/>
      <c r="G9" s="147"/>
      <c r="H9" s="14"/>
      <c r="I9" s="15"/>
      <c r="J9" s="146"/>
      <c r="K9" s="146"/>
      <c r="L9" s="146"/>
      <c r="M9" s="146"/>
      <c r="N9" s="17"/>
      <c r="O9" s="9"/>
      <c r="P9" s="9"/>
      <c r="Q9" s="9"/>
      <c r="R9" s="9"/>
      <c r="S9" s="9"/>
      <c r="T9" s="17"/>
      <c r="U9" s="9"/>
      <c r="V9" s="9"/>
      <c r="W9" s="9"/>
      <c r="X9" s="9"/>
      <c r="Y9" s="9"/>
      <c r="Z9" s="171"/>
      <c r="AA9" s="155"/>
      <c r="AB9" s="155"/>
      <c r="AC9" s="155"/>
      <c r="AD9" s="155"/>
      <c r="AE9" s="155"/>
      <c r="AF9" s="171"/>
      <c r="AG9" s="146"/>
      <c r="AH9" s="146"/>
      <c r="AI9" s="146"/>
      <c r="AJ9" s="146"/>
      <c r="AK9" s="162"/>
      <c r="AL9" s="171"/>
      <c r="AM9" s="155"/>
      <c r="AN9" s="155"/>
      <c r="AO9" s="155"/>
      <c r="AP9" s="155"/>
      <c r="AQ9" s="155"/>
      <c r="AR9" s="171"/>
      <c r="AS9" s="155"/>
      <c r="AT9" s="155"/>
      <c r="AU9" s="155"/>
      <c r="AV9" s="155"/>
      <c r="AW9" s="155"/>
      <c r="AX9" s="14"/>
      <c r="AY9" s="15"/>
      <c r="AZ9" s="146"/>
      <c r="BA9" s="146"/>
      <c r="BB9" s="146"/>
      <c r="BC9" s="146"/>
      <c r="BD9" s="14"/>
      <c r="BE9" s="15"/>
      <c r="BF9" s="146"/>
      <c r="BG9" s="146"/>
      <c r="BH9" s="146"/>
      <c r="BI9" s="146"/>
      <c r="BJ9" s="14"/>
      <c r="BK9" s="15"/>
      <c r="BL9" s="146"/>
      <c r="BM9" s="146"/>
      <c r="BN9" s="146"/>
      <c r="BO9" s="146"/>
      <c r="BP9" s="14"/>
      <c r="BQ9" s="9"/>
      <c r="BR9" s="9"/>
      <c r="BS9" s="9"/>
      <c r="BT9" s="9"/>
      <c r="BU9" s="9"/>
      <c r="BV9" s="14"/>
      <c r="BW9" s="15"/>
      <c r="BX9" s="9"/>
      <c r="BY9" s="9"/>
      <c r="BZ9" s="9"/>
      <c r="CA9" s="9"/>
      <c r="CB9" s="171"/>
      <c r="CC9" s="155"/>
      <c r="CD9" s="155"/>
      <c r="CE9" s="155"/>
      <c r="CF9" s="155"/>
      <c r="CG9" s="162"/>
      <c r="CH9" s="155"/>
      <c r="CI9" s="155"/>
      <c r="CJ9" s="155"/>
      <c r="CK9" s="155"/>
      <c r="CL9" s="155"/>
      <c r="CM9" s="155"/>
      <c r="CN9" s="14"/>
      <c r="CO9" s="9"/>
      <c r="CP9" s="9"/>
      <c r="CQ9" s="9"/>
      <c r="CR9" s="9"/>
      <c r="CS9" s="9"/>
      <c r="CT9" s="14"/>
      <c r="CU9" s="9"/>
      <c r="CV9" s="9"/>
      <c r="CW9" s="9"/>
      <c r="CX9" s="9"/>
      <c r="CY9" s="9"/>
      <c r="CZ9" s="14"/>
      <c r="DA9" s="15"/>
      <c r="DB9" s="146"/>
      <c r="DC9" s="146"/>
      <c r="DD9" s="146"/>
      <c r="DE9" s="146"/>
      <c r="DF9" s="14"/>
      <c r="DG9" s="9"/>
      <c r="DH9" s="9"/>
      <c r="DI9" s="9"/>
      <c r="DJ9" s="9"/>
      <c r="DK9" s="9"/>
      <c r="DL9" s="14"/>
      <c r="DM9" s="9"/>
      <c r="DN9" s="9"/>
      <c r="DO9" s="9"/>
      <c r="DP9" s="9"/>
      <c r="DQ9" s="9"/>
      <c r="DR9" s="171"/>
      <c r="DS9" s="155"/>
      <c r="DT9" s="155"/>
      <c r="DU9" s="155"/>
      <c r="DV9" s="155"/>
      <c r="DW9" s="155"/>
      <c r="DX9" s="210"/>
      <c r="DY9" s="211"/>
      <c r="DZ9" s="211"/>
      <c r="EA9" s="211"/>
      <c r="EB9" s="211"/>
      <c r="EC9" s="212"/>
      <c r="ED9" s="171"/>
      <c r="EE9" s="155"/>
      <c r="EF9" s="155"/>
      <c r="EG9" s="155"/>
      <c r="EH9" s="155"/>
      <c r="EI9" s="155"/>
      <c r="EJ9" s="171"/>
      <c r="EK9" s="155"/>
      <c r="EL9" s="155"/>
      <c r="EM9" s="155"/>
      <c r="EN9" s="155"/>
      <c r="EO9" s="155"/>
      <c r="EP9" s="254"/>
    </row>
    <row r="10" spans="1:146" x14ac:dyDescent="0.2">
      <c r="A10" s="23" t="s">
        <v>14</v>
      </c>
      <c r="B10" s="44">
        <v>20477</v>
      </c>
      <c r="C10" s="117">
        <v>20800</v>
      </c>
      <c r="D10" s="148">
        <v>21204</v>
      </c>
      <c r="E10" s="148">
        <v>21448</v>
      </c>
      <c r="F10" s="148">
        <v>22070</v>
      </c>
      <c r="G10" s="148">
        <v>22110</v>
      </c>
      <c r="H10" s="32">
        <v>9843</v>
      </c>
      <c r="I10" s="33">
        <v>11410</v>
      </c>
      <c r="J10" s="158">
        <v>12083</v>
      </c>
      <c r="K10" s="158">
        <v>12086</v>
      </c>
      <c r="L10" s="158">
        <v>12001</v>
      </c>
      <c r="M10" s="158">
        <v>11877</v>
      </c>
      <c r="N10" s="31">
        <f t="shared" ref="N10:N26" si="3">SUM(O10:S10)</f>
        <v>7918</v>
      </c>
      <c r="O10" s="30">
        <v>3320</v>
      </c>
      <c r="P10" s="30">
        <v>1623</v>
      </c>
      <c r="Q10" s="30">
        <v>1205</v>
      </c>
      <c r="R10" s="30">
        <v>1049</v>
      </c>
      <c r="S10" s="30">
        <v>721</v>
      </c>
      <c r="T10" s="31">
        <f t="shared" ref="T10:T26" si="4">SUM(U10:Y10)</f>
        <v>9176</v>
      </c>
      <c r="U10" s="30">
        <v>4694</v>
      </c>
      <c r="V10" s="30">
        <v>1445</v>
      </c>
      <c r="W10" s="30">
        <v>1215</v>
      </c>
      <c r="X10" s="30">
        <v>1052</v>
      </c>
      <c r="Y10" s="30">
        <v>770</v>
      </c>
      <c r="Z10" s="172">
        <v>9652</v>
      </c>
      <c r="AA10" s="173">
        <v>4959</v>
      </c>
      <c r="AB10" s="173">
        <v>1568</v>
      </c>
      <c r="AC10" s="173">
        <v>1255</v>
      </c>
      <c r="AD10" s="173">
        <v>1065</v>
      </c>
      <c r="AE10" s="173">
        <v>805</v>
      </c>
      <c r="AF10" s="172">
        <v>9696</v>
      </c>
      <c r="AG10" s="158">
        <v>4888</v>
      </c>
      <c r="AH10" s="158">
        <v>1432</v>
      </c>
      <c r="AI10" s="158">
        <v>1330</v>
      </c>
      <c r="AJ10" s="158">
        <v>1142</v>
      </c>
      <c r="AK10" s="194">
        <v>904</v>
      </c>
      <c r="AL10" s="172">
        <v>9930</v>
      </c>
      <c r="AM10" s="173">
        <v>4762</v>
      </c>
      <c r="AN10" s="173">
        <v>1538</v>
      </c>
      <c r="AO10" s="173">
        <v>1279</v>
      </c>
      <c r="AP10" s="173">
        <v>1202</v>
      </c>
      <c r="AQ10" s="173">
        <v>1149</v>
      </c>
      <c r="AR10" s="172">
        <v>9777</v>
      </c>
      <c r="AS10" s="173">
        <v>4407</v>
      </c>
      <c r="AT10" s="173">
        <v>1450</v>
      </c>
      <c r="AU10" s="173">
        <v>1360</v>
      </c>
      <c r="AV10" s="173">
        <v>1263</v>
      </c>
      <c r="AW10" s="173">
        <v>1297</v>
      </c>
      <c r="AX10" s="32">
        <v>15953.356726663182</v>
      </c>
      <c r="AY10" s="33">
        <v>16986.45960389965</v>
      </c>
      <c r="AZ10" s="158">
        <v>18086</v>
      </c>
      <c r="BA10" s="158">
        <v>19207.180976633885</v>
      </c>
      <c r="BB10" s="158">
        <v>20426.06503915826</v>
      </c>
      <c r="BC10" s="158">
        <v>21268.133076640905</v>
      </c>
      <c r="BD10" s="32">
        <v>15041.477652624621</v>
      </c>
      <c r="BE10" s="33">
        <v>16161.710775844012</v>
      </c>
      <c r="BF10" s="158">
        <v>17331</v>
      </c>
      <c r="BG10" s="158">
        <v>18353.867283525098</v>
      </c>
      <c r="BH10" s="158">
        <v>19691.993474969637</v>
      </c>
      <c r="BI10" s="158">
        <v>20530.687966717564</v>
      </c>
      <c r="BJ10" s="32">
        <v>5211.838971858173</v>
      </c>
      <c r="BK10" s="33">
        <v>5642.2089395267312</v>
      </c>
      <c r="BL10" s="158">
        <v>6083</v>
      </c>
      <c r="BM10" s="158">
        <v>6173.7554194936292</v>
      </c>
      <c r="BN10" s="158">
        <v>6542.1978168485957</v>
      </c>
      <c r="BO10" s="158">
        <v>6885.881283152311</v>
      </c>
      <c r="BP10" s="32">
        <v>4309.4752462743118</v>
      </c>
      <c r="BQ10" s="30">
        <v>5788.3602409638552</v>
      </c>
      <c r="BR10" s="30">
        <v>4346.4214417744915</v>
      </c>
      <c r="BS10" s="30">
        <v>2933.7211618257261</v>
      </c>
      <c r="BT10" s="30">
        <v>2551.3879885605338</v>
      </c>
      <c r="BU10" s="30">
        <v>2273.6296809986129</v>
      </c>
      <c r="BV10" s="32">
        <v>5808.0505666957279</v>
      </c>
      <c r="BW10" s="33">
        <v>6885.4467405198129</v>
      </c>
      <c r="BX10" s="30">
        <v>6063.150173010381</v>
      </c>
      <c r="BY10" s="30">
        <v>4290.8543209876543</v>
      </c>
      <c r="BZ10" s="30">
        <v>3711.1796577946766</v>
      </c>
      <c r="CA10" s="30">
        <v>4020.238961038961</v>
      </c>
      <c r="CB10" s="172">
        <v>5517</v>
      </c>
      <c r="CC10" s="173">
        <v>7125</v>
      </c>
      <c r="CD10" s="173">
        <v>5833</v>
      </c>
      <c r="CE10" s="173">
        <v>3639</v>
      </c>
      <c r="CF10" s="173">
        <v>2378</v>
      </c>
      <c r="CG10" s="194">
        <v>2079</v>
      </c>
      <c r="CH10" s="173">
        <v>5063.6158209570958</v>
      </c>
      <c r="CI10" s="173">
        <v>6403.222176759411</v>
      </c>
      <c r="CJ10" s="173">
        <v>5533.5460893854752</v>
      </c>
      <c r="CK10" s="173">
        <v>3705.2368421052633</v>
      </c>
      <c r="CL10" s="173">
        <v>2516.8931698774081</v>
      </c>
      <c r="CM10" s="173">
        <v>2291.5641592920356</v>
      </c>
      <c r="CN10" s="32">
        <v>4925.3597180261831</v>
      </c>
      <c r="CO10" s="30">
        <v>6378.9323813523733</v>
      </c>
      <c r="CP10" s="30">
        <v>5459.0104031209366</v>
      </c>
      <c r="CQ10" s="30">
        <v>3544.9984362783425</v>
      </c>
      <c r="CR10" s="30">
        <v>2342.5657237936771</v>
      </c>
      <c r="CS10" s="30">
        <v>2425.2140992167101</v>
      </c>
      <c r="CT10" s="32">
        <v>5191.3110361051449</v>
      </c>
      <c r="CU10" s="30">
        <v>6858.7998638529616</v>
      </c>
      <c r="CV10" s="30">
        <v>6231.8413793103446</v>
      </c>
      <c r="CW10" s="30">
        <v>3834.6941176470586</v>
      </c>
      <c r="CX10" s="30">
        <v>2400.2866191607286</v>
      </c>
      <c r="CY10" s="30">
        <v>2502.5451040863531</v>
      </c>
      <c r="CZ10" s="32">
        <v>10741.517754805009</v>
      </c>
      <c r="DA10" s="33">
        <v>11344.250664372918</v>
      </c>
      <c r="DB10" s="158">
        <v>12003</v>
      </c>
      <c r="DC10" s="158">
        <v>13033.425557140255</v>
      </c>
      <c r="DD10" s="158">
        <v>13883.867222309666</v>
      </c>
      <c r="DE10" s="158">
        <v>14382.251793488595</v>
      </c>
      <c r="DF10" s="32">
        <v>10907.248421318514</v>
      </c>
      <c r="DG10" s="30">
        <v>9253.1174116607654</v>
      </c>
      <c r="DH10" s="30">
        <v>10695.056210850129</v>
      </c>
      <c r="DI10" s="30">
        <v>12107.756490798894</v>
      </c>
      <c r="DJ10" s="30">
        <v>12490.089664064086</v>
      </c>
      <c r="DK10" s="30">
        <v>12767.847971626008</v>
      </c>
      <c r="DL10" s="32">
        <v>10353.660209148286</v>
      </c>
      <c r="DM10" s="30">
        <v>9276.2640353241986</v>
      </c>
      <c r="DN10" s="30">
        <v>10098.560602833631</v>
      </c>
      <c r="DO10" s="30">
        <v>11870.856454856359</v>
      </c>
      <c r="DP10" s="30">
        <v>12450.531118049335</v>
      </c>
      <c r="DQ10" s="30">
        <v>12141.471814805052</v>
      </c>
      <c r="DR10" s="172">
        <v>11814</v>
      </c>
      <c r="DS10" s="173">
        <v>10206</v>
      </c>
      <c r="DT10" s="173">
        <v>11498</v>
      </c>
      <c r="DU10" s="173">
        <v>13692</v>
      </c>
      <c r="DV10" s="173">
        <v>14952</v>
      </c>
      <c r="DW10" s="173">
        <v>15252</v>
      </c>
      <c r="DX10" s="213">
        <v>13290.251462568001</v>
      </c>
      <c r="DY10" s="214">
        <v>11950.645106765687</v>
      </c>
      <c r="DZ10" s="214">
        <v>12820.321194139622</v>
      </c>
      <c r="EA10" s="214">
        <v>14648.630441419835</v>
      </c>
      <c r="EB10" s="214">
        <v>15836.97411364769</v>
      </c>
      <c r="EC10" s="215">
        <v>16062.303124233062</v>
      </c>
      <c r="ED10" s="172">
        <v>14766.633756943455</v>
      </c>
      <c r="EE10" s="173">
        <v>13313.061093617263</v>
      </c>
      <c r="EF10" s="173">
        <v>14232.983071848699</v>
      </c>
      <c r="EG10" s="173">
        <v>16146.995038691293</v>
      </c>
      <c r="EH10" s="173">
        <v>17349.427751175961</v>
      </c>
      <c r="EI10" s="173">
        <v>17266.779375752925</v>
      </c>
      <c r="EJ10" s="172">
        <v>15339.37693061242</v>
      </c>
      <c r="EK10" s="173">
        <v>13671.888102864603</v>
      </c>
      <c r="EL10" s="173">
        <v>14298.846587407219</v>
      </c>
      <c r="EM10" s="173">
        <v>16695.993849070506</v>
      </c>
      <c r="EN10" s="173">
        <v>18130.401347556835</v>
      </c>
      <c r="EO10" s="173">
        <v>18028.142862631212</v>
      </c>
      <c r="EP10" s="254"/>
    </row>
    <row r="11" spans="1:146" x14ac:dyDescent="0.2">
      <c r="A11" s="23" t="s">
        <v>15</v>
      </c>
      <c r="B11" s="44">
        <v>13040</v>
      </c>
      <c r="C11" s="117">
        <v>12875</v>
      </c>
      <c r="D11" s="148">
        <v>13978</v>
      </c>
      <c r="E11" s="148">
        <v>14621</v>
      </c>
      <c r="F11" s="148">
        <v>14761</v>
      </c>
      <c r="G11" s="148">
        <v>14165</v>
      </c>
      <c r="H11" s="32">
        <v>8279</v>
      </c>
      <c r="I11" s="33">
        <v>8432</v>
      </c>
      <c r="J11" s="158">
        <v>10851</v>
      </c>
      <c r="K11" s="158">
        <v>11049</v>
      </c>
      <c r="L11" s="158">
        <v>11074</v>
      </c>
      <c r="M11" s="158">
        <v>10614</v>
      </c>
      <c r="N11" s="31">
        <f t="shared" si="3"/>
        <v>6685</v>
      </c>
      <c r="O11" s="30">
        <v>3083</v>
      </c>
      <c r="P11" s="30">
        <v>1314</v>
      </c>
      <c r="Q11" s="30">
        <v>1093</v>
      </c>
      <c r="R11" s="30">
        <v>725</v>
      </c>
      <c r="S11" s="30">
        <v>470</v>
      </c>
      <c r="T11" s="31">
        <f t="shared" si="4"/>
        <v>7150</v>
      </c>
      <c r="U11" s="30">
        <v>3466</v>
      </c>
      <c r="V11" s="30">
        <v>1378</v>
      </c>
      <c r="W11" s="30">
        <v>1069</v>
      </c>
      <c r="X11" s="30">
        <v>762</v>
      </c>
      <c r="Y11" s="30">
        <v>475</v>
      </c>
      <c r="Z11" s="172">
        <v>7746</v>
      </c>
      <c r="AA11" s="173">
        <v>3987</v>
      </c>
      <c r="AB11" s="173">
        <v>1407</v>
      </c>
      <c r="AC11" s="173">
        <v>1185</v>
      </c>
      <c r="AD11" s="173">
        <v>691</v>
      </c>
      <c r="AE11" s="173">
        <v>476</v>
      </c>
      <c r="AF11" s="172">
        <v>8078</v>
      </c>
      <c r="AG11" s="158">
        <v>4057</v>
      </c>
      <c r="AH11" s="158">
        <v>1375</v>
      </c>
      <c r="AI11" s="158">
        <v>1203</v>
      </c>
      <c r="AJ11" s="158">
        <v>830</v>
      </c>
      <c r="AK11" s="194">
        <v>613</v>
      </c>
      <c r="AL11" s="172">
        <v>7850</v>
      </c>
      <c r="AM11" s="173">
        <v>3777</v>
      </c>
      <c r="AN11" s="173">
        <v>1497</v>
      </c>
      <c r="AO11" s="173">
        <v>1212</v>
      </c>
      <c r="AP11" s="173">
        <v>767</v>
      </c>
      <c r="AQ11" s="173">
        <v>597</v>
      </c>
      <c r="AR11" s="172">
        <v>7801</v>
      </c>
      <c r="AS11" s="173">
        <v>3638</v>
      </c>
      <c r="AT11" s="173">
        <v>1378</v>
      </c>
      <c r="AU11" s="173">
        <v>1201</v>
      </c>
      <c r="AV11" s="173">
        <v>852</v>
      </c>
      <c r="AW11" s="173">
        <v>732</v>
      </c>
      <c r="AX11" s="32">
        <v>15060.423724886661</v>
      </c>
      <c r="AY11" s="33">
        <v>15670.612976795614</v>
      </c>
      <c r="AZ11" s="158">
        <v>16687</v>
      </c>
      <c r="BA11" s="158">
        <v>17273.871983828598</v>
      </c>
      <c r="BB11" s="158">
        <v>17707.761258737024</v>
      </c>
      <c r="BC11" s="158">
        <v>18201.680946413635</v>
      </c>
      <c r="BD11" s="32">
        <v>15118.163282020563</v>
      </c>
      <c r="BE11" s="33">
        <v>15712.133877827748</v>
      </c>
      <c r="BF11" s="158">
        <v>16649</v>
      </c>
      <c r="BG11" s="158">
        <v>17245.055451271041</v>
      </c>
      <c r="BH11" s="158">
        <v>17622.785916736375</v>
      </c>
      <c r="BI11" s="158">
        <v>18011.237470354365</v>
      </c>
      <c r="BJ11" s="32">
        <v>6298.5628699118251</v>
      </c>
      <c r="BK11" s="33">
        <v>6942.5321394686907</v>
      </c>
      <c r="BL11" s="158">
        <v>8417</v>
      </c>
      <c r="BM11" s="158">
        <v>7954.4331613720697</v>
      </c>
      <c r="BN11" s="158">
        <v>8429.4610800072242</v>
      </c>
      <c r="BO11" s="158">
        <v>7168.3321085358957</v>
      </c>
      <c r="BP11" s="32">
        <v>5515.562453253553</v>
      </c>
      <c r="BQ11" s="30">
        <v>6655.4148556600712</v>
      </c>
      <c r="BR11" s="30">
        <v>5996.1202435312025</v>
      </c>
      <c r="BS11" s="30">
        <v>4479.6761207685267</v>
      </c>
      <c r="BT11" s="30">
        <v>3268.0496551724136</v>
      </c>
      <c r="BU11" s="30">
        <v>2570.9936170212768</v>
      </c>
      <c r="BV11" s="32">
        <v>6101.9194405594408</v>
      </c>
      <c r="BW11" s="33">
        <v>7382.0201961915755</v>
      </c>
      <c r="BX11" s="30">
        <v>7262.6952104499278</v>
      </c>
      <c r="BY11" s="30">
        <v>4627.2899906454631</v>
      </c>
      <c r="BZ11" s="30">
        <v>2617.5288713910763</v>
      </c>
      <c r="CA11" s="30">
        <v>2302.1431578947368</v>
      </c>
      <c r="CB11" s="172">
        <v>8250</v>
      </c>
      <c r="CC11" s="173">
        <v>9031</v>
      </c>
      <c r="CD11" s="173">
        <v>9146</v>
      </c>
      <c r="CE11" s="173">
        <v>7151</v>
      </c>
      <c r="CF11" s="173">
        <v>5612</v>
      </c>
      <c r="CG11" s="194">
        <v>5634</v>
      </c>
      <c r="CH11" s="173">
        <v>7672.3780638771977</v>
      </c>
      <c r="CI11" s="173">
        <v>8546.618683756471</v>
      </c>
      <c r="CJ11" s="173">
        <v>8538.9410909090911</v>
      </c>
      <c r="CK11" s="173">
        <v>6810.955943474647</v>
      </c>
      <c r="CL11" s="173">
        <v>5245.6072289156627</v>
      </c>
      <c r="CM11" s="173">
        <v>4919.0212071778142</v>
      </c>
      <c r="CN11" s="32">
        <v>8222.8021656050951</v>
      </c>
      <c r="CO11" s="30">
        <v>9114.3296266878478</v>
      </c>
      <c r="CP11" s="30">
        <v>9259.2545090180356</v>
      </c>
      <c r="CQ11" s="30">
        <v>7091.0808580858084</v>
      </c>
      <c r="CR11" s="30">
        <v>5715.3963494132986</v>
      </c>
      <c r="CS11" s="30">
        <v>5502.4639865996651</v>
      </c>
      <c r="CT11" s="32">
        <v>7082.389950006409</v>
      </c>
      <c r="CU11" s="30">
        <v>8105.2322704782846</v>
      </c>
      <c r="CV11" s="30">
        <v>8314.2358490566039</v>
      </c>
      <c r="CW11" s="30">
        <v>6254.5387177352204</v>
      </c>
      <c r="CX11" s="30">
        <v>4438.2699530516429</v>
      </c>
      <c r="CY11" s="30">
        <v>4115.7991803278692</v>
      </c>
      <c r="CZ11" s="32">
        <v>8761.8608549748351</v>
      </c>
      <c r="DA11" s="33">
        <v>8728.0808373269228</v>
      </c>
      <c r="DB11" s="158">
        <v>8270</v>
      </c>
      <c r="DC11" s="158">
        <v>9319.4388224565282</v>
      </c>
      <c r="DD11" s="158">
        <v>9278.3001787297999</v>
      </c>
      <c r="DE11" s="158">
        <v>11033.34883787774</v>
      </c>
      <c r="DF11" s="32">
        <v>10343.213163799552</v>
      </c>
      <c r="DG11" s="30">
        <v>8462.7484263604929</v>
      </c>
      <c r="DH11" s="30">
        <v>9122.0430384893607</v>
      </c>
      <c r="DI11" s="30">
        <v>10638.487161252036</v>
      </c>
      <c r="DJ11" s="30">
        <v>11850.11362684815</v>
      </c>
      <c r="DK11" s="30">
        <v>12547.169664999286</v>
      </c>
      <c r="DL11" s="32">
        <v>9610.2144372683069</v>
      </c>
      <c r="DM11" s="30">
        <v>8330.1136816361723</v>
      </c>
      <c r="DN11" s="30">
        <v>8449.4386673778208</v>
      </c>
      <c r="DO11" s="30">
        <v>11084.843887182284</v>
      </c>
      <c r="DP11" s="30">
        <v>13094.605006436672</v>
      </c>
      <c r="DQ11" s="30">
        <v>13409.990719933012</v>
      </c>
      <c r="DR11" s="172">
        <v>8399</v>
      </c>
      <c r="DS11" s="173">
        <v>7618</v>
      </c>
      <c r="DT11" s="173">
        <v>7503</v>
      </c>
      <c r="DU11" s="173">
        <v>9498</v>
      </c>
      <c r="DV11" s="173">
        <v>11037</v>
      </c>
      <c r="DW11" s="173">
        <v>11015</v>
      </c>
      <c r="DX11" s="213">
        <v>9572.6773873938437</v>
      </c>
      <c r="DY11" s="214">
        <v>8698.4367675145695</v>
      </c>
      <c r="DZ11" s="214">
        <v>8706.1143603619494</v>
      </c>
      <c r="EA11" s="214">
        <v>10434.099507796393</v>
      </c>
      <c r="EB11" s="214">
        <v>11999.448222355379</v>
      </c>
      <c r="EC11" s="215">
        <v>12326.034244093225</v>
      </c>
      <c r="ED11" s="172">
        <v>9399.9837511312799</v>
      </c>
      <c r="EE11" s="173">
        <v>8508.4562900485271</v>
      </c>
      <c r="EF11" s="173">
        <v>8363.5314077183393</v>
      </c>
      <c r="EG11" s="173">
        <v>10531.705058650567</v>
      </c>
      <c r="EH11" s="173">
        <v>11907.389567323076</v>
      </c>
      <c r="EI11" s="173">
        <v>12120.32193013671</v>
      </c>
      <c r="EJ11" s="172">
        <v>10928.847520347956</v>
      </c>
      <c r="EK11" s="173">
        <v>9906.0051998760791</v>
      </c>
      <c r="EL11" s="173">
        <v>9697.0016212977607</v>
      </c>
      <c r="EM11" s="173">
        <v>11756.698752619144</v>
      </c>
      <c r="EN11" s="173">
        <v>13572.967517302721</v>
      </c>
      <c r="EO11" s="173">
        <v>13895.438290026495</v>
      </c>
      <c r="EP11" s="254"/>
    </row>
    <row r="12" spans="1:146" x14ac:dyDescent="0.2">
      <c r="A12" s="23" t="s">
        <v>16</v>
      </c>
      <c r="B12" s="44">
        <v>4556</v>
      </c>
      <c r="C12" s="117">
        <v>4951</v>
      </c>
      <c r="D12" s="148">
        <v>4606</v>
      </c>
      <c r="E12" s="148">
        <v>5305</v>
      </c>
      <c r="F12" s="148">
        <v>5236</v>
      </c>
      <c r="G12" s="148">
        <v>5115</v>
      </c>
      <c r="H12" s="32">
        <v>949</v>
      </c>
      <c r="I12" s="33">
        <v>1121</v>
      </c>
      <c r="J12" s="158">
        <v>1214</v>
      </c>
      <c r="K12" s="158">
        <v>1348</v>
      </c>
      <c r="L12" s="158">
        <v>1540</v>
      </c>
      <c r="M12" s="158">
        <v>1492</v>
      </c>
      <c r="N12" s="31">
        <f t="shared" si="3"/>
        <v>782</v>
      </c>
      <c r="O12" s="30">
        <v>119</v>
      </c>
      <c r="P12" s="30">
        <v>137</v>
      </c>
      <c r="Q12" s="30">
        <v>152</v>
      </c>
      <c r="R12" s="30">
        <v>152</v>
      </c>
      <c r="S12" s="30">
        <v>222</v>
      </c>
      <c r="T12" s="31">
        <f t="shared" si="4"/>
        <v>1107</v>
      </c>
      <c r="U12" s="30">
        <v>212</v>
      </c>
      <c r="V12" s="30">
        <v>163</v>
      </c>
      <c r="W12" s="30">
        <v>185</v>
      </c>
      <c r="X12" s="30">
        <v>222</v>
      </c>
      <c r="Y12" s="30">
        <v>325</v>
      </c>
      <c r="Z12" s="172">
        <v>1126</v>
      </c>
      <c r="AA12" s="173">
        <v>231</v>
      </c>
      <c r="AB12" s="173">
        <v>155</v>
      </c>
      <c r="AC12" s="173">
        <v>213</v>
      </c>
      <c r="AD12" s="173">
        <v>246</v>
      </c>
      <c r="AE12" s="173">
        <v>281</v>
      </c>
      <c r="AF12" s="172">
        <v>1221</v>
      </c>
      <c r="AG12" s="158">
        <v>274</v>
      </c>
      <c r="AH12" s="158">
        <v>179</v>
      </c>
      <c r="AI12" s="158">
        <v>232</v>
      </c>
      <c r="AJ12" s="158">
        <v>242</v>
      </c>
      <c r="AK12" s="194">
        <v>294</v>
      </c>
      <c r="AL12" s="172">
        <v>1378</v>
      </c>
      <c r="AM12" s="173">
        <v>321</v>
      </c>
      <c r="AN12" s="173">
        <v>209</v>
      </c>
      <c r="AO12" s="173">
        <v>246</v>
      </c>
      <c r="AP12" s="173">
        <v>263</v>
      </c>
      <c r="AQ12" s="173">
        <v>339</v>
      </c>
      <c r="AR12" s="172">
        <v>1336</v>
      </c>
      <c r="AS12" s="173">
        <v>295</v>
      </c>
      <c r="AT12" s="173">
        <v>217</v>
      </c>
      <c r="AU12" s="173">
        <v>225</v>
      </c>
      <c r="AV12" s="173">
        <v>242</v>
      </c>
      <c r="AW12" s="173">
        <v>357</v>
      </c>
      <c r="AX12" s="32">
        <v>17226.095890410961</v>
      </c>
      <c r="AY12" s="33">
        <v>18111.688548068974</v>
      </c>
      <c r="AZ12" s="158">
        <v>19765</v>
      </c>
      <c r="BA12" s="158">
        <v>21057.614243323442</v>
      </c>
      <c r="BB12" s="158">
        <v>21341.043516267368</v>
      </c>
      <c r="BC12" s="158">
        <v>22561.186327077747</v>
      </c>
      <c r="BD12" s="32">
        <v>17746.512787723783</v>
      </c>
      <c r="BE12" s="33">
        <v>18636.523437196094</v>
      </c>
      <c r="BF12" s="158">
        <v>20252</v>
      </c>
      <c r="BG12" s="158">
        <v>21296.453726453725</v>
      </c>
      <c r="BH12" s="158">
        <v>21436.296081277214</v>
      </c>
      <c r="BI12" s="158">
        <v>22728.556137724547</v>
      </c>
      <c r="BJ12" s="32">
        <v>4778.4625922023179</v>
      </c>
      <c r="BK12" s="33">
        <v>6228.4915254237285</v>
      </c>
      <c r="BL12" s="158">
        <v>6524</v>
      </c>
      <c r="BM12" s="158">
        <v>6710.320474777448</v>
      </c>
      <c r="BN12" s="158">
        <v>7352.2240259740256</v>
      </c>
      <c r="BO12" s="158">
        <v>7766.4577747989279</v>
      </c>
      <c r="BP12" s="32">
        <v>4592.1790281329922</v>
      </c>
      <c r="BQ12" s="30">
        <v>8397.134453781513</v>
      </c>
      <c r="BR12" s="30">
        <v>7447.8175182481755</v>
      </c>
      <c r="BS12" s="30">
        <v>5508.769736842105</v>
      </c>
      <c r="BT12" s="30">
        <v>2753.0986842105262</v>
      </c>
      <c r="BU12" s="30">
        <v>1421.9369369369369</v>
      </c>
      <c r="BV12" s="32">
        <v>5170.9114724480578</v>
      </c>
      <c r="BW12" s="33">
        <v>10009.650943396226</v>
      </c>
      <c r="BX12" s="30">
        <v>8967.3251533742332</v>
      </c>
      <c r="BY12" s="30">
        <v>6499.5891891891888</v>
      </c>
      <c r="BZ12" s="30">
        <v>2649.9909909909911</v>
      </c>
      <c r="CA12" s="30">
        <v>1076.1753846153847</v>
      </c>
      <c r="CB12" s="172">
        <v>5791</v>
      </c>
      <c r="CC12" s="173">
        <v>9944</v>
      </c>
      <c r="CD12" s="173">
        <v>9231</v>
      </c>
      <c r="CE12" s="173">
        <v>7033</v>
      </c>
      <c r="CF12" s="173">
        <v>3381</v>
      </c>
      <c r="CG12" s="194">
        <v>1648</v>
      </c>
      <c r="CH12" s="173">
        <v>4966.743652743653</v>
      </c>
      <c r="CI12" s="173">
        <v>6667.7481751824816</v>
      </c>
      <c r="CJ12" s="173">
        <v>6954.7262569832401</v>
      </c>
      <c r="CK12" s="173">
        <v>6051.9439655172409</v>
      </c>
      <c r="CL12" s="173">
        <v>4137.7438016528922</v>
      </c>
      <c r="CM12" s="173">
        <v>1997.1088435374149</v>
      </c>
      <c r="CN12" s="32">
        <v>6150.460812772134</v>
      </c>
      <c r="CO12" s="30">
        <v>10524.361370716511</v>
      </c>
      <c r="CP12" s="30">
        <v>7062.6507177033491</v>
      </c>
      <c r="CQ12" s="30">
        <v>5904.4959349593491</v>
      </c>
      <c r="CR12" s="30">
        <v>4141.3079847908748</v>
      </c>
      <c r="CS12" s="30">
        <v>3183.631268436578</v>
      </c>
      <c r="CT12" s="32">
        <v>6669.4775449101799</v>
      </c>
      <c r="CU12" s="30">
        <v>9906.969491525424</v>
      </c>
      <c r="CV12" s="30">
        <v>10238.027649769585</v>
      </c>
      <c r="CW12" s="30">
        <v>8232.6933333333327</v>
      </c>
      <c r="CX12" s="30">
        <v>4712.2851239669426</v>
      </c>
      <c r="CY12" s="30">
        <v>2166.6246498599439</v>
      </c>
      <c r="CZ12" s="32">
        <v>12447.633298208642</v>
      </c>
      <c r="DA12" s="33">
        <v>11883.197022645247</v>
      </c>
      <c r="DB12" s="158">
        <v>13241</v>
      </c>
      <c r="DC12" s="158">
        <v>14347.293768545995</v>
      </c>
      <c r="DD12" s="158">
        <v>13988.819490293343</v>
      </c>
      <c r="DE12" s="158">
        <v>14794.728552278819</v>
      </c>
      <c r="DF12" s="32">
        <v>13154.680306905371</v>
      </c>
      <c r="DG12" s="30">
        <v>9349.3783339422698</v>
      </c>
      <c r="DH12" s="30">
        <v>10298.695269475607</v>
      </c>
      <c r="DI12" s="30">
        <v>12237.743050881678</v>
      </c>
      <c r="DJ12" s="30">
        <v>14993.414103513256</v>
      </c>
      <c r="DK12" s="30">
        <v>16324.575850786845</v>
      </c>
      <c r="DL12" s="32">
        <v>13465.611964748037</v>
      </c>
      <c r="DM12" s="30">
        <v>8626.8724937998686</v>
      </c>
      <c r="DN12" s="30">
        <v>9669.198283821861</v>
      </c>
      <c r="DO12" s="30">
        <v>12136.934248006906</v>
      </c>
      <c r="DP12" s="30">
        <v>15986.532446205103</v>
      </c>
      <c r="DQ12" s="30">
        <v>17560.34805258071</v>
      </c>
      <c r="DR12" s="172">
        <v>14461</v>
      </c>
      <c r="DS12" s="173">
        <v>10308</v>
      </c>
      <c r="DT12" s="173">
        <v>11021</v>
      </c>
      <c r="DU12" s="173">
        <v>13219</v>
      </c>
      <c r="DV12" s="173">
        <v>16871</v>
      </c>
      <c r="DW12" s="173">
        <v>18604</v>
      </c>
      <c r="DX12" s="213">
        <v>16329.710073710072</v>
      </c>
      <c r="DY12" s="214">
        <v>14628.705551271243</v>
      </c>
      <c r="DZ12" s="214">
        <v>14341.727469470485</v>
      </c>
      <c r="EA12" s="214">
        <v>15244.509760936484</v>
      </c>
      <c r="EB12" s="214">
        <v>17158.709924800831</v>
      </c>
      <c r="EC12" s="215">
        <v>19299.34488291631</v>
      </c>
      <c r="ED12" s="172">
        <v>15285.835268505081</v>
      </c>
      <c r="EE12" s="173">
        <v>10911.934710560703</v>
      </c>
      <c r="EF12" s="173">
        <v>14373.645363573865</v>
      </c>
      <c r="EG12" s="173">
        <v>15531.800146317866</v>
      </c>
      <c r="EH12" s="173">
        <v>17294.988096486341</v>
      </c>
      <c r="EI12" s="173">
        <v>18252.664812840638</v>
      </c>
      <c r="EJ12" s="172">
        <v>16059.078592814367</v>
      </c>
      <c r="EK12" s="173">
        <v>12821.586646199123</v>
      </c>
      <c r="EL12" s="173">
        <v>12490.528487954962</v>
      </c>
      <c r="EM12" s="173">
        <v>14495.862804391214</v>
      </c>
      <c r="EN12" s="173">
        <v>18016.271013757603</v>
      </c>
      <c r="EO12" s="173">
        <v>20561.931487864604</v>
      </c>
      <c r="EP12" s="254"/>
    </row>
    <row r="13" spans="1:146" x14ac:dyDescent="0.2">
      <c r="A13" s="23" t="s">
        <v>17</v>
      </c>
      <c r="B13" s="44">
        <v>34480</v>
      </c>
      <c r="C13" s="117">
        <v>35569</v>
      </c>
      <c r="D13" s="148">
        <v>37687</v>
      </c>
      <c r="E13" s="148">
        <v>37772</v>
      </c>
      <c r="F13" s="148">
        <v>37029</v>
      </c>
      <c r="G13" s="148">
        <v>37348</v>
      </c>
      <c r="H13" s="32">
        <v>30460</v>
      </c>
      <c r="I13" s="33">
        <v>31797</v>
      </c>
      <c r="J13" s="158">
        <v>33881</v>
      </c>
      <c r="K13" s="158">
        <v>33218</v>
      </c>
      <c r="L13" s="158">
        <v>32065</v>
      </c>
      <c r="M13" s="158">
        <v>31599</v>
      </c>
      <c r="N13" s="31">
        <f t="shared" si="3"/>
        <v>13526</v>
      </c>
      <c r="O13" s="30">
        <v>3665</v>
      </c>
      <c r="P13" s="30">
        <v>2926</v>
      </c>
      <c r="Q13" s="30">
        <v>2409</v>
      </c>
      <c r="R13" s="30">
        <v>2149</v>
      </c>
      <c r="S13" s="30">
        <v>2377</v>
      </c>
      <c r="T13" s="31">
        <f t="shared" si="4"/>
        <v>16684</v>
      </c>
      <c r="U13" s="30">
        <v>5426</v>
      </c>
      <c r="V13" s="30">
        <v>3052</v>
      </c>
      <c r="W13" s="30">
        <v>2951</v>
      </c>
      <c r="X13" s="30">
        <v>2465</v>
      </c>
      <c r="Y13" s="30">
        <v>2790</v>
      </c>
      <c r="Z13" s="172">
        <v>19874</v>
      </c>
      <c r="AA13" s="173">
        <v>6823</v>
      </c>
      <c r="AB13" s="173">
        <v>3745</v>
      </c>
      <c r="AC13" s="173">
        <v>3551</v>
      </c>
      <c r="AD13" s="173">
        <v>2704</v>
      </c>
      <c r="AE13" s="173">
        <v>3051</v>
      </c>
      <c r="AF13" s="172">
        <v>21509</v>
      </c>
      <c r="AG13" s="158">
        <v>7130</v>
      </c>
      <c r="AH13" s="158">
        <v>3658</v>
      </c>
      <c r="AI13" s="158">
        <v>3817</v>
      </c>
      <c r="AJ13" s="158">
        <v>3110</v>
      </c>
      <c r="AK13" s="194">
        <v>3794</v>
      </c>
      <c r="AL13" s="172">
        <v>20933</v>
      </c>
      <c r="AM13" s="173">
        <v>6839</v>
      </c>
      <c r="AN13" s="173">
        <v>3589</v>
      </c>
      <c r="AO13" s="173">
        <v>3610</v>
      </c>
      <c r="AP13" s="173">
        <v>2995</v>
      </c>
      <c r="AQ13" s="173">
        <v>3900</v>
      </c>
      <c r="AR13" s="172">
        <v>20546</v>
      </c>
      <c r="AS13" s="173">
        <v>6682</v>
      </c>
      <c r="AT13" s="173">
        <v>3529</v>
      </c>
      <c r="AU13" s="173">
        <v>3433</v>
      </c>
      <c r="AV13" s="173">
        <v>2974</v>
      </c>
      <c r="AW13" s="173">
        <v>3928</v>
      </c>
      <c r="AX13" s="32">
        <v>15439.050508543525</v>
      </c>
      <c r="AY13" s="33">
        <v>16513.392117539101</v>
      </c>
      <c r="AZ13" s="158">
        <v>17507</v>
      </c>
      <c r="BA13" s="158">
        <v>18191.580481507768</v>
      </c>
      <c r="BB13" s="158">
        <v>19354.157447557242</v>
      </c>
      <c r="BC13" s="158">
        <v>19568.600719966322</v>
      </c>
      <c r="BD13" s="32">
        <v>14894.143609595962</v>
      </c>
      <c r="BE13" s="33">
        <v>16514.846347707749</v>
      </c>
      <c r="BF13" s="158">
        <v>17507</v>
      </c>
      <c r="BG13" s="158">
        <v>18262.489815978653</v>
      </c>
      <c r="BH13" s="158">
        <v>19391.043120549748</v>
      </c>
      <c r="BI13" s="158">
        <v>19490.130225932917</v>
      </c>
      <c r="BJ13" s="32">
        <v>5143.7886408404465</v>
      </c>
      <c r="BK13" s="33">
        <v>5710.0469541151679</v>
      </c>
      <c r="BL13" s="158">
        <v>6000</v>
      </c>
      <c r="BM13" s="158">
        <v>5427.6681618399662</v>
      </c>
      <c r="BN13" s="158">
        <v>5538.9060034305321</v>
      </c>
      <c r="BO13" s="158">
        <v>5765.3470362986172</v>
      </c>
      <c r="BP13" s="32">
        <v>6611.0700133077034</v>
      </c>
      <c r="BQ13" s="30">
        <v>10226.290859481582</v>
      </c>
      <c r="BR13" s="30">
        <v>8045.4384825700618</v>
      </c>
      <c r="BS13" s="30">
        <v>5458.9057700290577</v>
      </c>
      <c r="BT13" s="30">
        <v>3810.4378780828292</v>
      </c>
      <c r="BU13" s="30">
        <v>2970.9251156920486</v>
      </c>
      <c r="BV13" s="32">
        <v>6457.2728362502994</v>
      </c>
      <c r="BW13" s="33">
        <v>9784.8912642830819</v>
      </c>
      <c r="BX13" s="30">
        <v>8064.279816513761</v>
      </c>
      <c r="BY13" s="30">
        <v>5102.5496441884106</v>
      </c>
      <c r="BZ13" s="30">
        <v>3148.0227180527381</v>
      </c>
      <c r="CA13" s="30">
        <v>2584.4580645161291</v>
      </c>
      <c r="CB13" s="172">
        <v>7433</v>
      </c>
      <c r="CC13" s="173">
        <v>10410</v>
      </c>
      <c r="CD13" s="173">
        <v>9083</v>
      </c>
      <c r="CE13" s="173">
        <v>6222</v>
      </c>
      <c r="CF13" s="173">
        <v>4105</v>
      </c>
      <c r="CG13" s="194">
        <v>3110</v>
      </c>
      <c r="CH13" s="173">
        <v>6574.1571900134832</v>
      </c>
      <c r="CI13" s="173">
        <v>9708.3806451612909</v>
      </c>
      <c r="CJ13" s="173">
        <v>8055.6380535811923</v>
      </c>
      <c r="CK13" s="173">
        <v>5626.3929787791458</v>
      </c>
      <c r="CL13" s="173">
        <v>3518.56270096463</v>
      </c>
      <c r="CM13" s="173">
        <v>2713.9159198734847</v>
      </c>
      <c r="CN13" s="32">
        <v>6568.5104858357618</v>
      </c>
      <c r="CO13" s="30">
        <v>9680.4576692498904</v>
      </c>
      <c r="CP13" s="30">
        <v>8296.2432432432433</v>
      </c>
      <c r="CQ13" s="30">
        <v>5868.0268698060945</v>
      </c>
      <c r="CR13" s="30">
        <v>3535.4871452420703</v>
      </c>
      <c r="CS13" s="30">
        <v>2499.0774358974359</v>
      </c>
      <c r="CT13" s="32">
        <v>6786.343278497031</v>
      </c>
      <c r="CU13" s="30">
        <v>9814.697994612392</v>
      </c>
      <c r="CV13" s="30">
        <v>8484.0918107112502</v>
      </c>
      <c r="CW13" s="30">
        <v>6070.9874745120887</v>
      </c>
      <c r="CX13" s="30">
        <v>4036.0921318090113</v>
      </c>
      <c r="CY13" s="30">
        <v>2816.9549389002036</v>
      </c>
      <c r="CZ13" s="32">
        <v>10295.261867703079</v>
      </c>
      <c r="DA13" s="33">
        <v>10803.345163423932</v>
      </c>
      <c r="DB13" s="158">
        <v>11507</v>
      </c>
      <c r="DC13" s="158">
        <v>12763.912319667801</v>
      </c>
      <c r="DD13" s="158">
        <v>13815.251444126709</v>
      </c>
      <c r="DE13" s="158">
        <v>13803.253683667705</v>
      </c>
      <c r="DF13" s="32">
        <v>9148.3675883483666</v>
      </c>
      <c r="DG13" s="30">
        <v>4667.8527501143799</v>
      </c>
      <c r="DH13" s="30">
        <v>6848.7051270258999</v>
      </c>
      <c r="DI13" s="30">
        <v>9435.2378395669039</v>
      </c>
      <c r="DJ13" s="30">
        <v>11083.705731513131</v>
      </c>
      <c r="DK13" s="30">
        <v>11923.218493903913</v>
      </c>
      <c r="DL13" s="32">
        <v>10057.573511457449</v>
      </c>
      <c r="DM13" s="30">
        <v>6729.9550834246675</v>
      </c>
      <c r="DN13" s="30">
        <v>8450.5665311939883</v>
      </c>
      <c r="DO13" s="30">
        <v>11412.29670351934</v>
      </c>
      <c r="DP13" s="30">
        <v>13366.823629655011</v>
      </c>
      <c r="DQ13" s="30">
        <v>13930.38828319162</v>
      </c>
      <c r="DR13" s="172">
        <v>10074</v>
      </c>
      <c r="DS13" s="173">
        <v>7097</v>
      </c>
      <c r="DT13" s="173">
        <v>8424</v>
      </c>
      <c r="DU13" s="173">
        <v>11285</v>
      </c>
      <c r="DV13" s="173">
        <v>13402</v>
      </c>
      <c r="DW13" s="173">
        <v>14397</v>
      </c>
      <c r="DX13" s="213">
        <v>11688.332625965169</v>
      </c>
      <c r="DY13" s="214">
        <v>8554.1091708173626</v>
      </c>
      <c r="DZ13" s="214">
        <v>10206.851762397462</v>
      </c>
      <c r="EA13" s="214">
        <v>12636.096837199508</v>
      </c>
      <c r="EB13" s="214">
        <v>14743.927115014023</v>
      </c>
      <c r="EC13" s="215">
        <v>15548.573896105168</v>
      </c>
      <c r="ED13" s="172">
        <v>12822.532634713985</v>
      </c>
      <c r="EE13" s="173">
        <v>9710.5854512998576</v>
      </c>
      <c r="EF13" s="173">
        <v>11094.799877306505</v>
      </c>
      <c r="EG13" s="173">
        <v>13523.016250743654</v>
      </c>
      <c r="EH13" s="173">
        <v>15855.555975307678</v>
      </c>
      <c r="EI13" s="173">
        <v>16891.965684652314</v>
      </c>
      <c r="EJ13" s="172">
        <v>12703.786947435885</v>
      </c>
      <c r="EK13" s="173">
        <v>9675.4322313205248</v>
      </c>
      <c r="EL13" s="173">
        <v>11006.038415221667</v>
      </c>
      <c r="EM13" s="173">
        <v>13419.142751420828</v>
      </c>
      <c r="EN13" s="173">
        <v>15454.038094123905</v>
      </c>
      <c r="EO13" s="173">
        <v>16673.175287032715</v>
      </c>
      <c r="EP13" s="254"/>
    </row>
    <row r="14" spans="1:146" x14ac:dyDescent="0.2">
      <c r="A14" s="24" t="s">
        <v>18</v>
      </c>
      <c r="B14" s="43">
        <v>29900</v>
      </c>
      <c r="C14" s="116">
        <v>31202</v>
      </c>
      <c r="D14" s="147">
        <v>32613</v>
      </c>
      <c r="E14" s="147">
        <v>33421</v>
      </c>
      <c r="F14" s="147">
        <v>36030</v>
      </c>
      <c r="G14" s="147">
        <v>35358</v>
      </c>
      <c r="H14" s="14">
        <v>22058</v>
      </c>
      <c r="I14" s="15">
        <v>23545</v>
      </c>
      <c r="J14" s="146">
        <v>25742</v>
      </c>
      <c r="K14" s="146">
        <v>25484</v>
      </c>
      <c r="L14" s="146">
        <v>27817</v>
      </c>
      <c r="M14" s="146">
        <v>27840</v>
      </c>
      <c r="N14" s="17">
        <f t="shared" si="3"/>
        <v>15517</v>
      </c>
      <c r="O14" s="9">
        <v>4997</v>
      </c>
      <c r="P14" s="9">
        <v>2717</v>
      </c>
      <c r="Q14" s="9">
        <v>2773</v>
      </c>
      <c r="R14" s="9">
        <v>2518</v>
      </c>
      <c r="S14" s="9">
        <v>2512</v>
      </c>
      <c r="T14" s="17">
        <f t="shared" si="4"/>
        <v>17641</v>
      </c>
      <c r="U14" s="9">
        <v>6036</v>
      </c>
      <c r="V14" s="9">
        <v>3167</v>
      </c>
      <c r="W14" s="9">
        <v>3044</v>
      </c>
      <c r="X14" s="9">
        <v>2634</v>
      </c>
      <c r="Y14" s="9">
        <v>2760</v>
      </c>
      <c r="Z14" s="171">
        <v>19865</v>
      </c>
      <c r="AA14" s="155">
        <v>7219</v>
      </c>
      <c r="AB14" s="155">
        <v>3608</v>
      </c>
      <c r="AC14" s="155">
        <v>3451</v>
      </c>
      <c r="AD14" s="155">
        <v>2842</v>
      </c>
      <c r="AE14" s="155">
        <v>2745</v>
      </c>
      <c r="AF14" s="171">
        <v>21309</v>
      </c>
      <c r="AG14" s="146">
        <v>8052</v>
      </c>
      <c r="AH14" s="146">
        <v>3649</v>
      </c>
      <c r="AI14" s="146">
        <v>3664</v>
      </c>
      <c r="AJ14" s="146">
        <v>3018</v>
      </c>
      <c r="AK14" s="162">
        <v>2926</v>
      </c>
      <c r="AL14" s="171">
        <v>22288</v>
      </c>
      <c r="AM14" s="155">
        <v>8391</v>
      </c>
      <c r="AN14" s="155">
        <v>3869</v>
      </c>
      <c r="AO14" s="155">
        <v>3732</v>
      </c>
      <c r="AP14" s="155">
        <v>3113</v>
      </c>
      <c r="AQ14" s="155">
        <v>3183</v>
      </c>
      <c r="AR14" s="171">
        <v>21488</v>
      </c>
      <c r="AS14" s="155">
        <v>7691</v>
      </c>
      <c r="AT14" s="155">
        <v>3864</v>
      </c>
      <c r="AU14" s="155">
        <v>3784</v>
      </c>
      <c r="AV14" s="155">
        <v>2977</v>
      </c>
      <c r="AW14" s="155">
        <v>3172</v>
      </c>
      <c r="AX14" s="14">
        <v>15056.806659827818</v>
      </c>
      <c r="AY14" s="15">
        <v>16808.865853422623</v>
      </c>
      <c r="AZ14" s="146">
        <v>18468</v>
      </c>
      <c r="BA14" s="146">
        <v>19219.870251847144</v>
      </c>
      <c r="BB14" s="146">
        <v>19287.412099637579</v>
      </c>
      <c r="BC14" s="146">
        <v>20056.356900840048</v>
      </c>
      <c r="BD14" s="14">
        <v>15223.575494448336</v>
      </c>
      <c r="BE14" s="15">
        <v>16655.641947336073</v>
      </c>
      <c r="BF14" s="146">
        <v>18283</v>
      </c>
      <c r="BG14" s="146">
        <v>18970.32056971798</v>
      </c>
      <c r="BH14" s="146">
        <v>19043.50452561261</v>
      </c>
      <c r="BI14" s="146">
        <v>19770.786739266332</v>
      </c>
      <c r="BJ14" s="14">
        <v>5922.4128660803335</v>
      </c>
      <c r="BK14" s="15">
        <v>7175.4308345720956</v>
      </c>
      <c r="BL14" s="146">
        <v>8011</v>
      </c>
      <c r="BM14" s="146">
        <v>6780.8772170773818</v>
      </c>
      <c r="BN14" s="146">
        <v>6381.0378186001362</v>
      </c>
      <c r="BO14" s="146">
        <v>6768.2137931034486</v>
      </c>
      <c r="BP14" s="14">
        <v>5042.4846942063541</v>
      </c>
      <c r="BQ14" s="9">
        <v>6662.4650790474288</v>
      </c>
      <c r="BR14" s="9">
        <v>5369.7762237762236</v>
      </c>
      <c r="BS14" s="9">
        <v>4135.9116480346192</v>
      </c>
      <c r="BT14" s="9">
        <v>3886.847895154885</v>
      </c>
      <c r="BU14" s="9">
        <v>3625.0991242038217</v>
      </c>
      <c r="BV14" s="14">
        <v>6729.0565160705173</v>
      </c>
      <c r="BW14" s="15">
        <v>9085.1467859509612</v>
      </c>
      <c r="BX14" s="9">
        <v>8192.0511525102629</v>
      </c>
      <c r="BY14" s="9">
        <v>5227.0289093298288</v>
      </c>
      <c r="BZ14" s="9">
        <v>3912.0668185269551</v>
      </c>
      <c r="CA14" s="9">
        <v>4242.6282608695656</v>
      </c>
      <c r="CB14" s="171">
        <v>7397</v>
      </c>
      <c r="CC14" s="155">
        <v>9501</v>
      </c>
      <c r="CD14" s="155">
        <v>8675</v>
      </c>
      <c r="CE14" s="155">
        <v>6110</v>
      </c>
      <c r="CF14" s="155">
        <v>4587</v>
      </c>
      <c r="CG14" s="162">
        <v>4712</v>
      </c>
      <c r="CH14" s="155">
        <v>6069.6292646299689</v>
      </c>
      <c r="CI14" s="155">
        <v>7809.8698460009937</v>
      </c>
      <c r="CJ14" s="155">
        <v>7224.375171279803</v>
      </c>
      <c r="CK14" s="155">
        <v>4928.2841157205239</v>
      </c>
      <c r="CL14" s="155">
        <v>3595.1676607024519</v>
      </c>
      <c r="CM14" s="155">
        <v>3822.0997949419002</v>
      </c>
      <c r="CN14" s="14">
        <v>5760.6965631730081</v>
      </c>
      <c r="CO14" s="9">
        <v>7474.7844118698604</v>
      </c>
      <c r="CP14" s="9">
        <v>6727.7585939519258</v>
      </c>
      <c r="CQ14" s="9">
        <v>4614.2960878885315</v>
      </c>
      <c r="CR14" s="9">
        <v>3416.9206553164149</v>
      </c>
      <c r="CS14" s="9">
        <v>3702.9104618284637</v>
      </c>
      <c r="CT14" s="14">
        <v>6369.6904318689503</v>
      </c>
      <c r="CU14" s="9">
        <v>8249.6033025614361</v>
      </c>
      <c r="CV14" s="9">
        <v>7575.5913561076604</v>
      </c>
      <c r="CW14" s="9">
        <v>5291.7761627906975</v>
      </c>
      <c r="CX14" s="9">
        <v>3826.349680886799</v>
      </c>
      <c r="CY14" s="9">
        <v>4015.4476670870113</v>
      </c>
      <c r="CZ14" s="14">
        <v>9134.3937937474839</v>
      </c>
      <c r="DA14" s="15">
        <v>9633.4350188505268</v>
      </c>
      <c r="DB14" s="146">
        <v>10457</v>
      </c>
      <c r="DC14" s="146">
        <v>12438.993034769763</v>
      </c>
      <c r="DD14" s="146">
        <v>12906.374281037442</v>
      </c>
      <c r="DE14" s="146">
        <v>13288.1431077366</v>
      </c>
      <c r="DF14" s="14">
        <v>11214.834955210414</v>
      </c>
      <c r="DG14" s="9">
        <v>8561.1104154009081</v>
      </c>
      <c r="DH14" s="9">
        <v>9853.7992706721125</v>
      </c>
      <c r="DI14" s="9">
        <v>11087.663846413718</v>
      </c>
      <c r="DJ14" s="9">
        <v>11336.727599293452</v>
      </c>
      <c r="DK14" s="9">
        <v>11598.476370244514</v>
      </c>
      <c r="DL14" s="14">
        <v>9926.5854312655556</v>
      </c>
      <c r="DM14" s="9">
        <v>7570.4951613851117</v>
      </c>
      <c r="DN14" s="9">
        <v>8463.59079482581</v>
      </c>
      <c r="DO14" s="9">
        <v>11428.613038006244</v>
      </c>
      <c r="DP14" s="9">
        <v>12743.575128809118</v>
      </c>
      <c r="DQ14" s="9">
        <v>12413.013686466507</v>
      </c>
      <c r="DR14" s="171">
        <v>10886</v>
      </c>
      <c r="DS14" s="155">
        <v>8782</v>
      </c>
      <c r="DT14" s="155">
        <v>9609</v>
      </c>
      <c r="DU14" s="155">
        <v>12173</v>
      </c>
      <c r="DV14" s="155">
        <v>13697</v>
      </c>
      <c r="DW14" s="155">
        <v>13571</v>
      </c>
      <c r="DX14" s="210">
        <v>12900.69130508801</v>
      </c>
      <c r="DY14" s="211">
        <v>11160.450723716986</v>
      </c>
      <c r="DZ14" s="211">
        <v>11745.945398438176</v>
      </c>
      <c r="EA14" s="211">
        <v>14042.036453997456</v>
      </c>
      <c r="EB14" s="211">
        <v>15375.152909015527</v>
      </c>
      <c r="EC14" s="212">
        <v>15148.22077477608</v>
      </c>
      <c r="ED14" s="171">
        <v>13282.807962439601</v>
      </c>
      <c r="EE14" s="155">
        <v>11568.720113742751</v>
      </c>
      <c r="EF14" s="155">
        <v>12315.745931660684</v>
      </c>
      <c r="EG14" s="155">
        <v>14429.208437724079</v>
      </c>
      <c r="EH14" s="155">
        <v>15626.583870296196</v>
      </c>
      <c r="EI14" s="155">
        <v>15340.594063784147</v>
      </c>
      <c r="EJ14" s="171">
        <v>13401.096307397382</v>
      </c>
      <c r="EK14" s="155">
        <v>11521.183436704896</v>
      </c>
      <c r="EL14" s="155">
        <v>12195.195383158672</v>
      </c>
      <c r="EM14" s="155">
        <v>14479.010576475634</v>
      </c>
      <c r="EN14" s="155">
        <v>15944.437058379533</v>
      </c>
      <c r="EO14" s="155">
        <v>15755.33907217932</v>
      </c>
      <c r="EP14" s="254"/>
    </row>
    <row r="15" spans="1:146" x14ac:dyDescent="0.2">
      <c r="A15" s="24" t="s">
        <v>19</v>
      </c>
      <c r="B15" s="43">
        <v>17731</v>
      </c>
      <c r="C15" s="116">
        <v>17775</v>
      </c>
      <c r="D15" s="147">
        <v>18018</v>
      </c>
      <c r="E15" s="147">
        <v>17884</v>
      </c>
      <c r="F15" s="147">
        <v>18493</v>
      </c>
      <c r="G15" s="147">
        <v>18868</v>
      </c>
      <c r="H15" s="14">
        <v>13213</v>
      </c>
      <c r="I15" s="15">
        <v>13688</v>
      </c>
      <c r="J15" s="146">
        <v>12876</v>
      </c>
      <c r="K15" s="146">
        <v>13290</v>
      </c>
      <c r="L15" s="146">
        <v>13540</v>
      </c>
      <c r="M15" s="146">
        <v>13927</v>
      </c>
      <c r="N15" s="17">
        <f t="shared" si="3"/>
        <v>8229</v>
      </c>
      <c r="O15" s="9">
        <v>3736</v>
      </c>
      <c r="P15" s="9">
        <v>1246</v>
      </c>
      <c r="Q15" s="9">
        <v>1197</v>
      </c>
      <c r="R15" s="9">
        <v>1223</v>
      </c>
      <c r="S15" s="9">
        <v>827</v>
      </c>
      <c r="T15" s="17">
        <f t="shared" si="4"/>
        <v>9394</v>
      </c>
      <c r="U15" s="9">
        <v>4227</v>
      </c>
      <c r="V15" s="9">
        <v>1342</v>
      </c>
      <c r="W15" s="9">
        <v>1422</v>
      </c>
      <c r="X15" s="9">
        <v>1385</v>
      </c>
      <c r="Y15" s="9">
        <v>1018</v>
      </c>
      <c r="Z15" s="171">
        <v>9411</v>
      </c>
      <c r="AA15" s="155">
        <v>4313</v>
      </c>
      <c r="AB15" s="155">
        <v>1319</v>
      </c>
      <c r="AC15" s="155">
        <v>1503</v>
      </c>
      <c r="AD15" s="155">
        <v>1300</v>
      </c>
      <c r="AE15" s="155">
        <v>976</v>
      </c>
      <c r="AF15" s="171">
        <v>10112</v>
      </c>
      <c r="AG15" s="146">
        <v>4387</v>
      </c>
      <c r="AH15" s="146">
        <v>1238</v>
      </c>
      <c r="AI15" s="146">
        <v>1547</v>
      </c>
      <c r="AJ15" s="146">
        <v>1535</v>
      </c>
      <c r="AK15" s="162">
        <v>1405</v>
      </c>
      <c r="AL15" s="171">
        <v>9498</v>
      </c>
      <c r="AM15" s="155">
        <v>4403</v>
      </c>
      <c r="AN15" s="155">
        <v>1232</v>
      </c>
      <c r="AO15" s="155">
        <v>1379</v>
      </c>
      <c r="AP15" s="155">
        <v>1342</v>
      </c>
      <c r="AQ15" s="155">
        <v>1142</v>
      </c>
      <c r="AR15" s="171">
        <v>9531</v>
      </c>
      <c r="AS15" s="155">
        <v>4169</v>
      </c>
      <c r="AT15" s="155">
        <v>1232</v>
      </c>
      <c r="AU15" s="155">
        <v>1465</v>
      </c>
      <c r="AV15" s="155">
        <v>1381</v>
      </c>
      <c r="AW15" s="155">
        <v>1284</v>
      </c>
      <c r="AX15" s="14">
        <v>15373.908070563632</v>
      </c>
      <c r="AY15" s="15">
        <v>17080.658518508815</v>
      </c>
      <c r="AZ15" s="146">
        <v>17525</v>
      </c>
      <c r="BA15" s="146">
        <v>17702.43255942691</v>
      </c>
      <c r="BB15" s="146">
        <v>18939.085398816802</v>
      </c>
      <c r="BC15" s="146">
        <v>19614.770566781452</v>
      </c>
      <c r="BD15" s="14">
        <v>15072.17984993008</v>
      </c>
      <c r="BE15" s="15">
        <v>16903.852666884406</v>
      </c>
      <c r="BF15" s="146">
        <v>17465</v>
      </c>
      <c r="BG15" s="146">
        <v>17642.890232721071</v>
      </c>
      <c r="BH15" s="146">
        <v>18645.367486187912</v>
      </c>
      <c r="BI15" s="146">
        <v>19308.646040599942</v>
      </c>
      <c r="BJ15" s="14">
        <v>5570.2627715129038</v>
      </c>
      <c r="BK15" s="15">
        <v>6242.957042665108</v>
      </c>
      <c r="BL15" s="146">
        <v>6434</v>
      </c>
      <c r="BM15" s="146">
        <v>6568.8673438675696</v>
      </c>
      <c r="BN15" s="146">
        <v>6955.4463810930574</v>
      </c>
      <c r="BO15" s="146">
        <v>7292.9333668413874</v>
      </c>
      <c r="BP15" s="14">
        <v>5781.3283509539433</v>
      </c>
      <c r="BQ15" s="9">
        <v>7398.5960920770876</v>
      </c>
      <c r="BR15" s="9">
        <v>7984.8467094703046</v>
      </c>
      <c r="BS15" s="9">
        <v>3885.3099415204679</v>
      </c>
      <c r="BT15" s="9">
        <v>2569.3426001635321</v>
      </c>
      <c r="BU15" s="9">
        <v>2649.6432889963726</v>
      </c>
      <c r="BV15" s="14">
        <v>6903.2200340642967</v>
      </c>
      <c r="BW15" s="15">
        <v>8991.7953631417076</v>
      </c>
      <c r="BX15" s="9">
        <v>9105.9239940387488</v>
      </c>
      <c r="BY15" s="9">
        <v>4941.7728551336149</v>
      </c>
      <c r="BZ15" s="9">
        <v>3150.62238267148</v>
      </c>
      <c r="CA15" s="9">
        <v>3172.4626719056973</v>
      </c>
      <c r="CB15" s="171">
        <v>7013</v>
      </c>
      <c r="CC15" s="155">
        <v>8649</v>
      </c>
      <c r="CD15" s="155">
        <v>9011</v>
      </c>
      <c r="CE15" s="155">
        <v>5729</v>
      </c>
      <c r="CF15" s="155">
        <v>3772</v>
      </c>
      <c r="CG15" s="162">
        <v>3375</v>
      </c>
      <c r="CH15" s="155">
        <v>6845.9709256329115</v>
      </c>
      <c r="CI15" s="155">
        <v>8366.6377934807388</v>
      </c>
      <c r="CJ15" s="155">
        <v>8965.2924071082398</v>
      </c>
      <c r="CK15" s="155">
        <v>5649.2165481577249</v>
      </c>
      <c r="CL15" s="155">
        <v>4226.2384364820846</v>
      </c>
      <c r="CM15" s="155">
        <v>4410.229181494662</v>
      </c>
      <c r="CN15" s="14">
        <v>7148.4968414403029</v>
      </c>
      <c r="CO15" s="9">
        <v>8732.2157619804675</v>
      </c>
      <c r="CP15" s="9">
        <v>9369.5933441558445</v>
      </c>
      <c r="CQ15" s="9">
        <v>6039.6990572878894</v>
      </c>
      <c r="CR15" s="9">
        <v>3935.5938897168407</v>
      </c>
      <c r="CS15" s="9">
        <v>3760.7933450087567</v>
      </c>
      <c r="CT15" s="14">
        <v>7504.335851432169</v>
      </c>
      <c r="CU15" s="9">
        <v>9309.4024946030222</v>
      </c>
      <c r="CV15" s="9">
        <v>9794.2167207792209</v>
      </c>
      <c r="CW15" s="9">
        <v>6676.3720136518768</v>
      </c>
      <c r="CX15" s="9">
        <v>4216.4062273714699</v>
      </c>
      <c r="CY15" s="9">
        <v>3927.3434579439254</v>
      </c>
      <c r="CZ15" s="14">
        <v>9803.6452990507278</v>
      </c>
      <c r="DA15" s="15">
        <v>10837.701475843707</v>
      </c>
      <c r="DB15" s="146">
        <v>11091</v>
      </c>
      <c r="DC15" s="146">
        <v>11133.565215559342</v>
      </c>
      <c r="DD15" s="146">
        <v>11983.639017723744</v>
      </c>
      <c r="DE15" s="146">
        <v>12321.837199940064</v>
      </c>
      <c r="DF15" s="14">
        <v>10386.450358488273</v>
      </c>
      <c r="DG15" s="9">
        <v>7673.5837578529927</v>
      </c>
      <c r="DH15" s="9">
        <v>7087.3331404597757</v>
      </c>
      <c r="DI15" s="9">
        <v>11186.869908409612</v>
      </c>
      <c r="DJ15" s="9">
        <v>12502.837249766548</v>
      </c>
      <c r="DK15" s="9">
        <v>12422.536560933708</v>
      </c>
      <c r="DL15" s="14">
        <v>10000.63263282011</v>
      </c>
      <c r="DM15" s="9">
        <v>7912.0573037426984</v>
      </c>
      <c r="DN15" s="9">
        <v>7797.9286728456573</v>
      </c>
      <c r="DO15" s="9">
        <v>11962.079811750791</v>
      </c>
      <c r="DP15" s="9">
        <v>13753.230284212927</v>
      </c>
      <c r="DQ15" s="9">
        <v>13731.389994978708</v>
      </c>
      <c r="DR15" s="171">
        <v>10452</v>
      </c>
      <c r="DS15" s="155">
        <v>8816</v>
      </c>
      <c r="DT15" s="155">
        <v>8454</v>
      </c>
      <c r="DU15" s="155">
        <v>11736</v>
      </c>
      <c r="DV15" s="155">
        <v>13693</v>
      </c>
      <c r="DW15" s="155">
        <v>14090</v>
      </c>
      <c r="DX15" s="210">
        <v>10796.919307088159</v>
      </c>
      <c r="DY15" s="211">
        <v>9276.252439240332</v>
      </c>
      <c r="DZ15" s="211">
        <v>8677.597825612831</v>
      </c>
      <c r="EA15" s="211">
        <v>11993.673684563346</v>
      </c>
      <c r="EB15" s="211">
        <v>13416.651796238986</v>
      </c>
      <c r="EC15" s="212">
        <v>13232.661051226409</v>
      </c>
      <c r="ED15" s="171">
        <v>11496.870644747609</v>
      </c>
      <c r="EE15" s="155">
        <v>9913.1517242074442</v>
      </c>
      <c r="EF15" s="155">
        <v>9275.7741420320672</v>
      </c>
      <c r="EG15" s="155">
        <v>12605.668428900022</v>
      </c>
      <c r="EH15" s="155">
        <v>14709.77359647107</v>
      </c>
      <c r="EI15" s="155">
        <v>14884.574141179155</v>
      </c>
      <c r="EJ15" s="171">
        <v>11804.310189167772</v>
      </c>
      <c r="EK15" s="155">
        <v>9999.2435459969201</v>
      </c>
      <c r="EL15" s="155">
        <v>9514.4293198207215</v>
      </c>
      <c r="EM15" s="155">
        <v>12632.274026948066</v>
      </c>
      <c r="EN15" s="155">
        <v>15092.239813228472</v>
      </c>
      <c r="EO15" s="155">
        <v>15381.302582656017</v>
      </c>
      <c r="EP15" s="254"/>
    </row>
    <row r="16" spans="1:146" x14ac:dyDescent="0.2">
      <c r="A16" s="24" t="s">
        <v>20</v>
      </c>
      <c r="B16" s="43">
        <v>20805</v>
      </c>
      <c r="C16" s="116">
        <v>20189</v>
      </c>
      <c r="D16" s="147">
        <v>19961</v>
      </c>
      <c r="E16" s="147">
        <v>19785</v>
      </c>
      <c r="F16" s="147">
        <v>20023</v>
      </c>
      <c r="G16" s="147">
        <v>20423</v>
      </c>
      <c r="H16" s="14">
        <v>15523</v>
      </c>
      <c r="I16" s="15">
        <v>15474</v>
      </c>
      <c r="J16" s="146">
        <v>15779</v>
      </c>
      <c r="K16" s="146">
        <v>16005</v>
      </c>
      <c r="L16" s="146">
        <v>16314</v>
      </c>
      <c r="M16" s="146">
        <v>17173</v>
      </c>
      <c r="N16" s="17">
        <f t="shared" si="3"/>
        <v>9732</v>
      </c>
      <c r="O16" s="9">
        <v>3883</v>
      </c>
      <c r="P16" s="9">
        <v>1910</v>
      </c>
      <c r="Q16" s="9">
        <v>1508</v>
      </c>
      <c r="R16" s="9">
        <v>1328</v>
      </c>
      <c r="S16" s="9">
        <v>1103</v>
      </c>
      <c r="T16" s="17">
        <f t="shared" si="4"/>
        <v>10336</v>
      </c>
      <c r="U16" s="9">
        <v>4261</v>
      </c>
      <c r="V16" s="9">
        <v>1749</v>
      </c>
      <c r="W16" s="9">
        <v>1535</v>
      </c>
      <c r="X16" s="9">
        <v>1511</v>
      </c>
      <c r="Y16" s="9">
        <v>1280</v>
      </c>
      <c r="Z16" s="171">
        <v>10753</v>
      </c>
      <c r="AA16" s="155">
        <v>4304</v>
      </c>
      <c r="AB16" s="155">
        <v>1907</v>
      </c>
      <c r="AC16" s="155">
        <v>1765</v>
      </c>
      <c r="AD16" s="155">
        <v>1476</v>
      </c>
      <c r="AE16" s="155">
        <v>1301</v>
      </c>
      <c r="AF16" s="171">
        <v>10643</v>
      </c>
      <c r="AG16" s="146">
        <v>4745</v>
      </c>
      <c r="AH16" s="146">
        <v>1782</v>
      </c>
      <c r="AI16" s="146">
        <v>1617</v>
      </c>
      <c r="AJ16" s="146">
        <v>1291</v>
      </c>
      <c r="AK16" s="162">
        <v>1208</v>
      </c>
      <c r="AL16" s="171">
        <v>10868</v>
      </c>
      <c r="AM16" s="155">
        <v>4756</v>
      </c>
      <c r="AN16" s="155">
        <v>1811</v>
      </c>
      <c r="AO16" s="155">
        <v>1538</v>
      </c>
      <c r="AP16" s="155">
        <v>1404</v>
      </c>
      <c r="AQ16" s="155">
        <v>1359</v>
      </c>
      <c r="AR16" s="171">
        <v>11231</v>
      </c>
      <c r="AS16" s="155">
        <v>4679</v>
      </c>
      <c r="AT16" s="155">
        <v>2001</v>
      </c>
      <c r="AU16" s="155">
        <v>1592</v>
      </c>
      <c r="AV16" s="155">
        <v>1382</v>
      </c>
      <c r="AW16" s="155">
        <v>1577</v>
      </c>
      <c r="AX16" s="14">
        <v>13032.540826978093</v>
      </c>
      <c r="AY16" s="15">
        <v>13739.101745407352</v>
      </c>
      <c r="AZ16" s="146">
        <v>14564</v>
      </c>
      <c r="BA16" s="146">
        <v>15339.062105236713</v>
      </c>
      <c r="BB16" s="146">
        <v>16887.798001747633</v>
      </c>
      <c r="BC16" s="146">
        <v>17964.667164072449</v>
      </c>
      <c r="BD16" s="14">
        <v>12450.218581747889</v>
      </c>
      <c r="BE16" s="15">
        <v>13737.461087118096</v>
      </c>
      <c r="BF16" s="146">
        <v>14591</v>
      </c>
      <c r="BG16" s="146">
        <v>15332.747655163563</v>
      </c>
      <c r="BH16" s="146">
        <v>17086.873927312747</v>
      </c>
      <c r="BI16" s="146">
        <v>18067.897978082157</v>
      </c>
      <c r="BJ16" s="14">
        <v>5564.8266443342136</v>
      </c>
      <c r="BK16" s="15">
        <v>6000.2645728318466</v>
      </c>
      <c r="BL16" s="146">
        <v>6383</v>
      </c>
      <c r="BM16" s="146">
        <v>6392.8249921899405</v>
      </c>
      <c r="BN16" s="146">
        <v>6949.9938089984062</v>
      </c>
      <c r="BO16" s="146">
        <v>7408.7755197111746</v>
      </c>
      <c r="BP16" s="14">
        <v>5762.1627620221952</v>
      </c>
      <c r="BQ16" s="9">
        <v>7678.8944115374707</v>
      </c>
      <c r="BR16" s="9">
        <v>6710.5670157068062</v>
      </c>
      <c r="BS16" s="9">
        <v>3964.2619363395224</v>
      </c>
      <c r="BT16" s="9">
        <v>3057.4028614457829</v>
      </c>
      <c r="BU16" s="9">
        <v>3086.763372620127</v>
      </c>
      <c r="BV16" s="14">
        <v>6274.0194465944269</v>
      </c>
      <c r="BW16" s="15">
        <v>8457.2846749589298</v>
      </c>
      <c r="BX16" s="9">
        <v>7850.1160663236133</v>
      </c>
      <c r="BY16" s="9">
        <v>4370.8052117263842</v>
      </c>
      <c r="BZ16" s="9">
        <v>2970.907346128392</v>
      </c>
      <c r="CA16" s="9">
        <v>3034.13671875</v>
      </c>
      <c r="CB16" s="171">
        <v>6762</v>
      </c>
      <c r="CC16" s="155">
        <v>9136</v>
      </c>
      <c r="CD16" s="155">
        <v>7862</v>
      </c>
      <c r="CE16" s="155">
        <v>5023</v>
      </c>
      <c r="CF16" s="155">
        <v>3323</v>
      </c>
      <c r="CG16" s="162">
        <v>3557</v>
      </c>
      <c r="CH16" s="155">
        <v>6656.8417739359202</v>
      </c>
      <c r="CI16" s="155">
        <v>8303.8590094836673</v>
      </c>
      <c r="CJ16" s="155">
        <v>7802.8159371492702</v>
      </c>
      <c r="CK16" s="155">
        <v>4954.3160173160177</v>
      </c>
      <c r="CL16" s="155">
        <v>3810.0100697134003</v>
      </c>
      <c r="CM16" s="155">
        <v>3818.2831125827815</v>
      </c>
      <c r="CN16" s="14">
        <v>7064.206569746043</v>
      </c>
      <c r="CO16" s="9">
        <v>8642.3084524810765</v>
      </c>
      <c r="CP16" s="9">
        <v>8284.4671452236325</v>
      </c>
      <c r="CQ16" s="9">
        <v>5554.6449934980492</v>
      </c>
      <c r="CR16" s="9">
        <v>4173.934472934473</v>
      </c>
      <c r="CS16" s="9">
        <v>4609.6835908756439</v>
      </c>
      <c r="CT16" s="14">
        <v>7544.7976137476626</v>
      </c>
      <c r="CU16" s="9">
        <v>9381.348578756144</v>
      </c>
      <c r="CV16" s="9">
        <v>8374.2313843078464</v>
      </c>
      <c r="CW16" s="9">
        <v>6027.7248743718592</v>
      </c>
      <c r="CX16" s="9">
        <v>4641.7134587554265</v>
      </c>
      <c r="CY16" s="9">
        <v>5118.8769816106533</v>
      </c>
      <c r="CZ16" s="14">
        <v>7467.7141826438792</v>
      </c>
      <c r="DA16" s="15">
        <v>7738.8371725755051</v>
      </c>
      <c r="DB16" s="146">
        <v>8182</v>
      </c>
      <c r="DC16" s="146">
        <v>8946.2371130467727</v>
      </c>
      <c r="DD16" s="146">
        <v>9937.8041927492268</v>
      </c>
      <c r="DE16" s="146">
        <v>10555.891644361274</v>
      </c>
      <c r="DF16" s="14">
        <v>7909.417899712289</v>
      </c>
      <c r="DG16" s="9">
        <v>4771.3241702104187</v>
      </c>
      <c r="DH16" s="9">
        <v>5739.6515660410832</v>
      </c>
      <c r="DI16" s="9">
        <v>8485.956645408367</v>
      </c>
      <c r="DJ16" s="9">
        <v>9392.8157203021074</v>
      </c>
      <c r="DK16" s="9">
        <v>9363.4552091277619</v>
      </c>
      <c r="DL16" s="14">
        <v>7463.4416405236689</v>
      </c>
      <c r="DM16" s="9">
        <v>5280.1764121591659</v>
      </c>
      <c r="DN16" s="9">
        <v>5887.3450207944825</v>
      </c>
      <c r="DO16" s="9">
        <v>9366.6558753917125</v>
      </c>
      <c r="DP16" s="9">
        <v>10766.553740989704</v>
      </c>
      <c r="DQ16" s="9">
        <v>10703.324368368096</v>
      </c>
      <c r="DR16" s="171">
        <v>7829</v>
      </c>
      <c r="DS16" s="155">
        <v>5455</v>
      </c>
      <c r="DT16" s="155">
        <v>6729</v>
      </c>
      <c r="DU16" s="155">
        <v>9568</v>
      </c>
      <c r="DV16" s="155">
        <v>11268</v>
      </c>
      <c r="DW16" s="155">
        <v>11034</v>
      </c>
      <c r="DX16" s="210">
        <v>8675.9058812276417</v>
      </c>
      <c r="DY16" s="211">
        <v>7028.8886456798955</v>
      </c>
      <c r="DZ16" s="211">
        <v>7529.9317180142925</v>
      </c>
      <c r="EA16" s="211">
        <v>10378.431637847545</v>
      </c>
      <c r="EB16" s="211">
        <v>11522.737585450162</v>
      </c>
      <c r="EC16" s="212">
        <v>11514.464542580781</v>
      </c>
      <c r="ED16" s="171">
        <v>10022.667357566705</v>
      </c>
      <c r="EE16" s="155">
        <v>8444.5654748316701</v>
      </c>
      <c r="EF16" s="155">
        <v>8802.4067820891141</v>
      </c>
      <c r="EG16" s="155">
        <v>11532.228933814698</v>
      </c>
      <c r="EH16" s="155">
        <v>12912.939454378273</v>
      </c>
      <c r="EI16" s="155">
        <v>12477.190336437103</v>
      </c>
      <c r="EJ16" s="171">
        <v>10523.100364334496</v>
      </c>
      <c r="EK16" s="155">
        <v>8686.5493993260134</v>
      </c>
      <c r="EL16" s="155">
        <v>9693.666593774311</v>
      </c>
      <c r="EM16" s="155">
        <v>12040.173103710298</v>
      </c>
      <c r="EN16" s="155">
        <v>13426.184519326731</v>
      </c>
      <c r="EO16" s="155">
        <v>12949.020996471503</v>
      </c>
      <c r="EP16" s="254"/>
    </row>
    <row r="17" spans="1:146" x14ac:dyDescent="0.2">
      <c r="A17" s="24" t="s">
        <v>21</v>
      </c>
      <c r="B17" s="43">
        <v>14939</v>
      </c>
      <c r="C17" s="116">
        <v>14389</v>
      </c>
      <c r="D17" s="147">
        <v>13971</v>
      </c>
      <c r="E17" s="147">
        <v>13476</v>
      </c>
      <c r="F17" s="147">
        <v>13381</v>
      </c>
      <c r="G17" s="147">
        <v>13633</v>
      </c>
      <c r="H17" s="14">
        <v>7210</v>
      </c>
      <c r="I17" s="15">
        <v>6787</v>
      </c>
      <c r="J17" s="146">
        <v>6630</v>
      </c>
      <c r="K17" s="146">
        <v>6461</v>
      </c>
      <c r="L17" s="146">
        <v>6706</v>
      </c>
      <c r="M17" s="146">
        <v>6668</v>
      </c>
      <c r="N17" s="17">
        <f t="shared" si="3"/>
        <v>6102</v>
      </c>
      <c r="O17" s="9">
        <v>1518</v>
      </c>
      <c r="P17" s="9">
        <v>1105</v>
      </c>
      <c r="Q17" s="9">
        <v>1065</v>
      </c>
      <c r="R17" s="9">
        <v>1079</v>
      </c>
      <c r="S17" s="9">
        <v>1335</v>
      </c>
      <c r="T17" s="17">
        <f t="shared" si="4"/>
        <v>6260</v>
      </c>
      <c r="U17" s="9">
        <v>1786</v>
      </c>
      <c r="V17" s="9">
        <v>893</v>
      </c>
      <c r="W17" s="9">
        <v>1013</v>
      </c>
      <c r="X17" s="9">
        <v>1056</v>
      </c>
      <c r="Y17" s="9">
        <v>1512</v>
      </c>
      <c r="Z17" s="171">
        <v>6708</v>
      </c>
      <c r="AA17" s="155">
        <v>1729</v>
      </c>
      <c r="AB17" s="155">
        <v>978</v>
      </c>
      <c r="AC17" s="155">
        <v>1262</v>
      </c>
      <c r="AD17" s="155">
        <v>1065</v>
      </c>
      <c r="AE17" s="155">
        <v>1674</v>
      </c>
      <c r="AF17" s="171">
        <v>6313</v>
      </c>
      <c r="AG17" s="146">
        <v>1697</v>
      </c>
      <c r="AH17" s="146">
        <v>934</v>
      </c>
      <c r="AI17" s="146">
        <v>1094</v>
      </c>
      <c r="AJ17" s="146">
        <v>1034</v>
      </c>
      <c r="AK17" s="162">
        <v>1554</v>
      </c>
      <c r="AL17" s="171">
        <v>6305</v>
      </c>
      <c r="AM17" s="155">
        <v>1767</v>
      </c>
      <c r="AN17" s="155">
        <v>822</v>
      </c>
      <c r="AO17" s="155">
        <v>1020</v>
      </c>
      <c r="AP17" s="155">
        <v>1029</v>
      </c>
      <c r="AQ17" s="155">
        <v>1667</v>
      </c>
      <c r="AR17" s="171">
        <v>6165</v>
      </c>
      <c r="AS17" s="155">
        <v>1659</v>
      </c>
      <c r="AT17" s="155">
        <v>814</v>
      </c>
      <c r="AU17" s="155">
        <v>1012</v>
      </c>
      <c r="AV17" s="155">
        <v>1006</v>
      </c>
      <c r="AW17" s="155">
        <v>1674</v>
      </c>
      <c r="AX17" s="14">
        <v>18784.692492533341</v>
      </c>
      <c r="AY17" s="15">
        <v>19160.812174949842</v>
      </c>
      <c r="AZ17" s="146">
        <v>20471</v>
      </c>
      <c r="BA17" s="146">
        <v>20840.177622175237</v>
      </c>
      <c r="BB17" s="146">
        <v>21583.206328531956</v>
      </c>
      <c r="BC17" s="146">
        <v>21973.532727843998</v>
      </c>
      <c r="BD17" s="14">
        <v>18615.701377997957</v>
      </c>
      <c r="BE17" s="15">
        <v>18955.59112996843</v>
      </c>
      <c r="BF17" s="146">
        <v>20144</v>
      </c>
      <c r="BG17" s="146">
        <v>20569.093956009357</v>
      </c>
      <c r="BH17" s="146">
        <v>21259.765236621952</v>
      </c>
      <c r="BI17" s="146">
        <v>21721.71922818118</v>
      </c>
      <c r="BJ17" s="14">
        <v>6232.9733703190013</v>
      </c>
      <c r="BK17" s="15">
        <v>6868.3247384706056</v>
      </c>
      <c r="BL17" s="146">
        <v>7133</v>
      </c>
      <c r="BM17" s="146">
        <v>7063.614455966569</v>
      </c>
      <c r="BN17" s="146">
        <v>7268.7828810020874</v>
      </c>
      <c r="BO17" s="146">
        <v>7700.8872225554887</v>
      </c>
      <c r="BP17" s="14">
        <v>5755.9231399541131</v>
      </c>
      <c r="BQ17" s="9">
        <v>9563.1989459815541</v>
      </c>
      <c r="BR17" s="9">
        <v>7882.5846153846151</v>
      </c>
      <c r="BS17" s="9">
        <v>5208.2892018779339</v>
      </c>
      <c r="BT17" s="9">
        <v>3160.8090824837814</v>
      </c>
      <c r="BU17" s="9">
        <v>2200.8314606741574</v>
      </c>
      <c r="BV17" s="14">
        <v>5827.0214057507983</v>
      </c>
      <c r="BW17" s="15">
        <v>9589.7799552071665</v>
      </c>
      <c r="BX17" s="9">
        <v>8424.328107502799</v>
      </c>
      <c r="BY17" s="9">
        <v>5127.5271470878579</v>
      </c>
      <c r="BZ17" s="9">
        <v>3147.494318181818</v>
      </c>
      <c r="CA17" s="9">
        <v>2188.4543650793653</v>
      </c>
      <c r="CB17" s="171">
        <v>5320</v>
      </c>
      <c r="CC17" s="155">
        <v>9864</v>
      </c>
      <c r="CD17" s="155">
        <v>8072</v>
      </c>
      <c r="CE17" s="155">
        <v>4883</v>
      </c>
      <c r="CF17" s="155">
        <v>2126</v>
      </c>
      <c r="CG17" s="162">
        <v>1378</v>
      </c>
      <c r="CH17" s="155">
        <v>5604.2935213052433</v>
      </c>
      <c r="CI17" s="155">
        <v>10493.806128461993</v>
      </c>
      <c r="CJ17" s="155">
        <v>7759.0203426124199</v>
      </c>
      <c r="CK17" s="155">
        <v>4526.1617915904935</v>
      </c>
      <c r="CL17" s="155">
        <v>2501.0889748549321</v>
      </c>
      <c r="CM17" s="155">
        <v>1793.5933075933076</v>
      </c>
      <c r="CN17" s="14">
        <v>5322.3517842981764</v>
      </c>
      <c r="CO17" s="9">
        <v>9507.4102999434072</v>
      </c>
      <c r="CP17" s="9">
        <v>8470.2189781021898</v>
      </c>
      <c r="CQ17" s="9">
        <v>5273.2294117647061</v>
      </c>
      <c r="CR17" s="9">
        <v>2194.8474246841593</v>
      </c>
      <c r="CS17" s="9">
        <v>1294.6142771445711</v>
      </c>
      <c r="CT17" s="14">
        <v>5827.8895377128956</v>
      </c>
      <c r="CU17" s="9">
        <v>10490.748040988547</v>
      </c>
      <c r="CV17" s="9">
        <v>9267.2592137592146</v>
      </c>
      <c r="CW17" s="9">
        <v>6129.002964426877</v>
      </c>
      <c r="CX17" s="9">
        <v>2666.4880715705767</v>
      </c>
      <c r="CY17" s="9">
        <v>1252.210872162485</v>
      </c>
      <c r="CZ17" s="14">
        <v>12551.719122214339</v>
      </c>
      <c r="DA17" s="15">
        <v>12292.487436479238</v>
      </c>
      <c r="DB17" s="146">
        <v>13338</v>
      </c>
      <c r="DC17" s="146">
        <v>13776.563166208667</v>
      </c>
      <c r="DD17" s="146">
        <v>14314.423447529869</v>
      </c>
      <c r="DE17" s="146">
        <v>14272.64550528851</v>
      </c>
      <c r="DF17" s="14">
        <v>12976.005244182235</v>
      </c>
      <c r="DG17" s="9">
        <v>9052.502432016403</v>
      </c>
      <c r="DH17" s="9">
        <v>10733.116762613343</v>
      </c>
      <c r="DI17" s="9">
        <v>13407.412176120022</v>
      </c>
      <c r="DJ17" s="9">
        <v>15454.892295514175</v>
      </c>
      <c r="DK17" s="9">
        <v>16414.869917323798</v>
      </c>
      <c r="DL17" s="14">
        <v>13128.569724217632</v>
      </c>
      <c r="DM17" s="9">
        <v>9365.8111747612638</v>
      </c>
      <c r="DN17" s="9">
        <v>10531.263022465631</v>
      </c>
      <c r="DO17" s="9">
        <v>13828.063982880572</v>
      </c>
      <c r="DP17" s="9">
        <v>15808.096811786612</v>
      </c>
      <c r="DQ17" s="9">
        <v>16767.136764889066</v>
      </c>
      <c r="DR17" s="171">
        <v>14824</v>
      </c>
      <c r="DS17" s="155">
        <v>10279</v>
      </c>
      <c r="DT17" s="155">
        <v>12072</v>
      </c>
      <c r="DU17" s="155">
        <v>15261</v>
      </c>
      <c r="DV17" s="155">
        <v>18017</v>
      </c>
      <c r="DW17" s="155">
        <v>18765</v>
      </c>
      <c r="DX17" s="210">
        <v>14964.800434704113</v>
      </c>
      <c r="DY17" s="211">
        <v>10075.287827547365</v>
      </c>
      <c r="DZ17" s="211">
        <v>12810.073613396937</v>
      </c>
      <c r="EA17" s="211">
        <v>16042.932164418864</v>
      </c>
      <c r="EB17" s="211">
        <v>18068.004981154427</v>
      </c>
      <c r="EC17" s="212">
        <v>18775.500648416051</v>
      </c>
      <c r="ED17" s="171">
        <v>15937.413452323775</v>
      </c>
      <c r="EE17" s="155">
        <v>11752.354936678545</v>
      </c>
      <c r="EF17" s="155">
        <v>12789.546258519762</v>
      </c>
      <c r="EG17" s="155">
        <v>15986.535824857245</v>
      </c>
      <c r="EH17" s="155">
        <v>19064.917811937794</v>
      </c>
      <c r="EI17" s="155">
        <v>19965.150959477382</v>
      </c>
      <c r="EJ17" s="171">
        <v>15893.829690468285</v>
      </c>
      <c r="EK17" s="155">
        <v>11230.971187192634</v>
      </c>
      <c r="EL17" s="155">
        <v>12454.460014421966</v>
      </c>
      <c r="EM17" s="155">
        <v>15592.716263754304</v>
      </c>
      <c r="EN17" s="155">
        <v>19055.231156610604</v>
      </c>
      <c r="EO17" s="155">
        <v>20469.508356018694</v>
      </c>
      <c r="EP17" s="254"/>
    </row>
    <row r="18" spans="1:146" x14ac:dyDescent="0.2">
      <c r="A18" s="23" t="s">
        <v>22</v>
      </c>
      <c r="B18" s="44">
        <v>8756</v>
      </c>
      <c r="C18" s="117">
        <v>8910</v>
      </c>
      <c r="D18" s="148">
        <v>9759</v>
      </c>
      <c r="E18" s="148">
        <v>10590</v>
      </c>
      <c r="F18" s="148">
        <v>10538</v>
      </c>
      <c r="G18" s="148">
        <v>11095</v>
      </c>
      <c r="H18" s="32">
        <v>5539</v>
      </c>
      <c r="I18" s="33">
        <v>5412</v>
      </c>
      <c r="J18" s="158">
        <v>5648</v>
      </c>
      <c r="K18" s="158">
        <v>5929</v>
      </c>
      <c r="L18" s="158">
        <v>6263</v>
      </c>
      <c r="M18" s="158">
        <v>6609</v>
      </c>
      <c r="N18" s="31">
        <f t="shared" si="3"/>
        <v>4188</v>
      </c>
      <c r="O18" s="30">
        <v>2383</v>
      </c>
      <c r="P18" s="30">
        <v>642</v>
      </c>
      <c r="Q18" s="30">
        <v>512</v>
      </c>
      <c r="R18" s="30">
        <v>366</v>
      </c>
      <c r="S18" s="30">
        <v>285</v>
      </c>
      <c r="T18" s="31">
        <f t="shared" si="4"/>
        <v>3921</v>
      </c>
      <c r="U18" s="30">
        <v>2257</v>
      </c>
      <c r="V18" s="30">
        <v>613</v>
      </c>
      <c r="W18" s="30">
        <v>397</v>
      </c>
      <c r="X18" s="30">
        <v>339</v>
      </c>
      <c r="Y18" s="30">
        <v>315</v>
      </c>
      <c r="Z18" s="172">
        <v>4518</v>
      </c>
      <c r="AA18" s="173">
        <v>2567</v>
      </c>
      <c r="AB18" s="173">
        <v>714</v>
      </c>
      <c r="AC18" s="173">
        <v>463</v>
      </c>
      <c r="AD18" s="173">
        <v>414</v>
      </c>
      <c r="AE18" s="173">
        <v>360</v>
      </c>
      <c r="AF18" s="172">
        <v>4713</v>
      </c>
      <c r="AG18" s="158">
        <v>2609</v>
      </c>
      <c r="AH18" s="158">
        <v>726</v>
      </c>
      <c r="AI18" s="158">
        <v>535</v>
      </c>
      <c r="AJ18" s="158">
        <v>449</v>
      </c>
      <c r="AK18" s="194">
        <v>394</v>
      </c>
      <c r="AL18" s="172">
        <v>4899</v>
      </c>
      <c r="AM18" s="173">
        <v>2693</v>
      </c>
      <c r="AN18" s="173">
        <v>769</v>
      </c>
      <c r="AO18" s="173">
        <v>519</v>
      </c>
      <c r="AP18" s="173">
        <v>474</v>
      </c>
      <c r="AQ18" s="173">
        <v>444</v>
      </c>
      <c r="AR18" s="172">
        <v>5185</v>
      </c>
      <c r="AS18" s="173">
        <v>3177</v>
      </c>
      <c r="AT18" s="173">
        <v>756</v>
      </c>
      <c r="AU18" s="173">
        <v>453</v>
      </c>
      <c r="AV18" s="173">
        <v>420</v>
      </c>
      <c r="AW18" s="173">
        <v>379</v>
      </c>
      <c r="AX18" s="32">
        <v>16155.491884001491</v>
      </c>
      <c r="AY18" s="33">
        <v>16897.945365750609</v>
      </c>
      <c r="AZ18" s="158">
        <v>18185</v>
      </c>
      <c r="BA18" s="158">
        <v>18826.030117619095</v>
      </c>
      <c r="BB18" s="158">
        <v>19888.121029568138</v>
      </c>
      <c r="BC18" s="158">
        <v>20776.489090785024</v>
      </c>
      <c r="BD18" s="32">
        <v>16023.444027231919</v>
      </c>
      <c r="BE18" s="33">
        <v>16693.69554600725</v>
      </c>
      <c r="BF18" s="158">
        <v>18019</v>
      </c>
      <c r="BG18" s="158">
        <v>18779.40055494391</v>
      </c>
      <c r="BH18" s="158">
        <v>19707.667592669761</v>
      </c>
      <c r="BI18" s="158">
        <v>20598.698746383798</v>
      </c>
      <c r="BJ18" s="32">
        <v>5552.3896010110129</v>
      </c>
      <c r="BK18" s="33">
        <v>5987.1374722838136</v>
      </c>
      <c r="BL18" s="158">
        <v>6411</v>
      </c>
      <c r="BM18" s="158">
        <v>6239.8731657952439</v>
      </c>
      <c r="BN18" s="158">
        <v>6510.1697269679071</v>
      </c>
      <c r="BO18" s="158">
        <v>7506.5306400363143</v>
      </c>
      <c r="BP18" s="32">
        <v>4780.202005730659</v>
      </c>
      <c r="BQ18" s="30">
        <v>6085.8757868233315</v>
      </c>
      <c r="BR18" s="30">
        <v>4520.8068535825541</v>
      </c>
      <c r="BS18" s="30">
        <v>2828.646484375</v>
      </c>
      <c r="BT18" s="30">
        <v>1778.7431693989072</v>
      </c>
      <c r="BU18" s="30">
        <v>1807.7157894736843</v>
      </c>
      <c r="BV18" s="32">
        <v>5744.5789339454222</v>
      </c>
      <c r="BW18" s="33">
        <v>6959.1953921134245</v>
      </c>
      <c r="BX18" s="30">
        <v>5778.9086460032622</v>
      </c>
      <c r="BY18" s="30">
        <v>3741.6851385390428</v>
      </c>
      <c r="BZ18" s="30">
        <v>2936.8702064896756</v>
      </c>
      <c r="CA18" s="30">
        <v>2520.8603174603177</v>
      </c>
      <c r="CB18" s="172">
        <v>5978</v>
      </c>
      <c r="CC18" s="173">
        <v>7482</v>
      </c>
      <c r="CD18" s="173">
        <v>6730</v>
      </c>
      <c r="CE18" s="173">
        <v>3510</v>
      </c>
      <c r="CF18" s="173">
        <v>1929</v>
      </c>
      <c r="CG18" s="194">
        <v>1597</v>
      </c>
      <c r="CH18" s="173">
        <v>5727.7536600891153</v>
      </c>
      <c r="CI18" s="173">
        <v>7321.5619011115368</v>
      </c>
      <c r="CJ18" s="173">
        <v>6047.1446280991731</v>
      </c>
      <c r="CK18" s="173">
        <v>3336.7308411214954</v>
      </c>
      <c r="CL18" s="173">
        <v>2205.3273942093542</v>
      </c>
      <c r="CM18" s="173">
        <v>1846.1370558375634</v>
      </c>
      <c r="CN18" s="32">
        <v>6053.5311288017965</v>
      </c>
      <c r="CO18" s="30">
        <v>7394.7159301893798</v>
      </c>
      <c r="CP18" s="30">
        <v>6636.0910273081927</v>
      </c>
      <c r="CQ18" s="30">
        <v>3840.7803468208094</v>
      </c>
      <c r="CR18" s="30">
        <v>2918.6434599156119</v>
      </c>
      <c r="CS18" s="30">
        <v>2843.0698198198197</v>
      </c>
      <c r="CT18" s="32">
        <v>6667.294889103182</v>
      </c>
      <c r="CU18" s="30">
        <v>7801.814604973245</v>
      </c>
      <c r="CV18" s="30">
        <v>6650.6362433862432</v>
      </c>
      <c r="CW18" s="30">
        <v>4643.0838852097131</v>
      </c>
      <c r="CX18" s="30">
        <v>3683.3166666666666</v>
      </c>
      <c r="CY18" s="30">
        <v>2916.5382585751977</v>
      </c>
      <c r="CZ18" s="32">
        <v>10603.102282990478</v>
      </c>
      <c r="DA18" s="33">
        <v>10910.807893466796</v>
      </c>
      <c r="DB18" s="158">
        <v>11774</v>
      </c>
      <c r="DC18" s="158">
        <v>12586.15695182385</v>
      </c>
      <c r="DD18" s="158">
        <v>13377.951302600231</v>
      </c>
      <c r="DE18" s="158">
        <v>13269.958450748709</v>
      </c>
      <c r="DF18" s="32">
        <v>11436.097659980898</v>
      </c>
      <c r="DG18" s="30">
        <v>9937.5682404085874</v>
      </c>
      <c r="DH18" s="30">
        <v>11502.637173649364</v>
      </c>
      <c r="DI18" s="30">
        <v>13194.797542856919</v>
      </c>
      <c r="DJ18" s="30">
        <v>14244.700857833011</v>
      </c>
      <c r="DK18" s="30">
        <v>14215.728237758234</v>
      </c>
      <c r="DL18" s="32">
        <v>10949.116612061827</v>
      </c>
      <c r="DM18" s="30">
        <v>9734.500153893825</v>
      </c>
      <c r="DN18" s="30">
        <v>10914.786900003986</v>
      </c>
      <c r="DO18" s="30">
        <v>12952.010407468206</v>
      </c>
      <c r="DP18" s="30">
        <v>13756.825339517574</v>
      </c>
      <c r="DQ18" s="30">
        <v>14172.835228546932</v>
      </c>
      <c r="DR18" s="172">
        <v>12041</v>
      </c>
      <c r="DS18" s="173">
        <v>10537</v>
      </c>
      <c r="DT18" s="173">
        <v>11290</v>
      </c>
      <c r="DU18" s="173">
        <v>14510</v>
      </c>
      <c r="DV18" s="173">
        <v>16091</v>
      </c>
      <c r="DW18" s="173">
        <v>16422</v>
      </c>
      <c r="DX18" s="213">
        <v>13051.646894854795</v>
      </c>
      <c r="DY18" s="214">
        <v>11457.838653832372</v>
      </c>
      <c r="DZ18" s="214">
        <v>12732.255926844737</v>
      </c>
      <c r="EA18" s="214">
        <v>15442.669713822415</v>
      </c>
      <c r="EB18" s="214">
        <v>16574.073160734555</v>
      </c>
      <c r="EC18" s="215">
        <v>16933.263499106346</v>
      </c>
      <c r="ED18" s="172">
        <v>13654.136463867964</v>
      </c>
      <c r="EE18" s="173">
        <v>12312.95166248038</v>
      </c>
      <c r="EF18" s="173">
        <v>13071.576565361567</v>
      </c>
      <c r="EG18" s="173">
        <v>15866.887245848951</v>
      </c>
      <c r="EH18" s="173">
        <v>16789.024132754148</v>
      </c>
      <c r="EI18" s="173">
        <v>16864.597772849942</v>
      </c>
      <c r="EJ18" s="172">
        <v>13931.403857280617</v>
      </c>
      <c r="EK18" s="173">
        <v>12796.884141410552</v>
      </c>
      <c r="EL18" s="173">
        <v>13948.062502997554</v>
      </c>
      <c r="EM18" s="173">
        <v>15955.614861174085</v>
      </c>
      <c r="EN18" s="173">
        <v>16915.382079717132</v>
      </c>
      <c r="EO18" s="173">
        <v>17682.1604878086</v>
      </c>
      <c r="EP18" s="254"/>
    </row>
    <row r="19" spans="1:146" x14ac:dyDescent="0.2">
      <c r="A19" s="23" t="s">
        <v>23</v>
      </c>
      <c r="B19" s="44">
        <v>31588</v>
      </c>
      <c r="C19" s="117">
        <v>31779</v>
      </c>
      <c r="D19" s="148">
        <v>31224</v>
      </c>
      <c r="E19" s="148">
        <v>31103</v>
      </c>
      <c r="F19" s="148">
        <v>31499</v>
      </c>
      <c r="G19" s="148">
        <v>30712</v>
      </c>
      <c r="H19" s="32">
        <v>15149</v>
      </c>
      <c r="I19" s="33">
        <v>16224</v>
      </c>
      <c r="J19" s="158">
        <v>16726</v>
      </c>
      <c r="K19" s="158">
        <v>15717</v>
      </c>
      <c r="L19" s="158">
        <v>16120</v>
      </c>
      <c r="M19" s="158">
        <v>15682</v>
      </c>
      <c r="N19" s="31">
        <f t="shared" si="3"/>
        <v>15618</v>
      </c>
      <c r="O19" s="30">
        <v>4522</v>
      </c>
      <c r="P19" s="30">
        <v>3093</v>
      </c>
      <c r="Q19" s="30">
        <v>2973</v>
      </c>
      <c r="R19" s="30">
        <v>2824</v>
      </c>
      <c r="S19" s="30">
        <v>2206</v>
      </c>
      <c r="T19" s="31">
        <f t="shared" si="4"/>
        <v>17354</v>
      </c>
      <c r="U19" s="30">
        <v>5665</v>
      </c>
      <c r="V19" s="30">
        <v>3044</v>
      </c>
      <c r="W19" s="30">
        <v>3347</v>
      </c>
      <c r="X19" s="30">
        <v>2901</v>
      </c>
      <c r="Y19" s="30">
        <v>2397</v>
      </c>
      <c r="Z19" s="172">
        <v>17834</v>
      </c>
      <c r="AA19" s="173">
        <v>5776</v>
      </c>
      <c r="AB19" s="173">
        <v>3231</v>
      </c>
      <c r="AC19" s="173">
        <v>3506</v>
      </c>
      <c r="AD19" s="173">
        <v>2929</v>
      </c>
      <c r="AE19" s="173">
        <v>2392</v>
      </c>
      <c r="AF19" s="172">
        <v>17854</v>
      </c>
      <c r="AG19" s="158">
        <v>5826</v>
      </c>
      <c r="AH19" s="158">
        <v>3058</v>
      </c>
      <c r="AI19" s="158">
        <v>3370</v>
      </c>
      <c r="AJ19" s="158">
        <v>3000</v>
      </c>
      <c r="AK19" s="194">
        <v>2600</v>
      </c>
      <c r="AL19" s="172">
        <v>17820</v>
      </c>
      <c r="AM19" s="173">
        <v>5785</v>
      </c>
      <c r="AN19" s="173">
        <v>3136</v>
      </c>
      <c r="AO19" s="173">
        <v>3231</v>
      </c>
      <c r="AP19" s="173">
        <v>2993</v>
      </c>
      <c r="AQ19" s="173">
        <v>2675</v>
      </c>
      <c r="AR19" s="172">
        <v>17689</v>
      </c>
      <c r="AS19" s="173">
        <v>5534</v>
      </c>
      <c r="AT19" s="173">
        <v>2983</v>
      </c>
      <c r="AU19" s="173">
        <v>3254</v>
      </c>
      <c r="AV19" s="173">
        <v>3041</v>
      </c>
      <c r="AW19" s="173">
        <v>2877</v>
      </c>
      <c r="AX19" s="32">
        <v>14366.949834745239</v>
      </c>
      <c r="AY19" s="33">
        <v>15049.666868281814</v>
      </c>
      <c r="AZ19" s="158">
        <v>16156</v>
      </c>
      <c r="BA19" s="158">
        <v>17217.391535682891</v>
      </c>
      <c r="BB19" s="158">
        <v>18165.157095431321</v>
      </c>
      <c r="BC19" s="158">
        <v>19379.091019004958</v>
      </c>
      <c r="BD19" s="32">
        <v>14430.322512485594</v>
      </c>
      <c r="BE19" s="33">
        <v>15065.215627521033</v>
      </c>
      <c r="BF19" s="158">
        <v>16122</v>
      </c>
      <c r="BG19" s="158">
        <v>17227.284754116725</v>
      </c>
      <c r="BH19" s="158">
        <v>18170.84298540965</v>
      </c>
      <c r="BI19" s="158">
        <v>19382.689354966362</v>
      </c>
      <c r="BJ19" s="32">
        <v>7228.7198494950162</v>
      </c>
      <c r="BK19" s="33">
        <v>7665.7358234714002</v>
      </c>
      <c r="BL19" s="158">
        <v>7834</v>
      </c>
      <c r="BM19" s="158">
        <v>7468.7900998918367</v>
      </c>
      <c r="BN19" s="158">
        <v>7828.7843672456574</v>
      </c>
      <c r="BO19" s="158">
        <v>8193.7007397015695</v>
      </c>
      <c r="BP19" s="32">
        <v>6060.0925854782945</v>
      </c>
      <c r="BQ19" s="30">
        <v>10396.020566121186</v>
      </c>
      <c r="BR19" s="30">
        <v>9089.3575816359516</v>
      </c>
      <c r="BS19" s="30">
        <v>5198.343087790111</v>
      </c>
      <c r="BT19" s="30">
        <v>1204.076133144476</v>
      </c>
      <c r="BU19" s="30">
        <v>302.51722574796008</v>
      </c>
      <c r="BV19" s="32">
        <v>6430.8173331796706</v>
      </c>
      <c r="BW19" s="33">
        <v>10631.65172109444</v>
      </c>
      <c r="BX19" s="30">
        <v>9324.832457293036</v>
      </c>
      <c r="BY19" s="30">
        <v>5475.3976695548254</v>
      </c>
      <c r="BZ19" s="30">
        <v>1366.1161668390209</v>
      </c>
      <c r="CA19" s="30">
        <v>291.21735502711721</v>
      </c>
      <c r="CB19" s="172">
        <v>6788</v>
      </c>
      <c r="CC19" s="173">
        <v>10458</v>
      </c>
      <c r="CD19" s="173">
        <v>9632</v>
      </c>
      <c r="CE19" s="173">
        <v>6476</v>
      </c>
      <c r="CF19" s="173">
        <v>1887</v>
      </c>
      <c r="CG19" s="194">
        <v>546</v>
      </c>
      <c r="CH19" s="173">
        <v>6075.3755460961129</v>
      </c>
      <c r="CI19" s="173">
        <v>9671.7342945417095</v>
      </c>
      <c r="CJ19" s="173">
        <v>9006.5003270111192</v>
      </c>
      <c r="CK19" s="173">
        <v>5590.6872403560828</v>
      </c>
      <c r="CL19" s="173">
        <v>1444.4833333333333</v>
      </c>
      <c r="CM19" s="173">
        <v>540.87961538461536</v>
      </c>
      <c r="CN19" s="32">
        <v>6488.8961840628508</v>
      </c>
      <c r="CO19" s="30">
        <v>10214.953500432151</v>
      </c>
      <c r="CP19" s="30">
        <v>9449.6508290816328</v>
      </c>
      <c r="CQ19" s="30">
        <v>6055.1111111111113</v>
      </c>
      <c r="CR19" s="30">
        <v>1906.8626795856999</v>
      </c>
      <c r="CS19" s="30">
        <v>610.54766355140191</v>
      </c>
      <c r="CT19" s="32">
        <v>6649.4350161117081</v>
      </c>
      <c r="CU19" s="30">
        <v>10855.977231658837</v>
      </c>
      <c r="CV19" s="30">
        <v>9634.1877304726786</v>
      </c>
      <c r="CW19" s="30">
        <v>6254.6044867854944</v>
      </c>
      <c r="CX19" s="30">
        <v>2073.3814534692538</v>
      </c>
      <c r="CY19" s="30">
        <v>746.77094195342374</v>
      </c>
      <c r="CZ19" s="32">
        <v>7138.2299852502229</v>
      </c>
      <c r="DA19" s="33">
        <v>7383.9310448104143</v>
      </c>
      <c r="DB19" s="158">
        <v>8322</v>
      </c>
      <c r="DC19" s="158">
        <v>9748.6014357910535</v>
      </c>
      <c r="DD19" s="158">
        <v>10336.372728185663</v>
      </c>
      <c r="DE19" s="158">
        <v>11185.390279303389</v>
      </c>
      <c r="DF19" s="32">
        <v>8451.6901011653226</v>
      </c>
      <c r="DG19" s="30">
        <v>4034.3019463644086</v>
      </c>
      <c r="DH19" s="30">
        <v>5340.9649308496428</v>
      </c>
      <c r="DI19" s="30">
        <v>9231.9794246954843</v>
      </c>
      <c r="DJ19" s="30">
        <v>13226.246379341119</v>
      </c>
      <c r="DK19" s="30">
        <v>14127.805286737634</v>
      </c>
      <c r="DL19" s="32">
        <v>8634.3982943413612</v>
      </c>
      <c r="DM19" s="30">
        <v>4433.5639064265924</v>
      </c>
      <c r="DN19" s="30">
        <v>5740.3831702279967</v>
      </c>
      <c r="DO19" s="30">
        <v>9589.8179579662064</v>
      </c>
      <c r="DP19" s="30">
        <v>13699.099460682011</v>
      </c>
      <c r="DQ19" s="30">
        <v>14773.998272493916</v>
      </c>
      <c r="DR19" s="172">
        <v>9334</v>
      </c>
      <c r="DS19" s="173">
        <v>5664</v>
      </c>
      <c r="DT19" s="173">
        <v>6490</v>
      </c>
      <c r="DU19" s="173">
        <v>9646</v>
      </c>
      <c r="DV19" s="173">
        <v>14236</v>
      </c>
      <c r="DW19" s="173">
        <v>15576</v>
      </c>
      <c r="DX19" s="213">
        <v>11151.909208020612</v>
      </c>
      <c r="DY19" s="214">
        <v>7555.5504595750153</v>
      </c>
      <c r="DZ19" s="214">
        <v>8220.7844271056056</v>
      </c>
      <c r="EA19" s="214">
        <v>11636.597513760642</v>
      </c>
      <c r="EB19" s="214">
        <v>15782.801420783391</v>
      </c>
      <c r="EC19" s="215">
        <v>16686.405138732109</v>
      </c>
      <c r="ED19" s="172">
        <v>11681.946801346799</v>
      </c>
      <c r="EE19" s="173">
        <v>7955.8894849774988</v>
      </c>
      <c r="EF19" s="173">
        <v>8721.1921563280175</v>
      </c>
      <c r="EG19" s="173">
        <v>12115.731874298539</v>
      </c>
      <c r="EH19" s="173">
        <v>16263.98030582395</v>
      </c>
      <c r="EI19" s="173">
        <v>17560.295321858248</v>
      </c>
      <c r="EJ19" s="172">
        <v>12733.254338854655</v>
      </c>
      <c r="EK19" s="173">
        <v>8526.712123307525</v>
      </c>
      <c r="EL19" s="173">
        <v>9748.5016244936833</v>
      </c>
      <c r="EM19" s="173">
        <v>13128.084868180867</v>
      </c>
      <c r="EN19" s="173">
        <v>17309.307901497108</v>
      </c>
      <c r="EO19" s="173">
        <v>18635.91841301294</v>
      </c>
      <c r="EP19" s="254"/>
    </row>
    <row r="20" spans="1:146" x14ac:dyDescent="0.2">
      <c r="A20" s="23" t="s">
        <v>24</v>
      </c>
      <c r="B20" s="44">
        <v>13525</v>
      </c>
      <c r="C20" s="117">
        <v>14466</v>
      </c>
      <c r="D20" s="148">
        <v>15165</v>
      </c>
      <c r="E20" s="148">
        <v>15758</v>
      </c>
      <c r="F20" s="148">
        <v>16045</v>
      </c>
      <c r="G20" s="148">
        <v>15384</v>
      </c>
      <c r="H20" s="32">
        <v>7255</v>
      </c>
      <c r="I20" s="33">
        <v>8686</v>
      </c>
      <c r="J20" s="158">
        <v>9242</v>
      </c>
      <c r="K20" s="158">
        <v>9179</v>
      </c>
      <c r="L20" s="158">
        <v>9218</v>
      </c>
      <c r="M20" s="158">
        <v>8982</v>
      </c>
      <c r="N20" s="31">
        <f t="shared" si="3"/>
        <v>6159</v>
      </c>
      <c r="O20" s="30">
        <v>2737</v>
      </c>
      <c r="P20" s="30">
        <v>1102</v>
      </c>
      <c r="Q20" s="30">
        <v>1035</v>
      </c>
      <c r="R20" s="30">
        <v>798</v>
      </c>
      <c r="S20" s="30">
        <v>487</v>
      </c>
      <c r="T20" s="31">
        <f t="shared" si="4"/>
        <v>6935</v>
      </c>
      <c r="U20" s="30">
        <v>3230</v>
      </c>
      <c r="V20" s="30">
        <v>1196</v>
      </c>
      <c r="W20" s="30">
        <v>1124</v>
      </c>
      <c r="X20" s="30">
        <v>804</v>
      </c>
      <c r="Y20" s="30">
        <v>581</v>
      </c>
      <c r="Z20" s="172">
        <v>7492</v>
      </c>
      <c r="AA20" s="173">
        <v>3158</v>
      </c>
      <c r="AB20" s="173">
        <v>1468</v>
      </c>
      <c r="AC20" s="173">
        <v>1247</v>
      </c>
      <c r="AD20" s="173">
        <v>1006</v>
      </c>
      <c r="AE20" s="173">
        <v>613</v>
      </c>
      <c r="AF20" s="172">
        <v>7772</v>
      </c>
      <c r="AG20" s="158">
        <v>3250</v>
      </c>
      <c r="AH20" s="158">
        <v>1386</v>
      </c>
      <c r="AI20" s="158">
        <v>1381</v>
      </c>
      <c r="AJ20" s="158">
        <v>1032</v>
      </c>
      <c r="AK20" s="194">
        <v>723</v>
      </c>
      <c r="AL20" s="172">
        <v>7608</v>
      </c>
      <c r="AM20" s="173">
        <v>3234</v>
      </c>
      <c r="AN20" s="173">
        <v>1416</v>
      </c>
      <c r="AO20" s="173">
        <v>1276</v>
      </c>
      <c r="AP20" s="173">
        <v>989</v>
      </c>
      <c r="AQ20" s="173">
        <v>693</v>
      </c>
      <c r="AR20" s="172">
        <v>7293</v>
      </c>
      <c r="AS20" s="173">
        <v>2924</v>
      </c>
      <c r="AT20" s="173">
        <v>1368</v>
      </c>
      <c r="AU20" s="173">
        <v>1235</v>
      </c>
      <c r="AV20" s="173">
        <v>975</v>
      </c>
      <c r="AW20" s="173">
        <v>791</v>
      </c>
      <c r="AX20" s="32">
        <v>15300.947167112417</v>
      </c>
      <c r="AY20" s="33">
        <v>16259.535424280524</v>
      </c>
      <c r="AZ20" s="158">
        <v>16949</v>
      </c>
      <c r="BA20" s="158">
        <v>17242.044549670394</v>
      </c>
      <c r="BB20" s="158">
        <v>18079.393768749957</v>
      </c>
      <c r="BC20" s="158">
        <v>18262.380482533121</v>
      </c>
      <c r="BD20" s="32">
        <v>15055.259735488769</v>
      </c>
      <c r="BE20" s="33">
        <v>15857.075397511657</v>
      </c>
      <c r="BF20" s="158">
        <v>16353</v>
      </c>
      <c r="BG20" s="158">
        <v>16835.453937210499</v>
      </c>
      <c r="BH20" s="158">
        <v>17765.286549434099</v>
      </c>
      <c r="BI20" s="158">
        <v>17946.107088989444</v>
      </c>
      <c r="BJ20" s="32">
        <v>5750.7614059269472</v>
      </c>
      <c r="BK20" s="33">
        <v>5828.7919640801292</v>
      </c>
      <c r="BL20" s="158">
        <v>6236</v>
      </c>
      <c r="BM20" s="158">
        <v>5885.4003704107199</v>
      </c>
      <c r="BN20" s="158">
        <v>6313.2120850509873</v>
      </c>
      <c r="BO20" s="158">
        <v>6338.3684034736143</v>
      </c>
      <c r="BP20" s="32">
        <v>4532.6600097418413</v>
      </c>
      <c r="BQ20" s="30">
        <v>5757.578735842163</v>
      </c>
      <c r="BR20" s="30">
        <v>5808.2631578947367</v>
      </c>
      <c r="BS20" s="30">
        <v>3169.6502415458936</v>
      </c>
      <c r="BT20" s="30">
        <v>2072.1441102756894</v>
      </c>
      <c r="BU20" s="30">
        <v>1690.5441478439425</v>
      </c>
      <c r="BV20" s="32">
        <v>5667.8262436914201</v>
      </c>
      <c r="BW20" s="33">
        <v>6843.5798761609904</v>
      </c>
      <c r="BX20" s="30">
        <v>6967.755852842809</v>
      </c>
      <c r="BY20" s="30">
        <v>4482.3256227758011</v>
      </c>
      <c r="BZ20" s="30">
        <v>3082.4639303482586</v>
      </c>
      <c r="CA20" s="30">
        <v>2326.5765920826161</v>
      </c>
      <c r="CB20" s="172">
        <v>6307</v>
      </c>
      <c r="CC20" s="173">
        <v>8241</v>
      </c>
      <c r="CD20" s="173">
        <v>7672</v>
      </c>
      <c r="CE20" s="173">
        <v>4870</v>
      </c>
      <c r="CF20" s="173">
        <v>2561</v>
      </c>
      <c r="CG20" s="194">
        <v>2149</v>
      </c>
      <c r="CH20" s="173">
        <v>5864.2578486875964</v>
      </c>
      <c r="CI20" s="173">
        <v>7749.4381538461539</v>
      </c>
      <c r="CJ20" s="173">
        <v>7458.2330447330451</v>
      </c>
      <c r="CK20" s="173">
        <v>4444.0448950036207</v>
      </c>
      <c r="CL20" s="173">
        <v>2437.3430232558139</v>
      </c>
      <c r="CM20" s="173">
        <v>1938.6763485477179</v>
      </c>
      <c r="CN20" s="32">
        <v>6317.7942954784439</v>
      </c>
      <c r="CO20" s="30">
        <v>8361.0337043908476</v>
      </c>
      <c r="CP20" s="30">
        <v>7915.2634180790965</v>
      </c>
      <c r="CQ20" s="30">
        <v>4801.8354231974918</v>
      </c>
      <c r="CR20" s="30">
        <v>2429.6683518705763</v>
      </c>
      <c r="CS20" s="30">
        <v>1858.7287157287158</v>
      </c>
      <c r="CT20" s="32">
        <v>6378.5721925133694</v>
      </c>
      <c r="CU20" s="30">
        <v>8545.3974008207933</v>
      </c>
      <c r="CV20" s="30">
        <v>8293.0789473684217</v>
      </c>
      <c r="CW20" s="30">
        <v>4916.2356275303646</v>
      </c>
      <c r="CX20" s="30">
        <v>2517.0912820512822</v>
      </c>
      <c r="CY20" s="30">
        <v>2100.5537294563842</v>
      </c>
      <c r="CZ20" s="32">
        <v>9550.1857611854703</v>
      </c>
      <c r="DA20" s="33">
        <v>10430.743460200396</v>
      </c>
      <c r="DB20" s="158">
        <v>10713</v>
      </c>
      <c r="DC20" s="158">
        <v>11356.644179259674</v>
      </c>
      <c r="DD20" s="158">
        <v>11766.181683698969</v>
      </c>
      <c r="DE20" s="158">
        <v>11924.012079059507</v>
      </c>
      <c r="DF20" s="32">
        <v>11371.005845104724</v>
      </c>
      <c r="DG20" s="30">
        <v>9297.6809996466072</v>
      </c>
      <c r="DH20" s="30">
        <v>9246.9965775940327</v>
      </c>
      <c r="DI20" s="30">
        <v>11885.609493942877</v>
      </c>
      <c r="DJ20" s="30">
        <v>12983.11562521308</v>
      </c>
      <c r="DK20" s="30">
        <v>13364.715587644827</v>
      </c>
      <c r="DL20" s="32">
        <v>10189.249153820238</v>
      </c>
      <c r="DM20" s="30">
        <v>9013.4955213506655</v>
      </c>
      <c r="DN20" s="30">
        <v>8889.3195446688478</v>
      </c>
      <c r="DO20" s="30">
        <v>11374.749774735856</v>
      </c>
      <c r="DP20" s="30">
        <v>12774.611467163399</v>
      </c>
      <c r="DQ20" s="30">
        <v>13530.498805429041</v>
      </c>
      <c r="DR20" s="172">
        <v>10046</v>
      </c>
      <c r="DS20" s="173">
        <v>8112</v>
      </c>
      <c r="DT20" s="173">
        <v>8681</v>
      </c>
      <c r="DU20" s="173">
        <v>11483</v>
      </c>
      <c r="DV20" s="173">
        <v>13792</v>
      </c>
      <c r="DW20" s="173">
        <v>14204</v>
      </c>
      <c r="DX20" s="213">
        <v>10971.196088522902</v>
      </c>
      <c r="DY20" s="214">
        <v>9086.0157833643461</v>
      </c>
      <c r="DZ20" s="214">
        <v>9377.2208924774532</v>
      </c>
      <c r="EA20" s="214">
        <v>12391.409042206878</v>
      </c>
      <c r="EB20" s="214">
        <v>14398.110913954686</v>
      </c>
      <c r="EC20" s="215">
        <v>14896.777588662781</v>
      </c>
      <c r="ED20" s="172">
        <v>11447.492253955654</v>
      </c>
      <c r="EE20" s="173">
        <v>9404.252845043251</v>
      </c>
      <c r="EF20" s="173">
        <v>9850.023131355003</v>
      </c>
      <c r="EG20" s="173">
        <v>12963.451126236607</v>
      </c>
      <c r="EH20" s="173">
        <v>15335.618197563523</v>
      </c>
      <c r="EI20" s="173">
        <v>15906.557833705383</v>
      </c>
      <c r="EJ20" s="172">
        <v>11567.534896476074</v>
      </c>
      <c r="EK20" s="173">
        <v>9400.7096881686502</v>
      </c>
      <c r="EL20" s="173">
        <v>9653.0281416210219</v>
      </c>
      <c r="EM20" s="173">
        <v>13029.871461459079</v>
      </c>
      <c r="EN20" s="173">
        <v>15429.015806938161</v>
      </c>
      <c r="EO20" s="173">
        <v>15845.55335953306</v>
      </c>
      <c r="EP20" s="254"/>
    </row>
    <row r="21" spans="1:146" x14ac:dyDescent="0.2">
      <c r="A21" s="23" t="s">
        <v>25</v>
      </c>
      <c r="B21" s="44">
        <v>15395</v>
      </c>
      <c r="C21" s="117">
        <v>16646</v>
      </c>
      <c r="D21" s="148">
        <v>17053</v>
      </c>
      <c r="E21" s="148">
        <v>17415</v>
      </c>
      <c r="F21" s="148">
        <v>17856</v>
      </c>
      <c r="G21" s="148">
        <v>17764</v>
      </c>
      <c r="H21" s="32">
        <v>10648</v>
      </c>
      <c r="I21" s="33">
        <v>11430</v>
      </c>
      <c r="J21" s="158">
        <v>11757</v>
      </c>
      <c r="K21" s="158">
        <v>11938</v>
      </c>
      <c r="L21" s="158">
        <v>12341</v>
      </c>
      <c r="M21" s="158">
        <v>11827</v>
      </c>
      <c r="N21" s="31">
        <f t="shared" si="3"/>
        <v>5896</v>
      </c>
      <c r="O21" s="30">
        <v>1756</v>
      </c>
      <c r="P21" s="30">
        <v>1123</v>
      </c>
      <c r="Q21" s="30">
        <v>1108</v>
      </c>
      <c r="R21" s="30">
        <v>1073</v>
      </c>
      <c r="S21" s="30">
        <v>836</v>
      </c>
      <c r="T21" s="31">
        <f t="shared" si="4"/>
        <v>7672</v>
      </c>
      <c r="U21" s="30">
        <v>2674</v>
      </c>
      <c r="V21" s="30">
        <v>1147</v>
      </c>
      <c r="W21" s="30">
        <v>1307</v>
      </c>
      <c r="X21" s="30">
        <v>1369</v>
      </c>
      <c r="Y21" s="30">
        <v>1175</v>
      </c>
      <c r="Z21" s="172">
        <v>8338</v>
      </c>
      <c r="AA21" s="173">
        <v>2694</v>
      </c>
      <c r="AB21" s="173">
        <v>1363</v>
      </c>
      <c r="AC21" s="173">
        <v>1477</v>
      </c>
      <c r="AD21" s="173">
        <v>1472</v>
      </c>
      <c r="AE21" s="173">
        <v>1332</v>
      </c>
      <c r="AF21" s="172">
        <v>8409</v>
      </c>
      <c r="AG21" s="158">
        <v>2703</v>
      </c>
      <c r="AH21" s="158">
        <v>1366</v>
      </c>
      <c r="AI21" s="158">
        <v>1440</v>
      </c>
      <c r="AJ21" s="158">
        <v>1470</v>
      </c>
      <c r="AK21" s="194">
        <v>1430</v>
      </c>
      <c r="AL21" s="172">
        <v>8577</v>
      </c>
      <c r="AM21" s="173">
        <v>2736</v>
      </c>
      <c r="AN21" s="173">
        <v>1483</v>
      </c>
      <c r="AO21" s="173">
        <v>1421</v>
      </c>
      <c r="AP21" s="173">
        <v>1480</v>
      </c>
      <c r="AQ21" s="173">
        <v>1457</v>
      </c>
      <c r="AR21" s="172">
        <v>8611</v>
      </c>
      <c r="AS21" s="173">
        <v>4103</v>
      </c>
      <c r="AT21" s="173">
        <v>1031</v>
      </c>
      <c r="AU21" s="173">
        <v>1110</v>
      </c>
      <c r="AV21" s="173">
        <v>1089</v>
      </c>
      <c r="AW21" s="173">
        <v>1278</v>
      </c>
      <c r="AX21" s="32">
        <v>19965.948475699901</v>
      </c>
      <c r="AY21" s="33">
        <v>21470.683817491084</v>
      </c>
      <c r="AZ21" s="158">
        <v>22360</v>
      </c>
      <c r="BA21" s="158">
        <v>23070.538550428922</v>
      </c>
      <c r="BB21" s="158">
        <v>23722.65885140403</v>
      </c>
      <c r="BC21" s="158">
        <v>23952.213348217902</v>
      </c>
      <c r="BD21" s="32">
        <v>19495.207041850772</v>
      </c>
      <c r="BE21" s="33">
        <v>21336.768098207802</v>
      </c>
      <c r="BF21" s="158">
        <v>21824</v>
      </c>
      <c r="BG21" s="158">
        <v>22930.13827218422</v>
      </c>
      <c r="BH21" s="158">
        <v>23377.477582221192</v>
      </c>
      <c r="BI21" s="158">
        <v>23725.196708998086</v>
      </c>
      <c r="BJ21" s="32">
        <v>6517.8647633358378</v>
      </c>
      <c r="BK21" s="33">
        <v>6983.4020997375328</v>
      </c>
      <c r="BL21" s="158">
        <v>7530</v>
      </c>
      <c r="BM21" s="158">
        <v>7669.255319148936</v>
      </c>
      <c r="BN21" s="158">
        <v>8004.0709018718098</v>
      </c>
      <c r="BO21" s="158">
        <v>7740.7449902764856</v>
      </c>
      <c r="BP21" s="32">
        <v>4909.1012550881951</v>
      </c>
      <c r="BQ21" s="30">
        <v>7546.6839407744874</v>
      </c>
      <c r="BR21" s="30">
        <v>6086.5512021371323</v>
      </c>
      <c r="BS21" s="30">
        <v>3769.1191335740073</v>
      </c>
      <c r="BT21" s="30">
        <v>2642.6747437092263</v>
      </c>
      <c r="BU21" s="30">
        <v>2207.0729665071772</v>
      </c>
      <c r="BV21" s="32">
        <v>7728.1807872784148</v>
      </c>
      <c r="BW21" s="33">
        <v>10369.574420344054</v>
      </c>
      <c r="BX21" s="30">
        <v>9507.9642545771585</v>
      </c>
      <c r="BY21" s="30">
        <v>6297.757459831676</v>
      </c>
      <c r="BZ21" s="30">
        <v>5159.0635500365233</v>
      </c>
      <c r="CA21" s="30">
        <v>4564.0842553191487</v>
      </c>
      <c r="CB21" s="172">
        <v>8211</v>
      </c>
      <c r="CC21" s="173">
        <v>11265</v>
      </c>
      <c r="CD21" s="173">
        <v>9777</v>
      </c>
      <c r="CE21" s="173">
        <v>6745</v>
      </c>
      <c r="CF21" s="173">
        <v>5630</v>
      </c>
      <c r="CG21" s="194">
        <v>4913</v>
      </c>
      <c r="CH21" s="173">
        <v>8478.7560946604826</v>
      </c>
      <c r="CI21" s="173">
        <v>11223.659637439881</v>
      </c>
      <c r="CJ21" s="173">
        <v>9592.6017569546111</v>
      </c>
      <c r="CK21" s="173">
        <v>7283.7173611111111</v>
      </c>
      <c r="CL21" s="173">
        <v>6031.523129251701</v>
      </c>
      <c r="CM21" s="173">
        <v>5945.4</v>
      </c>
      <c r="CN21" s="32">
        <v>8636.830127084062</v>
      </c>
      <c r="CO21" s="30">
        <v>11491.916666666666</v>
      </c>
      <c r="CP21" s="30">
        <v>9720.4544841537427</v>
      </c>
      <c r="CQ21" s="30">
        <v>7843.2118226600987</v>
      </c>
      <c r="CR21" s="30">
        <v>6194.368918918919</v>
      </c>
      <c r="CS21" s="30">
        <v>5427.5250514756344</v>
      </c>
      <c r="CT21" s="32">
        <v>7870.6759958193006</v>
      </c>
      <c r="CU21" s="30">
        <v>9017.3960516695097</v>
      </c>
      <c r="CV21" s="30">
        <v>9794.743937924346</v>
      </c>
      <c r="CW21" s="30">
        <v>7240.6306306306305</v>
      </c>
      <c r="CX21" s="30">
        <v>5711.0615243342518</v>
      </c>
      <c r="CY21" s="30">
        <v>5024.403755868545</v>
      </c>
      <c r="CZ21" s="32">
        <v>13448.083712364063</v>
      </c>
      <c r="DA21" s="33">
        <v>14487.281717753551</v>
      </c>
      <c r="DB21" s="158">
        <v>14831</v>
      </c>
      <c r="DC21" s="158">
        <v>15401.283231279987</v>
      </c>
      <c r="DD21" s="158">
        <v>15718.587949532221</v>
      </c>
      <c r="DE21" s="158">
        <v>16211.468357941416</v>
      </c>
      <c r="DF21" s="32">
        <v>14947.013229308006</v>
      </c>
      <c r="DG21" s="30">
        <v>11948.523101076284</v>
      </c>
      <c r="DH21" s="30">
        <v>13408.65583971364</v>
      </c>
      <c r="DI21" s="30">
        <v>15726.087908276764</v>
      </c>
      <c r="DJ21" s="30">
        <v>16852.532298141545</v>
      </c>
      <c r="DK21" s="30">
        <v>17288.134075343594</v>
      </c>
      <c r="DL21" s="32">
        <v>13608.587310929386</v>
      </c>
      <c r="DM21" s="30">
        <v>10967.193677863748</v>
      </c>
      <c r="DN21" s="30">
        <v>11828.803843630643</v>
      </c>
      <c r="DO21" s="30">
        <v>15039.010638376127</v>
      </c>
      <c r="DP21" s="30">
        <v>16177.704548171278</v>
      </c>
      <c r="DQ21" s="30">
        <v>16772.683842888655</v>
      </c>
      <c r="DR21" s="172">
        <v>13613</v>
      </c>
      <c r="DS21" s="173">
        <v>10559</v>
      </c>
      <c r="DT21" s="173">
        <v>12047</v>
      </c>
      <c r="DU21" s="173">
        <v>15079</v>
      </c>
      <c r="DV21" s="173">
        <v>16195</v>
      </c>
      <c r="DW21" s="173">
        <v>16911</v>
      </c>
      <c r="DX21" s="213">
        <v>14451.382177523737</v>
      </c>
      <c r="DY21" s="214">
        <v>11706.478634744339</v>
      </c>
      <c r="DZ21" s="214">
        <v>13337.536515229609</v>
      </c>
      <c r="EA21" s="214">
        <v>15646.42091107311</v>
      </c>
      <c r="EB21" s="214">
        <v>16898.615142932518</v>
      </c>
      <c r="EC21" s="215">
        <v>16984.738272184222</v>
      </c>
      <c r="ED21" s="172">
        <v>14740.64745513713</v>
      </c>
      <c r="EE21" s="173">
        <v>11885.560915554526</v>
      </c>
      <c r="EF21" s="173">
        <v>13657.02309806745</v>
      </c>
      <c r="EG21" s="173">
        <v>15534.265759561094</v>
      </c>
      <c r="EH21" s="173">
        <v>17183.108663302271</v>
      </c>
      <c r="EI21" s="173">
        <v>17949.952530745559</v>
      </c>
      <c r="EJ21" s="172">
        <v>15854.520713178787</v>
      </c>
      <c r="EK21" s="173">
        <v>14707.800657328577</v>
      </c>
      <c r="EL21" s="173">
        <v>13930.45277107374</v>
      </c>
      <c r="EM21" s="173">
        <v>16484.566078367454</v>
      </c>
      <c r="EN21" s="173">
        <v>18014.135184663835</v>
      </c>
      <c r="EO21" s="173">
        <v>18700.792953129541</v>
      </c>
      <c r="EP21" s="254"/>
    </row>
    <row r="22" spans="1:146" x14ac:dyDescent="0.2">
      <c r="A22" s="25" t="s">
        <v>26</v>
      </c>
      <c r="B22" s="43">
        <v>19000</v>
      </c>
      <c r="C22" s="116">
        <v>19810</v>
      </c>
      <c r="D22" s="147">
        <v>20314</v>
      </c>
      <c r="E22" s="147">
        <v>20072</v>
      </c>
      <c r="F22" s="147">
        <v>19341</v>
      </c>
      <c r="G22" s="147">
        <v>19687</v>
      </c>
      <c r="H22" s="14">
        <v>15830</v>
      </c>
      <c r="I22" s="15">
        <v>16750</v>
      </c>
      <c r="J22" s="146">
        <v>17461</v>
      </c>
      <c r="K22" s="146">
        <v>17411</v>
      </c>
      <c r="L22" s="146">
        <v>16792</v>
      </c>
      <c r="M22" s="146">
        <v>17143</v>
      </c>
      <c r="N22" s="17">
        <f t="shared" si="3"/>
        <v>9513</v>
      </c>
      <c r="O22" s="9">
        <v>3060</v>
      </c>
      <c r="P22" s="9">
        <v>2147</v>
      </c>
      <c r="Q22" s="9">
        <v>1990</v>
      </c>
      <c r="R22" s="9">
        <v>1442</v>
      </c>
      <c r="S22" s="9">
        <v>874</v>
      </c>
      <c r="T22" s="17">
        <f t="shared" si="4"/>
        <v>11231</v>
      </c>
      <c r="U22" s="9">
        <v>4139</v>
      </c>
      <c r="V22" s="9">
        <v>2276</v>
      </c>
      <c r="W22" s="9">
        <v>2022</v>
      </c>
      <c r="X22" s="9">
        <v>1603</v>
      </c>
      <c r="Y22" s="9">
        <v>1191</v>
      </c>
      <c r="Z22" s="171">
        <v>12755</v>
      </c>
      <c r="AA22" s="155">
        <v>4957</v>
      </c>
      <c r="AB22" s="155">
        <v>2389</v>
      </c>
      <c r="AC22" s="155">
        <v>2427</v>
      </c>
      <c r="AD22" s="155">
        <v>1762</v>
      </c>
      <c r="AE22" s="155">
        <v>1220</v>
      </c>
      <c r="AF22" s="171">
        <v>13334</v>
      </c>
      <c r="AG22" s="146">
        <v>5226</v>
      </c>
      <c r="AH22" s="146">
        <v>2145</v>
      </c>
      <c r="AI22" s="146">
        <v>2395</v>
      </c>
      <c r="AJ22" s="146">
        <v>1914</v>
      </c>
      <c r="AK22" s="162">
        <v>1654</v>
      </c>
      <c r="AL22" s="171">
        <v>12690</v>
      </c>
      <c r="AM22" s="155">
        <v>4627</v>
      </c>
      <c r="AN22" s="155">
        <v>2226</v>
      </c>
      <c r="AO22" s="155">
        <v>2201</v>
      </c>
      <c r="AP22" s="155">
        <v>1870</v>
      </c>
      <c r="AQ22" s="155">
        <v>1766</v>
      </c>
      <c r="AR22" s="171">
        <v>12976</v>
      </c>
      <c r="AS22" s="155">
        <v>4531</v>
      </c>
      <c r="AT22" s="155">
        <v>2259</v>
      </c>
      <c r="AU22" s="155">
        <v>2261</v>
      </c>
      <c r="AV22" s="155">
        <v>2007</v>
      </c>
      <c r="AW22" s="155">
        <v>1918</v>
      </c>
      <c r="AX22" s="14">
        <v>16004.17197913137</v>
      </c>
      <c r="AY22" s="15">
        <v>17638.916717173652</v>
      </c>
      <c r="AZ22" s="146">
        <v>18783</v>
      </c>
      <c r="BA22" s="146">
        <v>19017.837440402363</v>
      </c>
      <c r="BB22" s="146">
        <v>20284.150814363227</v>
      </c>
      <c r="BC22" s="146">
        <v>21412.023380841718</v>
      </c>
      <c r="BD22" s="14">
        <v>15779.616648736634</v>
      </c>
      <c r="BE22" s="15">
        <v>17495.386068394811</v>
      </c>
      <c r="BF22" s="146">
        <v>18655</v>
      </c>
      <c r="BG22" s="146">
        <v>18822.778925812985</v>
      </c>
      <c r="BH22" s="146">
        <v>20019.824742135159</v>
      </c>
      <c r="BI22" s="146">
        <v>21004.990031075205</v>
      </c>
      <c r="BJ22" s="14">
        <v>6610.4021478205941</v>
      </c>
      <c r="BK22" s="15">
        <v>7177.0937910447765</v>
      </c>
      <c r="BL22" s="146">
        <v>7694</v>
      </c>
      <c r="BM22" s="146">
        <v>7780.337545230027</v>
      </c>
      <c r="BN22" s="146">
        <v>8065.2451167222489</v>
      </c>
      <c r="BO22" s="146">
        <v>8258.3341305489121</v>
      </c>
      <c r="BP22" s="14">
        <v>6991.8789025543992</v>
      </c>
      <c r="BQ22" s="9">
        <v>9683.3843137254898</v>
      </c>
      <c r="BR22" s="9">
        <v>8116.6371681415931</v>
      </c>
      <c r="BS22" s="9">
        <v>4741.510050251256</v>
      </c>
      <c r="BT22" s="9">
        <v>4213.7108183079054</v>
      </c>
      <c r="BU22" s="9">
        <v>4513.0343249427915</v>
      </c>
      <c r="BV22" s="14">
        <v>7838.5894399430144</v>
      </c>
      <c r="BW22" s="15">
        <v>10548.434162841266</v>
      </c>
      <c r="BX22" s="9">
        <v>8904.9420035149378</v>
      </c>
      <c r="BY22" s="9">
        <v>5665.5202769535117</v>
      </c>
      <c r="BZ22" s="9">
        <v>4481.2800998128505</v>
      </c>
      <c r="CA22" s="9">
        <v>4591.4416456759027</v>
      </c>
      <c r="CB22" s="171">
        <v>8422</v>
      </c>
      <c r="CC22" s="155">
        <v>11317</v>
      </c>
      <c r="CD22" s="155">
        <v>9727</v>
      </c>
      <c r="CE22" s="155">
        <v>5987</v>
      </c>
      <c r="CF22" s="155">
        <v>4512</v>
      </c>
      <c r="CG22" s="162">
        <v>4595</v>
      </c>
      <c r="CH22" s="155">
        <v>8208.8171591420432</v>
      </c>
      <c r="CI22" s="155">
        <v>11185.348641408344</v>
      </c>
      <c r="CJ22" s="155">
        <v>9543.3659673659677</v>
      </c>
      <c r="CK22" s="155">
        <v>5723.4104384133616</v>
      </c>
      <c r="CL22" s="155">
        <v>4736.0574712643675</v>
      </c>
      <c r="CM22" s="155">
        <v>4690.9516324062879</v>
      </c>
      <c r="CN22" s="14">
        <v>8183.9594956658784</v>
      </c>
      <c r="CO22" s="9">
        <v>11324.560190188027</v>
      </c>
      <c r="CP22" s="9">
        <v>9692.5516621743045</v>
      </c>
      <c r="CQ22" s="9">
        <v>5756.9554747841894</v>
      </c>
      <c r="CR22" s="9">
        <v>4708.0796791443854</v>
      </c>
      <c r="CS22" s="9">
        <v>4759.2967157417897</v>
      </c>
      <c r="CT22" s="14">
        <v>8483.2095406905064</v>
      </c>
      <c r="CU22" s="9">
        <v>11851.603840211874</v>
      </c>
      <c r="CV22" s="9">
        <v>10401.233289065958</v>
      </c>
      <c r="CW22" s="9">
        <v>6139.2724458204339</v>
      </c>
      <c r="CX22" s="9">
        <v>4813.9691081215742</v>
      </c>
      <c r="CY22" s="9">
        <v>4869.4436913451509</v>
      </c>
      <c r="CZ22" s="14">
        <v>9393.7698313107758</v>
      </c>
      <c r="DA22" s="15">
        <v>10461.822926128876</v>
      </c>
      <c r="DB22" s="146">
        <v>11089</v>
      </c>
      <c r="DC22" s="146">
        <v>11237.499895172336</v>
      </c>
      <c r="DD22" s="146">
        <v>12218.905697640977</v>
      </c>
      <c r="DE22" s="146">
        <v>13153.689250292806</v>
      </c>
      <c r="DF22" s="14">
        <v>9740.9042363082099</v>
      </c>
      <c r="DG22" s="9">
        <v>6096.2323350111437</v>
      </c>
      <c r="DH22" s="9">
        <v>7662.9794805950405</v>
      </c>
      <c r="DI22" s="9">
        <v>11038.106598485378</v>
      </c>
      <c r="DJ22" s="9">
        <v>11565.905830428728</v>
      </c>
      <c r="DK22" s="9">
        <v>11266.582323793842</v>
      </c>
      <c r="DL22" s="14">
        <v>9656.796628451797</v>
      </c>
      <c r="DM22" s="9">
        <v>6946.9519055535457</v>
      </c>
      <c r="DN22" s="9">
        <v>8590.4440648798736</v>
      </c>
      <c r="DO22" s="9">
        <v>11829.8657914413</v>
      </c>
      <c r="DP22" s="9">
        <v>13014.10596858196</v>
      </c>
      <c r="DQ22" s="9">
        <v>12903.944422718909</v>
      </c>
      <c r="DR22" s="171">
        <v>10233</v>
      </c>
      <c r="DS22" s="155">
        <v>7338</v>
      </c>
      <c r="DT22" s="155">
        <v>8928</v>
      </c>
      <c r="DU22" s="155">
        <v>12668</v>
      </c>
      <c r="DV22" s="155">
        <v>14144</v>
      </c>
      <c r="DW22" s="155">
        <v>14060</v>
      </c>
      <c r="DX22" s="210">
        <v>10613.961766670942</v>
      </c>
      <c r="DY22" s="211">
        <v>7637.4302844046415</v>
      </c>
      <c r="DZ22" s="211">
        <v>9279.4129584470174</v>
      </c>
      <c r="EA22" s="211">
        <v>13099.368487399624</v>
      </c>
      <c r="EB22" s="211">
        <v>14086.721454548617</v>
      </c>
      <c r="EC22" s="212">
        <v>14131.827293406697</v>
      </c>
      <c r="ED22" s="171">
        <v>11835.86524646928</v>
      </c>
      <c r="EE22" s="155">
        <v>8695.2645519471316</v>
      </c>
      <c r="EF22" s="155">
        <v>10327.273079960854</v>
      </c>
      <c r="EG22" s="155">
        <v>14262.869267350969</v>
      </c>
      <c r="EH22" s="155">
        <v>15311.745062990773</v>
      </c>
      <c r="EI22" s="155">
        <v>15260.528026393369</v>
      </c>
      <c r="EJ22" s="171">
        <v>12521.780490384699</v>
      </c>
      <c r="EK22" s="155">
        <v>9153.3861908633316</v>
      </c>
      <c r="EL22" s="155">
        <v>10603.756742009247</v>
      </c>
      <c r="EM22" s="155">
        <v>14865.717585254772</v>
      </c>
      <c r="EN22" s="155">
        <v>16191.02092295363</v>
      </c>
      <c r="EO22" s="155">
        <v>16135.546339730055</v>
      </c>
      <c r="EP22" s="254"/>
    </row>
    <row r="23" spans="1:146" x14ac:dyDescent="0.2">
      <c r="A23" s="25" t="s">
        <v>27</v>
      </c>
      <c r="B23" s="43">
        <v>62487</v>
      </c>
      <c r="C23" s="116">
        <v>64270</v>
      </c>
      <c r="D23" s="147">
        <v>67917</v>
      </c>
      <c r="E23" s="147">
        <v>69258</v>
      </c>
      <c r="F23" s="147">
        <v>70544</v>
      </c>
      <c r="G23" s="147">
        <v>72361</v>
      </c>
      <c r="H23" s="14">
        <v>35732</v>
      </c>
      <c r="I23" s="15">
        <v>39972</v>
      </c>
      <c r="J23" s="146">
        <v>43248</v>
      </c>
      <c r="K23" s="146">
        <v>44047</v>
      </c>
      <c r="L23" s="146">
        <v>46751</v>
      </c>
      <c r="M23" s="146">
        <v>47076</v>
      </c>
      <c r="N23" s="17">
        <f t="shared" si="3"/>
        <v>35692</v>
      </c>
      <c r="O23" s="9">
        <v>12487</v>
      </c>
      <c r="P23" s="9">
        <v>7312</v>
      </c>
      <c r="Q23" s="9">
        <v>6166</v>
      </c>
      <c r="R23" s="9">
        <v>4891</v>
      </c>
      <c r="S23" s="9">
        <v>4836</v>
      </c>
      <c r="T23" s="17">
        <f t="shared" si="4"/>
        <v>37572</v>
      </c>
      <c r="U23" s="9">
        <v>15270</v>
      </c>
      <c r="V23" s="9">
        <v>6702</v>
      </c>
      <c r="W23" s="9">
        <v>5772</v>
      </c>
      <c r="X23" s="9">
        <v>4258</v>
      </c>
      <c r="Y23" s="9">
        <v>5570</v>
      </c>
      <c r="Z23" s="171">
        <v>41490</v>
      </c>
      <c r="AA23" s="155">
        <v>18294</v>
      </c>
      <c r="AB23" s="155">
        <v>7590</v>
      </c>
      <c r="AC23" s="155">
        <v>6655</v>
      </c>
      <c r="AD23" s="155">
        <v>4557</v>
      </c>
      <c r="AE23" s="155">
        <v>4394</v>
      </c>
      <c r="AF23" s="171">
        <v>42751</v>
      </c>
      <c r="AG23" s="146">
        <v>17793</v>
      </c>
      <c r="AH23" s="146">
        <v>7618</v>
      </c>
      <c r="AI23" s="146">
        <v>6937</v>
      </c>
      <c r="AJ23" s="146">
        <v>5298</v>
      </c>
      <c r="AK23" s="162">
        <v>5105</v>
      </c>
      <c r="AL23" s="171">
        <v>43480</v>
      </c>
      <c r="AM23" s="155">
        <v>17765</v>
      </c>
      <c r="AN23" s="155">
        <v>8038</v>
      </c>
      <c r="AO23" s="155">
        <v>6869</v>
      </c>
      <c r="AP23" s="155">
        <v>5357</v>
      </c>
      <c r="AQ23" s="155">
        <v>5451</v>
      </c>
      <c r="AR23" s="171">
        <v>43764</v>
      </c>
      <c r="AS23" s="155">
        <v>17747</v>
      </c>
      <c r="AT23" s="155">
        <v>7964</v>
      </c>
      <c r="AU23" s="155">
        <v>6765</v>
      </c>
      <c r="AV23" s="155">
        <v>5372</v>
      </c>
      <c r="AW23" s="155">
        <v>5916</v>
      </c>
      <c r="AX23" s="14">
        <v>16611.834108918738</v>
      </c>
      <c r="AY23" s="15">
        <v>17401.28821399395</v>
      </c>
      <c r="AZ23" s="146">
        <v>17954</v>
      </c>
      <c r="BA23" s="146">
        <v>18436.421873076</v>
      </c>
      <c r="BB23" s="146">
        <v>19335.999876573402</v>
      </c>
      <c r="BC23" s="146">
        <v>19405.823474844736</v>
      </c>
      <c r="BD23" s="14">
        <v>16446.407249548458</v>
      </c>
      <c r="BE23" s="15">
        <v>17320.693946266812</v>
      </c>
      <c r="BF23" s="146">
        <v>17962</v>
      </c>
      <c r="BG23" s="146">
        <v>18428.397538095574</v>
      </c>
      <c r="BH23" s="146">
        <v>19290.359776236895</v>
      </c>
      <c r="BI23" s="146">
        <v>19331.494630704961</v>
      </c>
      <c r="BJ23" s="14">
        <v>6898.8709560058214</v>
      </c>
      <c r="BK23" s="15">
        <v>8095.4355548884223</v>
      </c>
      <c r="BL23" s="146">
        <v>8794</v>
      </c>
      <c r="BM23" s="146">
        <v>8092.6159556837019</v>
      </c>
      <c r="BN23" s="146">
        <v>8233.2894483540458</v>
      </c>
      <c r="BO23" s="146">
        <v>8552.1169810519168</v>
      </c>
      <c r="BP23" s="14">
        <v>5596.289588703351</v>
      </c>
      <c r="BQ23" s="9">
        <v>8464.4592776487552</v>
      </c>
      <c r="BR23" s="9">
        <v>7152.6292396061272</v>
      </c>
      <c r="BS23" s="9">
        <v>4064.6746675316249</v>
      </c>
      <c r="BT23" s="9">
        <v>2021.4917194847681</v>
      </c>
      <c r="BU23" s="9">
        <v>1405.5293631100083</v>
      </c>
      <c r="BV23" s="14">
        <v>7098.4153092728629</v>
      </c>
      <c r="BW23" s="15">
        <v>9965.2770792403408</v>
      </c>
      <c r="BX23" s="9">
        <v>8970.9631453297516</v>
      </c>
      <c r="BY23" s="9">
        <v>5218.8636521136523</v>
      </c>
      <c r="BZ23" s="9">
        <v>2445.0728041333959</v>
      </c>
      <c r="CA23" s="9">
        <v>2490.8587073608619</v>
      </c>
      <c r="CB23" s="171">
        <v>7823</v>
      </c>
      <c r="CC23" s="155">
        <v>10502</v>
      </c>
      <c r="CD23" s="155">
        <v>10102</v>
      </c>
      <c r="CE23" s="155">
        <v>5838</v>
      </c>
      <c r="CF23" s="155">
        <v>2368</v>
      </c>
      <c r="CG23" s="162">
        <v>1393</v>
      </c>
      <c r="CH23" s="155">
        <v>6920.3266122429886</v>
      </c>
      <c r="CI23" s="155">
        <v>9901.7164615298152</v>
      </c>
      <c r="CJ23" s="155">
        <v>8993.2341822000526</v>
      </c>
      <c r="CK23" s="155">
        <v>4957.7680553553409</v>
      </c>
      <c r="CL23" s="155">
        <v>2037.8958097395243</v>
      </c>
      <c r="CM23" s="155">
        <v>1169.515181194907</v>
      </c>
      <c r="CN23" s="14">
        <v>7288.4605105795772</v>
      </c>
      <c r="CO23" s="9">
        <v>10261.58311286237</v>
      </c>
      <c r="CP23" s="9">
        <v>9520.1747947250551</v>
      </c>
      <c r="CQ23" s="9">
        <v>5456.9992720920072</v>
      </c>
      <c r="CR23" s="9">
        <v>2341.5756953518762</v>
      </c>
      <c r="CS23" s="9">
        <v>1477.5499908273712</v>
      </c>
      <c r="CT23" s="14">
        <v>7493.5135727995612</v>
      </c>
      <c r="CU23" s="9">
        <v>10360.357919648392</v>
      </c>
      <c r="CV23" s="9">
        <v>10062.838900050227</v>
      </c>
      <c r="CW23" s="9">
        <v>6245.1290465631928</v>
      </c>
      <c r="CX23" s="9">
        <v>2522.2905807892776</v>
      </c>
      <c r="CY23" s="9">
        <v>1376.3292765382014</v>
      </c>
      <c r="CZ23" s="14">
        <v>9712.9631529129165</v>
      </c>
      <c r="DA23" s="15">
        <v>9305.852659105527</v>
      </c>
      <c r="DB23" s="146">
        <v>9160</v>
      </c>
      <c r="DC23" s="146">
        <v>10343.805917392299</v>
      </c>
      <c r="DD23" s="146">
        <v>11102.710428219356</v>
      </c>
      <c r="DE23" s="146">
        <v>10853.706493792819</v>
      </c>
      <c r="DF23" s="14">
        <v>11183.082147259891</v>
      </c>
      <c r="DG23" s="9">
        <v>7981.9479718997027</v>
      </c>
      <c r="DH23" s="9">
        <v>9293.7780099423308</v>
      </c>
      <c r="DI23" s="9">
        <v>12381.732582016833</v>
      </c>
      <c r="DJ23" s="9">
        <v>14424.91553006369</v>
      </c>
      <c r="DK23" s="9">
        <v>15040.877886438449</v>
      </c>
      <c r="DL23" s="14">
        <v>10222.278636993949</v>
      </c>
      <c r="DM23" s="9">
        <v>7355.4168670264717</v>
      </c>
      <c r="DN23" s="9">
        <v>8349.7308009370608</v>
      </c>
      <c r="DO23" s="9">
        <v>12101.83029415316</v>
      </c>
      <c r="DP23" s="9">
        <v>14875.621142133416</v>
      </c>
      <c r="DQ23" s="9">
        <v>14829.835238905951</v>
      </c>
      <c r="DR23" s="171">
        <v>10139</v>
      </c>
      <c r="DS23" s="155">
        <v>7460</v>
      </c>
      <c r="DT23" s="155">
        <v>7860</v>
      </c>
      <c r="DU23" s="155">
        <v>12124</v>
      </c>
      <c r="DV23" s="155">
        <v>15594</v>
      </c>
      <c r="DW23" s="155">
        <v>16568</v>
      </c>
      <c r="DX23" s="210">
        <v>11508.070925852586</v>
      </c>
      <c r="DY23" s="211">
        <v>8526.6810765657592</v>
      </c>
      <c r="DZ23" s="211">
        <v>9435.1633558955218</v>
      </c>
      <c r="EA23" s="211">
        <v>13470.629482740234</v>
      </c>
      <c r="EB23" s="211">
        <v>16390.501728356052</v>
      </c>
      <c r="EC23" s="212">
        <v>17258.882356900667</v>
      </c>
      <c r="ED23" s="171">
        <v>12001.899265657317</v>
      </c>
      <c r="EE23" s="155">
        <v>9028.776663374525</v>
      </c>
      <c r="EF23" s="155">
        <v>9770.1849815118403</v>
      </c>
      <c r="EG23" s="155">
        <v>13833.360504144888</v>
      </c>
      <c r="EH23" s="155">
        <v>16948.78408088502</v>
      </c>
      <c r="EI23" s="155">
        <v>17812.809785409525</v>
      </c>
      <c r="EJ23" s="171">
        <v>11837.981057905399</v>
      </c>
      <c r="EK23" s="155">
        <v>8971.1367110565698</v>
      </c>
      <c r="EL23" s="155">
        <v>9268.6557306547347</v>
      </c>
      <c r="EM23" s="155">
        <v>13086.365584141768</v>
      </c>
      <c r="EN23" s="155">
        <v>16809.204049915683</v>
      </c>
      <c r="EO23" s="155">
        <v>17955.165354166758</v>
      </c>
      <c r="EP23" s="254"/>
    </row>
    <row r="24" spans="1:146" x14ac:dyDescent="0.2">
      <c r="A24" s="25" t="s">
        <v>28</v>
      </c>
      <c r="B24" s="43">
        <v>31183</v>
      </c>
      <c r="C24" s="116">
        <v>29849</v>
      </c>
      <c r="D24" s="147">
        <v>30036</v>
      </c>
      <c r="E24" s="147">
        <v>31049</v>
      </c>
      <c r="F24" s="147">
        <v>31716</v>
      </c>
      <c r="G24" s="147">
        <v>31509</v>
      </c>
      <c r="H24" s="14">
        <v>9983</v>
      </c>
      <c r="I24" s="15">
        <v>10424</v>
      </c>
      <c r="J24" s="146">
        <v>11527</v>
      </c>
      <c r="K24" s="146">
        <v>11500</v>
      </c>
      <c r="L24" s="146">
        <v>12036</v>
      </c>
      <c r="M24" s="146">
        <v>12207</v>
      </c>
      <c r="N24" s="17">
        <f t="shared" si="3"/>
        <v>11991</v>
      </c>
      <c r="O24" s="9">
        <v>2024</v>
      </c>
      <c r="P24" s="9">
        <v>1917</v>
      </c>
      <c r="Q24" s="9">
        <v>2289</v>
      </c>
      <c r="R24" s="9">
        <v>2533</v>
      </c>
      <c r="S24" s="9">
        <v>3228</v>
      </c>
      <c r="T24" s="17">
        <f t="shared" si="4"/>
        <v>12546</v>
      </c>
      <c r="U24" s="9">
        <v>2619</v>
      </c>
      <c r="V24" s="9">
        <v>1775</v>
      </c>
      <c r="W24" s="9">
        <v>2190</v>
      </c>
      <c r="X24" s="9">
        <v>2508</v>
      </c>
      <c r="Y24" s="9">
        <v>3454</v>
      </c>
      <c r="Z24" s="171">
        <v>13504</v>
      </c>
      <c r="AA24" s="155">
        <v>2840</v>
      </c>
      <c r="AB24" s="155">
        <v>1857</v>
      </c>
      <c r="AC24" s="155">
        <v>2482</v>
      </c>
      <c r="AD24" s="155">
        <v>2605</v>
      </c>
      <c r="AE24" s="155">
        <v>3720</v>
      </c>
      <c r="AF24" s="171">
        <v>13914</v>
      </c>
      <c r="AG24" s="146">
        <v>3241</v>
      </c>
      <c r="AH24" s="146">
        <v>1858</v>
      </c>
      <c r="AI24" s="146">
        <v>2408</v>
      </c>
      <c r="AJ24" s="146">
        <v>2591</v>
      </c>
      <c r="AK24" s="162">
        <v>3816</v>
      </c>
      <c r="AL24" s="171">
        <v>13687</v>
      </c>
      <c r="AM24" s="155">
        <v>3147</v>
      </c>
      <c r="AN24" s="155">
        <v>1931</v>
      </c>
      <c r="AO24" s="155">
        <v>2315</v>
      </c>
      <c r="AP24" s="155">
        <v>2599</v>
      </c>
      <c r="AQ24" s="155">
        <v>3695</v>
      </c>
      <c r="AR24" s="171">
        <v>13484</v>
      </c>
      <c r="AS24" s="155">
        <v>3024</v>
      </c>
      <c r="AT24" s="155">
        <v>1900</v>
      </c>
      <c r="AU24" s="155">
        <v>2250</v>
      </c>
      <c r="AV24" s="155">
        <v>2497</v>
      </c>
      <c r="AW24" s="155">
        <v>3813</v>
      </c>
      <c r="AX24" s="14">
        <v>18465.13202154688</v>
      </c>
      <c r="AY24" s="15">
        <v>19805.378390009551</v>
      </c>
      <c r="AZ24" s="146">
        <v>20749</v>
      </c>
      <c r="BA24" s="146">
        <v>21727.169206701201</v>
      </c>
      <c r="BB24" s="146">
        <v>22742.129231996681</v>
      </c>
      <c r="BC24" s="146">
        <v>23731.295885304728</v>
      </c>
      <c r="BD24" s="14">
        <v>18453.133583554427</v>
      </c>
      <c r="BE24" s="15">
        <v>19694.79276458098</v>
      </c>
      <c r="BF24" s="146">
        <v>20603</v>
      </c>
      <c r="BG24" s="146">
        <v>21716.458059920282</v>
      </c>
      <c r="BH24" s="146">
        <v>22683.524950683131</v>
      </c>
      <c r="BI24" s="146">
        <v>23631.791991220856</v>
      </c>
      <c r="BJ24" s="14">
        <v>6051.1257137133125</v>
      </c>
      <c r="BK24" s="15">
        <v>6784.4365886415962</v>
      </c>
      <c r="BL24" s="146">
        <v>6987</v>
      </c>
      <c r="BM24" s="146">
        <v>7181.3710434782606</v>
      </c>
      <c r="BN24" s="146">
        <v>7427.4376038551018</v>
      </c>
      <c r="BO24" s="146">
        <v>7582.4256574096826</v>
      </c>
      <c r="BP24" s="14">
        <v>4389.4083896255524</v>
      </c>
      <c r="BQ24" s="9">
        <v>8670.1358695652179</v>
      </c>
      <c r="BR24" s="9">
        <v>7663.5592070944185</v>
      </c>
      <c r="BS24" s="9">
        <v>4641.0375709916998</v>
      </c>
      <c r="BT24" s="9">
        <v>2285.7181208053689</v>
      </c>
      <c r="BU24" s="9">
        <v>1233.252478314746</v>
      </c>
      <c r="BV24" s="14">
        <v>4966.6403634624585</v>
      </c>
      <c r="BW24" s="15">
        <v>10225.256968308515</v>
      </c>
      <c r="BX24" s="9">
        <v>8884.588169014085</v>
      </c>
      <c r="BY24" s="9">
        <v>5196.9799086757994</v>
      </c>
      <c r="BZ24" s="9">
        <v>2158.6539074960128</v>
      </c>
      <c r="CA24" s="9">
        <v>858.7400115807759</v>
      </c>
      <c r="CB24" s="171">
        <v>5454</v>
      </c>
      <c r="CC24" s="155">
        <v>10708</v>
      </c>
      <c r="CD24" s="155">
        <v>9531</v>
      </c>
      <c r="CE24" s="155">
        <v>6103</v>
      </c>
      <c r="CF24" s="155">
        <v>2549</v>
      </c>
      <c r="CG24" s="162">
        <v>1010</v>
      </c>
      <c r="CH24" s="155">
        <v>5317.205404628432</v>
      </c>
      <c r="CI24" s="155">
        <v>10362.517124344338</v>
      </c>
      <c r="CJ24" s="155">
        <v>9233.9321851453169</v>
      </c>
      <c r="CK24" s="155">
        <v>5566.4140365448502</v>
      </c>
      <c r="CL24" s="155">
        <v>2388.5025086839059</v>
      </c>
      <c r="CM24" s="155">
        <v>956.36713836477986</v>
      </c>
      <c r="CN24" s="14">
        <v>5584.014466281873</v>
      </c>
      <c r="CO24" s="9">
        <v>10808.943438195107</v>
      </c>
      <c r="CP24" s="9">
        <v>9520.7068876229932</v>
      </c>
      <c r="CQ24" s="9">
        <v>5908.1848812095031</v>
      </c>
      <c r="CR24" s="9">
        <v>2520.120430934975</v>
      </c>
      <c r="CS24" s="9">
        <v>1028.6698240866035</v>
      </c>
      <c r="CT24" s="14">
        <v>6056.7732126965293</v>
      </c>
      <c r="CU24" s="9">
        <v>11161.034060846561</v>
      </c>
      <c r="CV24" s="9">
        <v>9857.9647368421047</v>
      </c>
      <c r="CW24" s="9">
        <v>6659.4866666666667</v>
      </c>
      <c r="CX24" s="9">
        <v>3536.6127352823387</v>
      </c>
      <c r="CY24" s="9">
        <v>1409.3005507474429</v>
      </c>
      <c r="CZ24" s="14">
        <v>12414.006307833568</v>
      </c>
      <c r="DA24" s="15">
        <v>13020.941801367955</v>
      </c>
      <c r="DB24" s="146">
        <v>13763</v>
      </c>
      <c r="DC24" s="146">
        <v>14545.79816322294</v>
      </c>
      <c r="DD24" s="146">
        <v>15314.69162814158</v>
      </c>
      <c r="DE24" s="146">
        <v>16148.870227895044</v>
      </c>
      <c r="DF24" s="14">
        <v>14172.897506463181</v>
      </c>
      <c r="DG24" s="9">
        <v>9782.9977139892089</v>
      </c>
      <c r="DH24" s="9">
        <v>10789.574376460008</v>
      </c>
      <c r="DI24" s="9">
        <v>13812.096012562728</v>
      </c>
      <c r="DJ24" s="9">
        <v>16167.415462749057</v>
      </c>
      <c r="DK24" s="9">
        <v>17219.881105239681</v>
      </c>
      <c r="DL24" s="14">
        <v>14728.152401118521</v>
      </c>
      <c r="DM24" s="9">
        <v>9469.5357962724647</v>
      </c>
      <c r="DN24" s="9">
        <v>10810.204595566895</v>
      </c>
      <c r="DO24" s="9">
        <v>14497.81285590518</v>
      </c>
      <c r="DP24" s="9">
        <v>17536.138857084967</v>
      </c>
      <c r="DQ24" s="9">
        <v>18836.052753000204</v>
      </c>
      <c r="DR24" s="171">
        <v>15149</v>
      </c>
      <c r="DS24" s="155">
        <v>9896</v>
      </c>
      <c r="DT24" s="155">
        <v>11073</v>
      </c>
      <c r="DU24" s="155">
        <v>14500</v>
      </c>
      <c r="DV24" s="155">
        <v>18054</v>
      </c>
      <c r="DW24" s="155">
        <v>19593</v>
      </c>
      <c r="DX24" s="210">
        <v>16399.25265529185</v>
      </c>
      <c r="DY24" s="211">
        <v>11353.940935575944</v>
      </c>
      <c r="DZ24" s="211">
        <v>12482.525874774965</v>
      </c>
      <c r="EA24" s="211">
        <v>16150.044023375431</v>
      </c>
      <c r="EB24" s="211">
        <v>19327.955551236377</v>
      </c>
      <c r="EC24" s="212">
        <v>20760.0909215555</v>
      </c>
      <c r="ED24" s="171">
        <v>17099.51048440126</v>
      </c>
      <c r="EE24" s="155">
        <v>11874.581512488025</v>
      </c>
      <c r="EF24" s="155">
        <v>13162.818063060138</v>
      </c>
      <c r="EG24" s="155">
        <v>16775.340069473626</v>
      </c>
      <c r="EH24" s="155">
        <v>20163.404519748157</v>
      </c>
      <c r="EI24" s="155">
        <v>21654.855126596529</v>
      </c>
      <c r="EJ24" s="171">
        <v>17575.018778524325</v>
      </c>
      <c r="EK24" s="155">
        <v>12470.757930374295</v>
      </c>
      <c r="EL24" s="155">
        <v>13773.827254378752</v>
      </c>
      <c r="EM24" s="155">
        <v>16972.305324554189</v>
      </c>
      <c r="EN24" s="155">
        <v>20095.179255938518</v>
      </c>
      <c r="EO24" s="155">
        <v>22222.491440473412</v>
      </c>
      <c r="EP24" s="254"/>
    </row>
    <row r="25" spans="1:146" x14ac:dyDescent="0.2">
      <c r="A25" s="26" t="s">
        <v>29</v>
      </c>
      <c r="B25" s="45">
        <v>10581</v>
      </c>
      <c r="C25" s="118">
        <v>10367</v>
      </c>
      <c r="D25" s="149">
        <v>10731</v>
      </c>
      <c r="E25" s="149">
        <v>10753</v>
      </c>
      <c r="F25" s="149">
        <v>10666</v>
      </c>
      <c r="G25" s="149">
        <v>10432</v>
      </c>
      <c r="H25" s="16">
        <v>5248</v>
      </c>
      <c r="I25" s="5">
        <v>5286</v>
      </c>
      <c r="J25" s="140">
        <v>5796</v>
      </c>
      <c r="K25" s="140">
        <v>5737</v>
      </c>
      <c r="L25" s="140">
        <v>5747</v>
      </c>
      <c r="M25" s="140">
        <v>5702</v>
      </c>
      <c r="N25" s="13">
        <f t="shared" si="3"/>
        <v>4211</v>
      </c>
      <c r="O25" s="5">
        <v>1512</v>
      </c>
      <c r="P25" s="5">
        <v>827</v>
      </c>
      <c r="Q25" s="5">
        <v>863</v>
      </c>
      <c r="R25" s="5">
        <v>657</v>
      </c>
      <c r="S25" s="5">
        <v>352</v>
      </c>
      <c r="T25" s="13">
        <f t="shared" si="4"/>
        <v>4598</v>
      </c>
      <c r="U25" s="5">
        <v>1789</v>
      </c>
      <c r="V25" s="5">
        <v>790</v>
      </c>
      <c r="W25" s="5">
        <v>887</v>
      </c>
      <c r="X25" s="5">
        <v>722</v>
      </c>
      <c r="Y25" s="5">
        <v>410</v>
      </c>
      <c r="Z25" s="174">
        <v>5023</v>
      </c>
      <c r="AA25" s="140">
        <v>1841</v>
      </c>
      <c r="AB25" s="140">
        <v>871</v>
      </c>
      <c r="AC25" s="140">
        <v>1018</v>
      </c>
      <c r="AD25" s="140">
        <v>829</v>
      </c>
      <c r="AE25" s="140">
        <v>464</v>
      </c>
      <c r="AF25" s="174">
        <v>4875</v>
      </c>
      <c r="AG25" s="140">
        <v>1843</v>
      </c>
      <c r="AH25" s="140">
        <v>800</v>
      </c>
      <c r="AI25" s="140">
        <v>883</v>
      </c>
      <c r="AJ25" s="140">
        <v>799</v>
      </c>
      <c r="AK25" s="195">
        <v>550</v>
      </c>
      <c r="AL25" s="174">
        <v>4868</v>
      </c>
      <c r="AM25" s="140">
        <v>1717</v>
      </c>
      <c r="AN25" s="140">
        <v>776</v>
      </c>
      <c r="AO25" s="140">
        <v>899</v>
      </c>
      <c r="AP25" s="140">
        <v>864</v>
      </c>
      <c r="AQ25" s="140">
        <v>612</v>
      </c>
      <c r="AR25" s="174">
        <v>4877</v>
      </c>
      <c r="AS25" s="140">
        <v>1723</v>
      </c>
      <c r="AT25" s="140">
        <v>729</v>
      </c>
      <c r="AU25" s="140">
        <v>903</v>
      </c>
      <c r="AV25" s="140">
        <v>865</v>
      </c>
      <c r="AW25" s="140">
        <v>657</v>
      </c>
      <c r="AX25" s="16">
        <v>13177.1578603939</v>
      </c>
      <c r="AY25" s="5">
        <v>15336.372508728065</v>
      </c>
      <c r="AZ25" s="140">
        <v>15536</v>
      </c>
      <c r="BA25" s="140">
        <v>15759.137168452162</v>
      </c>
      <c r="BB25" s="140">
        <v>16004.371941952391</v>
      </c>
      <c r="BC25" s="140">
        <v>16700.66348976185</v>
      </c>
      <c r="BD25" s="16">
        <v>13232.822593991397</v>
      </c>
      <c r="BE25" s="5">
        <v>15387.788320648295</v>
      </c>
      <c r="BF25" s="140">
        <v>15553</v>
      </c>
      <c r="BG25" s="140">
        <v>15799.837098917711</v>
      </c>
      <c r="BH25" s="140">
        <v>16011.536436512846</v>
      </c>
      <c r="BI25" s="140">
        <v>16724.347695410044</v>
      </c>
      <c r="BJ25" s="16">
        <v>6193.167682926829</v>
      </c>
      <c r="BK25" s="5">
        <v>6730.8658721150205</v>
      </c>
      <c r="BL25" s="140">
        <v>6811</v>
      </c>
      <c r="BM25" s="140">
        <v>6728.9742025448841</v>
      </c>
      <c r="BN25" s="140">
        <v>6843.7172437793633</v>
      </c>
      <c r="BO25" s="140">
        <v>7536.5203437390392</v>
      </c>
      <c r="BP25" s="16">
        <v>5545.5946331037758</v>
      </c>
      <c r="BQ25" s="5">
        <v>7274.9642857142853</v>
      </c>
      <c r="BR25" s="5">
        <v>6332.5937122128171</v>
      </c>
      <c r="BS25" s="5">
        <v>4275.7694090382383</v>
      </c>
      <c r="BT25" s="5">
        <v>3471.426179604262</v>
      </c>
      <c r="BU25" s="5">
        <v>3252.7897727272725</v>
      </c>
      <c r="BV25" s="16">
        <v>6174.6476729012611</v>
      </c>
      <c r="BW25" s="5">
        <v>8002.1676914477366</v>
      </c>
      <c r="BX25" s="5">
        <v>6839.1544303797473</v>
      </c>
      <c r="BY25" s="5">
        <v>4814.641488162345</v>
      </c>
      <c r="BZ25" s="5">
        <v>3875.1689750692522</v>
      </c>
      <c r="CA25" s="5">
        <v>3911.6121951219511</v>
      </c>
      <c r="CB25" s="174">
        <v>6714</v>
      </c>
      <c r="CC25" s="140">
        <v>8729</v>
      </c>
      <c r="CD25" s="140">
        <v>8049</v>
      </c>
      <c r="CE25" s="140">
        <v>5725</v>
      </c>
      <c r="CF25" s="140">
        <v>3933</v>
      </c>
      <c r="CG25" s="195">
        <v>3346</v>
      </c>
      <c r="CH25" s="140">
        <v>6414.0473846153845</v>
      </c>
      <c r="CI25" s="140">
        <v>8236.5100379815522</v>
      </c>
      <c r="CJ25" s="140">
        <v>7991.54</v>
      </c>
      <c r="CK25" s="140">
        <v>5630.3612684031714</v>
      </c>
      <c r="CL25" s="140">
        <v>3751.8623279098874</v>
      </c>
      <c r="CM25" s="140">
        <v>3138.2072727272725</v>
      </c>
      <c r="CN25" s="16">
        <v>6481.4515201314707</v>
      </c>
      <c r="CO25" s="5">
        <v>8678.3500291205582</v>
      </c>
      <c r="CP25" s="5">
        <v>8219.6817010309278</v>
      </c>
      <c r="CQ25" s="5">
        <v>5723.5828698553951</v>
      </c>
      <c r="CR25" s="5">
        <v>3789.880787037037</v>
      </c>
      <c r="CS25" s="5">
        <v>3027.0392156862745</v>
      </c>
      <c r="CT25" s="16">
        <v>7053.8006971498871</v>
      </c>
      <c r="CU25" s="5">
        <v>9451.8119558908875</v>
      </c>
      <c r="CV25" s="5">
        <v>8858.2126200274342</v>
      </c>
      <c r="CW25" s="5">
        <v>6457.5658914728683</v>
      </c>
      <c r="CX25" s="5">
        <v>3887.3537572254336</v>
      </c>
      <c r="CY25" s="5">
        <v>3751.1933028919329</v>
      </c>
      <c r="CZ25" s="16">
        <v>6983.9901774670707</v>
      </c>
      <c r="DA25" s="5">
        <v>8605.506636613045</v>
      </c>
      <c r="DB25" s="140">
        <v>8725</v>
      </c>
      <c r="DC25" s="140">
        <v>9030.1629659072787</v>
      </c>
      <c r="DD25" s="140">
        <v>9160.654698173028</v>
      </c>
      <c r="DE25" s="140">
        <v>9164.1431460228105</v>
      </c>
      <c r="DF25" s="16">
        <v>9352.0398955117544</v>
      </c>
      <c r="DG25" s="5">
        <v>5957.858308277112</v>
      </c>
      <c r="DH25" s="5">
        <v>6900.2288817785802</v>
      </c>
      <c r="DI25" s="5">
        <v>8957.0531849531581</v>
      </c>
      <c r="DJ25" s="5">
        <v>9761.3964143871344</v>
      </c>
      <c r="DK25" s="5">
        <v>9980.0328212641252</v>
      </c>
      <c r="DL25" s="16">
        <v>9213.1406477470337</v>
      </c>
      <c r="DM25" s="5">
        <v>7385.6206292005581</v>
      </c>
      <c r="DN25" s="5">
        <v>8548.6338902685475</v>
      </c>
      <c r="DO25" s="5">
        <v>10573.146832485949</v>
      </c>
      <c r="DP25" s="5">
        <v>11512.619345579042</v>
      </c>
      <c r="DQ25" s="5">
        <v>11476.176125526345</v>
      </c>
      <c r="DR25" s="174">
        <v>8839</v>
      </c>
      <c r="DS25" s="140">
        <v>6823</v>
      </c>
      <c r="DT25" s="140">
        <v>7504</v>
      </c>
      <c r="DU25" s="140">
        <v>9828</v>
      </c>
      <c r="DV25" s="140">
        <v>11619</v>
      </c>
      <c r="DW25" s="140">
        <v>12207</v>
      </c>
      <c r="DX25" s="216">
        <v>9385.7897143023256</v>
      </c>
      <c r="DY25" s="217">
        <v>7563.3270609361589</v>
      </c>
      <c r="DZ25" s="217">
        <v>7808.2970989177111</v>
      </c>
      <c r="EA25" s="217">
        <v>10169.475830514541</v>
      </c>
      <c r="EB25" s="217">
        <v>12047.974771007823</v>
      </c>
      <c r="EC25" s="218">
        <v>12661.629826190438</v>
      </c>
      <c r="ED25" s="174">
        <v>9530.0849163813764</v>
      </c>
      <c r="EE25" s="140">
        <v>7333.1864073922879</v>
      </c>
      <c r="EF25" s="140">
        <v>7791.8547354819184</v>
      </c>
      <c r="EG25" s="140">
        <v>10287.953566657452</v>
      </c>
      <c r="EH25" s="140">
        <v>12221.65564947581</v>
      </c>
      <c r="EI25" s="140">
        <v>12984.497220826572</v>
      </c>
      <c r="EJ25" s="174">
        <v>9670.5469982601571</v>
      </c>
      <c r="EK25" s="140">
        <v>7272.5357395191568</v>
      </c>
      <c r="EL25" s="140">
        <v>7866.13507538261</v>
      </c>
      <c r="EM25" s="140">
        <v>10266.781803937176</v>
      </c>
      <c r="EN25" s="140">
        <v>12836.993938184611</v>
      </c>
      <c r="EO25" s="140">
        <v>12973.15439251811</v>
      </c>
      <c r="EP25" s="254"/>
    </row>
    <row r="26" spans="1:146" ht="15" x14ac:dyDescent="0.25">
      <c r="A26" s="22" t="s">
        <v>30</v>
      </c>
      <c r="B26" s="42">
        <v>194409</v>
      </c>
      <c r="C26" s="127">
        <f>SUM(C28:C40)</f>
        <v>192084</v>
      </c>
      <c r="D26" s="161">
        <v>193589</v>
      </c>
      <c r="E26" s="146">
        <v>204117</v>
      </c>
      <c r="F26" s="146">
        <v>205373</v>
      </c>
      <c r="G26" s="146">
        <v>213194</v>
      </c>
      <c r="H26" s="14">
        <v>96143</v>
      </c>
      <c r="I26" s="127">
        <f>SUM(I28:I40)</f>
        <v>98161</v>
      </c>
      <c r="J26" s="161">
        <v>105470</v>
      </c>
      <c r="K26" s="146">
        <v>114417</v>
      </c>
      <c r="L26" s="146">
        <v>115713</v>
      </c>
      <c r="M26" s="146">
        <v>117727</v>
      </c>
      <c r="N26" s="17">
        <f t="shared" si="3"/>
        <v>83624</v>
      </c>
      <c r="O26" s="9">
        <v>27889</v>
      </c>
      <c r="P26" s="9">
        <v>17260</v>
      </c>
      <c r="Q26" s="9">
        <v>15338</v>
      </c>
      <c r="R26" s="9">
        <v>11971</v>
      </c>
      <c r="S26" s="9">
        <v>11166</v>
      </c>
      <c r="T26" s="17">
        <f t="shared" si="4"/>
        <v>92532</v>
      </c>
      <c r="U26" s="127">
        <f>SUM(U28:U40)</f>
        <v>34093</v>
      </c>
      <c r="V26" s="127">
        <f>SUM(V28:V40)</f>
        <v>16995</v>
      </c>
      <c r="W26" s="127">
        <f>SUM(W28:W40)</f>
        <v>16177</v>
      </c>
      <c r="X26" s="127">
        <f>SUM(X28:X40)</f>
        <v>12286</v>
      </c>
      <c r="Y26" s="127">
        <f>SUM(Y28:Y40)</f>
        <v>12981</v>
      </c>
      <c r="Z26" s="171">
        <v>101070</v>
      </c>
      <c r="AA26" s="146">
        <v>36918</v>
      </c>
      <c r="AB26" s="146">
        <v>18617</v>
      </c>
      <c r="AC26" s="146">
        <v>18696</v>
      </c>
      <c r="AD26" s="146">
        <v>13855</v>
      </c>
      <c r="AE26" s="146">
        <v>12984</v>
      </c>
      <c r="AF26" s="171">
        <v>109266</v>
      </c>
      <c r="AG26" s="146">
        <v>41009</v>
      </c>
      <c r="AH26" s="146">
        <v>19737</v>
      </c>
      <c r="AI26" s="146">
        <v>19746</v>
      </c>
      <c r="AJ26" s="146">
        <v>14783</v>
      </c>
      <c r="AK26" s="162">
        <v>13991</v>
      </c>
      <c r="AL26" s="171">
        <v>106359</v>
      </c>
      <c r="AM26" s="146">
        <v>40469</v>
      </c>
      <c r="AN26" s="146">
        <v>19841</v>
      </c>
      <c r="AO26" s="146">
        <v>18592</v>
      </c>
      <c r="AP26" s="146">
        <v>13840</v>
      </c>
      <c r="AQ26" s="146">
        <v>13617</v>
      </c>
      <c r="AR26" s="171">
        <v>108825</v>
      </c>
      <c r="AS26" s="146">
        <v>40868</v>
      </c>
      <c r="AT26" s="146">
        <v>20231</v>
      </c>
      <c r="AU26" s="146">
        <v>19336</v>
      </c>
      <c r="AV26" s="146">
        <v>13953</v>
      </c>
      <c r="AW26" s="146">
        <v>14437</v>
      </c>
      <c r="AX26" s="14">
        <v>17573.468893369802</v>
      </c>
      <c r="AY26" s="127">
        <f>((AY28*$I28)+(AY29*$I29)+(AY30*$I30)+(AY31*$I31)+(AY32*$I32)+(AY33*$I33)+(AY34*$I34)+(AY35*$I35)+(AY36*$I36)+(AY37*$I37)+(AY38*$I38)+(AY39*$I39)+(AY40*$I40))/$I26</f>
        <v>19064.449554193467</v>
      </c>
      <c r="AZ26" s="161">
        <v>20099</v>
      </c>
      <c r="BA26" s="146">
        <v>21109.243529596872</v>
      </c>
      <c r="BB26" s="146">
        <v>21853.961829029551</v>
      </c>
      <c r="BC26" s="146">
        <v>21832.607082588078</v>
      </c>
      <c r="BD26" s="14">
        <v>17781.235967715522</v>
      </c>
      <c r="BE26" s="127">
        <f>((BE28*T28)+(BE29*T29)+(BE30*T30)+(BE31*T31)+(BE32*T32)+(BE33*T33)+(BE34*T34)+(BE35*T35)+(BE36*T36)+(BE37*T37)+(BE38*T38)+(BE39*T39)+(BE40*T40))/T26</f>
        <v>19286.51303085982</v>
      </c>
      <c r="BF26" s="161">
        <v>20153</v>
      </c>
      <c r="BG26" s="146">
        <v>21156.323296242132</v>
      </c>
      <c r="BH26" s="146">
        <v>21970.248014565768</v>
      </c>
      <c r="BI26" s="146">
        <v>21848.18826076082</v>
      </c>
      <c r="BJ26" s="14">
        <v>6797.7259914918404</v>
      </c>
      <c r="BK26" s="127">
        <f>((BK28*$I28)+(BK29*$I29)+(BK30*$I30)+(BK31*$I31)+(BK32*$I32)+(BK33*$I33)+(BK34*$I34)+(BK35*$I35)+(BK36*$I36)+(BK37*$I37)+(BK38*$I38)+(BK39*$I39)+(BK40*$I40))/$I26</f>
        <v>8139.4293558541576</v>
      </c>
      <c r="BL26" s="161">
        <v>8845</v>
      </c>
      <c r="BM26" s="146">
        <v>9310.2085966246268</v>
      </c>
      <c r="BN26" s="146">
        <v>9801.8044644940492</v>
      </c>
      <c r="BO26" s="146">
        <v>10063.278508753303</v>
      </c>
      <c r="BP26" s="14">
        <v>6505.0772385917917</v>
      </c>
      <c r="BQ26" s="9">
        <v>10121.085230736133</v>
      </c>
      <c r="BR26" s="9">
        <v>8316.8848783314024</v>
      </c>
      <c r="BS26" s="9">
        <v>5020.5818229234583</v>
      </c>
      <c r="BT26" s="9">
        <v>2143.4571046696183</v>
      </c>
      <c r="BU26" s="9">
        <v>1388.070123589468</v>
      </c>
      <c r="BV26" s="17">
        <f t="shared" ref="BV26:CA26" si="5">((BV28*T28)+(BV29*T29)+(BV30*T30)+(BV31*T31)+(BV32*T32)+(BV33*T33)+(BV34*T34)+(BV35*T35)+(BV36*T36)+(BV37*T37)+(BV38*T38)+(BV39*T39)+(BV40*T40))/T26</f>
        <v>7626.6220442657677</v>
      </c>
      <c r="BW26" s="127">
        <f t="shared" si="5"/>
        <v>11237.678115742234</v>
      </c>
      <c r="BX26" s="127">
        <f t="shared" si="5"/>
        <v>9998.6450132391874</v>
      </c>
      <c r="BY26" s="127">
        <f t="shared" si="5"/>
        <v>6520.1215305680907</v>
      </c>
      <c r="BZ26" s="127">
        <f t="shared" si="5"/>
        <v>2524.3962233436432</v>
      </c>
      <c r="CA26" s="127">
        <f t="shared" si="5"/>
        <v>1245.1060010784993</v>
      </c>
      <c r="CB26" s="171">
        <v>8243</v>
      </c>
      <c r="CC26" s="146">
        <v>11974</v>
      </c>
      <c r="CD26" s="146">
        <v>10767</v>
      </c>
      <c r="CE26" s="146">
        <v>7145</v>
      </c>
      <c r="CF26" s="146">
        <v>2815</v>
      </c>
      <c r="CG26" s="162">
        <v>1384</v>
      </c>
      <c r="CH26" s="146">
        <v>8621.4752072922965</v>
      </c>
      <c r="CI26" s="146">
        <v>12487.344997439586</v>
      </c>
      <c r="CJ26" s="146">
        <v>11159.934995186704</v>
      </c>
      <c r="CK26" s="146">
        <v>7376.5893851919373</v>
      </c>
      <c r="CL26" s="146">
        <v>2993.3642697693294</v>
      </c>
      <c r="CM26" s="146">
        <v>1412.9014366378385</v>
      </c>
      <c r="CN26" s="14">
        <v>9272.9296251375054</v>
      </c>
      <c r="CO26" s="9">
        <v>13151.853987002396</v>
      </c>
      <c r="CP26" s="9">
        <v>11760.235219998993</v>
      </c>
      <c r="CQ26" s="9">
        <v>8206.7339178141137</v>
      </c>
      <c r="CR26" s="9">
        <v>3432.5145231213874</v>
      </c>
      <c r="CS26" s="9">
        <v>1512.5738415216274</v>
      </c>
      <c r="CT26" s="14">
        <v>9471.8547576384099</v>
      </c>
      <c r="CU26" s="9">
        <v>13289.415679749438</v>
      </c>
      <c r="CV26" s="9">
        <v>12089.372843655776</v>
      </c>
      <c r="CW26" s="9">
        <v>8685.4569197352084</v>
      </c>
      <c r="CX26" s="9">
        <v>3718.0655772952055</v>
      </c>
      <c r="CY26" s="9">
        <v>1611.3103830435687</v>
      </c>
      <c r="CZ26" s="14">
        <v>10775.742901877962</v>
      </c>
      <c r="DA26" s="127">
        <f>AY26-BK26</f>
        <v>10925.020198339309</v>
      </c>
      <c r="DB26" s="161">
        <v>11254</v>
      </c>
      <c r="DC26" s="146">
        <v>11799.034932972245</v>
      </c>
      <c r="DD26" s="146">
        <v>12052.157364535502</v>
      </c>
      <c r="DE26" s="146">
        <v>11769.328573834775</v>
      </c>
      <c r="DF26" s="14">
        <v>11502.462068305749</v>
      </c>
      <c r="DG26" s="9">
        <v>7660.150736979389</v>
      </c>
      <c r="DH26" s="9">
        <v>9464.3510893841194</v>
      </c>
      <c r="DI26" s="9">
        <v>12760.654144792064</v>
      </c>
      <c r="DJ26" s="9">
        <v>15637.778863045904</v>
      </c>
      <c r="DK26" s="9">
        <v>16393.165844126055</v>
      </c>
      <c r="DL26" s="17">
        <f>$BE26-BV26</f>
        <v>11659.890986594051</v>
      </c>
      <c r="DM26" s="127">
        <f t="shared" ref="DM26:DQ26" si="6">$BE26-BW26</f>
        <v>8048.8349151175862</v>
      </c>
      <c r="DN26" s="127">
        <f t="shared" si="6"/>
        <v>9287.8680176206326</v>
      </c>
      <c r="DO26" s="127">
        <f t="shared" si="6"/>
        <v>12766.391500291729</v>
      </c>
      <c r="DP26" s="127">
        <f t="shared" si="6"/>
        <v>16762.116807516177</v>
      </c>
      <c r="DQ26" s="127">
        <f t="shared" si="6"/>
        <v>18041.40702978132</v>
      </c>
      <c r="DR26" s="171">
        <v>11910</v>
      </c>
      <c r="DS26" s="145">
        <v>8179</v>
      </c>
      <c r="DT26" s="145">
        <v>9386</v>
      </c>
      <c r="DU26" s="145">
        <v>13008</v>
      </c>
      <c r="DV26" s="145">
        <v>17338</v>
      </c>
      <c r="DW26" s="145">
        <v>18769</v>
      </c>
      <c r="DX26" s="210">
        <v>12534.848088949835</v>
      </c>
      <c r="DY26" s="211">
        <v>8668.9782988025454</v>
      </c>
      <c r="DZ26" s="211">
        <v>9996.3883010554273</v>
      </c>
      <c r="EA26" s="211">
        <v>13779.733911050194</v>
      </c>
      <c r="EB26" s="211">
        <v>18162.959026472803</v>
      </c>
      <c r="EC26" s="212">
        <v>19743.421859604292</v>
      </c>
      <c r="ED26" s="171">
        <v>12697.318389428263</v>
      </c>
      <c r="EE26" s="145">
        <v>8818.3940275633722</v>
      </c>
      <c r="EF26" s="145">
        <v>10210.012794566775</v>
      </c>
      <c r="EG26" s="145">
        <v>13763.514096751655</v>
      </c>
      <c r="EH26" s="145">
        <v>18537.733491444382</v>
      </c>
      <c r="EI26" s="145">
        <v>20457.674173044143</v>
      </c>
      <c r="EJ26" s="171">
        <v>12376.333503122411</v>
      </c>
      <c r="EK26" s="145">
        <v>8558.7725810113825</v>
      </c>
      <c r="EL26" s="145">
        <v>9758.8154171050446</v>
      </c>
      <c r="EM26" s="145">
        <v>13162.731341025612</v>
      </c>
      <c r="EN26" s="145">
        <v>18130.122683465615</v>
      </c>
      <c r="EO26" s="145">
        <v>20236.877877717252</v>
      </c>
      <c r="EP26" s="254"/>
    </row>
    <row r="27" spans="1:146" x14ac:dyDescent="0.2">
      <c r="A27" s="22" t="s">
        <v>13</v>
      </c>
      <c r="B27" s="43"/>
      <c r="C27" s="116"/>
      <c r="D27" s="147"/>
      <c r="E27" s="147"/>
      <c r="F27" s="147"/>
      <c r="G27" s="147"/>
      <c r="H27" s="14"/>
      <c r="I27" s="15"/>
      <c r="J27" s="146"/>
      <c r="K27" s="146"/>
      <c r="L27" s="146"/>
      <c r="M27" s="146"/>
      <c r="N27" s="17"/>
      <c r="O27" s="9"/>
      <c r="P27" s="9"/>
      <c r="Q27" s="9"/>
      <c r="R27" s="9"/>
      <c r="S27" s="9"/>
      <c r="T27" s="17"/>
      <c r="U27" s="9"/>
      <c r="V27" s="9"/>
      <c r="W27" s="9"/>
      <c r="X27" s="9"/>
      <c r="Y27" s="9"/>
      <c r="Z27" s="171"/>
      <c r="AA27" s="155"/>
      <c r="AB27" s="155"/>
      <c r="AC27" s="155"/>
      <c r="AD27" s="155"/>
      <c r="AE27" s="155"/>
      <c r="AF27" s="171"/>
      <c r="AG27" s="146"/>
      <c r="AH27" s="146"/>
      <c r="AI27" s="146"/>
      <c r="AJ27" s="146"/>
      <c r="AK27" s="162"/>
      <c r="AL27" s="171"/>
      <c r="AM27" s="155"/>
      <c r="AN27" s="155"/>
      <c r="AO27" s="155"/>
      <c r="AP27" s="155"/>
      <c r="AQ27" s="155"/>
      <c r="AR27" s="171"/>
      <c r="AS27" s="155"/>
      <c r="AT27" s="155"/>
      <c r="AU27" s="155"/>
      <c r="AV27" s="155"/>
      <c r="AW27" s="155"/>
      <c r="AX27" s="14"/>
      <c r="AY27" s="15"/>
      <c r="AZ27" s="146"/>
      <c r="BA27" s="146"/>
      <c r="BB27" s="146"/>
      <c r="BC27" s="146"/>
      <c r="BD27" s="14"/>
      <c r="BE27" s="15"/>
      <c r="BF27" s="146"/>
      <c r="BG27" s="146"/>
      <c r="BH27" s="146"/>
      <c r="BI27" s="146"/>
      <c r="BJ27" s="14"/>
      <c r="BK27" s="15"/>
      <c r="BL27" s="146"/>
      <c r="BM27" s="146"/>
      <c r="BN27" s="146"/>
      <c r="BO27" s="146"/>
      <c r="BP27" s="14"/>
      <c r="BQ27" s="9"/>
      <c r="BR27" s="9"/>
      <c r="BS27" s="9"/>
      <c r="BT27" s="9"/>
      <c r="BU27" s="9"/>
      <c r="BV27" s="14"/>
      <c r="BW27" s="15"/>
      <c r="BX27" s="9"/>
      <c r="BY27" s="9"/>
      <c r="BZ27" s="9"/>
      <c r="CA27" s="9"/>
      <c r="CB27" s="171"/>
      <c r="CC27" s="155"/>
      <c r="CD27" s="155"/>
      <c r="CE27" s="155"/>
      <c r="CF27" s="155"/>
      <c r="CG27" s="162"/>
      <c r="CH27" s="155"/>
      <c r="CI27" s="155"/>
      <c r="CJ27" s="155"/>
      <c r="CK27" s="155"/>
      <c r="CL27" s="155"/>
      <c r="CM27" s="155"/>
      <c r="CN27" s="14"/>
      <c r="CO27" s="9"/>
      <c r="CP27" s="9"/>
      <c r="CQ27" s="9"/>
      <c r="CR27" s="9"/>
      <c r="CS27" s="9"/>
      <c r="CT27" s="14"/>
      <c r="CU27" s="9"/>
      <c r="CV27" s="9"/>
      <c r="CW27" s="9"/>
      <c r="CX27" s="9"/>
      <c r="CY27" s="9"/>
      <c r="CZ27" s="14"/>
      <c r="DA27" s="15"/>
      <c r="DB27" s="146"/>
      <c r="DC27" s="146"/>
      <c r="DD27" s="146"/>
      <c r="DE27" s="146"/>
      <c r="DF27" s="14"/>
      <c r="DG27" s="9"/>
      <c r="DH27" s="9"/>
      <c r="DI27" s="9"/>
      <c r="DJ27" s="9"/>
      <c r="DK27" s="9"/>
      <c r="DL27" s="14"/>
      <c r="DM27" s="9"/>
      <c r="DN27" s="9"/>
      <c r="DO27" s="9"/>
      <c r="DP27" s="9"/>
      <c r="DQ27" s="9"/>
      <c r="DR27" s="171"/>
      <c r="DS27" s="155"/>
      <c r="DT27" s="155"/>
      <c r="DU27" s="155"/>
      <c r="DV27" s="155"/>
      <c r="DW27" s="155"/>
      <c r="DX27" s="210"/>
      <c r="DY27" s="211"/>
      <c r="DZ27" s="211"/>
      <c r="EA27" s="211"/>
      <c r="EB27" s="211"/>
      <c r="EC27" s="212"/>
      <c r="ED27" s="171"/>
      <c r="EE27" s="155"/>
      <c r="EF27" s="155"/>
      <c r="EG27" s="155"/>
      <c r="EH27" s="155"/>
      <c r="EI27" s="155"/>
      <c r="EJ27" s="171"/>
      <c r="EK27" s="155"/>
      <c r="EL27" s="155"/>
      <c r="EM27" s="155"/>
      <c r="EN27" s="155"/>
      <c r="EO27" s="155"/>
      <c r="EP27" s="254"/>
    </row>
    <row r="28" spans="1:146" x14ac:dyDescent="0.2">
      <c r="A28" s="23" t="s">
        <v>31</v>
      </c>
      <c r="B28" s="44">
        <v>2248</v>
      </c>
      <c r="C28" s="117">
        <v>2534</v>
      </c>
      <c r="D28" s="148">
        <v>2642</v>
      </c>
      <c r="E28" s="148">
        <v>2640</v>
      </c>
      <c r="F28" s="148">
        <v>2412</v>
      </c>
      <c r="G28" s="148">
        <v>2350</v>
      </c>
      <c r="H28" s="32">
        <v>871</v>
      </c>
      <c r="I28" s="33">
        <v>998</v>
      </c>
      <c r="J28" s="158">
        <v>1151</v>
      </c>
      <c r="K28" s="158">
        <v>1632</v>
      </c>
      <c r="L28" s="158">
        <v>1596</v>
      </c>
      <c r="M28" s="158">
        <v>1635</v>
      </c>
      <c r="N28" s="31">
        <f t="shared" ref="N28:N41" si="7">SUM(O28:S28)</f>
        <v>860</v>
      </c>
      <c r="O28" s="30">
        <v>313</v>
      </c>
      <c r="P28" s="30">
        <v>140</v>
      </c>
      <c r="Q28" s="30">
        <v>161</v>
      </c>
      <c r="R28" s="30">
        <v>147</v>
      </c>
      <c r="S28" s="30">
        <v>99</v>
      </c>
      <c r="T28" s="31">
        <f t="shared" ref="T28:T41" si="8">SUM(U28:Y28)</f>
        <v>1098</v>
      </c>
      <c r="U28" s="30">
        <v>443</v>
      </c>
      <c r="V28" s="30">
        <v>187</v>
      </c>
      <c r="W28" s="30">
        <v>183</v>
      </c>
      <c r="X28" s="30">
        <v>114</v>
      </c>
      <c r="Y28" s="30">
        <v>171</v>
      </c>
      <c r="Z28" s="172">
        <v>1203</v>
      </c>
      <c r="AA28" s="173">
        <v>525</v>
      </c>
      <c r="AB28" s="173">
        <v>216</v>
      </c>
      <c r="AC28" s="173">
        <v>190</v>
      </c>
      <c r="AD28" s="173">
        <v>115</v>
      </c>
      <c r="AE28" s="173">
        <v>157</v>
      </c>
      <c r="AF28" s="172">
        <v>1276</v>
      </c>
      <c r="AG28" s="158">
        <v>621</v>
      </c>
      <c r="AH28" s="158">
        <v>205</v>
      </c>
      <c r="AI28" s="158">
        <v>165</v>
      </c>
      <c r="AJ28" s="158">
        <v>151</v>
      </c>
      <c r="AK28" s="194">
        <v>134</v>
      </c>
      <c r="AL28" s="172">
        <v>1049</v>
      </c>
      <c r="AM28" s="173">
        <v>415</v>
      </c>
      <c r="AN28" s="173">
        <v>191</v>
      </c>
      <c r="AO28" s="173">
        <v>171</v>
      </c>
      <c r="AP28" s="173">
        <v>120</v>
      </c>
      <c r="AQ28" s="173">
        <v>152</v>
      </c>
      <c r="AR28" s="172">
        <v>1074</v>
      </c>
      <c r="AS28" s="173">
        <v>444</v>
      </c>
      <c r="AT28" s="173">
        <v>183</v>
      </c>
      <c r="AU28" s="173">
        <v>168</v>
      </c>
      <c r="AV28" s="173">
        <v>137</v>
      </c>
      <c r="AW28" s="173">
        <v>142</v>
      </c>
      <c r="AX28" s="32">
        <v>15653.432835820895</v>
      </c>
      <c r="AY28" s="33">
        <v>14198.01368691123</v>
      </c>
      <c r="AZ28" s="158">
        <v>14628</v>
      </c>
      <c r="BA28" s="158">
        <v>14262.235287072279</v>
      </c>
      <c r="BB28" s="158">
        <v>13589.897243107769</v>
      </c>
      <c r="BC28" s="158">
        <v>13873.055657492354</v>
      </c>
      <c r="BD28" s="32">
        <v>13387.936046511628</v>
      </c>
      <c r="BE28" s="33">
        <v>14038.988160291439</v>
      </c>
      <c r="BF28" s="158">
        <v>14464</v>
      </c>
      <c r="BG28" s="158">
        <v>14744.746081504702</v>
      </c>
      <c r="BH28" s="158">
        <v>13920.254528122021</v>
      </c>
      <c r="BI28" s="158">
        <v>14221.551210428306</v>
      </c>
      <c r="BJ28" s="32">
        <v>3712.4052812858781</v>
      </c>
      <c r="BK28" s="33">
        <v>4038.3657314629259</v>
      </c>
      <c r="BL28" s="158">
        <v>4645</v>
      </c>
      <c r="BM28" s="158">
        <v>5030.2346813725489</v>
      </c>
      <c r="BN28" s="158">
        <v>5854.0319548872185</v>
      </c>
      <c r="BO28" s="158">
        <v>5885.5896024464828</v>
      </c>
      <c r="BP28" s="32">
        <v>2606.967441860465</v>
      </c>
      <c r="BQ28" s="30">
        <v>4871.5175718849841</v>
      </c>
      <c r="BR28" s="30">
        <v>3094.6857142857143</v>
      </c>
      <c r="BS28" s="30">
        <v>1148.6273291925465</v>
      </c>
      <c r="BT28" s="30">
        <v>445.18367346938777</v>
      </c>
      <c r="BU28" s="30">
        <v>339.19191919191917</v>
      </c>
      <c r="BV28" s="32">
        <v>2363.210382513661</v>
      </c>
      <c r="BW28" s="33">
        <v>4323.8194130925503</v>
      </c>
      <c r="BX28" s="30">
        <v>2688.0695187165775</v>
      </c>
      <c r="BY28" s="30">
        <v>916.63934426229503</v>
      </c>
      <c r="BZ28" s="30">
        <v>69.578947368421055</v>
      </c>
      <c r="CA28" s="30">
        <v>5.8888888888888893</v>
      </c>
      <c r="CB28" s="172">
        <v>2997</v>
      </c>
      <c r="CC28" s="173">
        <v>4686</v>
      </c>
      <c r="CD28" s="173">
        <v>2996</v>
      </c>
      <c r="CE28" s="173">
        <v>2545</v>
      </c>
      <c r="CF28" s="173">
        <v>75</v>
      </c>
      <c r="CG28" s="194">
        <v>35</v>
      </c>
      <c r="CH28" s="173">
        <v>2785.1536050156742</v>
      </c>
      <c r="CI28" s="173">
        <v>4520.6280193236717</v>
      </c>
      <c r="CJ28" s="173">
        <v>2841.1804878048779</v>
      </c>
      <c r="CK28" s="173">
        <v>951.78181818181815</v>
      </c>
      <c r="CL28" s="173">
        <v>46.754966887417218</v>
      </c>
      <c r="CM28" s="173">
        <v>0</v>
      </c>
      <c r="CN28" s="32">
        <v>5334.6015252621546</v>
      </c>
      <c r="CO28" s="30">
        <v>7094.3975903614455</v>
      </c>
      <c r="CP28" s="30">
        <v>6792.586387434555</v>
      </c>
      <c r="CQ28" s="30">
        <v>4395.9122807017548</v>
      </c>
      <c r="CR28" s="30">
        <v>0</v>
      </c>
      <c r="CS28" s="30">
        <v>2023.9868421052631</v>
      </c>
      <c r="CT28" s="32">
        <v>5386.6601489757913</v>
      </c>
      <c r="CU28" s="30">
        <v>7377.1103603603606</v>
      </c>
      <c r="CV28" s="30">
        <v>6191.5519125683059</v>
      </c>
      <c r="CW28" s="30">
        <v>3902.5952380952381</v>
      </c>
      <c r="CX28" s="30">
        <v>2633.7007299270072</v>
      </c>
      <c r="CY28" s="30">
        <v>2537.5281690140846</v>
      </c>
      <c r="CZ28" s="32">
        <v>11941.027554535016</v>
      </c>
      <c r="DA28" s="33">
        <v>10159.647955448305</v>
      </c>
      <c r="DB28" s="158">
        <v>9983</v>
      </c>
      <c r="DC28" s="158">
        <v>9232.0006056997299</v>
      </c>
      <c r="DD28" s="158">
        <v>7735.8652882205506</v>
      </c>
      <c r="DE28" s="158">
        <v>7987.4660550458711</v>
      </c>
      <c r="DF28" s="32">
        <v>10780.626744186047</v>
      </c>
      <c r="DG28" s="30">
        <v>8516.4184746266437</v>
      </c>
      <c r="DH28" s="30">
        <v>10293.250332225914</v>
      </c>
      <c r="DI28" s="30">
        <v>12239.308717319082</v>
      </c>
      <c r="DJ28" s="30">
        <v>12942.75237304224</v>
      </c>
      <c r="DK28" s="30">
        <v>13048.744127319709</v>
      </c>
      <c r="DL28" s="32">
        <v>11675.777777777777</v>
      </c>
      <c r="DM28" s="30">
        <v>9715.168747198888</v>
      </c>
      <c r="DN28" s="30">
        <v>11350.918641574863</v>
      </c>
      <c r="DO28" s="30">
        <v>13122.348816029144</v>
      </c>
      <c r="DP28" s="30">
        <v>13969.409212923018</v>
      </c>
      <c r="DQ28" s="30">
        <v>14033.099271402551</v>
      </c>
      <c r="DR28" s="172">
        <v>11467</v>
      </c>
      <c r="DS28" s="173">
        <v>9778</v>
      </c>
      <c r="DT28" s="173">
        <v>11468</v>
      </c>
      <c r="DU28" s="173">
        <v>11919</v>
      </c>
      <c r="DV28" s="173">
        <v>14388</v>
      </c>
      <c r="DW28" s="173">
        <v>14428</v>
      </c>
      <c r="DX28" s="213">
        <v>11959.592476489028</v>
      </c>
      <c r="DY28" s="214">
        <v>10224.118062181031</v>
      </c>
      <c r="DZ28" s="214">
        <v>11903.565593699823</v>
      </c>
      <c r="EA28" s="214">
        <v>13792.964263322883</v>
      </c>
      <c r="EB28" s="214">
        <v>14697.991114617284</v>
      </c>
      <c r="EC28" s="215">
        <v>14744.746081504702</v>
      </c>
      <c r="ED28" s="172">
        <v>8585.6530028598663</v>
      </c>
      <c r="EE28" s="173">
        <v>6825.8569377605754</v>
      </c>
      <c r="EF28" s="173">
        <v>7127.6681406874659</v>
      </c>
      <c r="EG28" s="173">
        <v>9524.3422474202671</v>
      </c>
      <c r="EH28" s="173">
        <v>0</v>
      </c>
      <c r="EI28" s="173">
        <v>11896.267686016758</v>
      </c>
      <c r="EJ28" s="172">
        <v>8834.8910614525157</v>
      </c>
      <c r="EK28" s="173">
        <v>6844.4408500679456</v>
      </c>
      <c r="EL28" s="173">
        <v>8029.9992978600003</v>
      </c>
      <c r="EM28" s="173">
        <v>10318.955972333068</v>
      </c>
      <c r="EN28" s="173">
        <v>11587.8504805013</v>
      </c>
      <c r="EO28" s="173">
        <v>11684.023041414221</v>
      </c>
      <c r="EP28" s="254"/>
    </row>
    <row r="29" spans="1:146" x14ac:dyDescent="0.2">
      <c r="A29" s="23" t="s">
        <v>32</v>
      </c>
      <c r="B29" s="44">
        <v>18098</v>
      </c>
      <c r="C29" s="117">
        <v>18497</v>
      </c>
      <c r="D29" s="148">
        <v>18137</v>
      </c>
      <c r="E29" s="148">
        <v>19143</v>
      </c>
      <c r="F29" s="148">
        <v>19440</v>
      </c>
      <c r="G29" s="148">
        <v>20600</v>
      </c>
      <c r="H29" s="32">
        <v>9152</v>
      </c>
      <c r="I29" s="33">
        <v>9580</v>
      </c>
      <c r="J29" s="158">
        <v>10033</v>
      </c>
      <c r="K29" s="158">
        <v>10518</v>
      </c>
      <c r="L29" s="158">
        <v>10675</v>
      </c>
      <c r="M29" s="158">
        <v>10839</v>
      </c>
      <c r="N29" s="31">
        <f t="shared" si="7"/>
        <v>5534</v>
      </c>
      <c r="O29" s="30">
        <v>1675</v>
      </c>
      <c r="P29" s="30">
        <v>1141</v>
      </c>
      <c r="Q29" s="30">
        <v>1063</v>
      </c>
      <c r="R29" s="30">
        <v>803</v>
      </c>
      <c r="S29" s="30">
        <v>852</v>
      </c>
      <c r="T29" s="31">
        <f t="shared" si="8"/>
        <v>6887</v>
      </c>
      <c r="U29" s="30">
        <v>2257</v>
      </c>
      <c r="V29" s="30">
        <v>1294</v>
      </c>
      <c r="W29" s="30">
        <v>1336</v>
      </c>
      <c r="X29" s="30">
        <v>929</v>
      </c>
      <c r="Y29" s="30">
        <v>1071</v>
      </c>
      <c r="Z29" s="172">
        <v>7206</v>
      </c>
      <c r="AA29" s="173">
        <v>2582</v>
      </c>
      <c r="AB29" s="173">
        <v>1491</v>
      </c>
      <c r="AC29" s="173">
        <v>1345</v>
      </c>
      <c r="AD29" s="173">
        <v>980</v>
      </c>
      <c r="AE29" s="173">
        <v>808</v>
      </c>
      <c r="AF29" s="172">
        <v>7764</v>
      </c>
      <c r="AG29" s="158">
        <v>2660</v>
      </c>
      <c r="AH29" s="158">
        <v>1499</v>
      </c>
      <c r="AI29" s="158">
        <v>1465</v>
      </c>
      <c r="AJ29" s="158">
        <v>1087</v>
      </c>
      <c r="AK29" s="194">
        <v>1053</v>
      </c>
      <c r="AL29" s="172">
        <v>7472</v>
      </c>
      <c r="AM29" s="173">
        <v>2609</v>
      </c>
      <c r="AN29" s="173">
        <v>1455</v>
      </c>
      <c r="AO29" s="173">
        <v>1253</v>
      </c>
      <c r="AP29" s="173">
        <v>1062</v>
      </c>
      <c r="AQ29" s="173">
        <v>1093</v>
      </c>
      <c r="AR29" s="172">
        <v>7571</v>
      </c>
      <c r="AS29" s="173">
        <v>2460</v>
      </c>
      <c r="AT29" s="173">
        <v>1422</v>
      </c>
      <c r="AU29" s="173">
        <v>1400</v>
      </c>
      <c r="AV29" s="173">
        <v>1080</v>
      </c>
      <c r="AW29" s="173">
        <v>1209</v>
      </c>
      <c r="AX29" s="32">
        <v>17409.961618692385</v>
      </c>
      <c r="AY29" s="33">
        <v>19359.360351700499</v>
      </c>
      <c r="AZ29" s="158">
        <v>20934</v>
      </c>
      <c r="BA29" s="158">
        <v>22247.414627754399</v>
      </c>
      <c r="BB29" s="158">
        <v>22882.619230444889</v>
      </c>
      <c r="BC29" s="158">
        <v>22832.200510851264</v>
      </c>
      <c r="BD29" s="32">
        <v>17147.778648442665</v>
      </c>
      <c r="BE29" s="33">
        <v>19346.393064572065</v>
      </c>
      <c r="BF29" s="158">
        <v>20833</v>
      </c>
      <c r="BG29" s="158">
        <v>22273.79714487294</v>
      </c>
      <c r="BH29" s="158">
        <v>22756.26660826839</v>
      </c>
      <c r="BI29" s="158">
        <v>22977.020889145973</v>
      </c>
      <c r="BJ29" s="32">
        <v>6819.7135052447557</v>
      </c>
      <c r="BK29" s="33">
        <v>8492.7045929018786</v>
      </c>
      <c r="BL29" s="158">
        <v>9284</v>
      </c>
      <c r="BM29" s="158">
        <v>9048.4720479178559</v>
      </c>
      <c r="BN29" s="158">
        <v>9555.5585011709609</v>
      </c>
      <c r="BO29" s="158">
        <v>9454.5943352707818</v>
      </c>
      <c r="BP29" s="32">
        <v>6904.4906035417416</v>
      </c>
      <c r="BQ29" s="30">
        <v>10894.708656716419</v>
      </c>
      <c r="BR29" s="30">
        <v>8720.4943032427691</v>
      </c>
      <c r="BS29" s="30">
        <v>5082.3499529633118</v>
      </c>
      <c r="BT29" s="30">
        <v>3104.0797011207969</v>
      </c>
      <c r="BU29" s="30">
        <v>2483.1173708920187</v>
      </c>
      <c r="BV29" s="32">
        <v>8762.8370843618413</v>
      </c>
      <c r="BW29" s="33">
        <v>12660.059370846257</v>
      </c>
      <c r="BX29" s="30">
        <v>11398.710200927357</v>
      </c>
      <c r="BY29" s="30">
        <v>7403.7934131736529</v>
      </c>
      <c r="BZ29" s="30">
        <v>3979.0430570505919</v>
      </c>
      <c r="CA29" s="30">
        <v>3210.0606909430439</v>
      </c>
      <c r="CB29" s="172">
        <v>9864</v>
      </c>
      <c r="CC29" s="173">
        <v>13130</v>
      </c>
      <c r="CD29" s="173">
        <v>11885</v>
      </c>
      <c r="CE29" s="173">
        <v>8280</v>
      </c>
      <c r="CF29" s="173">
        <v>5102</v>
      </c>
      <c r="CG29" s="194">
        <v>4110</v>
      </c>
      <c r="CH29" s="173">
        <v>9169.688304997424</v>
      </c>
      <c r="CI29" s="173">
        <v>11983.537969924811</v>
      </c>
      <c r="CJ29" s="173">
        <v>11069.219479653102</v>
      </c>
      <c r="CK29" s="173">
        <v>7994.1392491467577</v>
      </c>
      <c r="CL29" s="173">
        <v>5678.3164673413066</v>
      </c>
      <c r="CM29" s="173">
        <v>4597.0987654320988</v>
      </c>
      <c r="CN29" s="32">
        <v>9714.7494646680934</v>
      </c>
      <c r="CO29" s="30">
        <v>12886.66385588348</v>
      </c>
      <c r="CP29" s="30">
        <v>11913.093470790378</v>
      </c>
      <c r="CQ29" s="30">
        <v>8273.9082202713489</v>
      </c>
      <c r="CR29" s="30">
        <v>5752.6854990583806</v>
      </c>
      <c r="CS29" s="30">
        <v>4718.3824336688012</v>
      </c>
      <c r="CT29" s="32">
        <v>9981.8577466649058</v>
      </c>
      <c r="CU29" s="30">
        <v>13356.634959349594</v>
      </c>
      <c r="CV29" s="30">
        <v>12504.049226441632</v>
      </c>
      <c r="CW29" s="30">
        <v>8667.7242857142865</v>
      </c>
      <c r="CX29" s="30">
        <v>6142.8379629629626</v>
      </c>
      <c r="CY29" s="30">
        <v>5099.6575682382136</v>
      </c>
      <c r="CZ29" s="32">
        <v>10590.248113447629</v>
      </c>
      <c r="DA29" s="33">
        <v>10866.655758798621</v>
      </c>
      <c r="DB29" s="158">
        <v>11650</v>
      </c>
      <c r="DC29" s="158">
        <v>13198.942579836543</v>
      </c>
      <c r="DD29" s="158">
        <v>13327.060729273928</v>
      </c>
      <c r="DE29" s="158">
        <v>13377.606175580482</v>
      </c>
      <c r="DF29" s="32">
        <v>10243.34947596675</v>
      </c>
      <c r="DG29" s="30">
        <v>6253.0699917262464</v>
      </c>
      <c r="DH29" s="30">
        <v>8427.2843451998961</v>
      </c>
      <c r="DI29" s="30">
        <v>12065.428695479353</v>
      </c>
      <c r="DJ29" s="30">
        <v>14043.698947321867</v>
      </c>
      <c r="DK29" s="30">
        <v>14664.661277550647</v>
      </c>
      <c r="DL29" s="32">
        <v>10583.555980210223</v>
      </c>
      <c r="DM29" s="30">
        <v>6686.3336937258082</v>
      </c>
      <c r="DN29" s="30">
        <v>7947.682863644708</v>
      </c>
      <c r="DO29" s="30">
        <v>11942.599651398412</v>
      </c>
      <c r="DP29" s="30">
        <v>15367.350007521472</v>
      </c>
      <c r="DQ29" s="30">
        <v>16136.33237362902</v>
      </c>
      <c r="DR29" s="172">
        <v>10969</v>
      </c>
      <c r="DS29" s="173">
        <v>7703</v>
      </c>
      <c r="DT29" s="173">
        <v>8948</v>
      </c>
      <c r="DU29" s="173">
        <v>12553</v>
      </c>
      <c r="DV29" s="173">
        <v>15731</v>
      </c>
      <c r="DW29" s="173">
        <v>16723</v>
      </c>
      <c r="DX29" s="213">
        <v>13104.108839875516</v>
      </c>
      <c r="DY29" s="214">
        <v>10290.259174948129</v>
      </c>
      <c r="DZ29" s="214">
        <v>11204.577665219838</v>
      </c>
      <c r="EA29" s="214">
        <v>14279.657895726183</v>
      </c>
      <c r="EB29" s="214">
        <v>16595.480677531632</v>
      </c>
      <c r="EC29" s="215">
        <v>17676.698379440841</v>
      </c>
      <c r="ED29" s="172">
        <v>13041.517143600297</v>
      </c>
      <c r="EE29" s="173">
        <v>9869.6027523849098</v>
      </c>
      <c r="EF29" s="173">
        <v>10843.173137478012</v>
      </c>
      <c r="EG29" s="173">
        <v>14482.358387997041</v>
      </c>
      <c r="EH29" s="173">
        <v>17003.581109210008</v>
      </c>
      <c r="EI29" s="173">
        <v>18037.884174599589</v>
      </c>
      <c r="EJ29" s="172">
        <v>12995.163142481068</v>
      </c>
      <c r="EK29" s="173">
        <v>9620.3859297963791</v>
      </c>
      <c r="EL29" s="173">
        <v>10472.971662704342</v>
      </c>
      <c r="EM29" s="173">
        <v>14309.296603431687</v>
      </c>
      <c r="EN29" s="173">
        <v>16834.18292618301</v>
      </c>
      <c r="EO29" s="173">
        <v>17877.36332090776</v>
      </c>
      <c r="EP29" s="254"/>
    </row>
    <row r="30" spans="1:146" x14ac:dyDescent="0.2">
      <c r="A30" s="23" t="s">
        <v>33</v>
      </c>
      <c r="B30" s="44">
        <v>87471</v>
      </c>
      <c r="C30" s="117">
        <v>83393</v>
      </c>
      <c r="D30" s="148">
        <v>82072</v>
      </c>
      <c r="E30" s="148">
        <v>90745</v>
      </c>
      <c r="F30" s="148">
        <v>94045</v>
      </c>
      <c r="G30" s="148">
        <v>100208</v>
      </c>
      <c r="H30" s="32">
        <v>43016</v>
      </c>
      <c r="I30" s="33">
        <v>43499</v>
      </c>
      <c r="J30" s="158">
        <v>46603</v>
      </c>
      <c r="K30" s="158">
        <v>52896</v>
      </c>
      <c r="L30" s="158">
        <v>55230</v>
      </c>
      <c r="M30" s="158">
        <v>57836</v>
      </c>
      <c r="N30" s="31">
        <f t="shared" si="7"/>
        <v>43693</v>
      </c>
      <c r="O30" s="30">
        <v>15903</v>
      </c>
      <c r="P30" s="30">
        <v>9704</v>
      </c>
      <c r="Q30" s="30">
        <v>7450</v>
      </c>
      <c r="R30" s="30">
        <v>5090</v>
      </c>
      <c r="S30" s="30">
        <v>5546</v>
      </c>
      <c r="T30" s="31">
        <f t="shared" si="8"/>
        <v>46973</v>
      </c>
      <c r="U30" s="30">
        <v>17857</v>
      </c>
      <c r="V30" s="30">
        <v>8857</v>
      </c>
      <c r="W30" s="30">
        <v>7824</v>
      </c>
      <c r="X30" s="30">
        <v>5633</v>
      </c>
      <c r="Y30" s="30">
        <v>6802</v>
      </c>
      <c r="Z30" s="172">
        <v>49204</v>
      </c>
      <c r="AA30" s="173">
        <v>19013</v>
      </c>
      <c r="AB30" s="173">
        <v>9521</v>
      </c>
      <c r="AC30" s="173">
        <v>8550</v>
      </c>
      <c r="AD30" s="173">
        <v>5733</v>
      </c>
      <c r="AE30" s="173">
        <v>6387</v>
      </c>
      <c r="AF30" s="172">
        <v>55450</v>
      </c>
      <c r="AG30" s="158">
        <v>22871</v>
      </c>
      <c r="AH30" s="158">
        <v>10227</v>
      </c>
      <c r="AI30" s="158">
        <v>9474</v>
      </c>
      <c r="AJ30" s="158">
        <v>6131</v>
      </c>
      <c r="AK30" s="194">
        <v>6747</v>
      </c>
      <c r="AL30" s="172">
        <v>56891</v>
      </c>
      <c r="AM30" s="173">
        <v>23852</v>
      </c>
      <c r="AN30" s="173">
        <v>10804</v>
      </c>
      <c r="AO30" s="173">
        <v>9418</v>
      </c>
      <c r="AP30" s="173">
        <v>6076</v>
      </c>
      <c r="AQ30" s="173">
        <v>6741</v>
      </c>
      <c r="AR30" s="172">
        <v>59988</v>
      </c>
      <c r="AS30" s="173">
        <v>25046</v>
      </c>
      <c r="AT30" s="173">
        <v>11418</v>
      </c>
      <c r="AU30" s="173">
        <v>10087</v>
      </c>
      <c r="AV30" s="173">
        <v>6318</v>
      </c>
      <c r="AW30" s="173">
        <v>7119</v>
      </c>
      <c r="AX30" s="32">
        <v>19314.738091423671</v>
      </c>
      <c r="AY30" s="33">
        <v>21124.110950955863</v>
      </c>
      <c r="AZ30" s="158">
        <v>22582</v>
      </c>
      <c r="BA30" s="158">
        <v>23795.68111337856</v>
      </c>
      <c r="BB30" s="158">
        <v>24203.316099084008</v>
      </c>
      <c r="BC30" s="158">
        <v>23511.555958460245</v>
      </c>
      <c r="BD30" s="32">
        <v>19211.422467833985</v>
      </c>
      <c r="BE30" s="33">
        <v>20857.245683500663</v>
      </c>
      <c r="BF30" s="158">
        <v>22142</v>
      </c>
      <c r="BG30" s="158">
        <v>23275.204458711578</v>
      </c>
      <c r="BH30" s="158">
        <v>23660.217956569642</v>
      </c>
      <c r="BI30" s="158">
        <v>22961.714791689395</v>
      </c>
      <c r="BJ30" s="32">
        <v>9112.423330853635</v>
      </c>
      <c r="BK30" s="33">
        <v>10966.623186739926</v>
      </c>
      <c r="BL30" s="158">
        <v>12055</v>
      </c>
      <c r="BM30" s="158">
        <v>12766.597833484573</v>
      </c>
      <c r="BN30" s="158">
        <v>13022.307676987144</v>
      </c>
      <c r="BO30" s="158">
        <v>13161.067224566013</v>
      </c>
      <c r="BP30" s="32">
        <v>8310.5543222026408</v>
      </c>
      <c r="BQ30" s="30">
        <v>12327.580016349117</v>
      </c>
      <c r="BR30" s="30">
        <v>10087.418178070899</v>
      </c>
      <c r="BS30" s="30">
        <v>6774.3826845637586</v>
      </c>
      <c r="BT30" s="30">
        <v>2426.0404715127702</v>
      </c>
      <c r="BU30" s="30">
        <v>1147.0504868373603</v>
      </c>
      <c r="BV30" s="32">
        <v>9670.114150682306</v>
      </c>
      <c r="BW30" s="33">
        <v>14058.997591980737</v>
      </c>
      <c r="BX30" s="30">
        <v>12277.301795190246</v>
      </c>
      <c r="BY30" s="30">
        <v>8705.7094836400811</v>
      </c>
      <c r="BZ30" s="30">
        <v>3281.5418072075272</v>
      </c>
      <c r="CA30" s="30">
        <v>1153.2334607468392</v>
      </c>
      <c r="CB30" s="172">
        <v>10893</v>
      </c>
      <c r="CC30" s="173">
        <v>15291</v>
      </c>
      <c r="CD30" s="173">
        <v>13426</v>
      </c>
      <c r="CE30" s="173">
        <v>9952</v>
      </c>
      <c r="CF30" s="173">
        <v>4093</v>
      </c>
      <c r="CG30" s="194">
        <v>1384</v>
      </c>
      <c r="CH30" s="173">
        <v>11419.674192966637</v>
      </c>
      <c r="CI30" s="173">
        <v>15651.547942809671</v>
      </c>
      <c r="CJ30" s="173">
        <v>14210.973599295981</v>
      </c>
      <c r="CK30" s="173">
        <v>10145.875976356343</v>
      </c>
      <c r="CL30" s="173">
        <v>4242.4964932311204</v>
      </c>
      <c r="CM30" s="173">
        <v>1153.9912553727584</v>
      </c>
      <c r="CN30" s="32">
        <v>11778.183051800812</v>
      </c>
      <c r="CO30" s="30">
        <v>15740.224761026329</v>
      </c>
      <c r="CP30" s="30">
        <v>14317.216771566087</v>
      </c>
      <c r="CQ30" s="30">
        <v>10819.139838606923</v>
      </c>
      <c r="CR30" s="30">
        <v>4732.818301514154</v>
      </c>
      <c r="CS30" s="30">
        <v>1379.9581664441478</v>
      </c>
      <c r="CT30" s="32">
        <v>11823.486547309461</v>
      </c>
      <c r="CU30" s="30">
        <v>15592.471732013097</v>
      </c>
      <c r="CV30" s="30">
        <v>14475.696531791908</v>
      </c>
      <c r="CW30" s="30">
        <v>11040.143848517895</v>
      </c>
      <c r="CX30" s="30">
        <v>5083.9238683127569</v>
      </c>
      <c r="CY30" s="30">
        <v>1400.84267453294</v>
      </c>
      <c r="CZ30" s="32">
        <v>10202.314760570036</v>
      </c>
      <c r="DA30" s="33">
        <v>10157.487764215937</v>
      </c>
      <c r="DB30" s="158">
        <v>10528</v>
      </c>
      <c r="DC30" s="158">
        <v>11029.083279893986</v>
      </c>
      <c r="DD30" s="158">
        <v>11181.008422096864</v>
      </c>
      <c r="DE30" s="158">
        <v>10350.488733894232</v>
      </c>
      <c r="DF30" s="32">
        <v>10900.917515391482</v>
      </c>
      <c r="DG30" s="30">
        <v>6883.8424514848684</v>
      </c>
      <c r="DH30" s="30">
        <v>9124.0042897630865</v>
      </c>
      <c r="DI30" s="30">
        <v>12437.039783270226</v>
      </c>
      <c r="DJ30" s="30">
        <v>16785.381996321215</v>
      </c>
      <c r="DK30" s="30">
        <v>18064.371980996624</v>
      </c>
      <c r="DL30" s="32">
        <v>11187.131532818357</v>
      </c>
      <c r="DM30" s="30">
        <v>6798.2480915199267</v>
      </c>
      <c r="DN30" s="30">
        <v>8579.9438883104176</v>
      </c>
      <c r="DO30" s="30">
        <v>12151.536199860582</v>
      </c>
      <c r="DP30" s="30">
        <v>17575.703876293137</v>
      </c>
      <c r="DQ30" s="30">
        <v>19704.012222753823</v>
      </c>
      <c r="DR30" s="172">
        <v>11249</v>
      </c>
      <c r="DS30" s="173">
        <v>6851</v>
      </c>
      <c r="DT30" s="173">
        <v>8716</v>
      </c>
      <c r="DU30" s="173">
        <v>12190</v>
      </c>
      <c r="DV30" s="173">
        <v>18049</v>
      </c>
      <c r="DW30" s="173">
        <v>20758</v>
      </c>
      <c r="DX30" s="213">
        <v>11855.530265744941</v>
      </c>
      <c r="DY30" s="214">
        <v>7623.6565159019065</v>
      </c>
      <c r="DZ30" s="214">
        <v>9064.2308594155966</v>
      </c>
      <c r="EA30" s="214">
        <v>13129.328482355235</v>
      </c>
      <c r="EB30" s="214">
        <v>19032.707965480458</v>
      </c>
      <c r="EC30" s="215">
        <v>22121.213203338819</v>
      </c>
      <c r="ED30" s="172">
        <v>11882.034904768831</v>
      </c>
      <c r="EE30" s="173">
        <v>7919.993195543313</v>
      </c>
      <c r="EF30" s="173">
        <v>9343.0011850035553</v>
      </c>
      <c r="EG30" s="173">
        <v>12841.078117962719</v>
      </c>
      <c r="EH30" s="173">
        <v>18927.399655055488</v>
      </c>
      <c r="EI30" s="173">
        <v>22280.259790125496</v>
      </c>
      <c r="EJ30" s="172">
        <v>11138.228244379934</v>
      </c>
      <c r="EK30" s="173">
        <v>7369.2430596762988</v>
      </c>
      <c r="EL30" s="173">
        <v>8486.018259897488</v>
      </c>
      <c r="EM30" s="173">
        <v>11921.5709431715</v>
      </c>
      <c r="EN30" s="173">
        <v>17877.79092337664</v>
      </c>
      <c r="EO30" s="173">
        <v>21560.872117156454</v>
      </c>
      <c r="EP30" s="254"/>
    </row>
    <row r="31" spans="1:146" x14ac:dyDescent="0.2">
      <c r="A31" s="23" t="s">
        <v>34</v>
      </c>
      <c r="B31" s="44">
        <v>20510</v>
      </c>
      <c r="C31" s="117">
        <v>20718</v>
      </c>
      <c r="D31" s="148">
        <v>20538</v>
      </c>
      <c r="E31" s="148">
        <v>21031</v>
      </c>
      <c r="F31" s="148">
        <v>20658</v>
      </c>
      <c r="G31" s="148">
        <v>21066</v>
      </c>
      <c r="H31" s="32">
        <v>8858</v>
      </c>
      <c r="I31" s="33">
        <v>8874</v>
      </c>
      <c r="J31" s="158">
        <v>9087</v>
      </c>
      <c r="K31" s="158">
        <v>9856</v>
      </c>
      <c r="L31" s="158">
        <v>9420</v>
      </c>
      <c r="M31" s="158">
        <v>9486</v>
      </c>
      <c r="N31" s="31">
        <f t="shared" si="7"/>
        <v>7797</v>
      </c>
      <c r="O31" s="30">
        <v>2676</v>
      </c>
      <c r="P31" s="30">
        <v>1311</v>
      </c>
      <c r="Q31" s="30">
        <v>1329</v>
      </c>
      <c r="R31" s="30">
        <v>1306</v>
      </c>
      <c r="S31" s="30">
        <v>1175</v>
      </c>
      <c r="T31" s="31">
        <f t="shared" si="8"/>
        <v>8577</v>
      </c>
      <c r="U31" s="30">
        <v>2831</v>
      </c>
      <c r="V31" s="30">
        <v>1418</v>
      </c>
      <c r="W31" s="30">
        <v>1505</v>
      </c>
      <c r="X31" s="30">
        <v>1363</v>
      </c>
      <c r="Y31" s="30">
        <v>1460</v>
      </c>
      <c r="Z31" s="172">
        <v>10244</v>
      </c>
      <c r="AA31" s="173">
        <v>2787</v>
      </c>
      <c r="AB31" s="173">
        <v>1740</v>
      </c>
      <c r="AC31" s="173">
        <v>1967</v>
      </c>
      <c r="AD31" s="173">
        <v>2057</v>
      </c>
      <c r="AE31" s="173">
        <v>1693</v>
      </c>
      <c r="AF31" s="172">
        <v>10705</v>
      </c>
      <c r="AG31" s="158">
        <v>3057</v>
      </c>
      <c r="AH31" s="158">
        <v>1830</v>
      </c>
      <c r="AI31" s="158">
        <v>2007</v>
      </c>
      <c r="AJ31" s="158">
        <v>2143</v>
      </c>
      <c r="AK31" s="194">
        <v>1668</v>
      </c>
      <c r="AL31" s="172">
        <v>10008</v>
      </c>
      <c r="AM31" s="173">
        <v>2782</v>
      </c>
      <c r="AN31" s="173">
        <v>1633</v>
      </c>
      <c r="AO31" s="173">
        <v>1848</v>
      </c>
      <c r="AP31" s="173">
        <v>2102</v>
      </c>
      <c r="AQ31" s="173">
        <v>1643</v>
      </c>
      <c r="AR31" s="172">
        <v>9704</v>
      </c>
      <c r="AS31" s="173">
        <v>2663</v>
      </c>
      <c r="AT31" s="173">
        <v>1616</v>
      </c>
      <c r="AU31" s="173">
        <v>1757</v>
      </c>
      <c r="AV31" s="173">
        <v>1909</v>
      </c>
      <c r="AW31" s="173">
        <v>1759</v>
      </c>
      <c r="AX31" s="32">
        <v>17090.12318025549</v>
      </c>
      <c r="AY31" s="33">
        <v>18683.356079321904</v>
      </c>
      <c r="AZ31" s="158">
        <v>18644</v>
      </c>
      <c r="BA31" s="158">
        <v>19143.437720058602</v>
      </c>
      <c r="BB31" s="158">
        <v>19918.771864072267</v>
      </c>
      <c r="BC31" s="158">
        <v>21222.885028677039</v>
      </c>
      <c r="BD31" s="32">
        <v>16562.654739002181</v>
      </c>
      <c r="BE31" s="33">
        <v>18322.244031065227</v>
      </c>
      <c r="BF31" s="158">
        <v>18617</v>
      </c>
      <c r="BG31" s="158">
        <v>19199.808434855717</v>
      </c>
      <c r="BH31" s="158">
        <v>19975.148170435245</v>
      </c>
      <c r="BI31" s="158">
        <v>20801.314878085635</v>
      </c>
      <c r="BJ31" s="32">
        <v>4419.3668999774218</v>
      </c>
      <c r="BK31" s="33">
        <v>5574.7089249492901</v>
      </c>
      <c r="BL31" s="158">
        <v>5593</v>
      </c>
      <c r="BM31" s="158">
        <v>5756.1447849025972</v>
      </c>
      <c r="BN31" s="158">
        <v>5934.6315286624204</v>
      </c>
      <c r="BO31" s="158">
        <v>6610.403014969429</v>
      </c>
      <c r="BP31" s="32">
        <v>3843.7236116455047</v>
      </c>
      <c r="BQ31" s="30">
        <v>6168.3325859491779</v>
      </c>
      <c r="BR31" s="30">
        <v>6029.6285278413425</v>
      </c>
      <c r="BS31" s="30">
        <v>2743.359668924003</v>
      </c>
      <c r="BT31" s="30">
        <v>969.09954058192955</v>
      </c>
      <c r="BU31" s="30">
        <v>550.33446808510644</v>
      </c>
      <c r="BV31" s="32">
        <v>4719.5262912440248</v>
      </c>
      <c r="BW31" s="33">
        <v>8644.6587778170251</v>
      </c>
      <c r="BX31" s="30">
        <v>6459.3617771509171</v>
      </c>
      <c r="BY31" s="30">
        <v>3111.2318936877077</v>
      </c>
      <c r="BZ31" s="30">
        <v>1038.8444607483493</v>
      </c>
      <c r="CA31" s="30">
        <v>512.75616438356167</v>
      </c>
      <c r="CB31" s="172">
        <v>3974</v>
      </c>
      <c r="CC31" s="173">
        <v>7457</v>
      </c>
      <c r="CD31" s="173">
        <v>6403</v>
      </c>
      <c r="CE31" s="173">
        <v>3251</v>
      </c>
      <c r="CF31" s="173">
        <v>794</v>
      </c>
      <c r="CG31" s="194">
        <v>450</v>
      </c>
      <c r="CH31" s="173">
        <v>4174.4553012610932</v>
      </c>
      <c r="CI31" s="173">
        <v>7555.9869152764149</v>
      </c>
      <c r="CJ31" s="173">
        <v>6741.8732240437157</v>
      </c>
      <c r="CK31" s="173">
        <v>3307.250124564026</v>
      </c>
      <c r="CL31" s="173">
        <v>831.33971068595429</v>
      </c>
      <c r="CM31" s="173">
        <v>498.83213429256597</v>
      </c>
      <c r="CN31" s="32">
        <v>4239.7928657074344</v>
      </c>
      <c r="CO31" s="30">
        <v>7753.9888569374552</v>
      </c>
      <c r="CP31" s="30">
        <v>6765.2033067973052</v>
      </c>
      <c r="CQ31" s="30">
        <v>3628.4983766233768</v>
      </c>
      <c r="CR31" s="30">
        <v>1041.5613701236916</v>
      </c>
      <c r="CS31" s="30">
        <v>558.64029214850882</v>
      </c>
      <c r="CT31" s="32">
        <v>4666.0727535037095</v>
      </c>
      <c r="CU31" s="30">
        <v>8182.1325572662408</v>
      </c>
      <c r="CV31" s="30">
        <v>7431.0891089108909</v>
      </c>
      <c r="CW31" s="30">
        <v>4372.8286852589645</v>
      </c>
      <c r="CX31" s="30">
        <v>1210.2346778418021</v>
      </c>
      <c r="CY31" s="30">
        <v>846.22683342808409</v>
      </c>
      <c r="CZ31" s="32">
        <v>12670.756280278069</v>
      </c>
      <c r="DA31" s="33">
        <v>13108.647154372615</v>
      </c>
      <c r="DB31" s="158">
        <v>13051</v>
      </c>
      <c r="DC31" s="158">
        <v>13387.292935156005</v>
      </c>
      <c r="DD31" s="158">
        <v>13984.140335409847</v>
      </c>
      <c r="DE31" s="158">
        <v>14612.482013707609</v>
      </c>
      <c r="DF31" s="32">
        <v>13599.549698602026</v>
      </c>
      <c r="DG31" s="30">
        <v>10394.322153053003</v>
      </c>
      <c r="DH31" s="30">
        <v>10533.026211160839</v>
      </c>
      <c r="DI31" s="30">
        <v>13819.295070078177</v>
      </c>
      <c r="DJ31" s="30">
        <v>15593.55519842025</v>
      </c>
      <c r="DK31" s="30">
        <v>16012.320270917075</v>
      </c>
      <c r="DL31" s="32">
        <v>13602.717739821202</v>
      </c>
      <c r="DM31" s="30">
        <v>9677.5852532482022</v>
      </c>
      <c r="DN31" s="30">
        <v>11862.882253914311</v>
      </c>
      <c r="DO31" s="30">
        <v>15211.01213737752</v>
      </c>
      <c r="DP31" s="30">
        <v>17283.399570316877</v>
      </c>
      <c r="DQ31" s="30">
        <v>17809.487866681666</v>
      </c>
      <c r="DR31" s="172">
        <v>14643</v>
      </c>
      <c r="DS31" s="173">
        <v>11160</v>
      </c>
      <c r="DT31" s="173">
        <v>12214</v>
      </c>
      <c r="DU31" s="173">
        <v>15366</v>
      </c>
      <c r="DV31" s="173">
        <v>17823</v>
      </c>
      <c r="DW31" s="173">
        <v>18167</v>
      </c>
      <c r="DX31" s="213">
        <v>15025.353133594625</v>
      </c>
      <c r="DY31" s="214">
        <v>11643.821519579302</v>
      </c>
      <c r="DZ31" s="214">
        <v>12457.935210812</v>
      </c>
      <c r="EA31" s="214">
        <v>15892.55831029169</v>
      </c>
      <c r="EB31" s="214">
        <v>18368.468724169761</v>
      </c>
      <c r="EC31" s="215">
        <v>18700.97630056315</v>
      </c>
      <c r="ED31" s="172">
        <v>15735.355304727811</v>
      </c>
      <c r="EE31" s="173">
        <v>12221.159313497788</v>
      </c>
      <c r="EF31" s="173">
        <v>13209.944863637938</v>
      </c>
      <c r="EG31" s="173">
        <v>16346.649793811868</v>
      </c>
      <c r="EH31" s="173">
        <v>18933.586800311554</v>
      </c>
      <c r="EI31" s="173">
        <v>19416.507878286735</v>
      </c>
      <c r="EJ31" s="172">
        <v>16135.242124581926</v>
      </c>
      <c r="EK31" s="173">
        <v>12619.182320819395</v>
      </c>
      <c r="EL31" s="173">
        <v>13370.225769174744</v>
      </c>
      <c r="EM31" s="173">
        <v>16428.486192826669</v>
      </c>
      <c r="EN31" s="173">
        <v>19591.080200243832</v>
      </c>
      <c r="EO31" s="173">
        <v>19955.08804465755</v>
      </c>
      <c r="EP31" s="254"/>
    </row>
    <row r="32" spans="1:146" x14ac:dyDescent="0.2">
      <c r="A32" s="24" t="s">
        <v>35</v>
      </c>
      <c r="B32" s="43">
        <v>2372</v>
      </c>
      <c r="C32" s="116">
        <v>2375</v>
      </c>
      <c r="D32" s="147">
        <v>2234</v>
      </c>
      <c r="E32" s="147">
        <v>2421</v>
      </c>
      <c r="F32" s="147">
        <v>2520</v>
      </c>
      <c r="G32" s="147">
        <v>2660</v>
      </c>
      <c r="H32" s="14">
        <v>820</v>
      </c>
      <c r="I32" s="15">
        <v>920</v>
      </c>
      <c r="J32" s="146">
        <v>898</v>
      </c>
      <c r="K32" s="146">
        <v>1224</v>
      </c>
      <c r="L32" s="146">
        <v>1253</v>
      </c>
      <c r="M32" s="146">
        <v>1251</v>
      </c>
      <c r="N32" s="17">
        <f t="shared" si="7"/>
        <v>720</v>
      </c>
      <c r="O32" s="9">
        <v>176</v>
      </c>
      <c r="P32" s="9">
        <v>155</v>
      </c>
      <c r="Q32" s="9">
        <v>160</v>
      </c>
      <c r="R32" s="9">
        <v>155</v>
      </c>
      <c r="S32" s="9">
        <v>74</v>
      </c>
      <c r="T32" s="17">
        <f t="shared" si="8"/>
        <v>815</v>
      </c>
      <c r="U32" s="9">
        <v>224</v>
      </c>
      <c r="V32" s="9">
        <v>180</v>
      </c>
      <c r="W32" s="9">
        <v>160</v>
      </c>
      <c r="X32" s="9">
        <v>145</v>
      </c>
      <c r="Y32" s="9">
        <v>106</v>
      </c>
      <c r="Z32" s="171">
        <v>824</v>
      </c>
      <c r="AA32" s="155">
        <v>240</v>
      </c>
      <c r="AB32" s="155">
        <v>136</v>
      </c>
      <c r="AC32" s="155">
        <v>205</v>
      </c>
      <c r="AD32" s="155">
        <v>140</v>
      </c>
      <c r="AE32" s="155">
        <v>103</v>
      </c>
      <c r="AF32" s="171">
        <v>1002</v>
      </c>
      <c r="AG32" s="146">
        <v>319</v>
      </c>
      <c r="AH32" s="146">
        <v>179</v>
      </c>
      <c r="AI32" s="146">
        <v>217</v>
      </c>
      <c r="AJ32" s="146">
        <v>180</v>
      </c>
      <c r="AK32" s="162">
        <v>107</v>
      </c>
      <c r="AL32" s="171">
        <v>924</v>
      </c>
      <c r="AM32" s="155">
        <v>325</v>
      </c>
      <c r="AN32" s="155">
        <v>163</v>
      </c>
      <c r="AO32" s="155">
        <v>175</v>
      </c>
      <c r="AP32" s="155">
        <v>156</v>
      </c>
      <c r="AQ32" s="155">
        <v>105</v>
      </c>
      <c r="AR32" s="171">
        <v>905</v>
      </c>
      <c r="AS32" s="155">
        <v>310</v>
      </c>
      <c r="AT32" s="155">
        <v>177</v>
      </c>
      <c r="AU32" s="155">
        <v>151</v>
      </c>
      <c r="AV32" s="155">
        <v>138</v>
      </c>
      <c r="AW32" s="155">
        <v>129</v>
      </c>
      <c r="AX32" s="14">
        <v>14085.672626866921</v>
      </c>
      <c r="AY32" s="15">
        <v>14827.540217391304</v>
      </c>
      <c r="AZ32" s="146">
        <v>16335</v>
      </c>
      <c r="BA32" s="146">
        <v>17607.86173492769</v>
      </c>
      <c r="BB32" s="146">
        <v>16842.303045232155</v>
      </c>
      <c r="BC32" s="146">
        <v>17994.591577289921</v>
      </c>
      <c r="BD32" s="14">
        <v>14032.658955837442</v>
      </c>
      <c r="BE32" s="15">
        <v>14778.885889570553</v>
      </c>
      <c r="BF32" s="146">
        <v>16316</v>
      </c>
      <c r="BG32" s="146">
        <v>17517.403193612776</v>
      </c>
      <c r="BH32" s="146">
        <v>16924.621167645142</v>
      </c>
      <c r="BI32" s="146">
        <v>17652.922116894446</v>
      </c>
      <c r="BJ32" s="14">
        <v>4441.1000000000004</v>
      </c>
      <c r="BK32" s="15">
        <v>5829.9250000000002</v>
      </c>
      <c r="BL32" s="146">
        <v>6437</v>
      </c>
      <c r="BM32" s="146">
        <v>6461.1429738562092</v>
      </c>
      <c r="BN32" s="146">
        <v>6264.1683958499598</v>
      </c>
      <c r="BO32" s="146">
        <v>6517.182254196643</v>
      </c>
      <c r="BP32" s="14">
        <v>4249.1527777777774</v>
      </c>
      <c r="BQ32" s="9">
        <v>7167.176136363636</v>
      </c>
      <c r="BR32" s="9">
        <v>5910.5483870967746</v>
      </c>
      <c r="BS32" s="9">
        <v>3358.8125</v>
      </c>
      <c r="BT32" s="9">
        <v>1758.4</v>
      </c>
      <c r="BU32" s="9">
        <v>971.21621621621625</v>
      </c>
      <c r="BV32" s="14">
        <v>5688.7840490797544</v>
      </c>
      <c r="BW32" s="15">
        <v>8985.5178571428569</v>
      </c>
      <c r="BX32" s="9">
        <v>7649.8</v>
      </c>
      <c r="BY32" s="9">
        <v>5022.65625</v>
      </c>
      <c r="BZ32" s="9">
        <v>2193.4137931034484</v>
      </c>
      <c r="CA32" s="9">
        <v>1178.9528301886792</v>
      </c>
      <c r="CB32" s="171">
        <v>6218</v>
      </c>
      <c r="CC32" s="155">
        <v>9814</v>
      </c>
      <c r="CD32" s="155">
        <v>8034</v>
      </c>
      <c r="CE32" s="155">
        <v>5605</v>
      </c>
      <c r="CF32" s="155">
        <v>2852</v>
      </c>
      <c r="CG32" s="162">
        <v>1242</v>
      </c>
      <c r="CH32" s="155">
        <v>6683.0269461077842</v>
      </c>
      <c r="CI32" s="155">
        <v>10328.987460815048</v>
      </c>
      <c r="CJ32" s="155">
        <v>8670.2402234636866</v>
      </c>
      <c r="CK32" s="155">
        <v>5640.764976958525</v>
      </c>
      <c r="CL32" s="155">
        <v>2861.2055555555557</v>
      </c>
      <c r="CM32" s="155">
        <v>1031.8691588785048</v>
      </c>
      <c r="CN32" s="14">
        <v>6598.5541125541122</v>
      </c>
      <c r="CO32" s="9">
        <v>9850.5169230769225</v>
      </c>
      <c r="CP32" s="9">
        <v>7986.9938650306749</v>
      </c>
      <c r="CQ32" s="9">
        <v>5768.5942857142854</v>
      </c>
      <c r="CR32" s="9">
        <v>2929.8269230769229</v>
      </c>
      <c r="CS32" s="9">
        <v>1211.5142857142857</v>
      </c>
      <c r="CT32" s="14">
        <v>6842.8939226519333</v>
      </c>
      <c r="CU32" s="9">
        <v>10172.270967741935</v>
      </c>
      <c r="CV32" s="9">
        <v>8275.276836158193</v>
      </c>
      <c r="CW32" s="9">
        <v>5954.7615894039736</v>
      </c>
      <c r="CX32" s="9">
        <v>3589.550724637681</v>
      </c>
      <c r="CY32" s="9">
        <v>1396.6201550387598</v>
      </c>
      <c r="CZ32" s="14">
        <v>9644.5726268669205</v>
      </c>
      <c r="DA32" s="15">
        <v>8997.6152173913033</v>
      </c>
      <c r="DB32" s="146">
        <v>9898</v>
      </c>
      <c r="DC32" s="146">
        <v>11146.718761071481</v>
      </c>
      <c r="DD32" s="146">
        <v>10578.134649382195</v>
      </c>
      <c r="DE32" s="146">
        <v>11477.409323093278</v>
      </c>
      <c r="DF32" s="14">
        <v>9783.3055555555547</v>
      </c>
      <c r="DG32" s="9">
        <v>6865.4828194738056</v>
      </c>
      <c r="DH32" s="9">
        <v>8122.1105687406671</v>
      </c>
      <c r="DI32" s="9">
        <v>10673.846455837442</v>
      </c>
      <c r="DJ32" s="9">
        <v>12274.258955837442</v>
      </c>
      <c r="DK32" s="9">
        <v>13061.442739621225</v>
      </c>
      <c r="DL32" s="14">
        <v>9090.1018404907991</v>
      </c>
      <c r="DM32" s="9">
        <v>5793.3680324276957</v>
      </c>
      <c r="DN32" s="9">
        <v>7129.0858895705524</v>
      </c>
      <c r="DO32" s="9">
        <v>9756.2296395705525</v>
      </c>
      <c r="DP32" s="9">
        <v>12585.472096467103</v>
      </c>
      <c r="DQ32" s="9">
        <v>13599.933059381874</v>
      </c>
      <c r="DR32" s="171">
        <v>10097</v>
      </c>
      <c r="DS32" s="155">
        <v>6502</v>
      </c>
      <c r="DT32" s="155">
        <v>8282</v>
      </c>
      <c r="DU32" s="155">
        <v>10711</v>
      </c>
      <c r="DV32" s="155">
        <v>13464</v>
      </c>
      <c r="DW32" s="155">
        <v>15074</v>
      </c>
      <c r="DX32" s="210">
        <v>10834.376247504992</v>
      </c>
      <c r="DY32" s="211">
        <v>7188.4157327977282</v>
      </c>
      <c r="DZ32" s="211">
        <v>8847.1629701490892</v>
      </c>
      <c r="EA32" s="211">
        <v>11876.63821665425</v>
      </c>
      <c r="EB32" s="211">
        <v>14656.19763805722</v>
      </c>
      <c r="EC32" s="212">
        <v>16485.534034734272</v>
      </c>
      <c r="ED32" s="171">
        <v>10326.067055091029</v>
      </c>
      <c r="EE32" s="155">
        <v>7074.1042445682197</v>
      </c>
      <c r="EF32" s="155">
        <v>8937.6273026144663</v>
      </c>
      <c r="EG32" s="155">
        <v>11156.026881930857</v>
      </c>
      <c r="EH32" s="155">
        <v>13994.79424456822</v>
      </c>
      <c r="EI32" s="155">
        <v>15713.106881930857</v>
      </c>
      <c r="EJ32" s="171">
        <v>10810.028194242514</v>
      </c>
      <c r="EK32" s="155">
        <v>7480.6511491525107</v>
      </c>
      <c r="EL32" s="155">
        <v>9377.645280736253</v>
      </c>
      <c r="EM32" s="155">
        <v>11698.160527490472</v>
      </c>
      <c r="EN32" s="155">
        <v>14063.371392256766</v>
      </c>
      <c r="EO32" s="155">
        <v>16256.301961855686</v>
      </c>
      <c r="EP32" s="254"/>
    </row>
    <row r="33" spans="1:146" x14ac:dyDescent="0.2">
      <c r="A33" s="24" t="s">
        <v>36</v>
      </c>
      <c r="B33" s="43">
        <v>5903</v>
      </c>
      <c r="C33" s="116">
        <v>5301</v>
      </c>
      <c r="D33" s="147">
        <v>6112</v>
      </c>
      <c r="E33" s="147">
        <v>5861</v>
      </c>
      <c r="F33" s="147">
        <v>5716</v>
      </c>
      <c r="G33" s="147">
        <v>5374</v>
      </c>
      <c r="H33" s="14">
        <v>3918</v>
      </c>
      <c r="I33" s="15">
        <v>3261</v>
      </c>
      <c r="J33" s="146">
        <v>4252</v>
      </c>
      <c r="K33" s="146">
        <v>4343</v>
      </c>
      <c r="L33" s="146">
        <v>4033</v>
      </c>
      <c r="M33" s="146">
        <v>3761</v>
      </c>
      <c r="N33" s="17">
        <f t="shared" si="7"/>
        <v>3133</v>
      </c>
      <c r="O33" s="9">
        <v>961</v>
      </c>
      <c r="P33" s="9">
        <v>636</v>
      </c>
      <c r="Q33" s="9">
        <v>695</v>
      </c>
      <c r="R33" s="9">
        <v>540</v>
      </c>
      <c r="S33" s="9">
        <v>301</v>
      </c>
      <c r="T33" s="17">
        <f t="shared" si="8"/>
        <v>2748</v>
      </c>
      <c r="U33" s="9">
        <v>1041</v>
      </c>
      <c r="V33" s="9">
        <v>499</v>
      </c>
      <c r="W33" s="9">
        <v>551</v>
      </c>
      <c r="X33" s="9">
        <v>374</v>
      </c>
      <c r="Y33" s="9">
        <v>283</v>
      </c>
      <c r="Z33" s="171">
        <v>3595</v>
      </c>
      <c r="AA33" s="155">
        <v>1449</v>
      </c>
      <c r="AB33" s="155">
        <v>666</v>
      </c>
      <c r="AC33" s="155">
        <v>721</v>
      </c>
      <c r="AD33" s="155">
        <v>486</v>
      </c>
      <c r="AE33" s="155">
        <v>273</v>
      </c>
      <c r="AF33" s="171">
        <v>3583</v>
      </c>
      <c r="AG33" s="146">
        <v>1438</v>
      </c>
      <c r="AH33" s="146">
        <v>661</v>
      </c>
      <c r="AI33" s="146">
        <v>681</v>
      </c>
      <c r="AJ33" s="146">
        <v>473</v>
      </c>
      <c r="AK33" s="162">
        <v>330</v>
      </c>
      <c r="AL33" s="171">
        <v>3318</v>
      </c>
      <c r="AM33" s="155">
        <v>1145</v>
      </c>
      <c r="AN33" s="155">
        <v>593</v>
      </c>
      <c r="AO33" s="155">
        <v>683</v>
      </c>
      <c r="AP33" s="155">
        <v>516</v>
      </c>
      <c r="AQ33" s="155">
        <v>381</v>
      </c>
      <c r="AR33" s="171">
        <v>2986</v>
      </c>
      <c r="AS33" s="155">
        <v>948</v>
      </c>
      <c r="AT33" s="155">
        <v>564</v>
      </c>
      <c r="AU33" s="155">
        <v>622</v>
      </c>
      <c r="AV33" s="155">
        <v>492</v>
      </c>
      <c r="AW33" s="155">
        <v>360</v>
      </c>
      <c r="AX33" s="14">
        <v>15204.768406439578</v>
      </c>
      <c r="AY33" s="15">
        <v>16126.75744835359</v>
      </c>
      <c r="AZ33" s="146">
        <v>16776</v>
      </c>
      <c r="BA33" s="146">
        <v>17769.22479786555</v>
      </c>
      <c r="BB33" s="146">
        <v>18442.787522759998</v>
      </c>
      <c r="BC33" s="146">
        <v>18902.512971155844</v>
      </c>
      <c r="BD33" s="14">
        <v>15097.373606557867</v>
      </c>
      <c r="BE33" s="15">
        <v>15890.673818112778</v>
      </c>
      <c r="BF33" s="146">
        <v>16628</v>
      </c>
      <c r="BG33" s="146">
        <v>17672.768129481025</v>
      </c>
      <c r="BH33" s="146">
        <v>18332.973836992249</v>
      </c>
      <c r="BI33" s="146">
        <v>18928.309063034903</v>
      </c>
      <c r="BJ33" s="14">
        <v>2752.1151097498723</v>
      </c>
      <c r="BK33" s="15">
        <v>3619.7522232444035</v>
      </c>
      <c r="BL33" s="146">
        <v>4260</v>
      </c>
      <c r="BM33" s="146">
        <v>4367.9877964540638</v>
      </c>
      <c r="BN33" s="146">
        <v>4531.4673939995037</v>
      </c>
      <c r="BO33" s="146">
        <v>4350.3033767614997</v>
      </c>
      <c r="BP33" s="14">
        <v>3535.2930098946695</v>
      </c>
      <c r="BQ33" s="9">
        <v>5454.5150884495315</v>
      </c>
      <c r="BR33" s="9">
        <v>4571.4716981132078</v>
      </c>
      <c r="BS33" s="9">
        <v>2629.7827338129496</v>
      </c>
      <c r="BT33" s="9">
        <v>1457.2</v>
      </c>
      <c r="BU33" s="9">
        <v>1037.345514950166</v>
      </c>
      <c r="BV33" s="14">
        <v>4219.2547307132463</v>
      </c>
      <c r="BW33" s="15">
        <v>5932.841498559078</v>
      </c>
      <c r="BX33" s="9">
        <v>5879.1102204408817</v>
      </c>
      <c r="BY33" s="9">
        <v>3062.7622504537203</v>
      </c>
      <c r="BZ33" s="9">
        <v>1342.6951871657755</v>
      </c>
      <c r="CA33" s="9">
        <v>1042.3957597173144</v>
      </c>
      <c r="CB33" s="171">
        <v>4443</v>
      </c>
      <c r="CC33" s="155">
        <v>6286</v>
      </c>
      <c r="CD33" s="155">
        <v>5734</v>
      </c>
      <c r="CE33" s="155">
        <v>3094</v>
      </c>
      <c r="CF33" s="155">
        <v>1204</v>
      </c>
      <c r="CG33" s="162">
        <v>843</v>
      </c>
      <c r="CH33" s="155">
        <v>4204.4337147641645</v>
      </c>
      <c r="CI33" s="155">
        <v>5967.2760778859529</v>
      </c>
      <c r="CJ33" s="155">
        <v>5466.055975794251</v>
      </c>
      <c r="CK33" s="155">
        <v>2865.48751835536</v>
      </c>
      <c r="CL33" s="155">
        <v>1194.7949260042283</v>
      </c>
      <c r="CM33" s="155">
        <v>1072.560606060606</v>
      </c>
      <c r="CN33" s="14">
        <v>4290.3622664255572</v>
      </c>
      <c r="CO33" s="9">
        <v>6568.0611353711793</v>
      </c>
      <c r="CP33" s="9">
        <v>5773.4907251264758</v>
      </c>
      <c r="CQ33" s="9">
        <v>3323.0146412884333</v>
      </c>
      <c r="CR33" s="9">
        <v>1400.3585271317829</v>
      </c>
      <c r="CS33" s="9">
        <v>785.06036745406823</v>
      </c>
      <c r="CT33" s="14">
        <v>3980.9494306764905</v>
      </c>
      <c r="CU33" s="9">
        <v>6416.0981012658231</v>
      </c>
      <c r="CV33" s="9">
        <v>5787.5070921985816</v>
      </c>
      <c r="CW33" s="9">
        <v>2920.1591639871381</v>
      </c>
      <c r="CX33" s="9">
        <v>962.19715447154476</v>
      </c>
      <c r="CY33" s="9">
        <v>696.55555555555554</v>
      </c>
      <c r="CZ33" s="14">
        <v>12452.653296689707</v>
      </c>
      <c r="DA33" s="15">
        <v>12507.005225109187</v>
      </c>
      <c r="DB33" s="146">
        <v>12516</v>
      </c>
      <c r="DC33" s="146">
        <v>13401.237001411486</v>
      </c>
      <c r="DD33" s="146">
        <v>13911.320128760493</v>
      </c>
      <c r="DE33" s="146">
        <v>14552.209594394344</v>
      </c>
      <c r="DF33" s="14">
        <v>11562.139482923716</v>
      </c>
      <c r="DG33" s="9">
        <v>9642.8585181083363</v>
      </c>
      <c r="DH33" s="9">
        <v>10525.901908444659</v>
      </c>
      <c r="DI33" s="9">
        <v>12467.590872744917</v>
      </c>
      <c r="DJ33" s="9">
        <v>13640.173606557866</v>
      </c>
      <c r="DK33" s="9">
        <v>14060.028091607701</v>
      </c>
      <c r="DL33" s="14">
        <v>11671.419087399532</v>
      </c>
      <c r="DM33" s="9">
        <v>9957.8323195537014</v>
      </c>
      <c r="DN33" s="9">
        <v>10011.563597671897</v>
      </c>
      <c r="DO33" s="9">
        <v>12827.911567659059</v>
      </c>
      <c r="DP33" s="9">
        <v>14547.978630947004</v>
      </c>
      <c r="DQ33" s="9">
        <v>14848.278058395465</v>
      </c>
      <c r="DR33" s="171">
        <v>12185</v>
      </c>
      <c r="DS33" s="155">
        <v>10342</v>
      </c>
      <c r="DT33" s="155">
        <v>10894</v>
      </c>
      <c r="DU33" s="155">
        <v>13534</v>
      </c>
      <c r="DV33" s="155">
        <v>15424</v>
      </c>
      <c r="DW33" s="155">
        <v>15785</v>
      </c>
      <c r="DX33" s="210">
        <v>13468.334414716861</v>
      </c>
      <c r="DY33" s="211">
        <v>11705.492051595073</v>
      </c>
      <c r="DZ33" s="211">
        <v>12206.712153686774</v>
      </c>
      <c r="EA33" s="211">
        <v>14807.280611125665</v>
      </c>
      <c r="EB33" s="211">
        <v>16477.973203476795</v>
      </c>
      <c r="EC33" s="212">
        <v>16600.207523420417</v>
      </c>
      <c r="ED33" s="171">
        <v>14042.611570566693</v>
      </c>
      <c r="EE33" s="155">
        <v>11764.91270162107</v>
      </c>
      <c r="EF33" s="155">
        <v>12559.483111865773</v>
      </c>
      <c r="EG33" s="155">
        <v>15009.959195703816</v>
      </c>
      <c r="EH33" s="155">
        <v>16932.615309860466</v>
      </c>
      <c r="EI33" s="155">
        <v>17547.91346953818</v>
      </c>
      <c r="EJ33" s="171">
        <v>14947.359632358413</v>
      </c>
      <c r="EK33" s="155">
        <v>12512.21096176908</v>
      </c>
      <c r="EL33" s="155">
        <v>13140.801970836321</v>
      </c>
      <c r="EM33" s="155">
        <v>16008.149899047765</v>
      </c>
      <c r="EN33" s="155">
        <v>17966.111908563358</v>
      </c>
      <c r="EO33" s="155">
        <v>18231.753507479349</v>
      </c>
      <c r="EP33" s="254"/>
    </row>
    <row r="34" spans="1:146" x14ac:dyDescent="0.2">
      <c r="A34" s="24" t="s">
        <v>37</v>
      </c>
      <c r="B34" s="43">
        <v>5270</v>
      </c>
      <c r="C34" s="116">
        <v>5229</v>
      </c>
      <c r="D34" s="147">
        <v>5918</v>
      </c>
      <c r="E34" s="147">
        <v>5680</v>
      </c>
      <c r="F34" s="147">
        <v>5425</v>
      </c>
      <c r="G34" s="147">
        <v>5506</v>
      </c>
      <c r="H34" s="14">
        <v>2735</v>
      </c>
      <c r="I34" s="15">
        <v>2384</v>
      </c>
      <c r="J34" s="146">
        <v>2645</v>
      </c>
      <c r="K34" s="146">
        <v>2823</v>
      </c>
      <c r="L34" s="146">
        <v>2798</v>
      </c>
      <c r="M34" s="146">
        <v>2959</v>
      </c>
      <c r="N34" s="17">
        <f t="shared" si="7"/>
        <v>3027</v>
      </c>
      <c r="O34" s="9">
        <v>746</v>
      </c>
      <c r="P34" s="9">
        <v>585</v>
      </c>
      <c r="Q34" s="9">
        <v>627</v>
      </c>
      <c r="R34" s="9">
        <v>608</v>
      </c>
      <c r="S34" s="9">
        <v>461</v>
      </c>
      <c r="T34" s="17">
        <f t="shared" si="8"/>
        <v>2538</v>
      </c>
      <c r="U34" s="9">
        <v>799</v>
      </c>
      <c r="V34" s="9">
        <v>470</v>
      </c>
      <c r="W34" s="9">
        <v>482</v>
      </c>
      <c r="X34" s="9">
        <v>489</v>
      </c>
      <c r="Y34" s="9">
        <v>298</v>
      </c>
      <c r="Z34" s="171">
        <v>3073</v>
      </c>
      <c r="AA34" s="155">
        <v>1419</v>
      </c>
      <c r="AB34" s="155">
        <v>440</v>
      </c>
      <c r="AC34" s="155">
        <v>536</v>
      </c>
      <c r="AD34" s="155">
        <v>431</v>
      </c>
      <c r="AE34" s="155">
        <v>247</v>
      </c>
      <c r="AF34" s="171">
        <v>2822</v>
      </c>
      <c r="AG34" s="146">
        <v>1088</v>
      </c>
      <c r="AH34" s="146">
        <v>447</v>
      </c>
      <c r="AI34" s="146">
        <v>550</v>
      </c>
      <c r="AJ34" s="146">
        <v>436</v>
      </c>
      <c r="AK34" s="162">
        <v>301</v>
      </c>
      <c r="AL34" s="171">
        <v>2631</v>
      </c>
      <c r="AM34" s="155">
        <v>949</v>
      </c>
      <c r="AN34" s="155">
        <v>442</v>
      </c>
      <c r="AO34" s="155">
        <v>480</v>
      </c>
      <c r="AP34" s="155">
        <v>447</v>
      </c>
      <c r="AQ34" s="155">
        <v>313</v>
      </c>
      <c r="AR34" s="171">
        <v>2589</v>
      </c>
      <c r="AS34" s="155">
        <v>889</v>
      </c>
      <c r="AT34" s="155">
        <v>431</v>
      </c>
      <c r="AU34" s="155">
        <v>501</v>
      </c>
      <c r="AV34" s="155">
        <v>391</v>
      </c>
      <c r="AW34" s="155">
        <v>377</v>
      </c>
      <c r="AX34" s="14">
        <v>13502.035439118414</v>
      </c>
      <c r="AY34" s="15">
        <v>16998.52858472542</v>
      </c>
      <c r="AZ34" s="146">
        <v>17220</v>
      </c>
      <c r="BA34" s="146">
        <v>15402.693220687874</v>
      </c>
      <c r="BB34" s="146">
        <v>17523.514153815631</v>
      </c>
      <c r="BC34" s="146">
        <v>17786.302849088865</v>
      </c>
      <c r="BD34" s="14">
        <v>13481.799289256836</v>
      </c>
      <c r="BE34" s="15">
        <v>16982.064223798265</v>
      </c>
      <c r="BF34" s="146">
        <v>17169</v>
      </c>
      <c r="BG34" s="146">
        <v>15190.130403968817</v>
      </c>
      <c r="BH34" s="146">
        <v>17254.48762549417</v>
      </c>
      <c r="BI34" s="146">
        <v>17594.50135187331</v>
      </c>
      <c r="BJ34" s="14">
        <v>4958.9776965265082</v>
      </c>
      <c r="BK34" s="15">
        <v>4880.247902684564</v>
      </c>
      <c r="BL34" s="146">
        <v>4714</v>
      </c>
      <c r="BM34" s="146">
        <v>4679.0123981579882</v>
      </c>
      <c r="BN34" s="146">
        <v>4971.9849892780558</v>
      </c>
      <c r="BO34" s="146">
        <v>4912.7681649205815</v>
      </c>
      <c r="BP34" s="14">
        <v>2318.1975553353154</v>
      </c>
      <c r="BQ34" s="9">
        <v>4982.5978552278821</v>
      </c>
      <c r="BR34" s="9">
        <v>3437.4136752136751</v>
      </c>
      <c r="BS34" s="9">
        <v>1277.8038277511962</v>
      </c>
      <c r="BT34" s="9">
        <v>533.12828947368416</v>
      </c>
      <c r="BU34" s="9">
        <v>355.64859002169197</v>
      </c>
      <c r="BV34" s="14">
        <v>3505.6907013396376</v>
      </c>
      <c r="BW34" s="15">
        <v>6231.0200250312892</v>
      </c>
      <c r="BX34" s="9">
        <v>5080.2234042553191</v>
      </c>
      <c r="BY34" s="9">
        <v>2431.5248962655601</v>
      </c>
      <c r="BZ34" s="9">
        <v>459.88752556237216</v>
      </c>
      <c r="CA34" s="9">
        <v>450.58053691275165</v>
      </c>
      <c r="CB34" s="171">
        <v>3199</v>
      </c>
      <c r="CC34" s="155">
        <v>4732</v>
      </c>
      <c r="CD34" s="155">
        <v>4490</v>
      </c>
      <c r="CE34" s="155">
        <v>1796</v>
      </c>
      <c r="CF34" s="155">
        <v>338</v>
      </c>
      <c r="CG34" s="162">
        <v>123</v>
      </c>
      <c r="CH34" s="155">
        <v>3525.7026931254431</v>
      </c>
      <c r="CI34" s="155">
        <v>5501.635110294118</v>
      </c>
      <c r="CJ34" s="155">
        <v>4541.9776286353472</v>
      </c>
      <c r="CK34" s="155">
        <v>2165.1999999999998</v>
      </c>
      <c r="CL34" s="155">
        <v>763.1880733944954</v>
      </c>
      <c r="CM34" s="155">
        <v>1361.7275747508306</v>
      </c>
      <c r="CN34" s="14">
        <v>3557.0520714557201</v>
      </c>
      <c r="CO34" s="9">
        <v>5789.7702845100102</v>
      </c>
      <c r="CP34" s="9">
        <v>4827.8936651583708</v>
      </c>
      <c r="CQ34" s="9">
        <v>2394.9770833333332</v>
      </c>
      <c r="CR34" s="9">
        <v>767.6375838926175</v>
      </c>
      <c r="CS34" s="9">
        <v>758.6581469648562</v>
      </c>
      <c r="CT34" s="14">
        <v>3674.831208960989</v>
      </c>
      <c r="CU34" s="9">
        <v>5823.8042744656914</v>
      </c>
      <c r="CV34" s="9">
        <v>5132.1693735498839</v>
      </c>
      <c r="CW34" s="9">
        <v>2761.3253493013972</v>
      </c>
      <c r="CX34" s="9">
        <v>1003.3913043478261</v>
      </c>
      <c r="CY34" s="9">
        <v>925.89124668435011</v>
      </c>
      <c r="CZ34" s="14">
        <v>8543.0577425919055</v>
      </c>
      <c r="DA34" s="15">
        <v>12118.280682040855</v>
      </c>
      <c r="DB34" s="146">
        <v>12506</v>
      </c>
      <c r="DC34" s="146">
        <v>10723.680822529885</v>
      </c>
      <c r="DD34" s="146">
        <v>12551.529164537576</v>
      </c>
      <c r="DE34" s="146">
        <v>12873.534684168284</v>
      </c>
      <c r="DF34" s="14">
        <v>13753.460852329039</v>
      </c>
      <c r="DG34" s="9">
        <v>8499.2014340289534</v>
      </c>
      <c r="DH34" s="9">
        <v>10044.385614043162</v>
      </c>
      <c r="DI34" s="9">
        <v>12203.995461505639</v>
      </c>
      <c r="DJ34" s="9">
        <v>12948.670999783153</v>
      </c>
      <c r="DK34" s="9">
        <v>13126.150699235144</v>
      </c>
      <c r="DL34" s="14">
        <v>13476.373522458627</v>
      </c>
      <c r="DM34" s="9">
        <v>10751.044198766976</v>
      </c>
      <c r="DN34" s="9">
        <v>11901.840819542946</v>
      </c>
      <c r="DO34" s="9">
        <v>14550.539327532704</v>
      </c>
      <c r="DP34" s="9">
        <v>16522.176698235893</v>
      </c>
      <c r="DQ34" s="9">
        <v>16531.483686885513</v>
      </c>
      <c r="DR34" s="171">
        <v>13970</v>
      </c>
      <c r="DS34" s="155">
        <v>12437</v>
      </c>
      <c r="DT34" s="155">
        <v>12679</v>
      </c>
      <c r="DU34" s="155">
        <v>15373</v>
      </c>
      <c r="DV34" s="155">
        <v>16831</v>
      </c>
      <c r="DW34" s="155">
        <v>17045</v>
      </c>
      <c r="DX34" s="210">
        <v>11664.427710843374</v>
      </c>
      <c r="DY34" s="211">
        <v>9688.4952936746995</v>
      </c>
      <c r="DZ34" s="211">
        <v>10648.15277533347</v>
      </c>
      <c r="EA34" s="211">
        <v>13024.930403968818</v>
      </c>
      <c r="EB34" s="211">
        <v>14426.942330574322</v>
      </c>
      <c r="EC34" s="212">
        <v>13828.402829217986</v>
      </c>
      <c r="ED34" s="171">
        <v>13697.435554038449</v>
      </c>
      <c r="EE34" s="155">
        <v>11464.71734098416</v>
      </c>
      <c r="EF34" s="155">
        <v>12426.593960335798</v>
      </c>
      <c r="EG34" s="155">
        <v>14859.510542160837</v>
      </c>
      <c r="EH34" s="155">
        <v>16486.850041601552</v>
      </c>
      <c r="EI34" s="155">
        <v>16495.829478529315</v>
      </c>
      <c r="EJ34" s="171">
        <v>13919.67014291232</v>
      </c>
      <c r="EK34" s="155">
        <v>11770.697077407618</v>
      </c>
      <c r="EL34" s="155">
        <v>12462.331978323426</v>
      </c>
      <c r="EM34" s="155">
        <v>14833.176002571912</v>
      </c>
      <c r="EN34" s="155">
        <v>16591.110047525483</v>
      </c>
      <c r="EO34" s="155">
        <v>16668.61010518896</v>
      </c>
      <c r="EP34" s="254"/>
    </row>
    <row r="35" spans="1:146" x14ac:dyDescent="0.2">
      <c r="A35" s="24" t="s">
        <v>38</v>
      </c>
      <c r="B35" s="43">
        <v>5432</v>
      </c>
      <c r="C35" s="116">
        <v>5431</v>
      </c>
      <c r="D35" s="147">
        <v>5812</v>
      </c>
      <c r="E35" s="147">
        <v>5778</v>
      </c>
      <c r="F35" s="147">
        <v>5993</v>
      </c>
      <c r="G35" s="147">
        <v>6794</v>
      </c>
      <c r="H35" s="14">
        <v>3894</v>
      </c>
      <c r="I35" s="15">
        <v>4006</v>
      </c>
      <c r="J35" s="146">
        <v>4287</v>
      </c>
      <c r="K35" s="146">
        <v>4125</v>
      </c>
      <c r="L35" s="146">
        <v>4489</v>
      </c>
      <c r="M35" s="146">
        <v>4821</v>
      </c>
      <c r="N35" s="17">
        <f t="shared" si="7"/>
        <v>1570</v>
      </c>
      <c r="O35" s="9">
        <v>408</v>
      </c>
      <c r="P35" s="9">
        <v>382</v>
      </c>
      <c r="Q35" s="9">
        <v>322</v>
      </c>
      <c r="R35" s="9">
        <v>261</v>
      </c>
      <c r="S35" s="9">
        <v>197</v>
      </c>
      <c r="T35" s="17">
        <f t="shared" si="8"/>
        <v>2182</v>
      </c>
      <c r="U35" s="9">
        <v>656</v>
      </c>
      <c r="V35" s="9">
        <v>522</v>
      </c>
      <c r="W35" s="9">
        <v>436</v>
      </c>
      <c r="X35" s="9">
        <v>294</v>
      </c>
      <c r="Y35" s="9">
        <v>274</v>
      </c>
      <c r="Z35" s="171">
        <v>3022</v>
      </c>
      <c r="AA35" s="155">
        <v>847</v>
      </c>
      <c r="AB35" s="155">
        <v>605</v>
      </c>
      <c r="AC35" s="155">
        <v>653</v>
      </c>
      <c r="AD35" s="155">
        <v>467</v>
      </c>
      <c r="AE35" s="155">
        <v>450</v>
      </c>
      <c r="AF35" s="171">
        <v>3099</v>
      </c>
      <c r="AG35" s="146">
        <v>1062</v>
      </c>
      <c r="AH35" s="146">
        <v>503</v>
      </c>
      <c r="AI35" s="146">
        <v>604</v>
      </c>
      <c r="AJ35" s="146">
        <v>469</v>
      </c>
      <c r="AK35" s="162">
        <v>461</v>
      </c>
      <c r="AL35" s="171">
        <v>2871</v>
      </c>
      <c r="AM35" s="155">
        <v>1017</v>
      </c>
      <c r="AN35" s="155">
        <v>607</v>
      </c>
      <c r="AO35" s="155">
        <v>553</v>
      </c>
      <c r="AP35" s="155">
        <v>371</v>
      </c>
      <c r="AQ35" s="155">
        <v>323</v>
      </c>
      <c r="AR35" s="171">
        <v>3297</v>
      </c>
      <c r="AS35" s="155">
        <v>1168</v>
      </c>
      <c r="AT35" s="155">
        <v>661</v>
      </c>
      <c r="AU35" s="155">
        <v>652</v>
      </c>
      <c r="AV35" s="155">
        <v>421</v>
      </c>
      <c r="AW35" s="155">
        <v>395</v>
      </c>
      <c r="AX35" s="14">
        <v>13852.395386870521</v>
      </c>
      <c r="AY35" s="15">
        <v>14401.23824905232</v>
      </c>
      <c r="AZ35" s="146">
        <v>16399</v>
      </c>
      <c r="BA35" s="146">
        <v>17293.840877804094</v>
      </c>
      <c r="BB35" s="146">
        <v>18723.119851893858</v>
      </c>
      <c r="BC35" s="146">
        <v>18709.634724005715</v>
      </c>
      <c r="BD35" s="14">
        <v>14919.693630573249</v>
      </c>
      <c r="BE35" s="15">
        <v>15057.49770852429</v>
      </c>
      <c r="BF35" s="146">
        <v>16264</v>
      </c>
      <c r="BG35" s="146">
        <v>16938.116186730578</v>
      </c>
      <c r="BH35" s="146">
        <v>19128.654581703053</v>
      </c>
      <c r="BI35" s="146">
        <v>18816.819146882841</v>
      </c>
      <c r="BJ35" s="14">
        <v>3289.5403184386237</v>
      </c>
      <c r="BK35" s="15">
        <v>4125.1620069895162</v>
      </c>
      <c r="BL35" s="146">
        <v>4689</v>
      </c>
      <c r="BM35" s="146">
        <v>4941.2770909090905</v>
      </c>
      <c r="BN35" s="146">
        <v>5085.7447092893744</v>
      </c>
      <c r="BO35" s="146">
        <v>5107.7703795892967</v>
      </c>
      <c r="BP35" s="14">
        <v>4509.6649681528661</v>
      </c>
      <c r="BQ35" s="9">
        <v>7061.4803921568628</v>
      </c>
      <c r="BR35" s="9">
        <v>5655.4816753926698</v>
      </c>
      <c r="BS35" s="9">
        <v>3578.6055900621118</v>
      </c>
      <c r="BT35" s="9">
        <v>2057.7394636015324</v>
      </c>
      <c r="BU35" s="9">
        <v>1773.1725888324872</v>
      </c>
      <c r="BV35" s="14">
        <v>5686.9569202566454</v>
      </c>
      <c r="BW35" s="15">
        <v>7638.1707317073169</v>
      </c>
      <c r="BX35" s="9">
        <v>6209.3084291187743</v>
      </c>
      <c r="BY35" s="9">
        <v>4639.2224770642206</v>
      </c>
      <c r="BZ35" s="9">
        <v>4132.0952380952385</v>
      </c>
      <c r="CA35" s="9">
        <v>3355.8540145985403</v>
      </c>
      <c r="CB35" s="171">
        <v>5633</v>
      </c>
      <c r="CC35" s="155">
        <v>8091</v>
      </c>
      <c r="CD35" s="155">
        <v>7517</v>
      </c>
      <c r="CE35" s="155">
        <v>4948</v>
      </c>
      <c r="CF35" s="155">
        <v>2702</v>
      </c>
      <c r="CG35" s="162">
        <v>2508</v>
      </c>
      <c r="CH35" s="155">
        <v>5481.6053565666343</v>
      </c>
      <c r="CI35" s="155">
        <v>7795.4472693032012</v>
      </c>
      <c r="CJ35" s="155">
        <v>6953.0238568588466</v>
      </c>
      <c r="CK35" s="155">
        <v>4564.9006622516554</v>
      </c>
      <c r="CL35" s="155">
        <v>2726.0554371002131</v>
      </c>
      <c r="CM35" s="155">
        <v>2550.1930585683299</v>
      </c>
      <c r="CN35" s="14">
        <v>6222.3974225008706</v>
      </c>
      <c r="CO35" s="9">
        <v>8472.6037364798431</v>
      </c>
      <c r="CP35" s="9">
        <v>7604.4563426688628</v>
      </c>
      <c r="CQ35" s="9">
        <v>5352.1247739602168</v>
      </c>
      <c r="CR35" s="9">
        <v>2622.5606469002696</v>
      </c>
      <c r="CS35" s="9">
        <v>2164.9071207430338</v>
      </c>
      <c r="CT35" s="14">
        <v>5888.4288747346072</v>
      </c>
      <c r="CU35" s="9">
        <v>7990.5761986301368</v>
      </c>
      <c r="CV35" s="9">
        <v>7288.0317700453861</v>
      </c>
      <c r="CW35" s="9">
        <v>5145.7407975460119</v>
      </c>
      <c r="CX35" s="9">
        <v>2442.3776722090261</v>
      </c>
      <c r="CY35" s="9">
        <v>2229.1240506329113</v>
      </c>
      <c r="CZ35" s="14">
        <v>10562.855068431898</v>
      </c>
      <c r="DA35" s="15">
        <v>10276.076242062803</v>
      </c>
      <c r="DB35" s="146">
        <v>11710</v>
      </c>
      <c r="DC35" s="146">
        <v>12352.563786895003</v>
      </c>
      <c r="DD35" s="146">
        <v>13637.375142604484</v>
      </c>
      <c r="DE35" s="146">
        <v>13601.864344416419</v>
      </c>
      <c r="DF35" s="14">
        <v>10409.775159235669</v>
      </c>
      <c r="DG35" s="9">
        <v>7858.213238416386</v>
      </c>
      <c r="DH35" s="9">
        <v>9264.211955180579</v>
      </c>
      <c r="DI35" s="9">
        <v>11341.088040511137</v>
      </c>
      <c r="DJ35" s="9">
        <v>12861.954166971716</v>
      </c>
      <c r="DK35" s="9">
        <v>13146.521041740762</v>
      </c>
      <c r="DL35" s="14">
        <v>9370.5407882676445</v>
      </c>
      <c r="DM35" s="9">
        <v>7419.326976816973</v>
      </c>
      <c r="DN35" s="9">
        <v>8848.1892794055166</v>
      </c>
      <c r="DO35" s="9">
        <v>10418.275231460069</v>
      </c>
      <c r="DP35" s="9">
        <v>10925.402470429051</v>
      </c>
      <c r="DQ35" s="9">
        <v>11701.643693925749</v>
      </c>
      <c r="DR35" s="171">
        <v>10631</v>
      </c>
      <c r="DS35" s="155">
        <v>8174</v>
      </c>
      <c r="DT35" s="155">
        <v>8747</v>
      </c>
      <c r="DU35" s="155">
        <v>11316</v>
      </c>
      <c r="DV35" s="155">
        <v>13562</v>
      </c>
      <c r="DW35" s="155">
        <v>13756</v>
      </c>
      <c r="DX35" s="210">
        <v>11456.510830163945</v>
      </c>
      <c r="DY35" s="211">
        <v>9142.6689174273779</v>
      </c>
      <c r="DZ35" s="211">
        <v>9985.0923298717316</v>
      </c>
      <c r="EA35" s="211">
        <v>12373.215524478923</v>
      </c>
      <c r="EB35" s="211">
        <v>14212.060749630366</v>
      </c>
      <c r="EC35" s="212">
        <v>14387.923128162249</v>
      </c>
      <c r="ED35" s="171">
        <v>12906.257159202181</v>
      </c>
      <c r="EE35" s="155">
        <v>10656.05084522321</v>
      </c>
      <c r="EF35" s="155">
        <v>11524.198239034191</v>
      </c>
      <c r="EG35" s="155">
        <v>13776.529807742836</v>
      </c>
      <c r="EH35" s="155">
        <v>16506.093934802782</v>
      </c>
      <c r="EI35" s="155">
        <v>16963.747460960018</v>
      </c>
      <c r="EJ35" s="171">
        <v>12928.390272148234</v>
      </c>
      <c r="EK35" s="155">
        <v>10826.242948252704</v>
      </c>
      <c r="EL35" s="155">
        <v>11528.787376837456</v>
      </c>
      <c r="EM35" s="155">
        <v>13671.078349336829</v>
      </c>
      <c r="EN35" s="155">
        <v>16374.441474673815</v>
      </c>
      <c r="EO35" s="155">
        <v>16587.695096249929</v>
      </c>
      <c r="EP35" s="254"/>
    </row>
    <row r="36" spans="1:146" x14ac:dyDescent="0.2">
      <c r="A36" s="23" t="s">
        <v>39</v>
      </c>
      <c r="B36" s="44">
        <v>7088</v>
      </c>
      <c r="C36" s="117">
        <v>7635</v>
      </c>
      <c r="D36" s="148">
        <v>7430</v>
      </c>
      <c r="E36" s="148">
        <v>7199</v>
      </c>
      <c r="F36" s="148">
        <v>6886</v>
      </c>
      <c r="G36" s="148">
        <v>6761</v>
      </c>
      <c r="H36" s="32">
        <v>5446</v>
      </c>
      <c r="I36" s="33">
        <v>5787</v>
      </c>
      <c r="J36" s="158">
        <v>6016</v>
      </c>
      <c r="K36" s="158">
        <v>5589</v>
      </c>
      <c r="L36" s="158">
        <v>5340</v>
      </c>
      <c r="M36" s="158">
        <v>5062</v>
      </c>
      <c r="N36" s="31">
        <f t="shared" si="7"/>
        <v>2713</v>
      </c>
      <c r="O36" s="30">
        <v>1172</v>
      </c>
      <c r="P36" s="30">
        <v>671</v>
      </c>
      <c r="Q36" s="30">
        <v>495</v>
      </c>
      <c r="R36" s="30">
        <v>251</v>
      </c>
      <c r="S36" s="30">
        <v>124</v>
      </c>
      <c r="T36" s="31">
        <f t="shared" si="8"/>
        <v>3365</v>
      </c>
      <c r="U36" s="30">
        <v>1519</v>
      </c>
      <c r="V36" s="30">
        <v>764</v>
      </c>
      <c r="W36" s="30">
        <v>587</v>
      </c>
      <c r="X36" s="30">
        <v>308</v>
      </c>
      <c r="Y36" s="30">
        <v>187</v>
      </c>
      <c r="Z36" s="172">
        <v>3851</v>
      </c>
      <c r="AA36" s="173">
        <v>1733</v>
      </c>
      <c r="AB36" s="173">
        <v>760</v>
      </c>
      <c r="AC36" s="173">
        <v>659</v>
      </c>
      <c r="AD36" s="173">
        <v>445</v>
      </c>
      <c r="AE36" s="173">
        <v>254</v>
      </c>
      <c r="AF36" s="172">
        <v>4016</v>
      </c>
      <c r="AG36" s="158">
        <v>1607</v>
      </c>
      <c r="AH36" s="158">
        <v>747</v>
      </c>
      <c r="AI36" s="158">
        <v>666</v>
      </c>
      <c r="AJ36" s="158">
        <v>558</v>
      </c>
      <c r="AK36" s="194">
        <v>438</v>
      </c>
      <c r="AL36" s="172">
        <v>2932</v>
      </c>
      <c r="AM36" s="173">
        <v>1541</v>
      </c>
      <c r="AN36" s="173">
        <v>734</v>
      </c>
      <c r="AO36" s="173">
        <v>383</v>
      </c>
      <c r="AP36" s="173">
        <v>170</v>
      </c>
      <c r="AQ36" s="173">
        <v>104</v>
      </c>
      <c r="AR36" s="172">
        <v>2819</v>
      </c>
      <c r="AS36" s="173">
        <v>1424</v>
      </c>
      <c r="AT36" s="173">
        <v>697</v>
      </c>
      <c r="AU36" s="173">
        <v>407</v>
      </c>
      <c r="AV36" s="173">
        <v>188</v>
      </c>
      <c r="AW36" s="173">
        <v>103</v>
      </c>
      <c r="AX36" s="32">
        <v>14747.845041661587</v>
      </c>
      <c r="AY36" s="33">
        <v>15112.101294645636</v>
      </c>
      <c r="AZ36" s="158">
        <v>15887</v>
      </c>
      <c r="BA36" s="158">
        <v>16469.139744543296</v>
      </c>
      <c r="BB36" s="158">
        <v>16628.982199614002</v>
      </c>
      <c r="BC36" s="158">
        <v>17109.266066936671</v>
      </c>
      <c r="BD36" s="32">
        <v>14703.714781094788</v>
      </c>
      <c r="BE36" s="33">
        <v>15073.958989598812</v>
      </c>
      <c r="BF36" s="158">
        <v>15904</v>
      </c>
      <c r="BG36" s="158">
        <v>16725.345431310361</v>
      </c>
      <c r="BH36" s="158">
        <v>16546.49761255116</v>
      </c>
      <c r="BI36" s="158">
        <v>16724.998581057112</v>
      </c>
      <c r="BJ36" s="32">
        <v>4918.4234300403969</v>
      </c>
      <c r="BK36" s="33">
        <v>5399.4167962674965</v>
      </c>
      <c r="BL36" s="158">
        <v>6382</v>
      </c>
      <c r="BM36" s="158">
        <v>5662.507246376812</v>
      </c>
      <c r="BN36" s="158">
        <v>5808.2028089887644</v>
      </c>
      <c r="BO36" s="158">
        <v>5378.2775582773611</v>
      </c>
      <c r="BP36" s="32">
        <v>6071.330630298562</v>
      </c>
      <c r="BQ36" s="30">
        <v>7727.2491467576792</v>
      </c>
      <c r="BR36" s="30">
        <v>6258.233979135618</v>
      </c>
      <c r="BS36" s="30">
        <v>4110.9676767676765</v>
      </c>
      <c r="BT36" s="30">
        <v>3115.7011952191233</v>
      </c>
      <c r="BU36" s="30">
        <v>3217.25</v>
      </c>
      <c r="BV36" s="32">
        <v>5865.1670133729567</v>
      </c>
      <c r="BW36" s="33">
        <v>7076.4437129690587</v>
      </c>
      <c r="BX36" s="30">
        <v>6436.7539267015709</v>
      </c>
      <c r="BY36" s="30">
        <v>4374.2436115843275</v>
      </c>
      <c r="BZ36" s="30">
        <v>2915.8311688311687</v>
      </c>
      <c r="CA36" s="30">
        <v>3228.5133689839572</v>
      </c>
      <c r="CB36" s="172">
        <v>7339</v>
      </c>
      <c r="CC36" s="173">
        <v>9281</v>
      </c>
      <c r="CD36" s="173">
        <v>8082</v>
      </c>
      <c r="CE36" s="173">
        <v>5521</v>
      </c>
      <c r="CF36" s="173">
        <v>3597</v>
      </c>
      <c r="CG36" s="194">
        <v>3144</v>
      </c>
      <c r="CH36" s="173">
        <v>6100.0428286852593</v>
      </c>
      <c r="CI36" s="173">
        <v>8130.5706285003107</v>
      </c>
      <c r="CJ36" s="173">
        <v>6933.1593038821957</v>
      </c>
      <c r="CK36" s="173">
        <v>4431.9354354354355</v>
      </c>
      <c r="CL36" s="173">
        <v>3185.016129032258</v>
      </c>
      <c r="CM36" s="173">
        <v>3479.3767123287671</v>
      </c>
      <c r="CN36" s="32">
        <v>7396.2615961800821</v>
      </c>
      <c r="CO36" s="30">
        <v>8504.1343283582082</v>
      </c>
      <c r="CP36" s="30">
        <v>7620.6934604904636</v>
      </c>
      <c r="CQ36" s="30">
        <v>5354.6814621409922</v>
      </c>
      <c r="CR36" s="30">
        <v>3626.3</v>
      </c>
      <c r="CS36" s="30">
        <v>3077.5480769230771</v>
      </c>
      <c r="CT36" s="32">
        <v>6903.2575381340903</v>
      </c>
      <c r="CU36" s="30">
        <v>8003.6636235955057</v>
      </c>
      <c r="CV36" s="30">
        <v>7175.1807747489238</v>
      </c>
      <c r="CW36" s="30">
        <v>5089.9877149877148</v>
      </c>
      <c r="CX36" s="30">
        <v>3398.9468085106382</v>
      </c>
      <c r="CY36" s="30">
        <v>3411.0485436893205</v>
      </c>
      <c r="CZ36" s="32">
        <v>9829.4216116211901</v>
      </c>
      <c r="DA36" s="33">
        <v>9712.6844983781393</v>
      </c>
      <c r="DB36" s="158">
        <v>9505</v>
      </c>
      <c r="DC36" s="158">
        <v>10806.632498166484</v>
      </c>
      <c r="DD36" s="158">
        <v>10820.779390625237</v>
      </c>
      <c r="DE36" s="158">
        <v>11730.988508659309</v>
      </c>
      <c r="DF36" s="32">
        <v>8632.7556210836719</v>
      </c>
      <c r="DG36" s="30">
        <v>6976.4656343371089</v>
      </c>
      <c r="DH36" s="30">
        <v>8445.4808019591692</v>
      </c>
      <c r="DI36" s="30">
        <v>10592.747104327111</v>
      </c>
      <c r="DJ36" s="30">
        <v>11588.013585875666</v>
      </c>
      <c r="DK36" s="30">
        <v>11486.464781094788</v>
      </c>
      <c r="DL36" s="32">
        <v>9208.7919762258553</v>
      </c>
      <c r="DM36" s="30">
        <v>7997.5152766297533</v>
      </c>
      <c r="DN36" s="30">
        <v>8637.2050628972411</v>
      </c>
      <c r="DO36" s="30">
        <v>10699.715378014484</v>
      </c>
      <c r="DP36" s="30">
        <v>12158.127820767644</v>
      </c>
      <c r="DQ36" s="30">
        <v>11845.445620614855</v>
      </c>
      <c r="DR36" s="172">
        <v>8565</v>
      </c>
      <c r="DS36" s="173">
        <v>6623</v>
      </c>
      <c r="DT36" s="173">
        <v>7822</v>
      </c>
      <c r="DU36" s="173">
        <v>10384</v>
      </c>
      <c r="DV36" s="173">
        <v>12307</v>
      </c>
      <c r="DW36" s="173">
        <v>12760</v>
      </c>
      <c r="DX36" s="213">
        <v>10625.302602625103</v>
      </c>
      <c r="DY36" s="214">
        <v>8594.7748028100505</v>
      </c>
      <c r="DZ36" s="214">
        <v>9792.1861274281655</v>
      </c>
      <c r="EA36" s="214">
        <v>12293.409995874925</v>
      </c>
      <c r="EB36" s="214">
        <v>13540.329302278104</v>
      </c>
      <c r="EC36" s="215">
        <v>13245.968718981594</v>
      </c>
      <c r="ED36" s="172">
        <v>9150.2360163710782</v>
      </c>
      <c r="EE36" s="173">
        <v>8042.3632841929521</v>
      </c>
      <c r="EF36" s="173">
        <v>8925.8041520606967</v>
      </c>
      <c r="EG36" s="173">
        <v>11191.816150410168</v>
      </c>
      <c r="EH36" s="173">
        <v>12920.197612551161</v>
      </c>
      <c r="EI36" s="173">
        <v>13468.949535628082</v>
      </c>
      <c r="EJ36" s="172">
        <v>9821.7410429230222</v>
      </c>
      <c r="EK36" s="173">
        <v>8721.3349574616077</v>
      </c>
      <c r="EL36" s="173">
        <v>9549.8178063081887</v>
      </c>
      <c r="EM36" s="173">
        <v>11635.010866069399</v>
      </c>
      <c r="EN36" s="173">
        <v>13326.051772546474</v>
      </c>
      <c r="EO36" s="173">
        <v>13313.950037367791</v>
      </c>
      <c r="EP36" s="254"/>
    </row>
    <row r="37" spans="1:146" x14ac:dyDescent="0.2">
      <c r="A37" s="23" t="s">
        <v>40</v>
      </c>
      <c r="B37" s="44">
        <v>10966</v>
      </c>
      <c r="C37" s="117">
        <v>11035</v>
      </c>
      <c r="D37" s="148">
        <v>11246</v>
      </c>
      <c r="E37" s="148">
        <v>11018</v>
      </c>
      <c r="F37" s="148">
        <v>11042</v>
      </c>
      <c r="G37" s="148">
        <v>11087</v>
      </c>
      <c r="H37" s="32">
        <v>4653</v>
      </c>
      <c r="I37" s="33">
        <v>5116</v>
      </c>
      <c r="J37" s="158">
        <v>5050</v>
      </c>
      <c r="K37" s="158">
        <v>5276</v>
      </c>
      <c r="L37" s="158">
        <v>4978</v>
      </c>
      <c r="M37" s="158">
        <v>4693</v>
      </c>
      <c r="N37" s="31">
        <f t="shared" si="7"/>
        <v>4537</v>
      </c>
      <c r="O37" s="30">
        <v>1237</v>
      </c>
      <c r="P37" s="30">
        <v>752</v>
      </c>
      <c r="Q37" s="30">
        <v>980</v>
      </c>
      <c r="R37" s="30">
        <v>851</v>
      </c>
      <c r="S37" s="30">
        <v>717</v>
      </c>
      <c r="T37" s="31">
        <f t="shared" si="8"/>
        <v>5267</v>
      </c>
      <c r="U37" s="30">
        <v>2650</v>
      </c>
      <c r="V37" s="30">
        <v>658</v>
      </c>
      <c r="W37" s="30">
        <v>783</v>
      </c>
      <c r="X37" s="30">
        <v>659</v>
      </c>
      <c r="Y37" s="30">
        <v>517</v>
      </c>
      <c r="Z37" s="172">
        <v>5217</v>
      </c>
      <c r="AA37" s="173">
        <v>1476</v>
      </c>
      <c r="AB37" s="173">
        <v>851</v>
      </c>
      <c r="AC37" s="173">
        <v>1148</v>
      </c>
      <c r="AD37" s="173">
        <v>962</v>
      </c>
      <c r="AE37" s="173">
        <v>780</v>
      </c>
      <c r="AF37" s="172">
        <v>5207</v>
      </c>
      <c r="AG37" s="158">
        <v>1585</v>
      </c>
      <c r="AH37" s="158">
        <v>833</v>
      </c>
      <c r="AI37" s="158">
        <v>1074</v>
      </c>
      <c r="AJ37" s="158">
        <v>908</v>
      </c>
      <c r="AK37" s="194">
        <v>807</v>
      </c>
      <c r="AL37" s="172">
        <v>4925</v>
      </c>
      <c r="AM37" s="173">
        <v>1553</v>
      </c>
      <c r="AN37" s="173">
        <v>833</v>
      </c>
      <c r="AO37" s="173">
        <v>981</v>
      </c>
      <c r="AP37" s="173">
        <v>793</v>
      </c>
      <c r="AQ37" s="173">
        <v>765</v>
      </c>
      <c r="AR37" s="172">
        <v>4776</v>
      </c>
      <c r="AS37" s="173">
        <v>1478</v>
      </c>
      <c r="AT37" s="173">
        <v>761</v>
      </c>
      <c r="AU37" s="173">
        <v>928</v>
      </c>
      <c r="AV37" s="173">
        <v>782</v>
      </c>
      <c r="AW37" s="173">
        <v>827</v>
      </c>
      <c r="AX37" s="32">
        <v>17452.758732815499</v>
      </c>
      <c r="AY37" s="33">
        <v>18687.015455516208</v>
      </c>
      <c r="AZ37" s="158">
        <v>19718</v>
      </c>
      <c r="BA37" s="158">
        <v>20508.569315126279</v>
      </c>
      <c r="BB37" s="158">
        <v>21512.739838263955</v>
      </c>
      <c r="BC37" s="158">
        <v>22119.869177503231</v>
      </c>
      <c r="BD37" s="32">
        <v>17570.699630201063</v>
      </c>
      <c r="BE37" s="33">
        <v>18649.975758390821</v>
      </c>
      <c r="BF37" s="158">
        <v>19692</v>
      </c>
      <c r="BG37" s="158">
        <v>20507.902399487262</v>
      </c>
      <c r="BH37" s="158">
        <v>21536.28996829383</v>
      </c>
      <c r="BI37" s="158">
        <v>22139.855802547649</v>
      </c>
      <c r="BJ37" s="32">
        <v>5108.2774554051148</v>
      </c>
      <c r="BK37" s="33">
        <v>5845.4716575449575</v>
      </c>
      <c r="BL37" s="158">
        <v>5385</v>
      </c>
      <c r="BM37" s="158">
        <v>5820.9493934799093</v>
      </c>
      <c r="BN37" s="158">
        <v>6524.5819606267578</v>
      </c>
      <c r="BO37" s="158">
        <v>7216.1834647347114</v>
      </c>
      <c r="BP37" s="32">
        <v>4917.9488648886927</v>
      </c>
      <c r="BQ37" s="30">
        <v>8639.8730800323356</v>
      </c>
      <c r="BR37" s="30">
        <v>6567.9654255319147</v>
      </c>
      <c r="BS37" s="30">
        <v>3385.3714285714286</v>
      </c>
      <c r="BT37" s="30">
        <v>2170.6698002350176</v>
      </c>
      <c r="BU37" s="30">
        <v>2121.6136680613668</v>
      </c>
      <c r="BV37" s="32">
        <v>4879.2392253654834</v>
      </c>
      <c r="BW37" s="33">
        <v>6647.9939622641514</v>
      </c>
      <c r="BX37" s="30">
        <v>6686.5273556231004</v>
      </c>
      <c r="BY37" s="30">
        <v>3148.8978288633461</v>
      </c>
      <c r="BZ37" s="30">
        <v>1216.9666160849772</v>
      </c>
      <c r="CA37" s="30">
        <v>801.67504835589943</v>
      </c>
      <c r="CB37" s="172">
        <v>4623</v>
      </c>
      <c r="CC37" s="173">
        <v>8481</v>
      </c>
      <c r="CD37" s="173">
        <v>7037</v>
      </c>
      <c r="CE37" s="173">
        <v>3285</v>
      </c>
      <c r="CF37" s="173">
        <v>1135</v>
      </c>
      <c r="CG37" s="194">
        <v>957</v>
      </c>
      <c r="CH37" s="173">
        <v>5237.2440944881891</v>
      </c>
      <c r="CI37" s="173">
        <v>8636.9123028391168</v>
      </c>
      <c r="CJ37" s="173">
        <v>7679.7875150060026</v>
      </c>
      <c r="CK37" s="173">
        <v>4642.3175046554934</v>
      </c>
      <c r="CL37" s="173">
        <v>1541.4383259911895</v>
      </c>
      <c r="CM37" s="173">
        <v>988.95415117719949</v>
      </c>
      <c r="CN37" s="32">
        <v>5614.8860913705585</v>
      </c>
      <c r="CO37" s="30">
        <v>8651.5730843528654</v>
      </c>
      <c r="CP37" s="30">
        <v>8109.09243697479</v>
      </c>
      <c r="CQ37" s="30">
        <v>5083.5667686034658</v>
      </c>
      <c r="CR37" s="30">
        <v>1752.8928121059269</v>
      </c>
      <c r="CS37" s="30">
        <v>1418.9856209150328</v>
      </c>
      <c r="CT37" s="32">
        <v>5937.6375628140704</v>
      </c>
      <c r="CU37" s="30">
        <v>9069.7422192151553</v>
      </c>
      <c r="CV37" s="30">
        <v>8375.0709592641269</v>
      </c>
      <c r="CW37" s="30">
        <v>6208.8297413793107</v>
      </c>
      <c r="CX37" s="30">
        <v>2186.8554987212278</v>
      </c>
      <c r="CY37" s="30">
        <v>1339.4607013301088</v>
      </c>
      <c r="CZ37" s="32">
        <v>12344.481277410385</v>
      </c>
      <c r="DA37" s="33">
        <v>12841.543797971251</v>
      </c>
      <c r="DB37" s="158">
        <v>14333</v>
      </c>
      <c r="DC37" s="158">
        <v>14687.619921646368</v>
      </c>
      <c r="DD37" s="158">
        <v>14988.157877637197</v>
      </c>
      <c r="DE37" s="158">
        <v>14903.68571276852</v>
      </c>
      <c r="DF37" s="32">
        <v>13018.672911615606</v>
      </c>
      <c r="DG37" s="30">
        <v>8930.8265501687274</v>
      </c>
      <c r="DH37" s="30">
        <v>11002.734204669148</v>
      </c>
      <c r="DI37" s="30">
        <v>14185.328201629634</v>
      </c>
      <c r="DJ37" s="30">
        <v>15400.029829966046</v>
      </c>
      <c r="DK37" s="30">
        <v>15449.085962139696</v>
      </c>
      <c r="DL37" s="32">
        <v>13770.736533025338</v>
      </c>
      <c r="DM37" s="30">
        <v>12001.981796126671</v>
      </c>
      <c r="DN37" s="30">
        <v>11963.448402767721</v>
      </c>
      <c r="DO37" s="30">
        <v>15501.077929527475</v>
      </c>
      <c r="DP37" s="30">
        <v>17433.009142305844</v>
      </c>
      <c r="DQ37" s="30">
        <v>17848.30071003492</v>
      </c>
      <c r="DR37" s="172">
        <v>15069</v>
      </c>
      <c r="DS37" s="173">
        <v>11210</v>
      </c>
      <c r="DT37" s="173">
        <v>12655</v>
      </c>
      <c r="DU37" s="173">
        <v>16407</v>
      </c>
      <c r="DV37" s="173">
        <v>18556</v>
      </c>
      <c r="DW37" s="173">
        <v>18734</v>
      </c>
      <c r="DX37" s="213">
        <v>15270.658304999073</v>
      </c>
      <c r="DY37" s="214">
        <v>11870.990096648145</v>
      </c>
      <c r="DZ37" s="214">
        <v>12828.11488448126</v>
      </c>
      <c r="EA37" s="214">
        <v>15865.584894831769</v>
      </c>
      <c r="EB37" s="214">
        <v>18966.464073496074</v>
      </c>
      <c r="EC37" s="215">
        <v>19518.948248310062</v>
      </c>
      <c r="ED37" s="172">
        <v>15921.403876923272</v>
      </c>
      <c r="EE37" s="173">
        <v>12884.716883940964</v>
      </c>
      <c r="EF37" s="173">
        <v>13427.19753131904</v>
      </c>
      <c r="EG37" s="173">
        <v>16452.723199690365</v>
      </c>
      <c r="EH37" s="173">
        <v>19783.397156187904</v>
      </c>
      <c r="EI37" s="173">
        <v>20117.304347378798</v>
      </c>
      <c r="EJ37" s="172">
        <v>16202.218239733578</v>
      </c>
      <c r="EK37" s="173">
        <v>13070.113583332493</v>
      </c>
      <c r="EL37" s="173">
        <v>13764.784843283522</v>
      </c>
      <c r="EM37" s="173">
        <v>15931.026061168337</v>
      </c>
      <c r="EN37" s="173">
        <v>19953.000303826422</v>
      </c>
      <c r="EO37" s="173">
        <v>20800.395101217538</v>
      </c>
      <c r="EP37" s="254"/>
    </row>
    <row r="38" spans="1:146" x14ac:dyDescent="0.2">
      <c r="A38" s="23" t="s">
        <v>41</v>
      </c>
      <c r="B38" s="44">
        <v>11441</v>
      </c>
      <c r="C38" s="117">
        <v>12529</v>
      </c>
      <c r="D38" s="148">
        <v>14167</v>
      </c>
      <c r="E38" s="148">
        <v>14180</v>
      </c>
      <c r="F38" s="148">
        <v>12433</v>
      </c>
      <c r="G38" s="148">
        <v>11857</v>
      </c>
      <c r="H38" s="32">
        <v>5040</v>
      </c>
      <c r="I38" s="33">
        <v>6070</v>
      </c>
      <c r="J38" s="158">
        <v>7734</v>
      </c>
      <c r="K38" s="158">
        <v>7993</v>
      </c>
      <c r="L38" s="158">
        <v>7044</v>
      </c>
      <c r="M38" s="158">
        <v>6324</v>
      </c>
      <c r="N38" s="31">
        <f t="shared" si="7"/>
        <v>2976</v>
      </c>
      <c r="O38" s="30">
        <v>1202</v>
      </c>
      <c r="P38" s="30">
        <v>556</v>
      </c>
      <c r="Q38" s="30">
        <v>593</v>
      </c>
      <c r="R38" s="30">
        <v>403</v>
      </c>
      <c r="S38" s="30">
        <v>222</v>
      </c>
      <c r="T38" s="31">
        <f t="shared" si="8"/>
        <v>4347</v>
      </c>
      <c r="U38" s="30">
        <v>2060</v>
      </c>
      <c r="V38" s="30">
        <v>852</v>
      </c>
      <c r="W38" s="30">
        <v>772</v>
      </c>
      <c r="X38" s="30">
        <v>444</v>
      </c>
      <c r="Y38" s="30">
        <v>219</v>
      </c>
      <c r="Z38" s="172">
        <v>5795</v>
      </c>
      <c r="AA38" s="173">
        <v>2873</v>
      </c>
      <c r="AB38" s="173">
        <v>906</v>
      </c>
      <c r="AC38" s="173">
        <v>1089</v>
      </c>
      <c r="AD38" s="173">
        <v>591</v>
      </c>
      <c r="AE38" s="173">
        <v>336</v>
      </c>
      <c r="AF38" s="172">
        <v>5950</v>
      </c>
      <c r="AG38" s="158">
        <v>2516</v>
      </c>
      <c r="AH38" s="158">
        <v>1150</v>
      </c>
      <c r="AI38" s="158">
        <v>1220</v>
      </c>
      <c r="AJ38" s="158">
        <v>710</v>
      </c>
      <c r="AK38" s="194">
        <v>354</v>
      </c>
      <c r="AL38" s="172">
        <v>4796</v>
      </c>
      <c r="AM38" s="173">
        <v>1859</v>
      </c>
      <c r="AN38" s="173">
        <v>889</v>
      </c>
      <c r="AO38" s="173">
        <v>1060</v>
      </c>
      <c r="AP38" s="173">
        <v>636</v>
      </c>
      <c r="AQ38" s="173">
        <v>352</v>
      </c>
      <c r="AR38" s="172">
        <v>4374</v>
      </c>
      <c r="AS38" s="173">
        <v>1684</v>
      </c>
      <c r="AT38" s="173">
        <v>841</v>
      </c>
      <c r="AU38" s="173">
        <v>945</v>
      </c>
      <c r="AV38" s="173">
        <v>583</v>
      </c>
      <c r="AW38" s="173">
        <v>321</v>
      </c>
      <c r="AX38" s="32">
        <v>14159.412865895287</v>
      </c>
      <c r="AY38" s="33">
        <v>15037.996679070533</v>
      </c>
      <c r="AZ38" s="158">
        <v>15459</v>
      </c>
      <c r="BA38" s="158">
        <v>15684.571463580902</v>
      </c>
      <c r="BB38" s="158">
        <v>15696.111827965395</v>
      </c>
      <c r="BC38" s="158">
        <v>15795.839764106882</v>
      </c>
      <c r="BD38" s="32">
        <v>14618.187753827406</v>
      </c>
      <c r="BE38" s="33">
        <v>15407.647473260884</v>
      </c>
      <c r="BF38" s="158">
        <v>15770</v>
      </c>
      <c r="BG38" s="158">
        <v>15872.479688868187</v>
      </c>
      <c r="BH38" s="158">
        <v>15906.160638490237</v>
      </c>
      <c r="BI38" s="158">
        <v>15731.034778332198</v>
      </c>
      <c r="BJ38" s="32">
        <v>3105.776388888889</v>
      </c>
      <c r="BK38" s="33">
        <v>4005.9943986820426</v>
      </c>
      <c r="BL38" s="158">
        <v>4888</v>
      </c>
      <c r="BM38" s="158">
        <v>4626.7749280620546</v>
      </c>
      <c r="BN38" s="158">
        <v>4725.0354911981831</v>
      </c>
      <c r="BO38" s="158">
        <v>5129.0524984187223</v>
      </c>
      <c r="BP38" s="32">
        <v>3410.7039650537636</v>
      </c>
      <c r="BQ38" s="30">
        <v>4573.4326123128121</v>
      </c>
      <c r="BR38" s="30">
        <v>4209.7607913669062</v>
      </c>
      <c r="BS38" s="30">
        <v>2453.2613827993255</v>
      </c>
      <c r="BT38" s="30">
        <v>1401.4342431761786</v>
      </c>
      <c r="BU38" s="30">
        <v>1318.918918918919</v>
      </c>
      <c r="BV38" s="32">
        <v>3988.2841039797563</v>
      </c>
      <c r="BW38" s="33">
        <v>4685.1145631067957</v>
      </c>
      <c r="BX38" s="30">
        <v>4780.2558685446011</v>
      </c>
      <c r="BY38" s="30">
        <v>3230.8911917098444</v>
      </c>
      <c r="BZ38" s="30">
        <v>1722.2184684684685</v>
      </c>
      <c r="CA38" s="30">
        <v>1616.6392694063927</v>
      </c>
      <c r="CB38" s="172">
        <v>4572</v>
      </c>
      <c r="CC38" s="173">
        <v>5405</v>
      </c>
      <c r="CD38" s="173">
        <v>5582</v>
      </c>
      <c r="CE38" s="173">
        <v>3922</v>
      </c>
      <c r="CF38" s="173">
        <v>1764</v>
      </c>
      <c r="CG38" s="194">
        <v>1769</v>
      </c>
      <c r="CH38" s="173">
        <v>4434.6805042016804</v>
      </c>
      <c r="CI38" s="173">
        <v>5781.8604928457871</v>
      </c>
      <c r="CJ38" s="173">
        <v>5219.84</v>
      </c>
      <c r="CK38" s="173">
        <v>3416.3295081967212</v>
      </c>
      <c r="CL38" s="173">
        <v>1669.9169014084507</v>
      </c>
      <c r="CM38" s="173">
        <v>1363.8672316384182</v>
      </c>
      <c r="CN38" s="32">
        <v>4424.6459549624687</v>
      </c>
      <c r="CO38" s="30">
        <v>5929.1855836471223</v>
      </c>
      <c r="CP38" s="30">
        <v>5363.0584926884139</v>
      </c>
      <c r="CQ38" s="30">
        <v>3546.7537735849055</v>
      </c>
      <c r="CR38" s="30">
        <v>1850.9638364779873</v>
      </c>
      <c r="CS38" s="30">
        <v>1402.5994318181818</v>
      </c>
      <c r="CT38" s="32">
        <v>4484.0025148605391</v>
      </c>
      <c r="CU38" s="30">
        <v>5963.7606888361042</v>
      </c>
      <c r="CV38" s="30">
        <v>5325.9191438763373</v>
      </c>
      <c r="CW38" s="30">
        <v>3753.4761904761904</v>
      </c>
      <c r="CX38" s="30">
        <v>1931.0634648370497</v>
      </c>
      <c r="CY38" s="30">
        <v>1302.5264797507789</v>
      </c>
      <c r="CZ38" s="32">
        <v>11053.636477006397</v>
      </c>
      <c r="DA38" s="33">
        <v>11032.002280388489</v>
      </c>
      <c r="DB38" s="158">
        <v>10571</v>
      </c>
      <c r="DC38" s="158">
        <v>11057.796535518846</v>
      </c>
      <c r="DD38" s="158">
        <v>10971.076336767212</v>
      </c>
      <c r="DE38" s="158">
        <v>10666.787265688159</v>
      </c>
      <c r="DF38" s="32">
        <v>11207.372647849463</v>
      </c>
      <c r="DG38" s="30">
        <v>10044.755141514594</v>
      </c>
      <c r="DH38" s="30">
        <v>10408.4269624605</v>
      </c>
      <c r="DI38" s="30">
        <v>12164.926371028079</v>
      </c>
      <c r="DJ38" s="30">
        <v>13216.753510651228</v>
      </c>
      <c r="DK38" s="30">
        <v>13299.268834908487</v>
      </c>
      <c r="DL38" s="32">
        <v>11419.363369281127</v>
      </c>
      <c r="DM38" s="30">
        <v>10722.532910154088</v>
      </c>
      <c r="DN38" s="30">
        <v>10627.391604716282</v>
      </c>
      <c r="DO38" s="30">
        <v>12176.756281551039</v>
      </c>
      <c r="DP38" s="30">
        <v>13685.429004792415</v>
      </c>
      <c r="DQ38" s="30">
        <v>13791.008203854492</v>
      </c>
      <c r="DR38" s="172">
        <v>11198</v>
      </c>
      <c r="DS38" s="173">
        <v>10365</v>
      </c>
      <c r="DT38" s="173">
        <v>10187</v>
      </c>
      <c r="DU38" s="173">
        <v>11848</v>
      </c>
      <c r="DV38" s="173">
        <v>14005</v>
      </c>
      <c r="DW38" s="173">
        <v>14001</v>
      </c>
      <c r="DX38" s="213">
        <v>11437.799184666506</v>
      </c>
      <c r="DY38" s="214">
        <v>10090.619196022399</v>
      </c>
      <c r="DZ38" s="214">
        <v>10652.639688868187</v>
      </c>
      <c r="EA38" s="214">
        <v>12456.150180671466</v>
      </c>
      <c r="EB38" s="214">
        <v>14202.562787459736</v>
      </c>
      <c r="EC38" s="215">
        <v>14508.612457229769</v>
      </c>
      <c r="ED38" s="172">
        <v>11481.514683527768</v>
      </c>
      <c r="EE38" s="173">
        <v>9976.9750548431148</v>
      </c>
      <c r="EF38" s="173">
        <v>10543.102145801822</v>
      </c>
      <c r="EG38" s="173">
        <v>12359.406864905332</v>
      </c>
      <c r="EH38" s="173">
        <v>14055.196802012249</v>
      </c>
      <c r="EI38" s="173">
        <v>14503.561206672055</v>
      </c>
      <c r="EJ38" s="172">
        <v>11247.032263471658</v>
      </c>
      <c r="EK38" s="173">
        <v>9767.2740894960934</v>
      </c>
      <c r="EL38" s="173">
        <v>10405.11563445586</v>
      </c>
      <c r="EM38" s="173">
        <v>11977.558587856007</v>
      </c>
      <c r="EN38" s="173">
        <v>13799.971313495149</v>
      </c>
      <c r="EO38" s="173">
        <v>14428.508298581419</v>
      </c>
      <c r="EP38" s="254"/>
    </row>
    <row r="39" spans="1:146" x14ac:dyDescent="0.2">
      <c r="A39" s="23" t="s">
        <v>42</v>
      </c>
      <c r="B39" s="44">
        <v>15929</v>
      </c>
      <c r="C39" s="117">
        <v>15831</v>
      </c>
      <c r="D39" s="148">
        <v>15823</v>
      </c>
      <c r="E39" s="148">
        <v>16890</v>
      </c>
      <c r="F39" s="148">
        <v>17225</v>
      </c>
      <c r="G39" s="148">
        <v>17363</v>
      </c>
      <c r="H39" s="32">
        <v>6799</v>
      </c>
      <c r="I39" s="33">
        <v>6797</v>
      </c>
      <c r="J39" s="158">
        <v>6920</v>
      </c>
      <c r="K39" s="158">
        <v>7335</v>
      </c>
      <c r="L39" s="158">
        <v>8070</v>
      </c>
      <c r="M39" s="158">
        <v>8296</v>
      </c>
      <c r="N39" s="31">
        <f t="shared" si="7"/>
        <v>6673</v>
      </c>
      <c r="O39" s="33">
        <v>1361</v>
      </c>
      <c r="P39" s="33">
        <v>1166</v>
      </c>
      <c r="Q39" s="33">
        <v>1361</v>
      </c>
      <c r="R39" s="33">
        <v>1472</v>
      </c>
      <c r="S39" s="33">
        <v>1313</v>
      </c>
      <c r="T39" s="31">
        <f t="shared" si="8"/>
        <v>7363</v>
      </c>
      <c r="U39" s="33">
        <v>1684</v>
      </c>
      <c r="V39" s="33">
        <v>1244</v>
      </c>
      <c r="W39" s="33">
        <v>1482</v>
      </c>
      <c r="X39" s="33">
        <v>1439</v>
      </c>
      <c r="Y39" s="33">
        <v>1514</v>
      </c>
      <c r="Z39" s="172">
        <v>7468</v>
      </c>
      <c r="AA39" s="158">
        <v>1881</v>
      </c>
      <c r="AB39" s="158">
        <v>1217</v>
      </c>
      <c r="AC39" s="158">
        <v>1555</v>
      </c>
      <c r="AD39" s="158">
        <v>1374</v>
      </c>
      <c r="AE39" s="158">
        <v>1441</v>
      </c>
      <c r="AF39" s="172">
        <v>8010</v>
      </c>
      <c r="AG39" s="158">
        <v>2111</v>
      </c>
      <c r="AH39" s="158">
        <v>1388</v>
      </c>
      <c r="AI39" s="158">
        <v>1536</v>
      </c>
      <c r="AJ39" s="158">
        <v>1448</v>
      </c>
      <c r="AK39" s="194">
        <v>1527</v>
      </c>
      <c r="AL39" s="172">
        <v>8186</v>
      </c>
      <c r="AM39" s="158">
        <v>2331</v>
      </c>
      <c r="AN39" s="158">
        <v>1450</v>
      </c>
      <c r="AO39" s="158">
        <v>1512</v>
      </c>
      <c r="AP39" s="158">
        <v>1327</v>
      </c>
      <c r="AQ39" s="158">
        <v>1566</v>
      </c>
      <c r="AR39" s="172">
        <v>8385</v>
      </c>
      <c r="AS39" s="158">
        <v>2271</v>
      </c>
      <c r="AT39" s="158">
        <v>1414</v>
      </c>
      <c r="AU39" s="158">
        <v>1652</v>
      </c>
      <c r="AV39" s="158">
        <v>1424</v>
      </c>
      <c r="AW39" s="158">
        <v>1624</v>
      </c>
      <c r="AX39" s="32">
        <v>18409.475154172858</v>
      </c>
      <c r="AY39" s="33">
        <v>19769.644260933044</v>
      </c>
      <c r="AZ39" s="158">
        <v>20439</v>
      </c>
      <c r="BA39" s="158">
        <v>21484.64586906699</v>
      </c>
      <c r="BB39" s="158">
        <v>23486.407030486607</v>
      </c>
      <c r="BC39" s="158">
        <v>23913.729851438231</v>
      </c>
      <c r="BD39" s="32">
        <v>18201.392544858234</v>
      </c>
      <c r="BE39" s="33">
        <v>19765.155052615297</v>
      </c>
      <c r="BF39" s="158">
        <v>20427</v>
      </c>
      <c r="BG39" s="158">
        <v>21546.52113084451</v>
      </c>
      <c r="BH39" s="158">
        <v>23478.988017892105</v>
      </c>
      <c r="BI39" s="158">
        <v>23953.814464649851</v>
      </c>
      <c r="BJ39" s="32">
        <v>6498.2072363582884</v>
      </c>
      <c r="BK39" s="33">
        <v>7300.8491981756661</v>
      </c>
      <c r="BL39" s="158">
        <v>8278</v>
      </c>
      <c r="BM39" s="158">
        <v>8889.0274028629865</v>
      </c>
      <c r="BN39" s="158">
        <v>10312.623791821561</v>
      </c>
      <c r="BO39" s="158">
        <v>10453.377892960463</v>
      </c>
      <c r="BP39" s="32">
        <v>4652.3771916679152</v>
      </c>
      <c r="BQ39" s="33">
        <v>8099.7597354886111</v>
      </c>
      <c r="BR39" s="33">
        <v>6284.2890222984561</v>
      </c>
      <c r="BS39" s="33">
        <v>4176.6833210874356</v>
      </c>
      <c r="BT39" s="33">
        <v>2715.0516304347825</v>
      </c>
      <c r="BU39" s="33">
        <v>2294.7730388423456</v>
      </c>
      <c r="BV39" s="32">
        <v>6205.3339671329622</v>
      </c>
      <c r="BW39" s="33">
        <v>12121.514251781473</v>
      </c>
      <c r="BX39" s="33">
        <v>10554.528938906753</v>
      </c>
      <c r="BY39" s="33">
        <v>6084.6484480431845</v>
      </c>
      <c r="BZ39" s="33">
        <v>1553.6351633078527</v>
      </c>
      <c r="CA39" s="33">
        <v>590.67371202113611</v>
      </c>
      <c r="CB39" s="172">
        <v>6874</v>
      </c>
      <c r="CC39" s="158">
        <v>12738</v>
      </c>
      <c r="CD39" s="158">
        <v>11305</v>
      </c>
      <c r="CE39" s="158">
        <v>6739</v>
      </c>
      <c r="CF39" s="158">
        <v>1589</v>
      </c>
      <c r="CG39" s="194">
        <v>662</v>
      </c>
      <c r="CH39" s="158">
        <v>7507.0759051186014</v>
      </c>
      <c r="CI39" s="158">
        <v>13351.604926575083</v>
      </c>
      <c r="CJ39" s="158">
        <v>11885.955331412104</v>
      </c>
      <c r="CK39" s="158">
        <v>7313.514322916667</v>
      </c>
      <c r="CL39" s="158">
        <v>2025.3494475138123</v>
      </c>
      <c r="CM39" s="158">
        <v>839.86247544204321</v>
      </c>
      <c r="CN39" s="32">
        <v>9185.2898851698028</v>
      </c>
      <c r="CO39" s="33">
        <v>15197.585156585157</v>
      </c>
      <c r="CP39" s="33">
        <v>13767.546206896552</v>
      </c>
      <c r="CQ39" s="33">
        <v>9405.4484126984134</v>
      </c>
      <c r="CR39" s="33">
        <v>3167.8349660889226</v>
      </c>
      <c r="CS39" s="33">
        <v>879.63920817369092</v>
      </c>
      <c r="CT39" s="32">
        <v>9313.5909361955873</v>
      </c>
      <c r="CU39" s="33">
        <v>15507.7309555262</v>
      </c>
      <c r="CV39" s="33">
        <v>14390.884016973127</v>
      </c>
      <c r="CW39" s="33">
        <v>10143.758474576271</v>
      </c>
      <c r="CX39" s="33">
        <v>2985.5449438202249</v>
      </c>
      <c r="CY39" s="33">
        <v>935.21428571428567</v>
      </c>
      <c r="CZ39" s="32">
        <v>11911.26791781457</v>
      </c>
      <c r="DA39" s="33">
        <v>12468.795062757377</v>
      </c>
      <c r="DB39" s="158">
        <v>12161</v>
      </c>
      <c r="DC39" s="158">
        <v>12595.618466204003</v>
      </c>
      <c r="DD39" s="158">
        <v>13173.783238665046</v>
      </c>
      <c r="DE39" s="158">
        <v>13460.351958477768</v>
      </c>
      <c r="DF39" s="32">
        <v>13882.52015585194</v>
      </c>
      <c r="DG39" s="33">
        <v>10101.632809369623</v>
      </c>
      <c r="DH39" s="33">
        <v>11917.103522559777</v>
      </c>
      <c r="DI39" s="33">
        <v>14024.709223770798</v>
      </c>
      <c r="DJ39" s="33">
        <v>15486.340914423452</v>
      </c>
      <c r="DK39" s="33">
        <v>15906.619506015888</v>
      </c>
      <c r="DL39" s="32">
        <v>13559.821085482334</v>
      </c>
      <c r="DM39" s="33">
        <v>7643.640800833824</v>
      </c>
      <c r="DN39" s="33">
        <v>9210.6261137085439</v>
      </c>
      <c r="DO39" s="33">
        <v>13680.506604572112</v>
      </c>
      <c r="DP39" s="33">
        <v>18211.519889307445</v>
      </c>
      <c r="DQ39" s="33">
        <v>19174.48134059416</v>
      </c>
      <c r="DR39" s="172">
        <v>13553</v>
      </c>
      <c r="DS39" s="158">
        <v>7689</v>
      </c>
      <c r="DT39" s="158">
        <v>9122</v>
      </c>
      <c r="DU39" s="158">
        <v>13688</v>
      </c>
      <c r="DV39" s="158">
        <v>18838</v>
      </c>
      <c r="DW39" s="158">
        <v>19765</v>
      </c>
      <c r="DX39" s="213">
        <v>14039.445225725909</v>
      </c>
      <c r="DY39" s="214">
        <v>8194.9162042694279</v>
      </c>
      <c r="DZ39" s="214">
        <v>9660.5657994324065</v>
      </c>
      <c r="EA39" s="214">
        <v>14233.006807927843</v>
      </c>
      <c r="EB39" s="214">
        <v>19521.1716833307</v>
      </c>
      <c r="EC39" s="215">
        <v>20706.658655402469</v>
      </c>
      <c r="ED39" s="172">
        <v>14293.698132722302</v>
      </c>
      <c r="EE39" s="158">
        <v>8281.4028613069477</v>
      </c>
      <c r="EF39" s="158">
        <v>9711.4418109955532</v>
      </c>
      <c r="EG39" s="158">
        <v>14073.539605193691</v>
      </c>
      <c r="EH39" s="158">
        <v>20311.153051803183</v>
      </c>
      <c r="EI39" s="158">
        <v>22599.348809718413</v>
      </c>
      <c r="EJ39" s="172">
        <v>14640.223528454264</v>
      </c>
      <c r="EK39" s="158">
        <v>8446.0835091236513</v>
      </c>
      <c r="EL39" s="158">
        <v>9562.9304476767247</v>
      </c>
      <c r="EM39" s="158">
        <v>13810.055990073581</v>
      </c>
      <c r="EN39" s="158">
        <v>20968.269520829628</v>
      </c>
      <c r="EO39" s="158">
        <v>23018.600178935565</v>
      </c>
      <c r="EP39" s="254"/>
    </row>
    <row r="40" spans="1:146" x14ac:dyDescent="0.2">
      <c r="A40" s="27" t="s">
        <v>43</v>
      </c>
      <c r="B40" s="46">
        <v>1681</v>
      </c>
      <c r="C40" s="119">
        <v>1576</v>
      </c>
      <c r="D40" s="150">
        <v>1458</v>
      </c>
      <c r="E40" s="150">
        <v>1531</v>
      </c>
      <c r="F40" s="150">
        <v>1578</v>
      </c>
      <c r="G40" s="150">
        <v>1568</v>
      </c>
      <c r="H40" s="36">
        <v>941</v>
      </c>
      <c r="I40" s="34">
        <v>869</v>
      </c>
      <c r="J40" s="151">
        <v>794</v>
      </c>
      <c r="K40" s="151">
        <v>807</v>
      </c>
      <c r="L40" s="151">
        <v>787</v>
      </c>
      <c r="M40" s="151">
        <v>764</v>
      </c>
      <c r="N40" s="35">
        <f t="shared" si="7"/>
        <v>391</v>
      </c>
      <c r="O40" s="34">
        <v>59</v>
      </c>
      <c r="P40" s="34">
        <v>61</v>
      </c>
      <c r="Q40" s="34">
        <v>102</v>
      </c>
      <c r="R40" s="34">
        <v>84</v>
      </c>
      <c r="S40" s="34">
        <v>85</v>
      </c>
      <c r="T40" s="35">
        <f t="shared" si="8"/>
        <v>372</v>
      </c>
      <c r="U40" s="34">
        <v>72</v>
      </c>
      <c r="V40" s="34">
        <v>50</v>
      </c>
      <c r="W40" s="34">
        <v>76</v>
      </c>
      <c r="X40" s="34">
        <v>95</v>
      </c>
      <c r="Y40" s="34">
        <v>79</v>
      </c>
      <c r="Z40" s="175">
        <v>368</v>
      </c>
      <c r="AA40" s="151">
        <v>93</v>
      </c>
      <c r="AB40" s="151">
        <v>68</v>
      </c>
      <c r="AC40" s="151">
        <v>78</v>
      </c>
      <c r="AD40" s="151">
        <v>74</v>
      </c>
      <c r="AE40" s="151">
        <v>55</v>
      </c>
      <c r="AF40" s="175">
        <v>382</v>
      </c>
      <c r="AG40" s="151">
        <v>74</v>
      </c>
      <c r="AH40" s="151">
        <v>68</v>
      </c>
      <c r="AI40" s="151">
        <v>87</v>
      </c>
      <c r="AJ40" s="151">
        <v>89</v>
      </c>
      <c r="AK40" s="196">
        <v>64</v>
      </c>
      <c r="AL40" s="175">
        <v>356</v>
      </c>
      <c r="AM40" s="151">
        <v>91</v>
      </c>
      <c r="AN40" s="151">
        <v>47</v>
      </c>
      <c r="AO40" s="151">
        <v>75</v>
      </c>
      <c r="AP40" s="151">
        <v>64</v>
      </c>
      <c r="AQ40" s="151">
        <v>79</v>
      </c>
      <c r="AR40" s="175">
        <v>357</v>
      </c>
      <c r="AS40" s="151">
        <v>83</v>
      </c>
      <c r="AT40" s="151">
        <v>46</v>
      </c>
      <c r="AU40" s="151">
        <v>66</v>
      </c>
      <c r="AV40" s="151">
        <v>90</v>
      </c>
      <c r="AW40" s="151">
        <v>72</v>
      </c>
      <c r="AX40" s="36">
        <v>15221.131326949384</v>
      </c>
      <c r="AY40" s="34">
        <v>16020</v>
      </c>
      <c r="AZ40" s="151">
        <v>16576</v>
      </c>
      <c r="BA40" s="151">
        <v>17174</v>
      </c>
      <c r="BB40" s="151">
        <v>17652</v>
      </c>
      <c r="BC40" s="151">
        <v>18145</v>
      </c>
      <c r="BD40" s="36">
        <v>14774.860869565218</v>
      </c>
      <c r="BE40" s="34">
        <v>16020</v>
      </c>
      <c r="BF40" s="151">
        <v>16576</v>
      </c>
      <c r="BG40" s="151">
        <v>17174</v>
      </c>
      <c r="BH40" s="151">
        <v>17652</v>
      </c>
      <c r="BI40" s="151">
        <v>18145</v>
      </c>
      <c r="BJ40" s="36">
        <v>5944.4814027630182</v>
      </c>
      <c r="BK40" s="34">
        <v>7661.0448791714616</v>
      </c>
      <c r="BL40" s="151">
        <v>5800</v>
      </c>
      <c r="BM40" s="151">
        <v>5970.6356877323424</v>
      </c>
      <c r="BN40" s="151">
        <v>6167.9377382465054</v>
      </c>
      <c r="BO40" s="151">
        <v>6289.0916230366493</v>
      </c>
      <c r="BP40" s="36">
        <v>5713.3759590792843</v>
      </c>
      <c r="BQ40" s="34">
        <v>9751.6779661016953</v>
      </c>
      <c r="BR40" s="34">
        <v>9370.1475409836057</v>
      </c>
      <c r="BS40" s="34">
        <v>4830.3431372549021</v>
      </c>
      <c r="BT40" s="34">
        <v>4474.4047619047615</v>
      </c>
      <c r="BU40" s="34">
        <v>2570.0823529411764</v>
      </c>
      <c r="BV40" s="36">
        <v>5508.1693548387093</v>
      </c>
      <c r="BW40" s="34">
        <v>7000.9444444444443</v>
      </c>
      <c r="BX40" s="34">
        <v>6306.08</v>
      </c>
      <c r="BY40" s="34">
        <v>5132.2368421052633</v>
      </c>
      <c r="BZ40" s="34">
        <v>4726.9684210526311</v>
      </c>
      <c r="CA40" s="34">
        <v>4943.7341772151894</v>
      </c>
      <c r="CB40" s="175">
        <v>9669</v>
      </c>
      <c r="CC40" s="151">
        <v>11530</v>
      </c>
      <c r="CD40" s="151">
        <v>10679</v>
      </c>
      <c r="CE40" s="151">
        <v>9479</v>
      </c>
      <c r="CF40" s="151">
        <v>7880</v>
      </c>
      <c r="CG40" s="196">
        <v>7953</v>
      </c>
      <c r="CH40" s="151">
        <v>6267.7486910994767</v>
      </c>
      <c r="CI40" s="151">
        <v>9684.3108108108099</v>
      </c>
      <c r="CJ40" s="151">
        <v>9494.9117647058829</v>
      </c>
      <c r="CK40" s="151">
        <v>6522.9310344827591</v>
      </c>
      <c r="CL40" s="151">
        <v>3287.303370786517</v>
      </c>
      <c r="CM40" s="151">
        <v>2686.28125</v>
      </c>
      <c r="CN40" s="36">
        <v>6360.4691011235955</v>
      </c>
      <c r="CO40" s="34">
        <v>9316.3846153846152</v>
      </c>
      <c r="CP40" s="34">
        <v>8905.2553191489369</v>
      </c>
      <c r="CQ40" s="34">
        <v>6049.4533333333329</v>
      </c>
      <c r="CR40" s="34">
        <v>4256.328125</v>
      </c>
      <c r="CS40" s="34">
        <v>3441.4556962025317</v>
      </c>
      <c r="CT40" s="36">
        <v>6542.425770308123</v>
      </c>
      <c r="CU40" s="34">
        <v>10258.662650602409</v>
      </c>
      <c r="CV40" s="34">
        <v>8990.8043478260861</v>
      </c>
      <c r="CW40" s="34">
        <v>7797.818181818182</v>
      </c>
      <c r="CX40" s="34">
        <v>3742.7</v>
      </c>
      <c r="CY40" s="34">
        <v>3043.0694444444443</v>
      </c>
      <c r="CZ40" s="36">
        <v>9276.6499241863658</v>
      </c>
      <c r="DA40" s="34">
        <v>8358.9551208285375</v>
      </c>
      <c r="DB40" s="151">
        <v>10776</v>
      </c>
      <c r="DC40" s="151">
        <v>11203.364312267659</v>
      </c>
      <c r="DD40" s="151">
        <v>11484.062261753494</v>
      </c>
      <c r="DE40" s="151">
        <v>11855.908376963351</v>
      </c>
      <c r="DF40" s="36">
        <v>9906.7928388746805</v>
      </c>
      <c r="DG40" s="34">
        <v>5023.182903463523</v>
      </c>
      <c r="DH40" s="34">
        <v>5404.7133285816126</v>
      </c>
      <c r="DI40" s="34">
        <v>9944.5177323103162</v>
      </c>
      <c r="DJ40" s="34">
        <v>10300.456107660457</v>
      </c>
      <c r="DK40" s="34">
        <v>12204.778516624043</v>
      </c>
      <c r="DL40" s="36">
        <v>10511.830645161292</v>
      </c>
      <c r="DM40" s="34">
        <v>9019.0555555555547</v>
      </c>
      <c r="DN40" s="34">
        <v>9713.92</v>
      </c>
      <c r="DO40" s="34">
        <v>10887.763157894737</v>
      </c>
      <c r="DP40" s="34">
        <v>11293.031578947368</v>
      </c>
      <c r="DQ40" s="34">
        <v>11076.265822784811</v>
      </c>
      <c r="DR40" s="175">
        <v>6907</v>
      </c>
      <c r="DS40" s="151">
        <v>5046</v>
      </c>
      <c r="DT40" s="151">
        <v>5897</v>
      </c>
      <c r="DU40" s="151">
        <v>7097</v>
      </c>
      <c r="DV40" s="151">
        <v>8696</v>
      </c>
      <c r="DW40" s="151">
        <v>8623</v>
      </c>
      <c r="DX40" s="219">
        <v>10906.251308900522</v>
      </c>
      <c r="DY40" s="220">
        <v>7489.6891891891901</v>
      </c>
      <c r="DZ40" s="220">
        <v>7679.0882352941171</v>
      </c>
      <c r="EA40" s="220">
        <v>10651.068965517241</v>
      </c>
      <c r="EB40" s="220">
        <v>13886.696629213482</v>
      </c>
      <c r="EC40" s="221">
        <v>14487.71875</v>
      </c>
      <c r="ED40" s="175">
        <v>11291.530898876405</v>
      </c>
      <c r="EE40" s="151">
        <v>8335.6153846153848</v>
      </c>
      <c r="EF40" s="151">
        <v>8746.7446808510631</v>
      </c>
      <c r="EG40" s="151">
        <v>11602.546666666667</v>
      </c>
      <c r="EH40" s="151">
        <v>13395.671875</v>
      </c>
      <c r="EI40" s="151">
        <v>14210.544303797469</v>
      </c>
      <c r="EJ40" s="175">
        <v>11602.574229691876</v>
      </c>
      <c r="EK40" s="151">
        <v>7886.3373493975905</v>
      </c>
      <c r="EL40" s="151">
        <v>9154.1956521739139</v>
      </c>
      <c r="EM40" s="151">
        <v>10347.181818181818</v>
      </c>
      <c r="EN40" s="151">
        <v>14402.3</v>
      </c>
      <c r="EO40" s="151">
        <v>15101.930555555555</v>
      </c>
      <c r="EP40" s="254"/>
    </row>
    <row r="41" spans="1:146" ht="15" x14ac:dyDescent="0.25">
      <c r="A41" s="22" t="s">
        <v>44</v>
      </c>
      <c r="B41" s="42">
        <v>247467</v>
      </c>
      <c r="C41" s="127">
        <f>SUM(C43:C54)</f>
        <v>246238</v>
      </c>
      <c r="D41" s="161">
        <v>250331</v>
      </c>
      <c r="E41" s="146">
        <v>250608</v>
      </c>
      <c r="F41" s="146">
        <v>240800</v>
      </c>
      <c r="G41" s="146">
        <v>241771</v>
      </c>
      <c r="H41" s="14">
        <v>128580</v>
      </c>
      <c r="I41" s="127">
        <f>SUM(I43:I54)</f>
        <v>131555</v>
      </c>
      <c r="J41" s="161">
        <v>136477</v>
      </c>
      <c r="K41" s="146">
        <v>134574</v>
      </c>
      <c r="L41" s="146">
        <v>129173</v>
      </c>
      <c r="M41" s="146">
        <v>131471</v>
      </c>
      <c r="N41" s="17">
        <f t="shared" si="7"/>
        <v>126880</v>
      </c>
      <c r="O41" s="9">
        <v>27700</v>
      </c>
      <c r="P41" s="9">
        <v>19995</v>
      </c>
      <c r="Q41" s="9">
        <v>26183</v>
      </c>
      <c r="R41" s="9">
        <v>28489</v>
      </c>
      <c r="S41" s="9">
        <v>24513</v>
      </c>
      <c r="T41" s="17">
        <f t="shared" si="8"/>
        <v>155963</v>
      </c>
      <c r="U41" s="127">
        <f>SUM(U43:U54)</f>
        <v>36113</v>
      </c>
      <c r="V41" s="127">
        <f>SUM(V43:V54)</f>
        <v>20071</v>
      </c>
      <c r="W41" s="127">
        <f>SUM(W43:W54)</f>
        <v>26665</v>
      </c>
      <c r="X41" s="127">
        <f>SUM(X43:X55)</f>
        <v>46298</v>
      </c>
      <c r="Y41" s="127">
        <f>SUM(Y43:Y54)</f>
        <v>26816</v>
      </c>
      <c r="Z41" s="171">
        <v>144319</v>
      </c>
      <c r="AA41" s="146">
        <v>38258</v>
      </c>
      <c r="AB41" s="146">
        <v>21351</v>
      </c>
      <c r="AC41" s="146">
        <v>28970</v>
      </c>
      <c r="AD41" s="146">
        <v>29531</v>
      </c>
      <c r="AE41" s="146">
        <v>26211</v>
      </c>
      <c r="AF41" s="171">
        <v>142788</v>
      </c>
      <c r="AG41" s="146">
        <v>38765</v>
      </c>
      <c r="AH41" s="146">
        <v>20315</v>
      </c>
      <c r="AI41" s="146">
        <v>27658</v>
      </c>
      <c r="AJ41" s="146">
        <v>29362</v>
      </c>
      <c r="AK41" s="162">
        <v>26688</v>
      </c>
      <c r="AL41" s="171">
        <v>132336</v>
      </c>
      <c r="AM41" s="146">
        <v>34611</v>
      </c>
      <c r="AN41" s="146">
        <v>18926</v>
      </c>
      <c r="AO41" s="146">
        <v>24773</v>
      </c>
      <c r="AP41" s="146">
        <v>26659</v>
      </c>
      <c r="AQ41" s="146">
        <v>27367</v>
      </c>
      <c r="AR41" s="171">
        <v>129795</v>
      </c>
      <c r="AS41" s="146">
        <v>33051</v>
      </c>
      <c r="AT41" s="146">
        <v>18418</v>
      </c>
      <c r="AU41" s="146">
        <v>23771</v>
      </c>
      <c r="AV41" s="146">
        <v>25908</v>
      </c>
      <c r="AW41" s="146">
        <v>28647</v>
      </c>
      <c r="AX41" s="14">
        <v>18166.442248756906</v>
      </c>
      <c r="AY41" s="127">
        <f>((AY43*$I43)+(AY44*$I44)+(AY45*$I45)+(AY46*$I46)+(AY47*$I47)+(AY48*$I48)+(AY49*$I49)+(AY50*$I50)+(AY51*$I51)+(AY52*$I52)+(AY53*$I53)+(AY54*$I54))/$I41</f>
        <v>19217.716236069886</v>
      </c>
      <c r="AZ41" s="161">
        <v>19825</v>
      </c>
      <c r="BA41" s="146">
        <v>20483.147584762464</v>
      </c>
      <c r="BB41" s="146">
        <v>21187.118170802663</v>
      </c>
      <c r="BC41" s="146">
        <v>21444.589317785103</v>
      </c>
      <c r="BD41" s="14">
        <v>17969.023374063745</v>
      </c>
      <c r="BE41" s="127">
        <f>((BE43*T43)+(BE44*T44)+(BE45*T45)+(BE46*T46)+(BE47*T47)+(BE48*T48)+(BE49*T49)+(BE50*T50)+(BE51*T51)+(BE52*T52)+(BE53*T53)+(BE54*T54))/T41</f>
        <v>16925.414927029546</v>
      </c>
      <c r="BF41" s="161">
        <v>19702</v>
      </c>
      <c r="BG41" s="146">
        <v>20351.783623820153</v>
      </c>
      <c r="BH41" s="146">
        <v>21065.625661373935</v>
      </c>
      <c r="BI41" s="146">
        <v>21352.906045722513</v>
      </c>
      <c r="BJ41" s="14">
        <v>5490.1145745839167</v>
      </c>
      <c r="BK41" s="127">
        <f>((BK43*$I43)+(BK44*$I44)+(BK45*$I45)+(BK46*$I46)+(BK47*$I47)+(BK48*$I48)+(BK49*$I49)+(BK50*$I50)+(BK51*$I51)+(BK52*$I52)+(BK53*$I53)+(BK54*$I54))/$I41</f>
        <v>6184.7183231348108</v>
      </c>
      <c r="BL41" s="161">
        <v>6498</v>
      </c>
      <c r="BM41" s="146">
        <v>6492.1088248844499</v>
      </c>
      <c r="BN41" s="146">
        <v>6748.7289294202346</v>
      </c>
      <c r="BO41" s="146">
        <v>6983.5987784378303</v>
      </c>
      <c r="BP41" s="14">
        <v>4309.5222336065572</v>
      </c>
      <c r="BQ41" s="9">
        <v>8243.5250902527077</v>
      </c>
      <c r="BR41" s="9">
        <v>7130.9240310077521</v>
      </c>
      <c r="BS41" s="9">
        <v>3596.0789443532062</v>
      </c>
      <c r="BT41" s="9">
        <v>1766.9903120502649</v>
      </c>
      <c r="BU41" s="9">
        <v>1279.6388854893321</v>
      </c>
      <c r="BV41" s="17">
        <f t="shared" ref="BV41:CA41" si="9">((BV43*T43)+(BV44*T44)+(BV45*T45)+(BV46*T46)+(BV47*T47)+(BV48*T48)+(BV49*T49)+(BV50*T50)+(BV51*T51)+(BV52*T52)+(BV53*T53)+(BV54*T54))/T41</f>
        <v>4369.7993241986878</v>
      </c>
      <c r="BW41" s="127">
        <f t="shared" si="9"/>
        <v>8728.9401600531673</v>
      </c>
      <c r="BX41" s="127">
        <f t="shared" si="9"/>
        <v>8085.6395794928003</v>
      </c>
      <c r="BY41" s="127">
        <f t="shared" si="9"/>
        <v>4265.9434839677479</v>
      </c>
      <c r="BZ41" s="127">
        <f t="shared" si="9"/>
        <v>1158.580478638386</v>
      </c>
      <c r="CA41" s="127">
        <f t="shared" si="9"/>
        <v>1365.6243287589498</v>
      </c>
      <c r="CB41" s="171">
        <v>5362</v>
      </c>
      <c r="CC41" s="146">
        <v>9291</v>
      </c>
      <c r="CD41" s="146">
        <v>8462</v>
      </c>
      <c r="CE41" s="146">
        <v>4764</v>
      </c>
      <c r="CF41" s="146">
        <v>2083</v>
      </c>
      <c r="CG41" s="162">
        <v>1455</v>
      </c>
      <c r="CH41" s="146">
        <v>5234.0398352802758</v>
      </c>
      <c r="CI41" s="146">
        <v>9042.7381142783433</v>
      </c>
      <c r="CJ41" s="146">
        <v>8209.0054639429</v>
      </c>
      <c r="CK41" s="146">
        <v>4569.3006363439154</v>
      </c>
      <c r="CL41" s="146">
        <v>2151.8181322798173</v>
      </c>
      <c r="CM41" s="146">
        <v>1517.1983663069545</v>
      </c>
      <c r="CN41" s="14">
        <v>5562.0602179301177</v>
      </c>
      <c r="CO41" s="9">
        <v>9679.1666522203923</v>
      </c>
      <c r="CP41" s="9">
        <v>8697.8242100813695</v>
      </c>
      <c r="CQ41" s="9">
        <v>5100.9565656157911</v>
      </c>
      <c r="CR41" s="9">
        <v>2415.3881240856745</v>
      </c>
      <c r="CS41" s="9">
        <v>1669.2481455767895</v>
      </c>
      <c r="CT41" s="14">
        <v>5906.0205092646092</v>
      </c>
      <c r="CU41" s="9">
        <v>10262.464070678649</v>
      </c>
      <c r="CV41" s="9">
        <v>9389.0642306439349</v>
      </c>
      <c r="CW41" s="9">
        <v>5748.1426107441839</v>
      </c>
      <c r="CX41" s="9">
        <v>2628.6936853481552</v>
      </c>
      <c r="CY41" s="9">
        <v>1735.4750235626768</v>
      </c>
      <c r="CZ41" s="14">
        <v>12676.32767417299</v>
      </c>
      <c r="DA41" s="127">
        <f>AY41-BK41</f>
        <v>13032.997912935076</v>
      </c>
      <c r="DB41" s="161">
        <v>13327</v>
      </c>
      <c r="DC41" s="146">
        <v>13991.038759878014</v>
      </c>
      <c r="DD41" s="146">
        <v>14438.389241382429</v>
      </c>
      <c r="DE41" s="146">
        <v>14460.990539347273</v>
      </c>
      <c r="DF41" s="14">
        <v>14061.216929382093</v>
      </c>
      <c r="DG41" s="9">
        <v>9725.4982838110373</v>
      </c>
      <c r="DH41" s="9">
        <v>10838.099343055994</v>
      </c>
      <c r="DI41" s="9">
        <v>14372.944429710538</v>
      </c>
      <c r="DJ41" s="9">
        <v>16202.033062013481</v>
      </c>
      <c r="DK41" s="9">
        <v>16689.384488574411</v>
      </c>
      <c r="DL41" s="17">
        <f>$BE41-BV41</f>
        <v>12555.615602830858</v>
      </c>
      <c r="DM41" s="127">
        <f t="shared" ref="DM41:DQ41" si="10">$BE41-BW41</f>
        <v>8196.4747669763783</v>
      </c>
      <c r="DN41" s="127">
        <f t="shared" si="10"/>
        <v>8839.7753475367463</v>
      </c>
      <c r="DO41" s="127">
        <f t="shared" si="10"/>
        <v>12659.471443061797</v>
      </c>
      <c r="DP41" s="127">
        <f t="shared" si="10"/>
        <v>15766.834448391161</v>
      </c>
      <c r="DQ41" s="127">
        <f t="shared" si="10"/>
        <v>15559.790598270596</v>
      </c>
      <c r="DR41" s="171">
        <v>14340</v>
      </c>
      <c r="DS41" s="145">
        <v>10411</v>
      </c>
      <c r="DT41" s="145">
        <v>11240</v>
      </c>
      <c r="DU41" s="145">
        <v>14938</v>
      </c>
      <c r="DV41" s="145">
        <v>17619</v>
      </c>
      <c r="DW41" s="145">
        <v>18246</v>
      </c>
      <c r="DX41" s="210">
        <v>15117.743788539876</v>
      </c>
      <c r="DY41" s="211">
        <v>11309.045509541809</v>
      </c>
      <c r="DZ41" s="211">
        <v>12142.778159877253</v>
      </c>
      <c r="EA41" s="211">
        <v>15782.482987476236</v>
      </c>
      <c r="EB41" s="211">
        <v>18199.965491540337</v>
      </c>
      <c r="EC41" s="212">
        <v>18834.585257513198</v>
      </c>
      <c r="ED41" s="171">
        <v>15503.565443443818</v>
      </c>
      <c r="EE41" s="145">
        <v>11386.459009153543</v>
      </c>
      <c r="EF41" s="145">
        <v>12367.801451292566</v>
      </c>
      <c r="EG41" s="145">
        <v>15964.669095758145</v>
      </c>
      <c r="EH41" s="145">
        <v>18650.23753728826</v>
      </c>
      <c r="EI41" s="145">
        <v>19396.377515797147</v>
      </c>
      <c r="EJ41" s="171">
        <v>15446.885536457903</v>
      </c>
      <c r="EK41" s="145">
        <v>11090.441975043865</v>
      </c>
      <c r="EL41" s="145">
        <v>11963.841815078578</v>
      </c>
      <c r="EM41" s="145">
        <v>15604.763434978329</v>
      </c>
      <c r="EN41" s="145">
        <v>18724.212360374357</v>
      </c>
      <c r="EO41" s="145">
        <v>19617.431022159835</v>
      </c>
      <c r="EP41" s="254"/>
    </row>
    <row r="42" spans="1:146" x14ac:dyDescent="0.2">
      <c r="A42" s="22" t="s">
        <v>13</v>
      </c>
      <c r="B42" s="43"/>
      <c r="C42" s="116"/>
      <c r="D42" s="147"/>
      <c r="E42" s="147"/>
      <c r="F42" s="147"/>
      <c r="G42" s="147"/>
      <c r="H42" s="14"/>
      <c r="I42" s="15"/>
      <c r="J42" s="146"/>
      <c r="K42" s="146"/>
      <c r="L42" s="146"/>
      <c r="M42" s="146"/>
      <c r="N42" s="17"/>
      <c r="O42" s="9"/>
      <c r="P42" s="9"/>
      <c r="Q42" s="9"/>
      <c r="R42" s="9"/>
      <c r="S42" s="9"/>
      <c r="T42" s="17"/>
      <c r="U42" s="9"/>
      <c r="V42" s="9"/>
      <c r="W42" s="9"/>
      <c r="X42" s="9"/>
      <c r="Y42" s="9"/>
      <c r="Z42" s="171"/>
      <c r="AA42" s="155"/>
      <c r="AB42" s="155"/>
      <c r="AC42" s="155"/>
      <c r="AD42" s="155"/>
      <c r="AE42" s="155"/>
      <c r="AF42" s="171"/>
      <c r="AG42" s="146"/>
      <c r="AH42" s="146"/>
      <c r="AI42" s="146"/>
      <c r="AJ42" s="146"/>
      <c r="AK42" s="162"/>
      <c r="AL42" s="171"/>
      <c r="AM42" s="155"/>
      <c r="AN42" s="155"/>
      <c r="AO42" s="155"/>
      <c r="AP42" s="155"/>
      <c r="AQ42" s="155"/>
      <c r="AR42" s="171"/>
      <c r="AS42" s="155"/>
      <c r="AT42" s="155"/>
      <c r="AU42" s="155"/>
      <c r="AV42" s="155"/>
      <c r="AW42" s="155"/>
      <c r="AX42" s="14"/>
      <c r="AY42" s="15"/>
      <c r="AZ42" s="146"/>
      <c r="BA42" s="146"/>
      <c r="BB42" s="146"/>
      <c r="BC42" s="146"/>
      <c r="BD42" s="14"/>
      <c r="BE42" s="15"/>
      <c r="BF42" s="146"/>
      <c r="BG42" s="146"/>
      <c r="BH42" s="146"/>
      <c r="BI42" s="146"/>
      <c r="BJ42" s="14"/>
      <c r="BK42" s="15"/>
      <c r="BL42" s="146"/>
      <c r="BM42" s="146"/>
      <c r="BN42" s="146"/>
      <c r="BO42" s="146"/>
      <c r="BP42" s="14"/>
      <c r="BQ42" s="9"/>
      <c r="BR42" s="9"/>
      <c r="BS42" s="9"/>
      <c r="BT42" s="9"/>
      <c r="BU42" s="9"/>
      <c r="BV42" s="14"/>
      <c r="BW42" s="15"/>
      <c r="BX42" s="9"/>
      <c r="BY42" s="9"/>
      <c r="BZ42" s="9"/>
      <c r="CA42" s="9"/>
      <c r="CB42" s="171"/>
      <c r="CC42" s="155"/>
      <c r="CD42" s="155"/>
      <c r="CE42" s="155"/>
      <c r="CF42" s="155"/>
      <c r="CG42" s="162"/>
      <c r="CH42" s="155"/>
      <c r="CI42" s="155"/>
      <c r="CJ42" s="155"/>
      <c r="CK42" s="155"/>
      <c r="CL42" s="155"/>
      <c r="CM42" s="155"/>
      <c r="CN42" s="14"/>
      <c r="CO42" s="9"/>
      <c r="CP42" s="9"/>
      <c r="CQ42" s="9"/>
      <c r="CR42" s="9"/>
      <c r="CS42" s="9"/>
      <c r="CT42" s="14"/>
      <c r="CU42" s="9"/>
      <c r="CV42" s="9"/>
      <c r="CW42" s="9"/>
      <c r="CX42" s="9"/>
      <c r="CY42" s="9"/>
      <c r="CZ42" s="14"/>
      <c r="DA42" s="15"/>
      <c r="DB42" s="146"/>
      <c r="DC42" s="146"/>
      <c r="DD42" s="146"/>
      <c r="DE42" s="146"/>
      <c r="DF42" s="14"/>
      <c r="DG42" s="9"/>
      <c r="DH42" s="9"/>
      <c r="DI42" s="9"/>
      <c r="DJ42" s="9"/>
      <c r="DK42" s="9"/>
      <c r="DL42" s="14"/>
      <c r="DM42" s="9"/>
      <c r="DN42" s="9"/>
      <c r="DO42" s="9"/>
      <c r="DP42" s="9"/>
      <c r="DQ42" s="9"/>
      <c r="DR42" s="171"/>
      <c r="DS42" s="155"/>
      <c r="DT42" s="155"/>
      <c r="DU42" s="155"/>
      <c r="DV42" s="155"/>
      <c r="DW42" s="155"/>
      <c r="DX42" s="210"/>
      <c r="DY42" s="211"/>
      <c r="DZ42" s="211"/>
      <c r="EA42" s="211"/>
      <c r="EB42" s="211"/>
      <c r="EC42" s="212"/>
      <c r="ED42" s="171"/>
      <c r="EE42" s="155"/>
      <c r="EF42" s="155"/>
      <c r="EG42" s="155"/>
      <c r="EH42" s="155"/>
      <c r="EI42" s="155"/>
      <c r="EJ42" s="171"/>
      <c r="EK42" s="155"/>
      <c r="EL42" s="155"/>
      <c r="EM42" s="155"/>
      <c r="EN42" s="155"/>
      <c r="EO42" s="155"/>
      <c r="EP42" s="254"/>
    </row>
    <row r="43" spans="1:146" x14ac:dyDescent="0.2">
      <c r="A43" s="23" t="s">
        <v>45</v>
      </c>
      <c r="B43" s="44">
        <v>26258</v>
      </c>
      <c r="C43" s="117">
        <v>25603</v>
      </c>
      <c r="D43" s="148">
        <v>25244</v>
      </c>
      <c r="E43" s="148">
        <v>25417</v>
      </c>
      <c r="F43" s="148">
        <v>24631</v>
      </c>
      <c r="G43" s="148">
        <v>24709</v>
      </c>
      <c r="H43" s="32">
        <v>11525</v>
      </c>
      <c r="I43" s="33">
        <v>12496</v>
      </c>
      <c r="J43" s="158">
        <v>13062</v>
      </c>
      <c r="K43" s="158">
        <v>14332</v>
      </c>
      <c r="L43" s="158">
        <v>14466</v>
      </c>
      <c r="M43" s="158">
        <v>15160</v>
      </c>
      <c r="N43" s="31">
        <f t="shared" ref="N43:N55" si="11">SUM(O43:S43)</f>
        <v>15413</v>
      </c>
      <c r="O43" s="30">
        <v>4177</v>
      </c>
      <c r="P43" s="30">
        <v>2494</v>
      </c>
      <c r="Q43" s="30">
        <v>2554</v>
      </c>
      <c r="R43" s="30">
        <v>2945</v>
      </c>
      <c r="S43" s="30">
        <v>3243</v>
      </c>
      <c r="T43" s="31">
        <f t="shared" ref="T43:T55" si="12">SUM(U43:Y43)</f>
        <v>16097</v>
      </c>
      <c r="U43" s="30">
        <v>4348</v>
      </c>
      <c r="V43" s="30">
        <v>2534</v>
      </c>
      <c r="W43" s="30">
        <v>2751</v>
      </c>
      <c r="X43" s="30">
        <v>3001</v>
      </c>
      <c r="Y43" s="30">
        <v>3463</v>
      </c>
      <c r="Z43" s="172">
        <v>16388</v>
      </c>
      <c r="AA43" s="173">
        <v>4824</v>
      </c>
      <c r="AB43" s="173">
        <v>2648</v>
      </c>
      <c r="AC43" s="173">
        <v>2812</v>
      </c>
      <c r="AD43" s="173">
        <v>2899</v>
      </c>
      <c r="AE43" s="173">
        <v>3205</v>
      </c>
      <c r="AF43" s="172">
        <v>16663</v>
      </c>
      <c r="AG43" s="158">
        <v>5256</v>
      </c>
      <c r="AH43" s="158">
        <v>2627</v>
      </c>
      <c r="AI43" s="158">
        <v>2762</v>
      </c>
      <c r="AJ43" s="158">
        <v>2825</v>
      </c>
      <c r="AK43" s="194">
        <v>3193</v>
      </c>
      <c r="AL43" s="172">
        <v>15757</v>
      </c>
      <c r="AM43" s="173">
        <v>5259</v>
      </c>
      <c r="AN43" s="173">
        <v>2508</v>
      </c>
      <c r="AO43" s="173">
        <v>2472</v>
      </c>
      <c r="AP43" s="173">
        <v>2430</v>
      </c>
      <c r="AQ43" s="173">
        <v>3088</v>
      </c>
      <c r="AR43" s="172">
        <v>15719</v>
      </c>
      <c r="AS43" s="173">
        <v>5184</v>
      </c>
      <c r="AT43" s="173">
        <v>2556</v>
      </c>
      <c r="AU43" s="173">
        <v>2548</v>
      </c>
      <c r="AV43" s="173">
        <v>2362</v>
      </c>
      <c r="AW43" s="173">
        <v>3069</v>
      </c>
      <c r="AX43" s="32">
        <v>21195.508940682699</v>
      </c>
      <c r="AY43" s="33">
        <v>22258.988244083634</v>
      </c>
      <c r="AZ43" s="158">
        <v>23527</v>
      </c>
      <c r="BA43" s="158">
        <v>24627.857447947012</v>
      </c>
      <c r="BB43" s="158">
        <v>25301.877593405741</v>
      </c>
      <c r="BC43" s="158">
        <v>25770.230641000984</v>
      </c>
      <c r="BD43" s="32">
        <v>21260.671773686558</v>
      </c>
      <c r="BE43" s="33">
        <v>22342.644289296932</v>
      </c>
      <c r="BF43" s="158">
        <v>23552</v>
      </c>
      <c r="BG43" s="158">
        <v>24534.594730657816</v>
      </c>
      <c r="BH43" s="158">
        <v>25242.494313304363</v>
      </c>
      <c r="BI43" s="158">
        <v>25863.793880017813</v>
      </c>
      <c r="BJ43" s="32">
        <v>8627.4426030368759</v>
      </c>
      <c r="BK43" s="33">
        <v>8980.058178617157</v>
      </c>
      <c r="BL43" s="158">
        <v>9627</v>
      </c>
      <c r="BM43" s="158">
        <v>9371.8937343008656</v>
      </c>
      <c r="BN43" s="158">
        <v>9646.5831605143103</v>
      </c>
      <c r="BO43" s="158">
        <v>10067.119656992085</v>
      </c>
      <c r="BP43" s="32">
        <v>5393.6691104911442</v>
      </c>
      <c r="BQ43" s="30">
        <v>9796.4572659803689</v>
      </c>
      <c r="BR43" s="30">
        <v>9384.2193263833196</v>
      </c>
      <c r="BS43" s="30">
        <v>4539.9757243539543</v>
      </c>
      <c r="BT43" s="30">
        <v>1440.6964346349746</v>
      </c>
      <c r="BU43" s="30">
        <v>916.01233425840269</v>
      </c>
      <c r="BV43" s="32">
        <v>6199.0420575262469</v>
      </c>
      <c r="BW43" s="33">
        <v>11516.952621895125</v>
      </c>
      <c r="BX43" s="30">
        <v>10363.486187845303</v>
      </c>
      <c r="BY43" s="30">
        <v>5507.4191203198834</v>
      </c>
      <c r="BZ43" s="30">
        <v>1709.276574475175</v>
      </c>
      <c r="CA43" s="30">
        <v>915.02945423043604</v>
      </c>
      <c r="CB43" s="172">
        <v>7126</v>
      </c>
      <c r="CC43" s="173">
        <v>12588</v>
      </c>
      <c r="CD43" s="173">
        <v>11133</v>
      </c>
      <c r="CE43" s="173">
        <v>6307</v>
      </c>
      <c r="CF43" s="173">
        <v>1890</v>
      </c>
      <c r="CG43" s="194">
        <v>1048</v>
      </c>
      <c r="CH43" s="173">
        <v>7374.2693992678387</v>
      </c>
      <c r="CI43" s="173">
        <v>12191.437785388129</v>
      </c>
      <c r="CJ43" s="173">
        <v>11136.990102778835</v>
      </c>
      <c r="CK43" s="173">
        <v>6729.1582186821142</v>
      </c>
      <c r="CL43" s="173">
        <v>2365.975221238938</v>
      </c>
      <c r="CM43" s="173">
        <v>1338.1039774506733</v>
      </c>
      <c r="CN43" s="32">
        <v>7871.9419940343978</v>
      </c>
      <c r="CO43" s="30">
        <v>12586.793116562085</v>
      </c>
      <c r="CP43" s="30">
        <v>11536.309808612441</v>
      </c>
      <c r="CQ43" s="30">
        <v>6841.1031553398061</v>
      </c>
      <c r="CR43" s="30">
        <v>2864.9374485596709</v>
      </c>
      <c r="CS43" s="30">
        <v>1631.5333549222798</v>
      </c>
      <c r="CT43" s="32">
        <v>8636.0723964628796</v>
      </c>
      <c r="CU43" s="30">
        <v>13285.431134259259</v>
      </c>
      <c r="CV43" s="30">
        <v>12415.776995305165</v>
      </c>
      <c r="CW43" s="30">
        <v>8016.0941915227631</v>
      </c>
      <c r="CX43" s="30">
        <v>3430.9237933954278</v>
      </c>
      <c r="CY43" s="30">
        <v>2155.4809384164223</v>
      </c>
      <c r="CZ43" s="32">
        <v>12568.066337645823</v>
      </c>
      <c r="DA43" s="33">
        <v>13278.930065466477</v>
      </c>
      <c r="DB43" s="158">
        <v>13899</v>
      </c>
      <c r="DC43" s="158">
        <v>15255.963713646146</v>
      </c>
      <c r="DD43" s="158">
        <v>15655.294432891431</v>
      </c>
      <c r="DE43" s="158">
        <v>15703.110984008899</v>
      </c>
      <c r="DF43" s="32">
        <v>15950.296178550574</v>
      </c>
      <c r="DG43" s="30">
        <v>11464.214507706189</v>
      </c>
      <c r="DH43" s="30">
        <v>11876.452447303238</v>
      </c>
      <c r="DI43" s="30">
        <v>16720.696049332604</v>
      </c>
      <c r="DJ43" s="30">
        <v>19819.975339051583</v>
      </c>
      <c r="DK43" s="30">
        <v>20344.659439428156</v>
      </c>
      <c r="DL43" s="32">
        <v>16143.602231770685</v>
      </c>
      <c r="DM43" s="30">
        <v>10825.691667401807</v>
      </c>
      <c r="DN43" s="30">
        <v>11979.158101451629</v>
      </c>
      <c r="DO43" s="30">
        <v>16835.225168977049</v>
      </c>
      <c r="DP43" s="30">
        <v>20633.367714821758</v>
      </c>
      <c r="DQ43" s="30">
        <v>21427.614835066495</v>
      </c>
      <c r="DR43" s="172">
        <v>16426</v>
      </c>
      <c r="DS43" s="173">
        <v>10964</v>
      </c>
      <c r="DT43" s="173">
        <v>12419</v>
      </c>
      <c r="DU43" s="173">
        <v>17245</v>
      </c>
      <c r="DV43" s="173">
        <v>21662</v>
      </c>
      <c r="DW43" s="173">
        <v>22504</v>
      </c>
      <c r="DX43" s="213">
        <v>17160.325331389977</v>
      </c>
      <c r="DY43" s="214">
        <v>12343.156945269688</v>
      </c>
      <c r="DZ43" s="214">
        <v>13397.604627878982</v>
      </c>
      <c r="EA43" s="214">
        <v>17805.436511975702</v>
      </c>
      <c r="EB43" s="214">
        <v>22168.619509418877</v>
      </c>
      <c r="EC43" s="215">
        <v>23196.490753207145</v>
      </c>
      <c r="ED43" s="172">
        <v>17370.552319269966</v>
      </c>
      <c r="EE43" s="173">
        <v>12655.701196742279</v>
      </c>
      <c r="EF43" s="173">
        <v>13706.184504691922</v>
      </c>
      <c r="EG43" s="173">
        <v>18401.391157964557</v>
      </c>
      <c r="EH43" s="173">
        <v>22377.556864744693</v>
      </c>
      <c r="EI43" s="173">
        <v>23610.960958382082</v>
      </c>
      <c r="EJ43" s="172">
        <v>17227.721483554931</v>
      </c>
      <c r="EK43" s="173">
        <v>12578.362745758554</v>
      </c>
      <c r="EL43" s="173">
        <v>13448.016884712648</v>
      </c>
      <c r="EM43" s="173">
        <v>17847.699688495049</v>
      </c>
      <c r="EN43" s="173">
        <v>22432.870086622384</v>
      </c>
      <c r="EO43" s="173">
        <v>23708.312941601391</v>
      </c>
      <c r="EP43" s="254"/>
    </row>
    <row r="44" spans="1:146" x14ac:dyDescent="0.2">
      <c r="A44" s="23" t="s">
        <v>46</v>
      </c>
      <c r="B44" s="44">
        <v>34276</v>
      </c>
      <c r="C44" s="117">
        <v>34528</v>
      </c>
      <c r="D44" s="148">
        <v>34718</v>
      </c>
      <c r="E44" s="148">
        <v>34275</v>
      </c>
      <c r="F44" s="148">
        <v>31270</v>
      </c>
      <c r="G44" s="148">
        <v>31818</v>
      </c>
      <c r="H44" s="32">
        <v>15188</v>
      </c>
      <c r="I44" s="33">
        <v>16618</v>
      </c>
      <c r="J44" s="158">
        <v>17232</v>
      </c>
      <c r="K44" s="158">
        <v>17011</v>
      </c>
      <c r="L44" s="158">
        <v>15185</v>
      </c>
      <c r="M44" s="158">
        <v>15860</v>
      </c>
      <c r="N44" s="31">
        <f t="shared" si="11"/>
        <v>14937</v>
      </c>
      <c r="O44" s="30">
        <v>4665</v>
      </c>
      <c r="P44" s="30">
        <v>2585</v>
      </c>
      <c r="Q44" s="30">
        <v>3016</v>
      </c>
      <c r="R44" s="30">
        <v>2720</v>
      </c>
      <c r="S44" s="30">
        <v>1951</v>
      </c>
      <c r="T44" s="31">
        <f t="shared" si="12"/>
        <v>19028</v>
      </c>
      <c r="U44" s="30">
        <v>6292</v>
      </c>
      <c r="V44" s="30">
        <v>2747</v>
      </c>
      <c r="W44" s="30">
        <v>3553</v>
      </c>
      <c r="X44" s="30">
        <v>3596</v>
      </c>
      <c r="Y44" s="30">
        <v>2840</v>
      </c>
      <c r="Z44" s="172">
        <v>19368</v>
      </c>
      <c r="AA44" s="173">
        <v>6588</v>
      </c>
      <c r="AB44" s="173">
        <v>2886</v>
      </c>
      <c r="AC44" s="173">
        <v>3766</v>
      </c>
      <c r="AD44" s="173">
        <v>3528</v>
      </c>
      <c r="AE44" s="173">
        <v>2600</v>
      </c>
      <c r="AF44" s="172">
        <v>19119</v>
      </c>
      <c r="AG44" s="158">
        <v>6663</v>
      </c>
      <c r="AH44" s="158">
        <v>2707</v>
      </c>
      <c r="AI44" s="158">
        <v>3624</v>
      </c>
      <c r="AJ44" s="158">
        <v>3500</v>
      </c>
      <c r="AK44" s="194">
        <v>2625</v>
      </c>
      <c r="AL44" s="172">
        <v>16557</v>
      </c>
      <c r="AM44" s="173">
        <v>5328</v>
      </c>
      <c r="AN44" s="173">
        <v>2463</v>
      </c>
      <c r="AO44" s="173">
        <v>3055</v>
      </c>
      <c r="AP44" s="173">
        <v>3120</v>
      </c>
      <c r="AQ44" s="173">
        <v>2591</v>
      </c>
      <c r="AR44" s="172">
        <v>16611</v>
      </c>
      <c r="AS44" s="173">
        <v>5343</v>
      </c>
      <c r="AT44" s="173">
        <v>2435</v>
      </c>
      <c r="AU44" s="173">
        <v>2954</v>
      </c>
      <c r="AV44" s="173">
        <v>3009</v>
      </c>
      <c r="AW44" s="173">
        <v>2870</v>
      </c>
      <c r="AX44" s="32">
        <v>17256.206182773167</v>
      </c>
      <c r="AY44" s="33">
        <v>18141.696892110456</v>
      </c>
      <c r="AZ44" s="158">
        <v>18825</v>
      </c>
      <c r="BA44" s="158">
        <v>19312.157256942148</v>
      </c>
      <c r="BB44" s="158">
        <v>20436.930632417159</v>
      </c>
      <c r="BC44" s="158">
        <v>20309.66071132027</v>
      </c>
      <c r="BD44" s="32">
        <v>17094.973722431791</v>
      </c>
      <c r="BE44" s="33">
        <v>17941.592147417367</v>
      </c>
      <c r="BF44" s="158">
        <v>18625</v>
      </c>
      <c r="BG44" s="158">
        <v>19154.634133584394</v>
      </c>
      <c r="BH44" s="158">
        <v>20189.035607667436</v>
      </c>
      <c r="BI44" s="158">
        <v>20147.898862199749</v>
      </c>
      <c r="BJ44" s="32">
        <v>6838.175072425599</v>
      </c>
      <c r="BK44" s="33">
        <v>7359.5491033818753</v>
      </c>
      <c r="BL44" s="158">
        <v>7706</v>
      </c>
      <c r="BM44" s="158">
        <v>7857.5054964434776</v>
      </c>
      <c r="BN44" s="158">
        <v>8439.1461310503782</v>
      </c>
      <c r="BO44" s="158">
        <v>8726.8112862547296</v>
      </c>
      <c r="BP44" s="32">
        <v>5421.3475262770298</v>
      </c>
      <c r="BQ44" s="30">
        <v>7622.2797427652731</v>
      </c>
      <c r="BR44" s="30">
        <v>8373.2735009671178</v>
      </c>
      <c r="BS44" s="30">
        <v>4591.1375994694963</v>
      </c>
      <c r="BT44" s="30">
        <v>2327.2297794117649</v>
      </c>
      <c r="BU44" s="30">
        <v>1844.6360840594566</v>
      </c>
      <c r="BV44" s="32">
        <v>5311.4657347067478</v>
      </c>
      <c r="BW44" s="33">
        <v>8616.6317546090268</v>
      </c>
      <c r="BX44" s="30">
        <v>8779.2722970513296</v>
      </c>
      <c r="BY44" s="30">
        <v>3956.9301998311284</v>
      </c>
      <c r="BZ44" s="30">
        <v>1453.0717463848721</v>
      </c>
      <c r="CA44" s="30">
        <v>1214.7334507042253</v>
      </c>
      <c r="CB44" s="172">
        <v>5863</v>
      </c>
      <c r="CC44" s="173">
        <v>9159</v>
      </c>
      <c r="CD44" s="173">
        <v>9290</v>
      </c>
      <c r="CE44" s="173">
        <v>4563</v>
      </c>
      <c r="CF44" s="173">
        <v>1630</v>
      </c>
      <c r="CG44" s="194">
        <v>1331</v>
      </c>
      <c r="CH44" s="173">
        <v>5938.8583607929286</v>
      </c>
      <c r="CI44" s="173">
        <v>9275.7200960528298</v>
      </c>
      <c r="CJ44" s="173">
        <v>9181.153675655707</v>
      </c>
      <c r="CK44" s="173">
        <v>4503.3631346578368</v>
      </c>
      <c r="CL44" s="173">
        <v>1975.8328571428572</v>
      </c>
      <c r="CM44" s="173">
        <v>1391.2091428571428</v>
      </c>
      <c r="CN44" s="32">
        <v>6389.1495439995169</v>
      </c>
      <c r="CO44" s="30">
        <v>10181.98292042042</v>
      </c>
      <c r="CP44" s="30">
        <v>10032.499796995535</v>
      </c>
      <c r="CQ44" s="30">
        <v>5286.7921440261862</v>
      </c>
      <c r="CR44" s="30">
        <v>2117.0669871794871</v>
      </c>
      <c r="CS44" s="30">
        <v>1570.4739482825164</v>
      </c>
      <c r="CT44" s="32">
        <v>6948.8994040093912</v>
      </c>
      <c r="CU44" s="30">
        <v>10846.144675276062</v>
      </c>
      <c r="CV44" s="30">
        <v>11062.022997946611</v>
      </c>
      <c r="CW44" s="30">
        <v>6309.1086662153011</v>
      </c>
      <c r="CX44" s="30">
        <v>2441.9079428381524</v>
      </c>
      <c r="CY44" s="30">
        <v>1587.5898954703832</v>
      </c>
      <c r="CZ44" s="32">
        <v>10418.031110347569</v>
      </c>
      <c r="DA44" s="33">
        <v>10782.14778872858</v>
      </c>
      <c r="DB44" s="158">
        <v>11119</v>
      </c>
      <c r="DC44" s="158">
        <v>11454.651760498669</v>
      </c>
      <c r="DD44" s="158">
        <v>11997.784501366781</v>
      </c>
      <c r="DE44" s="158">
        <v>11582.84942506554</v>
      </c>
      <c r="DF44" s="32">
        <v>11941.588538528486</v>
      </c>
      <c r="DG44" s="30">
        <v>9472.6939796665174</v>
      </c>
      <c r="DH44" s="30">
        <v>8721.7002214646727</v>
      </c>
      <c r="DI44" s="30">
        <v>12503.836122962293</v>
      </c>
      <c r="DJ44" s="30">
        <v>14767.743943020025</v>
      </c>
      <c r="DK44" s="30">
        <v>15250.337638372333</v>
      </c>
      <c r="DL44" s="32">
        <v>12630.126412710619</v>
      </c>
      <c r="DM44" s="30">
        <v>9324.9603928083397</v>
      </c>
      <c r="DN44" s="30">
        <v>9162.3198503660369</v>
      </c>
      <c r="DO44" s="30">
        <v>13984.661947586239</v>
      </c>
      <c r="DP44" s="30">
        <v>16488.520401032496</v>
      </c>
      <c r="DQ44" s="30">
        <v>16726.858696713141</v>
      </c>
      <c r="DR44" s="172">
        <v>12763</v>
      </c>
      <c r="DS44" s="173">
        <v>9466</v>
      </c>
      <c r="DT44" s="173">
        <v>9335</v>
      </c>
      <c r="DU44" s="173">
        <v>14062</v>
      </c>
      <c r="DV44" s="173">
        <v>16995</v>
      </c>
      <c r="DW44" s="173">
        <v>17294</v>
      </c>
      <c r="DX44" s="213">
        <v>13215.775772791465</v>
      </c>
      <c r="DY44" s="214">
        <v>9878.9140375315637</v>
      </c>
      <c r="DZ44" s="214">
        <v>9973.4804579286865</v>
      </c>
      <c r="EA44" s="214">
        <v>14651.270998926557</v>
      </c>
      <c r="EB44" s="214">
        <v>17178.801276441536</v>
      </c>
      <c r="EC44" s="215">
        <v>17763.42499072725</v>
      </c>
      <c r="ED44" s="172">
        <v>13799.88606366792</v>
      </c>
      <c r="EE44" s="173">
        <v>10007.052687247016</v>
      </c>
      <c r="EF44" s="173">
        <v>10156.535810671901</v>
      </c>
      <c r="EG44" s="173">
        <v>14902.243463641251</v>
      </c>
      <c r="EH44" s="173">
        <v>18071.968620487947</v>
      </c>
      <c r="EI44" s="173">
        <v>18618.561659384919</v>
      </c>
      <c r="EJ44" s="172">
        <v>13198.999458190357</v>
      </c>
      <c r="EK44" s="173">
        <v>9301.7541869236866</v>
      </c>
      <c r="EL44" s="173">
        <v>9085.8758642531375</v>
      </c>
      <c r="EM44" s="173">
        <v>13838.790195984448</v>
      </c>
      <c r="EN44" s="173">
        <v>17705.990919361597</v>
      </c>
      <c r="EO44" s="173">
        <v>18560.308966729364</v>
      </c>
      <c r="EP44" s="254"/>
    </row>
    <row r="45" spans="1:146" x14ac:dyDescent="0.2">
      <c r="A45" s="23" t="s">
        <v>47</v>
      </c>
      <c r="B45" s="44">
        <v>10538</v>
      </c>
      <c r="C45" s="117">
        <v>10235</v>
      </c>
      <c r="D45" s="148">
        <v>10933</v>
      </c>
      <c r="E45" s="148">
        <v>11357</v>
      </c>
      <c r="F45" s="148">
        <v>11325</v>
      </c>
      <c r="G45" s="148">
        <v>12022</v>
      </c>
      <c r="H45" s="32">
        <v>4538</v>
      </c>
      <c r="I45" s="33">
        <v>4264</v>
      </c>
      <c r="J45" s="158">
        <v>4282</v>
      </c>
      <c r="K45" s="158">
        <v>4344</v>
      </c>
      <c r="L45" s="158">
        <v>4582</v>
      </c>
      <c r="M45" s="158">
        <v>4903</v>
      </c>
      <c r="N45" s="31">
        <f t="shared" si="11"/>
        <v>4364</v>
      </c>
      <c r="O45" s="30">
        <v>534</v>
      </c>
      <c r="P45" s="30">
        <v>677</v>
      </c>
      <c r="Q45" s="30">
        <v>1142</v>
      </c>
      <c r="R45" s="30">
        <v>1184</v>
      </c>
      <c r="S45" s="30">
        <v>827</v>
      </c>
      <c r="T45" s="31">
        <f t="shared" si="12"/>
        <v>4503</v>
      </c>
      <c r="U45" s="30">
        <v>592</v>
      </c>
      <c r="V45" s="30">
        <v>593</v>
      </c>
      <c r="W45" s="30">
        <v>1012</v>
      </c>
      <c r="X45" s="30">
        <v>1290</v>
      </c>
      <c r="Y45" s="30">
        <v>1016</v>
      </c>
      <c r="Z45" s="172">
        <v>4555</v>
      </c>
      <c r="AA45" s="173">
        <v>673</v>
      </c>
      <c r="AB45" s="173">
        <v>600</v>
      </c>
      <c r="AC45" s="173">
        <v>1051</v>
      </c>
      <c r="AD45" s="173">
        <v>1185</v>
      </c>
      <c r="AE45" s="173">
        <v>1046</v>
      </c>
      <c r="AF45" s="172">
        <v>4803</v>
      </c>
      <c r="AG45" s="158">
        <v>655</v>
      </c>
      <c r="AH45" s="158">
        <v>588</v>
      </c>
      <c r="AI45" s="158">
        <v>1021</v>
      </c>
      <c r="AJ45" s="158">
        <v>1351</v>
      </c>
      <c r="AK45" s="194">
        <v>1188</v>
      </c>
      <c r="AL45" s="172">
        <v>4627</v>
      </c>
      <c r="AM45" s="173">
        <v>596</v>
      </c>
      <c r="AN45" s="173">
        <v>625</v>
      </c>
      <c r="AO45" s="173">
        <v>978</v>
      </c>
      <c r="AP45" s="173">
        <v>1186</v>
      </c>
      <c r="AQ45" s="173">
        <v>1242</v>
      </c>
      <c r="AR45" s="172">
        <v>4705</v>
      </c>
      <c r="AS45" s="173">
        <v>658</v>
      </c>
      <c r="AT45" s="173">
        <v>557</v>
      </c>
      <c r="AU45" s="173">
        <v>942</v>
      </c>
      <c r="AV45" s="173">
        <v>1212</v>
      </c>
      <c r="AW45" s="173">
        <v>1336</v>
      </c>
      <c r="AX45" s="32">
        <v>17910.462181128289</v>
      </c>
      <c r="AY45" s="33">
        <v>18535.301872545198</v>
      </c>
      <c r="AZ45" s="158">
        <v>19131</v>
      </c>
      <c r="BA45" s="158">
        <v>19094.073218790709</v>
      </c>
      <c r="BB45" s="158">
        <v>19675.901795364916</v>
      </c>
      <c r="BC45" s="158">
        <v>19274.576906406597</v>
      </c>
      <c r="BD45" s="32">
        <v>17941.07708989477</v>
      </c>
      <c r="BE45" s="33">
        <v>18625.381301354653</v>
      </c>
      <c r="BF45" s="158">
        <v>19218</v>
      </c>
      <c r="BG45" s="158">
        <v>19248.594836560482</v>
      </c>
      <c r="BH45" s="158">
        <v>19786.619623946401</v>
      </c>
      <c r="BI45" s="158">
        <v>19290.765356004249</v>
      </c>
      <c r="BJ45" s="32">
        <v>4585.8845306302337</v>
      </c>
      <c r="BK45" s="33">
        <v>5070.9230769230771</v>
      </c>
      <c r="BL45" s="158">
        <v>5369</v>
      </c>
      <c r="BM45" s="158">
        <v>5249.1986648250459</v>
      </c>
      <c r="BN45" s="158">
        <v>5057.2566564818853</v>
      </c>
      <c r="BO45" s="158">
        <v>5240.5871915153984</v>
      </c>
      <c r="BP45" s="32">
        <v>3595.8441796516959</v>
      </c>
      <c r="BQ45" s="30">
        <v>8906.6835205992502</v>
      </c>
      <c r="BR45" s="30">
        <v>5979.2407680945344</v>
      </c>
      <c r="BS45" s="30">
        <v>3445.6541155866898</v>
      </c>
      <c r="BT45" s="30">
        <v>1724.4636824324325</v>
      </c>
      <c r="BU45" s="30">
        <v>1102.1124546553808</v>
      </c>
      <c r="BV45" s="32">
        <v>5240.6435709526986</v>
      </c>
      <c r="BW45" s="33">
        <v>9923.0557432432433</v>
      </c>
      <c r="BX45" s="30">
        <v>8266.4738617200674</v>
      </c>
      <c r="BY45" s="30">
        <v>5083.188735177866</v>
      </c>
      <c r="BZ45" s="30">
        <v>3435.381395348837</v>
      </c>
      <c r="CA45" s="30">
        <v>3195.1978346456694</v>
      </c>
      <c r="CB45" s="172">
        <v>4760</v>
      </c>
      <c r="CC45" s="173">
        <v>10164</v>
      </c>
      <c r="CD45" s="173">
        <v>8194</v>
      </c>
      <c r="CE45" s="173">
        <v>4992</v>
      </c>
      <c r="CF45" s="173">
        <v>2536</v>
      </c>
      <c r="CG45" s="194">
        <v>1601</v>
      </c>
      <c r="CH45" s="173">
        <v>4508.3368727878405</v>
      </c>
      <c r="CI45" s="173">
        <v>10109.065648854961</v>
      </c>
      <c r="CJ45" s="173">
        <v>8231.6836734693879</v>
      </c>
      <c r="CK45" s="173">
        <v>4722.3143976493629</v>
      </c>
      <c r="CL45" s="173">
        <v>2337.7934863064397</v>
      </c>
      <c r="CM45" s="173">
        <v>1861.9797979797979</v>
      </c>
      <c r="CN45" s="32">
        <v>5206.2187162308192</v>
      </c>
      <c r="CO45" s="30">
        <v>10071.236577181207</v>
      </c>
      <c r="CP45" s="30">
        <v>8578.5231999999996</v>
      </c>
      <c r="CQ45" s="30">
        <v>5530.8650306748468</v>
      </c>
      <c r="CR45" s="30">
        <v>3353.1779089376055</v>
      </c>
      <c r="CS45" s="30">
        <v>2688.4742351046698</v>
      </c>
      <c r="CT45" s="32">
        <v>4750.7857598299679</v>
      </c>
      <c r="CU45" s="30">
        <v>10340.395136778116</v>
      </c>
      <c r="CV45" s="30">
        <v>8663.2549371633759</v>
      </c>
      <c r="CW45" s="30">
        <v>5277.3418259023356</v>
      </c>
      <c r="CX45" s="30">
        <v>2690.0569306930693</v>
      </c>
      <c r="CY45" s="30">
        <v>1864.8420658682635</v>
      </c>
      <c r="CZ45" s="32">
        <v>13324.577650498055</v>
      </c>
      <c r="DA45" s="33">
        <v>13464.37879562212</v>
      </c>
      <c r="DB45" s="158">
        <v>13763</v>
      </c>
      <c r="DC45" s="158">
        <v>13844.874553965663</v>
      </c>
      <c r="DD45" s="158">
        <v>14618.645138883032</v>
      </c>
      <c r="DE45" s="158">
        <v>14033.989714891199</v>
      </c>
      <c r="DF45" s="32">
        <v>14345.075847846012</v>
      </c>
      <c r="DG45" s="30">
        <v>9034.3935692955201</v>
      </c>
      <c r="DH45" s="30">
        <v>11961.836321800236</v>
      </c>
      <c r="DI45" s="30">
        <v>14495.42297430808</v>
      </c>
      <c r="DJ45" s="30">
        <v>16216.613407462337</v>
      </c>
      <c r="DK45" s="30">
        <v>16838.96463523939</v>
      </c>
      <c r="DL45" s="32">
        <v>13384.737730401954</v>
      </c>
      <c r="DM45" s="30">
        <v>8702.3255581114099</v>
      </c>
      <c r="DN45" s="30">
        <v>10358.907439634586</v>
      </c>
      <c r="DO45" s="30">
        <v>13542.192566176787</v>
      </c>
      <c r="DP45" s="30">
        <v>15189.999906005816</v>
      </c>
      <c r="DQ45" s="30">
        <v>15430.183466708984</v>
      </c>
      <c r="DR45" s="172">
        <v>14457</v>
      </c>
      <c r="DS45" s="173">
        <v>9054</v>
      </c>
      <c r="DT45" s="173">
        <v>11024</v>
      </c>
      <c r="DU45" s="173">
        <v>14226</v>
      </c>
      <c r="DV45" s="173">
        <v>16681</v>
      </c>
      <c r="DW45" s="173">
        <v>17617</v>
      </c>
      <c r="DX45" s="213">
        <v>14740.257963772641</v>
      </c>
      <c r="DY45" s="214">
        <v>9139.5291877055206</v>
      </c>
      <c r="DZ45" s="214">
        <v>11016.911163091094</v>
      </c>
      <c r="EA45" s="214">
        <v>14526.280438911119</v>
      </c>
      <c r="EB45" s="214">
        <v>16910.801350254042</v>
      </c>
      <c r="EC45" s="215">
        <v>17386.615038580683</v>
      </c>
      <c r="ED45" s="172">
        <v>14580.400907715582</v>
      </c>
      <c r="EE45" s="173">
        <v>9715.3830467651933</v>
      </c>
      <c r="EF45" s="173">
        <v>11208.096423946401</v>
      </c>
      <c r="EG45" s="173">
        <v>14255.754593271555</v>
      </c>
      <c r="EH45" s="173">
        <v>16433.441715008794</v>
      </c>
      <c r="EI45" s="173">
        <v>17098.145388841731</v>
      </c>
      <c r="EJ45" s="172">
        <v>14539.979596174282</v>
      </c>
      <c r="EK45" s="173">
        <v>8950.3702192261335</v>
      </c>
      <c r="EL45" s="173">
        <v>10627.510418840873</v>
      </c>
      <c r="EM45" s="173">
        <v>14013.423530101914</v>
      </c>
      <c r="EN45" s="173">
        <v>16600.708425311179</v>
      </c>
      <c r="EO45" s="173">
        <v>17425.923290135986</v>
      </c>
      <c r="EP45" s="254"/>
    </row>
    <row r="46" spans="1:146" x14ac:dyDescent="0.2">
      <c r="A46" s="23" t="s">
        <v>48</v>
      </c>
      <c r="B46" s="44">
        <v>12658</v>
      </c>
      <c r="C46" s="117">
        <v>12022</v>
      </c>
      <c r="D46" s="148">
        <v>11670</v>
      </c>
      <c r="E46" s="148">
        <v>11989</v>
      </c>
      <c r="F46" s="148">
        <v>12148</v>
      </c>
      <c r="G46" s="148">
        <v>12475</v>
      </c>
      <c r="H46" s="32">
        <v>6796</v>
      </c>
      <c r="I46" s="33">
        <v>6808</v>
      </c>
      <c r="J46" s="158">
        <v>7040</v>
      </c>
      <c r="K46" s="158">
        <v>7125</v>
      </c>
      <c r="L46" s="158">
        <v>7341</v>
      </c>
      <c r="M46" s="158">
        <v>7501</v>
      </c>
      <c r="N46" s="31">
        <f t="shared" si="11"/>
        <v>5687</v>
      </c>
      <c r="O46" s="30">
        <v>1745</v>
      </c>
      <c r="P46" s="30">
        <v>800</v>
      </c>
      <c r="Q46" s="30">
        <v>1125</v>
      </c>
      <c r="R46" s="30">
        <v>1174</v>
      </c>
      <c r="S46" s="30">
        <v>843</v>
      </c>
      <c r="T46" s="31">
        <f t="shared" si="12"/>
        <v>5844</v>
      </c>
      <c r="U46" s="30">
        <v>1889</v>
      </c>
      <c r="V46" s="30">
        <v>801</v>
      </c>
      <c r="W46" s="30">
        <v>1114</v>
      </c>
      <c r="X46" s="30">
        <v>1101</v>
      </c>
      <c r="Y46" s="30">
        <v>939</v>
      </c>
      <c r="Z46" s="172">
        <v>6064</v>
      </c>
      <c r="AA46" s="173">
        <v>1900</v>
      </c>
      <c r="AB46" s="173">
        <v>836</v>
      </c>
      <c r="AC46" s="173">
        <v>1201</v>
      </c>
      <c r="AD46" s="173">
        <v>1164</v>
      </c>
      <c r="AE46" s="173">
        <v>963</v>
      </c>
      <c r="AF46" s="172">
        <v>6099</v>
      </c>
      <c r="AG46" s="158">
        <v>2122</v>
      </c>
      <c r="AH46" s="158">
        <v>810</v>
      </c>
      <c r="AI46" s="158">
        <v>1076</v>
      </c>
      <c r="AJ46" s="158">
        <v>1146</v>
      </c>
      <c r="AK46" s="194">
        <v>945</v>
      </c>
      <c r="AL46" s="172">
        <v>6373</v>
      </c>
      <c r="AM46" s="173">
        <v>2009</v>
      </c>
      <c r="AN46" s="173">
        <v>834</v>
      </c>
      <c r="AO46" s="173">
        <v>1049</v>
      </c>
      <c r="AP46" s="173">
        <v>1217</v>
      </c>
      <c r="AQ46" s="173">
        <v>1264</v>
      </c>
      <c r="AR46" s="172">
        <v>6157</v>
      </c>
      <c r="AS46" s="173">
        <v>1924</v>
      </c>
      <c r="AT46" s="173">
        <v>801</v>
      </c>
      <c r="AU46" s="173">
        <v>1085</v>
      </c>
      <c r="AV46" s="173">
        <v>1183</v>
      </c>
      <c r="AW46" s="173">
        <v>1164</v>
      </c>
      <c r="AX46" s="32">
        <v>15395.005013435681</v>
      </c>
      <c r="AY46" s="33">
        <v>16392.170738956869</v>
      </c>
      <c r="AZ46" s="158">
        <v>17091</v>
      </c>
      <c r="BA46" s="158">
        <v>17737.075701539736</v>
      </c>
      <c r="BB46" s="158">
        <v>18267.950606785464</v>
      </c>
      <c r="BC46" s="158">
        <v>19033.730738488364</v>
      </c>
      <c r="BD46" s="32">
        <v>15384.375156225491</v>
      </c>
      <c r="BE46" s="33">
        <v>16535.672482966744</v>
      </c>
      <c r="BF46" s="158">
        <v>17058</v>
      </c>
      <c r="BG46" s="158">
        <v>17688.642585326608</v>
      </c>
      <c r="BH46" s="158">
        <v>18109.72040314076</v>
      </c>
      <c r="BI46" s="158">
        <v>18870.891030178631</v>
      </c>
      <c r="BJ46" s="32">
        <v>3292.0066215420834</v>
      </c>
      <c r="BK46" s="33">
        <v>3630.6969741480611</v>
      </c>
      <c r="BL46" s="158">
        <v>4800</v>
      </c>
      <c r="BM46" s="158">
        <v>4769.0712982456143</v>
      </c>
      <c r="BN46" s="158">
        <v>4812.4259637651548</v>
      </c>
      <c r="BO46" s="158">
        <v>4851.7059058792165</v>
      </c>
      <c r="BP46" s="32">
        <v>2847.8092139968348</v>
      </c>
      <c r="BQ46" s="30">
        <v>4514.7140401146135</v>
      </c>
      <c r="BR46" s="30">
        <v>4375.25</v>
      </c>
      <c r="BS46" s="30">
        <v>2399.2328888888887</v>
      </c>
      <c r="BT46" s="30">
        <v>1143.0545144804089</v>
      </c>
      <c r="BU46" s="30">
        <v>920.55990510083041</v>
      </c>
      <c r="BV46" s="32">
        <v>3661.71697467488</v>
      </c>
      <c r="BW46" s="33">
        <v>5358.8808893594496</v>
      </c>
      <c r="BX46" s="30">
        <v>5257.4232209737829</v>
      </c>
      <c r="BY46" s="30">
        <v>3325.2199281867147</v>
      </c>
      <c r="BZ46" s="30">
        <v>1841.6811989100818</v>
      </c>
      <c r="CA46" s="30">
        <v>1419.5591054313099</v>
      </c>
      <c r="CB46" s="172">
        <v>4092</v>
      </c>
      <c r="CC46" s="173">
        <v>5986</v>
      </c>
      <c r="CD46" s="173">
        <v>6437</v>
      </c>
      <c r="CE46" s="173">
        <v>3841</v>
      </c>
      <c r="CF46" s="173">
        <v>1934</v>
      </c>
      <c r="CG46" s="194">
        <v>1243</v>
      </c>
      <c r="CH46" s="173">
        <v>3727.337596327267</v>
      </c>
      <c r="CI46" s="173">
        <v>5150.3996229971726</v>
      </c>
      <c r="CJ46" s="173">
        <v>5487.8691358024689</v>
      </c>
      <c r="CK46" s="173">
        <v>3433.8726765799256</v>
      </c>
      <c r="CL46" s="173">
        <v>2009.2897033158813</v>
      </c>
      <c r="CM46" s="173">
        <v>1440.4412698412698</v>
      </c>
      <c r="CN46" s="32">
        <v>3686.2662796171348</v>
      </c>
      <c r="CO46" s="30">
        <v>4930.758586361374</v>
      </c>
      <c r="CP46" s="30">
        <v>6114.2362110311751</v>
      </c>
      <c r="CQ46" s="30">
        <v>3861.0047664442327</v>
      </c>
      <c r="CR46" s="30">
        <v>2065.9087921117502</v>
      </c>
      <c r="CS46" s="30">
        <v>1521.3631329113923</v>
      </c>
      <c r="CT46" s="32">
        <v>4042.5488062368036</v>
      </c>
      <c r="CU46" s="30">
        <v>5810.6476091476088</v>
      </c>
      <c r="CV46" s="30">
        <v>6331.5330836454432</v>
      </c>
      <c r="CW46" s="30">
        <v>4052.9069124423963</v>
      </c>
      <c r="CX46" s="30">
        <v>1990.4201183431953</v>
      </c>
      <c r="CY46" s="30">
        <v>1620.840206185567</v>
      </c>
      <c r="CZ46" s="32">
        <v>12102.998391893598</v>
      </c>
      <c r="DA46" s="33">
        <v>12761.473764808808</v>
      </c>
      <c r="DB46" s="158">
        <v>12291</v>
      </c>
      <c r="DC46" s="158">
        <v>12968.004403294122</v>
      </c>
      <c r="DD46" s="158">
        <v>13455.524643020308</v>
      </c>
      <c r="DE46" s="158">
        <v>14182.024832609148</v>
      </c>
      <c r="DF46" s="32">
        <v>13188.053631088447</v>
      </c>
      <c r="DG46" s="30">
        <v>10869.661116110878</v>
      </c>
      <c r="DH46" s="30">
        <v>11009.125156225491</v>
      </c>
      <c r="DI46" s="30">
        <v>12985.142267336603</v>
      </c>
      <c r="DJ46" s="30">
        <v>14241.320641745082</v>
      </c>
      <c r="DK46" s="30">
        <v>14463.815251124661</v>
      </c>
      <c r="DL46" s="32">
        <v>12873.955508291863</v>
      </c>
      <c r="DM46" s="30">
        <v>11176.791593607293</v>
      </c>
      <c r="DN46" s="30">
        <v>11278.249261992962</v>
      </c>
      <c r="DO46" s="30">
        <v>13210.452554780029</v>
      </c>
      <c r="DP46" s="30">
        <v>14693.991284056661</v>
      </c>
      <c r="DQ46" s="30">
        <v>15116.113377535434</v>
      </c>
      <c r="DR46" s="172">
        <v>12965</v>
      </c>
      <c r="DS46" s="173">
        <v>11071</v>
      </c>
      <c r="DT46" s="173">
        <v>10620</v>
      </c>
      <c r="DU46" s="173">
        <v>13217</v>
      </c>
      <c r="DV46" s="173">
        <v>15123</v>
      </c>
      <c r="DW46" s="173">
        <v>15814</v>
      </c>
      <c r="DX46" s="213">
        <v>13961.304988999342</v>
      </c>
      <c r="DY46" s="214">
        <v>12538.242962329436</v>
      </c>
      <c r="DZ46" s="214">
        <v>12200.773449524138</v>
      </c>
      <c r="EA46" s="214">
        <v>14254.769908746683</v>
      </c>
      <c r="EB46" s="214">
        <v>15679.352882010728</v>
      </c>
      <c r="EC46" s="215">
        <v>16248.201315485338</v>
      </c>
      <c r="ED46" s="172">
        <v>14423.454123523625</v>
      </c>
      <c r="EE46" s="173">
        <v>13178.961816779385</v>
      </c>
      <c r="EF46" s="173">
        <v>11995.484192109585</v>
      </c>
      <c r="EG46" s="173">
        <v>14248.715636696528</v>
      </c>
      <c r="EH46" s="173">
        <v>16043.81161102901</v>
      </c>
      <c r="EI46" s="173">
        <v>16588.357270229368</v>
      </c>
      <c r="EJ46" s="172">
        <v>14828.342223941827</v>
      </c>
      <c r="EK46" s="173">
        <v>13060.243421031022</v>
      </c>
      <c r="EL46" s="173">
        <v>12539.357946533188</v>
      </c>
      <c r="EM46" s="173">
        <v>14817.984117736234</v>
      </c>
      <c r="EN46" s="173">
        <v>16880.470911835437</v>
      </c>
      <c r="EO46" s="173">
        <v>17250.050823993064</v>
      </c>
      <c r="EP46" s="254"/>
    </row>
    <row r="47" spans="1:146" x14ac:dyDescent="0.2">
      <c r="A47" s="24" t="s">
        <v>49</v>
      </c>
      <c r="B47" s="43">
        <v>40834</v>
      </c>
      <c r="C47" s="116">
        <v>39736</v>
      </c>
      <c r="D47" s="147">
        <v>39785</v>
      </c>
      <c r="E47" s="147">
        <v>40116</v>
      </c>
      <c r="F47" s="147">
        <v>40184</v>
      </c>
      <c r="G47" s="147">
        <v>40041</v>
      </c>
      <c r="H47" s="14">
        <v>28792</v>
      </c>
      <c r="I47" s="15">
        <v>24715</v>
      </c>
      <c r="J47" s="146">
        <v>23305</v>
      </c>
      <c r="K47" s="146">
        <v>23192</v>
      </c>
      <c r="L47" s="146">
        <v>23043</v>
      </c>
      <c r="M47" s="146">
        <v>23925</v>
      </c>
      <c r="N47" s="17">
        <f t="shared" si="11"/>
        <v>22450</v>
      </c>
      <c r="O47" s="9">
        <v>5338</v>
      </c>
      <c r="P47" s="9">
        <v>3449</v>
      </c>
      <c r="Q47" s="9">
        <v>4199</v>
      </c>
      <c r="R47" s="9">
        <v>4581</v>
      </c>
      <c r="S47" s="9">
        <v>4883</v>
      </c>
      <c r="T47" s="17">
        <f t="shared" si="12"/>
        <v>23713</v>
      </c>
      <c r="U47" s="9">
        <v>6540</v>
      </c>
      <c r="V47" s="9">
        <v>3470</v>
      </c>
      <c r="W47" s="9">
        <v>4427</v>
      </c>
      <c r="X47" s="9">
        <v>4382</v>
      </c>
      <c r="Y47" s="9">
        <v>4894</v>
      </c>
      <c r="Z47" s="171">
        <v>24645</v>
      </c>
      <c r="AA47" s="155">
        <v>6702</v>
      </c>
      <c r="AB47" s="155">
        <v>3604</v>
      </c>
      <c r="AC47" s="155">
        <v>4682</v>
      </c>
      <c r="AD47" s="155">
        <v>4988</v>
      </c>
      <c r="AE47" s="155">
        <v>4669</v>
      </c>
      <c r="AF47" s="171">
        <v>24750</v>
      </c>
      <c r="AG47" s="146">
        <v>6670</v>
      </c>
      <c r="AH47" s="146">
        <v>3430</v>
      </c>
      <c r="AI47" s="146">
        <v>4625</v>
      </c>
      <c r="AJ47" s="146">
        <v>4913</v>
      </c>
      <c r="AK47" s="162">
        <v>5112</v>
      </c>
      <c r="AL47" s="171">
        <v>24061</v>
      </c>
      <c r="AM47" s="155">
        <v>6518</v>
      </c>
      <c r="AN47" s="155">
        <v>3261</v>
      </c>
      <c r="AO47" s="155">
        <v>4231</v>
      </c>
      <c r="AP47" s="155">
        <v>4621</v>
      </c>
      <c r="AQ47" s="155">
        <v>5430</v>
      </c>
      <c r="AR47" s="171">
        <v>22998</v>
      </c>
      <c r="AS47" s="155">
        <v>6163</v>
      </c>
      <c r="AT47" s="155">
        <v>3223</v>
      </c>
      <c r="AU47" s="155">
        <v>4078</v>
      </c>
      <c r="AV47" s="155">
        <v>4342</v>
      </c>
      <c r="AW47" s="155">
        <v>5192</v>
      </c>
      <c r="AX47" s="14">
        <v>18501.399879962562</v>
      </c>
      <c r="AY47" s="15">
        <v>19242.940931512996</v>
      </c>
      <c r="AZ47" s="146">
        <v>19720</v>
      </c>
      <c r="BA47" s="146">
        <v>20524.259225333142</v>
      </c>
      <c r="BB47" s="146">
        <v>21234.19876583384</v>
      </c>
      <c r="BC47" s="146">
        <v>21618.608952639443</v>
      </c>
      <c r="BD47" s="14">
        <v>18195.645612457192</v>
      </c>
      <c r="BE47" s="15">
        <v>19169.084439180246</v>
      </c>
      <c r="BF47" s="146">
        <v>19692</v>
      </c>
      <c r="BG47" s="146">
        <v>20518.758044797123</v>
      </c>
      <c r="BH47" s="146">
        <v>21260.32661131948</v>
      </c>
      <c r="BI47" s="146">
        <v>21664.976929707951</v>
      </c>
      <c r="BJ47" s="14">
        <v>4856.6958530147267</v>
      </c>
      <c r="BK47" s="15">
        <v>6354.352417560186</v>
      </c>
      <c r="BL47" s="146">
        <v>7003</v>
      </c>
      <c r="BM47" s="146">
        <v>7174.5326836840286</v>
      </c>
      <c r="BN47" s="146">
        <v>7523.8188603914423</v>
      </c>
      <c r="BO47" s="146">
        <v>7613.164012539185</v>
      </c>
      <c r="BP47" s="14">
        <v>4819.6207126948775</v>
      </c>
      <c r="BQ47" s="9">
        <v>9064.286998875983</v>
      </c>
      <c r="BR47" s="9">
        <v>7103.9092490576977</v>
      </c>
      <c r="BS47" s="9">
        <v>4036.362229102167</v>
      </c>
      <c r="BT47" s="9">
        <v>2216.7526740886269</v>
      </c>
      <c r="BU47" s="9">
        <v>1681.4067171820602</v>
      </c>
      <c r="BV47" s="14">
        <v>5734.816978028929</v>
      </c>
      <c r="BW47" s="15">
        <v>10190.61880733945</v>
      </c>
      <c r="BX47" s="9">
        <v>8394.7544668587889</v>
      </c>
      <c r="BY47" s="9">
        <v>4960.7388750847076</v>
      </c>
      <c r="BZ47" s="9">
        <v>2542.7526243724328</v>
      </c>
      <c r="CA47" s="9">
        <v>1452.7456068655497</v>
      </c>
      <c r="CB47" s="171">
        <v>6061</v>
      </c>
      <c r="CC47" s="155">
        <v>10421</v>
      </c>
      <c r="CD47" s="155">
        <v>8660</v>
      </c>
      <c r="CE47" s="155">
        <v>5595</v>
      </c>
      <c r="CF47" s="155">
        <v>2950</v>
      </c>
      <c r="CG47" s="162">
        <v>1588</v>
      </c>
      <c r="CH47" s="155">
        <v>6083.2044848484848</v>
      </c>
      <c r="CI47" s="155">
        <v>10388.514692653673</v>
      </c>
      <c r="CJ47" s="155">
        <v>8938.4032069970854</v>
      </c>
      <c r="CK47" s="155">
        <v>5569.9407567567569</v>
      </c>
      <c r="CL47" s="155">
        <v>3114.2751882760026</v>
      </c>
      <c r="CM47" s="155">
        <v>1867.7200704225352</v>
      </c>
      <c r="CN47" s="14">
        <v>6620.4600390673704</v>
      </c>
      <c r="CO47" s="9">
        <v>11321.283982816814</v>
      </c>
      <c r="CP47" s="9">
        <v>9518.1315547378108</v>
      </c>
      <c r="CQ47" s="9">
        <v>6275.3507445048454</v>
      </c>
      <c r="CR47" s="9">
        <v>3569.4702445358148</v>
      </c>
      <c r="CS47" s="9">
        <v>2102.8732965009208</v>
      </c>
      <c r="CT47" s="14">
        <v>7093.8126793634228</v>
      </c>
      <c r="CU47" s="9">
        <v>11950.096706149603</v>
      </c>
      <c r="CV47" s="9">
        <v>10203.02823456407</v>
      </c>
      <c r="CW47" s="9">
        <v>7137.532368808239</v>
      </c>
      <c r="CX47" s="9">
        <v>3788.335099032704</v>
      </c>
      <c r="CY47" s="9">
        <v>2129.2161016949153</v>
      </c>
      <c r="CZ47" s="14">
        <v>13644.704026947835</v>
      </c>
      <c r="DA47" s="15">
        <v>12888.588513952811</v>
      </c>
      <c r="DB47" s="146">
        <v>12717</v>
      </c>
      <c r="DC47" s="146">
        <v>13349.726541649114</v>
      </c>
      <c r="DD47" s="146">
        <v>13710.379905442398</v>
      </c>
      <c r="DE47" s="146">
        <v>14005.444940100257</v>
      </c>
      <c r="DF47" s="14">
        <v>13575.845478841871</v>
      </c>
      <c r="DG47" s="9">
        <v>9131.3586135812093</v>
      </c>
      <c r="DH47" s="9">
        <v>11091.736363399494</v>
      </c>
      <c r="DI47" s="9">
        <v>14159.283383355025</v>
      </c>
      <c r="DJ47" s="9">
        <v>15978.892938368565</v>
      </c>
      <c r="DK47" s="9">
        <v>16514.238895275132</v>
      </c>
      <c r="DL47" s="14">
        <v>13434.267461151318</v>
      </c>
      <c r="DM47" s="9">
        <v>8978.465631840796</v>
      </c>
      <c r="DN47" s="9">
        <v>10774.329972321457</v>
      </c>
      <c r="DO47" s="9">
        <v>14208.345564095538</v>
      </c>
      <c r="DP47" s="9">
        <v>16626.331814807814</v>
      </c>
      <c r="DQ47" s="9">
        <v>17716.338832314697</v>
      </c>
      <c r="DR47" s="171">
        <v>13631</v>
      </c>
      <c r="DS47" s="155">
        <v>9271</v>
      </c>
      <c r="DT47" s="155">
        <v>11032</v>
      </c>
      <c r="DU47" s="155">
        <v>14097</v>
      </c>
      <c r="DV47" s="155">
        <v>16742</v>
      </c>
      <c r="DW47" s="155">
        <v>18104</v>
      </c>
      <c r="DX47" s="210">
        <v>14435.553559948639</v>
      </c>
      <c r="DY47" s="211">
        <v>10130.24335214345</v>
      </c>
      <c r="DZ47" s="211">
        <v>11580.354837800038</v>
      </c>
      <c r="EA47" s="211">
        <v>14948.817288040365</v>
      </c>
      <c r="EB47" s="211">
        <v>17404.482856521121</v>
      </c>
      <c r="EC47" s="212">
        <v>18651.037974374587</v>
      </c>
      <c r="ED47" s="171">
        <v>14639.866572252111</v>
      </c>
      <c r="EE47" s="155">
        <v>9939.042628502666</v>
      </c>
      <c r="EF47" s="155">
        <v>11742.19505658167</v>
      </c>
      <c r="EG47" s="155">
        <v>14984.975866814635</v>
      </c>
      <c r="EH47" s="155">
        <v>17690.856366783664</v>
      </c>
      <c r="EI47" s="155">
        <v>19157.453314818558</v>
      </c>
      <c r="EJ47" s="171">
        <v>14571.164250344529</v>
      </c>
      <c r="EK47" s="155">
        <v>9714.880223558348</v>
      </c>
      <c r="EL47" s="155">
        <v>11461.948695143881</v>
      </c>
      <c r="EM47" s="155">
        <v>14527.444560899712</v>
      </c>
      <c r="EN47" s="155">
        <v>17876.641830675246</v>
      </c>
      <c r="EO47" s="155">
        <v>19535.760828013037</v>
      </c>
      <c r="EP47" s="254"/>
    </row>
    <row r="48" spans="1:146" x14ac:dyDescent="0.2">
      <c r="A48" s="24" t="s">
        <v>50</v>
      </c>
      <c r="B48" s="43">
        <v>16952</v>
      </c>
      <c r="C48" s="116">
        <v>16880</v>
      </c>
      <c r="D48" s="147">
        <v>17257</v>
      </c>
      <c r="E48" s="147">
        <v>16861</v>
      </c>
      <c r="F48" s="147">
        <v>16270</v>
      </c>
      <c r="G48" s="147">
        <v>16250</v>
      </c>
      <c r="H48" s="14">
        <v>8527</v>
      </c>
      <c r="I48" s="15">
        <v>9782</v>
      </c>
      <c r="J48" s="146">
        <v>10109</v>
      </c>
      <c r="K48" s="146">
        <v>8109</v>
      </c>
      <c r="L48" s="146">
        <v>7941</v>
      </c>
      <c r="M48" s="146">
        <v>8139</v>
      </c>
      <c r="N48" s="17">
        <f t="shared" si="11"/>
        <v>8941</v>
      </c>
      <c r="O48" s="9">
        <v>1166</v>
      </c>
      <c r="P48" s="9">
        <v>1280</v>
      </c>
      <c r="Q48" s="9">
        <v>1926</v>
      </c>
      <c r="R48" s="9">
        <v>2457</v>
      </c>
      <c r="S48" s="9">
        <v>2112</v>
      </c>
      <c r="T48" s="17">
        <f t="shared" si="12"/>
        <v>9237</v>
      </c>
      <c r="U48" s="9">
        <v>1450</v>
      </c>
      <c r="V48" s="9">
        <v>1166</v>
      </c>
      <c r="W48" s="9">
        <v>1955</v>
      </c>
      <c r="X48" s="9">
        <v>2364</v>
      </c>
      <c r="Y48" s="9">
        <v>2302</v>
      </c>
      <c r="Z48" s="171">
        <v>9789</v>
      </c>
      <c r="AA48" s="155">
        <v>1672</v>
      </c>
      <c r="AB48" s="155">
        <v>1364</v>
      </c>
      <c r="AC48" s="155">
        <v>2182</v>
      </c>
      <c r="AD48" s="155">
        <v>2453</v>
      </c>
      <c r="AE48" s="155">
        <v>2118</v>
      </c>
      <c r="AF48" s="171">
        <v>9335</v>
      </c>
      <c r="AG48" s="146">
        <v>1634</v>
      </c>
      <c r="AH48" s="146">
        <v>1258</v>
      </c>
      <c r="AI48" s="146">
        <v>2000</v>
      </c>
      <c r="AJ48" s="146">
        <v>2291</v>
      </c>
      <c r="AK48" s="162">
        <v>2152</v>
      </c>
      <c r="AL48" s="171">
        <v>8809</v>
      </c>
      <c r="AM48" s="155">
        <v>1472</v>
      </c>
      <c r="AN48" s="155">
        <v>1175</v>
      </c>
      <c r="AO48" s="155">
        <v>1858</v>
      </c>
      <c r="AP48" s="155">
        <v>2124</v>
      </c>
      <c r="AQ48" s="155">
        <v>2180</v>
      </c>
      <c r="AR48" s="171">
        <v>8801</v>
      </c>
      <c r="AS48" s="155">
        <v>1485</v>
      </c>
      <c r="AT48" s="155">
        <v>1175</v>
      </c>
      <c r="AU48" s="155">
        <v>1615</v>
      </c>
      <c r="AV48" s="155">
        <v>2127</v>
      </c>
      <c r="AW48" s="155">
        <v>2399</v>
      </c>
      <c r="AX48" s="14">
        <v>18129.950928537706</v>
      </c>
      <c r="AY48" s="15">
        <v>19234.380585409122</v>
      </c>
      <c r="AZ48" s="146">
        <v>19949</v>
      </c>
      <c r="BA48" s="146">
        <v>20337.209310901144</v>
      </c>
      <c r="BB48" s="146">
        <v>20920.595633243658</v>
      </c>
      <c r="BC48" s="146">
        <v>21203.9745455868</v>
      </c>
      <c r="BD48" s="14">
        <v>17460.35932572266</v>
      </c>
      <c r="BE48" s="15">
        <v>18442.937897925145</v>
      </c>
      <c r="BF48" s="146">
        <v>19128</v>
      </c>
      <c r="BG48" s="146">
        <v>20083.66157982032</v>
      </c>
      <c r="BH48" s="146">
        <v>20724.397921840122</v>
      </c>
      <c r="BI48" s="146">
        <v>21022.33064622782</v>
      </c>
      <c r="BJ48" s="14">
        <v>4961.3656620147767</v>
      </c>
      <c r="BK48" s="15">
        <v>5480.1180740134942</v>
      </c>
      <c r="BL48" s="146">
        <v>5573</v>
      </c>
      <c r="BM48" s="146">
        <v>6236.0251572327043</v>
      </c>
      <c r="BN48" s="146">
        <v>6403.0792091676112</v>
      </c>
      <c r="BO48" s="146">
        <v>6521.5786951713972</v>
      </c>
      <c r="BP48" s="14">
        <v>3940.9334526339335</v>
      </c>
      <c r="BQ48" s="9">
        <v>9555.8353344768439</v>
      </c>
      <c r="BR48" s="9">
        <v>8492.2578125</v>
      </c>
      <c r="BS48" s="9">
        <v>4514.5176531671859</v>
      </c>
      <c r="BT48" s="9">
        <v>1291.899470899471</v>
      </c>
      <c r="BU48" s="9">
        <v>641.35132575757575</v>
      </c>
      <c r="BV48" s="14">
        <v>5059.4865215979216</v>
      </c>
      <c r="BW48" s="15">
        <v>10682.486896551723</v>
      </c>
      <c r="BX48" s="9">
        <v>10014.783876500858</v>
      </c>
      <c r="BY48" s="9">
        <v>6455.6598465473144</v>
      </c>
      <c r="BZ48" s="9">
        <v>2139.7165820642977</v>
      </c>
      <c r="CA48" s="9">
        <v>820.38575152041699</v>
      </c>
      <c r="CB48" s="171">
        <v>5161</v>
      </c>
      <c r="CC48" s="155">
        <v>10422</v>
      </c>
      <c r="CD48" s="155">
        <v>9572</v>
      </c>
      <c r="CE48" s="155">
        <v>6021</v>
      </c>
      <c r="CF48" s="155">
        <v>1902</v>
      </c>
      <c r="CG48" s="162">
        <v>1055</v>
      </c>
      <c r="CH48" s="155">
        <v>4767.2808784145691</v>
      </c>
      <c r="CI48" s="155">
        <v>9942.0391676866584</v>
      </c>
      <c r="CJ48" s="155">
        <v>9143.147853736089</v>
      </c>
      <c r="CK48" s="155">
        <v>5394.9854999999998</v>
      </c>
      <c r="CL48" s="155">
        <v>1950.1929288520296</v>
      </c>
      <c r="CM48" s="155">
        <v>695.78624535315987</v>
      </c>
      <c r="CN48" s="14">
        <v>5071.7880576682937</v>
      </c>
      <c r="CO48" s="9">
        <v>10622.944972826086</v>
      </c>
      <c r="CP48" s="9">
        <v>9513.5940425531917</v>
      </c>
      <c r="CQ48" s="9">
        <v>6091.6571582346605</v>
      </c>
      <c r="CR48" s="9">
        <v>2205.0320150659136</v>
      </c>
      <c r="CS48" s="9">
        <v>853.27798165137619</v>
      </c>
      <c r="CT48" s="14">
        <v>5281.9518236564027</v>
      </c>
      <c r="CU48" s="9">
        <v>10816.944107744108</v>
      </c>
      <c r="CV48" s="9">
        <v>10293.208510638298</v>
      </c>
      <c r="CW48" s="9">
        <v>6582.5448916408668</v>
      </c>
      <c r="CX48" s="9">
        <v>2568.451810061119</v>
      </c>
      <c r="CY48" s="9">
        <v>931.58357649020422</v>
      </c>
      <c r="CZ48" s="14">
        <v>13168.585266522929</v>
      </c>
      <c r="DA48" s="15">
        <v>13754.262511395627</v>
      </c>
      <c r="DB48" s="146">
        <v>14376</v>
      </c>
      <c r="DC48" s="146">
        <v>14101.184153668441</v>
      </c>
      <c r="DD48" s="146">
        <v>14517.516424076046</v>
      </c>
      <c r="DE48" s="146">
        <v>14682.395850415403</v>
      </c>
      <c r="DF48" s="14">
        <v>13554.664578906162</v>
      </c>
      <c r="DG48" s="9">
        <v>7904.5239912458164</v>
      </c>
      <c r="DH48" s="9">
        <v>8968.1015132226603</v>
      </c>
      <c r="DI48" s="9">
        <v>12945.841672555474</v>
      </c>
      <c r="DJ48" s="9">
        <v>16168.45985482319</v>
      </c>
      <c r="DK48" s="9">
        <v>16819.007999965084</v>
      </c>
      <c r="DL48" s="14">
        <v>13383.451376327223</v>
      </c>
      <c r="DM48" s="9">
        <v>7760.4510013734216</v>
      </c>
      <c r="DN48" s="9">
        <v>8428.1540214242868</v>
      </c>
      <c r="DO48" s="9">
        <v>11987.278051377831</v>
      </c>
      <c r="DP48" s="9">
        <v>16303.221315860847</v>
      </c>
      <c r="DQ48" s="9">
        <v>17622.552146404727</v>
      </c>
      <c r="DR48" s="171">
        <v>13967</v>
      </c>
      <c r="DS48" s="155">
        <v>8706</v>
      </c>
      <c r="DT48" s="155">
        <v>9556</v>
      </c>
      <c r="DU48" s="155">
        <v>13107</v>
      </c>
      <c r="DV48" s="155">
        <v>17226</v>
      </c>
      <c r="DW48" s="155">
        <v>18073</v>
      </c>
      <c r="DX48" s="210">
        <v>15316.380701405751</v>
      </c>
      <c r="DY48" s="211">
        <v>10141.622412133662</v>
      </c>
      <c r="DZ48" s="211">
        <v>10940.513726084231</v>
      </c>
      <c r="EA48" s="211">
        <v>14688.676079820321</v>
      </c>
      <c r="EB48" s="211">
        <v>18133.468650968291</v>
      </c>
      <c r="EC48" s="212">
        <v>19387.87533446716</v>
      </c>
      <c r="ED48" s="171">
        <v>15652.609864171827</v>
      </c>
      <c r="EE48" s="155">
        <v>10101.452949014036</v>
      </c>
      <c r="EF48" s="155">
        <v>11210.80387928693</v>
      </c>
      <c r="EG48" s="155">
        <v>14632.740763605461</v>
      </c>
      <c r="EH48" s="155">
        <v>18519.365906774208</v>
      </c>
      <c r="EI48" s="155">
        <v>19871.119940188746</v>
      </c>
      <c r="EJ48" s="171">
        <v>15740.378822571416</v>
      </c>
      <c r="EK48" s="155">
        <v>10205.386538483712</v>
      </c>
      <c r="EL48" s="155">
        <v>10729.122135589521</v>
      </c>
      <c r="EM48" s="155">
        <v>14439.785754586952</v>
      </c>
      <c r="EN48" s="155">
        <v>18453.878836166699</v>
      </c>
      <c r="EO48" s="155">
        <v>20090.747069737616</v>
      </c>
      <c r="EP48" s="254"/>
    </row>
    <row r="49" spans="1:146" x14ac:dyDescent="0.2">
      <c r="A49" s="24" t="s">
        <v>51</v>
      </c>
      <c r="B49" s="43">
        <v>19392</v>
      </c>
      <c r="C49" s="116">
        <v>19573</v>
      </c>
      <c r="D49" s="147">
        <v>20338</v>
      </c>
      <c r="E49" s="147">
        <v>20178</v>
      </c>
      <c r="F49" s="147">
        <v>20045</v>
      </c>
      <c r="G49" s="147">
        <v>19684</v>
      </c>
      <c r="H49" s="14">
        <v>12906</v>
      </c>
      <c r="I49" s="15">
        <v>12730</v>
      </c>
      <c r="J49" s="146">
        <v>13230</v>
      </c>
      <c r="K49" s="146">
        <v>13408</v>
      </c>
      <c r="L49" s="146">
        <v>13078</v>
      </c>
      <c r="M49" s="146">
        <v>12536</v>
      </c>
      <c r="N49" s="17">
        <f t="shared" si="11"/>
        <v>9941</v>
      </c>
      <c r="O49" s="9">
        <v>2238</v>
      </c>
      <c r="P49" s="9">
        <v>1686</v>
      </c>
      <c r="Q49" s="9">
        <v>2019</v>
      </c>
      <c r="R49" s="9">
        <v>2154</v>
      </c>
      <c r="S49" s="9">
        <v>1844</v>
      </c>
      <c r="T49" s="17">
        <f t="shared" si="12"/>
        <v>10769</v>
      </c>
      <c r="U49" s="9">
        <v>4045</v>
      </c>
      <c r="V49" s="9">
        <v>1526</v>
      </c>
      <c r="W49" s="9">
        <v>1759</v>
      </c>
      <c r="X49" s="9">
        <v>1833</v>
      </c>
      <c r="Y49" s="9">
        <v>1606</v>
      </c>
      <c r="Z49" s="171">
        <v>11595</v>
      </c>
      <c r="AA49" s="155">
        <v>3267</v>
      </c>
      <c r="AB49" s="155">
        <v>1742</v>
      </c>
      <c r="AC49" s="155">
        <v>2256</v>
      </c>
      <c r="AD49" s="155">
        <v>2231</v>
      </c>
      <c r="AE49" s="155">
        <v>2099</v>
      </c>
      <c r="AF49" s="171">
        <v>11570</v>
      </c>
      <c r="AG49" s="146">
        <v>3304</v>
      </c>
      <c r="AH49" s="146">
        <v>1752</v>
      </c>
      <c r="AI49" s="146">
        <v>2203</v>
      </c>
      <c r="AJ49" s="146">
        <v>2284</v>
      </c>
      <c r="AK49" s="162">
        <v>2027</v>
      </c>
      <c r="AL49" s="171">
        <v>11054</v>
      </c>
      <c r="AM49" s="155">
        <v>3231</v>
      </c>
      <c r="AN49" s="155">
        <v>1716</v>
      </c>
      <c r="AO49" s="155">
        <v>2074</v>
      </c>
      <c r="AP49" s="155">
        <v>2061</v>
      </c>
      <c r="AQ49" s="155">
        <v>1972</v>
      </c>
      <c r="AR49" s="171">
        <v>10678</v>
      </c>
      <c r="AS49" s="155">
        <v>2898</v>
      </c>
      <c r="AT49" s="155">
        <v>1650</v>
      </c>
      <c r="AU49" s="155">
        <v>2021</v>
      </c>
      <c r="AV49" s="155">
        <v>2017</v>
      </c>
      <c r="AW49" s="155">
        <v>2092</v>
      </c>
      <c r="AX49" s="14">
        <v>16355.361969918315</v>
      </c>
      <c r="AY49" s="15">
        <v>17810.028763286809</v>
      </c>
      <c r="AZ49" s="146">
        <v>18320</v>
      </c>
      <c r="BA49" s="146">
        <v>18995.235269658955</v>
      </c>
      <c r="BB49" s="146">
        <v>19370.718045398127</v>
      </c>
      <c r="BC49" s="146">
        <v>19516.292309714299</v>
      </c>
      <c r="BD49" s="14">
        <v>16526.498217705095</v>
      </c>
      <c r="BE49" s="15">
        <v>17744.858962542301</v>
      </c>
      <c r="BF49" s="146">
        <v>18257</v>
      </c>
      <c r="BG49" s="146">
        <v>18822.378356532648</v>
      </c>
      <c r="BH49" s="146">
        <v>19290.958877273832</v>
      </c>
      <c r="BI49" s="146">
        <v>19460.356530426536</v>
      </c>
      <c r="BJ49" s="14">
        <v>5615.5623740895708</v>
      </c>
      <c r="BK49" s="15">
        <v>6045.6267085624513</v>
      </c>
      <c r="BL49" s="146">
        <v>5691</v>
      </c>
      <c r="BM49" s="146">
        <v>5476.376491646778</v>
      </c>
      <c r="BN49" s="146">
        <v>5661.3851506346537</v>
      </c>
      <c r="BO49" s="146">
        <v>5919.5841576260373</v>
      </c>
      <c r="BP49" s="14">
        <v>5176.7211548133992</v>
      </c>
      <c r="BQ49" s="9">
        <v>7779.0473637176046</v>
      </c>
      <c r="BR49" s="9">
        <v>7111.7046263345192</v>
      </c>
      <c r="BS49" s="9">
        <v>4994.7265973254089</v>
      </c>
      <c r="BT49" s="9">
        <v>3531.5682451253483</v>
      </c>
      <c r="BU49" s="9">
        <v>2370.1691973969632</v>
      </c>
      <c r="BV49" s="14">
        <v>4839.1365029250628</v>
      </c>
      <c r="BW49" s="15">
        <v>5835.5972805933252</v>
      </c>
      <c r="BX49" s="9">
        <v>6881.3604193971169</v>
      </c>
      <c r="BY49" s="9">
        <v>4700.8300170551447</v>
      </c>
      <c r="BZ49" s="9">
        <v>3132.5395526459356</v>
      </c>
      <c r="CA49" s="9">
        <v>2488.1749688667496</v>
      </c>
      <c r="CB49" s="171">
        <v>5250</v>
      </c>
      <c r="CC49" s="155">
        <v>7664</v>
      </c>
      <c r="CD49" s="155">
        <v>7608</v>
      </c>
      <c r="CE49" s="155">
        <v>4924</v>
      </c>
      <c r="CF49" s="155">
        <v>3111</v>
      </c>
      <c r="CG49" s="162">
        <v>2161</v>
      </c>
      <c r="CH49" s="155">
        <v>5112.4645635263614</v>
      </c>
      <c r="CI49" s="155">
        <v>7795.2369854721546</v>
      </c>
      <c r="CJ49" s="155">
        <v>7062.2853881278543</v>
      </c>
      <c r="CK49" s="155">
        <v>4533.4148887880165</v>
      </c>
      <c r="CL49" s="155">
        <v>2905.0915061295973</v>
      </c>
      <c r="CM49" s="155">
        <v>2170.836704489393</v>
      </c>
      <c r="CN49" s="14">
        <v>5277.5161932332185</v>
      </c>
      <c r="CO49" s="9">
        <v>7971.3336428350358</v>
      </c>
      <c r="CP49" s="9">
        <v>7272.8117715617718</v>
      </c>
      <c r="CQ49" s="9">
        <v>4731.2979749276756</v>
      </c>
      <c r="CR49" s="9">
        <v>2896.8238719068413</v>
      </c>
      <c r="CS49" s="9">
        <v>2190.1997971602436</v>
      </c>
      <c r="CT49" s="14">
        <v>5433.4485858775051</v>
      </c>
      <c r="CU49" s="9">
        <v>8156.079710144928</v>
      </c>
      <c r="CV49" s="9">
        <v>7680.2721212121214</v>
      </c>
      <c r="CW49" s="9">
        <v>5284.7125185551704</v>
      </c>
      <c r="CX49" s="9">
        <v>3174.0500743678731</v>
      </c>
      <c r="CY49" s="9">
        <v>2211.8226577437858</v>
      </c>
      <c r="CZ49" s="14">
        <v>10739.799595828743</v>
      </c>
      <c r="DA49" s="15">
        <v>11764.402054724358</v>
      </c>
      <c r="DB49" s="146">
        <v>12629</v>
      </c>
      <c r="DC49" s="146">
        <v>13518.858778012178</v>
      </c>
      <c r="DD49" s="146">
        <v>13709.332894763473</v>
      </c>
      <c r="DE49" s="146">
        <v>13596.708152088262</v>
      </c>
      <c r="DF49" s="14">
        <v>12443.015290212252</v>
      </c>
      <c r="DG49" s="9">
        <v>8747.4508539874914</v>
      </c>
      <c r="DH49" s="9">
        <v>9414.7935913705769</v>
      </c>
      <c r="DI49" s="9">
        <v>11531.771620379686</v>
      </c>
      <c r="DJ49" s="9">
        <v>12994.929972579746</v>
      </c>
      <c r="DK49" s="9">
        <v>14156.329020308132</v>
      </c>
      <c r="DL49" s="14">
        <v>12905.722459617238</v>
      </c>
      <c r="DM49" s="9">
        <v>11909.261681948976</v>
      </c>
      <c r="DN49" s="9">
        <v>10863.498543145184</v>
      </c>
      <c r="DO49" s="9">
        <v>13044.028945487156</v>
      </c>
      <c r="DP49" s="9">
        <v>14612.319409896365</v>
      </c>
      <c r="DQ49" s="9">
        <v>15256.683993675551</v>
      </c>
      <c r="DR49" s="171">
        <v>13007</v>
      </c>
      <c r="DS49" s="155">
        <v>10594</v>
      </c>
      <c r="DT49" s="155">
        <v>10649</v>
      </c>
      <c r="DU49" s="155">
        <v>13333</v>
      </c>
      <c r="DV49" s="155">
        <v>15146</v>
      </c>
      <c r="DW49" s="155">
        <v>16096</v>
      </c>
      <c r="DX49" s="210">
        <v>13709.913793006286</v>
      </c>
      <c r="DY49" s="211">
        <v>11027.141371060494</v>
      </c>
      <c r="DZ49" s="211">
        <v>11760.092968404795</v>
      </c>
      <c r="EA49" s="211">
        <v>14288.963467744632</v>
      </c>
      <c r="EB49" s="211">
        <v>15917.286850403052</v>
      </c>
      <c r="EC49" s="212">
        <v>16651.541652043255</v>
      </c>
      <c r="ED49" s="171">
        <v>14013.442684040612</v>
      </c>
      <c r="EE49" s="155">
        <v>11319.625234438796</v>
      </c>
      <c r="EF49" s="155">
        <v>12018.14710571206</v>
      </c>
      <c r="EG49" s="155">
        <v>14559.660902346157</v>
      </c>
      <c r="EH49" s="155">
        <v>16394.135005366988</v>
      </c>
      <c r="EI49" s="155">
        <v>17100.759080113588</v>
      </c>
      <c r="EJ49" s="171">
        <v>14026.907944549032</v>
      </c>
      <c r="EK49" s="155">
        <v>11304.276820281608</v>
      </c>
      <c r="EL49" s="155">
        <v>11780.084409214414</v>
      </c>
      <c r="EM49" s="155">
        <v>14175.644011871365</v>
      </c>
      <c r="EN49" s="155">
        <v>16286.306456058663</v>
      </c>
      <c r="EO49" s="155">
        <v>17248.53387268275</v>
      </c>
      <c r="EP49" s="254"/>
    </row>
    <row r="50" spans="1:146" x14ac:dyDescent="0.2">
      <c r="A50" s="24" t="s">
        <v>52</v>
      </c>
      <c r="B50" s="43">
        <v>8223</v>
      </c>
      <c r="C50" s="116">
        <v>7983</v>
      </c>
      <c r="D50" s="147">
        <v>8187</v>
      </c>
      <c r="E50" s="147">
        <v>8064</v>
      </c>
      <c r="F50" s="147">
        <v>7975</v>
      </c>
      <c r="G50" s="147">
        <v>8617</v>
      </c>
      <c r="H50" s="14">
        <v>4367</v>
      </c>
      <c r="I50" s="15">
        <v>4665</v>
      </c>
      <c r="J50" s="146">
        <v>4777</v>
      </c>
      <c r="K50" s="146">
        <v>4597</v>
      </c>
      <c r="L50" s="146">
        <v>4668</v>
      </c>
      <c r="M50" s="146">
        <v>4992</v>
      </c>
      <c r="N50" s="17">
        <f t="shared" si="11"/>
        <v>3969</v>
      </c>
      <c r="O50" s="9">
        <v>606</v>
      </c>
      <c r="P50" s="9">
        <v>741</v>
      </c>
      <c r="Q50" s="9">
        <v>982</v>
      </c>
      <c r="R50" s="9">
        <v>960</v>
      </c>
      <c r="S50" s="9">
        <v>680</v>
      </c>
      <c r="T50" s="17">
        <f t="shared" si="12"/>
        <v>4210</v>
      </c>
      <c r="U50" s="9">
        <v>815</v>
      </c>
      <c r="V50" s="9">
        <v>666</v>
      </c>
      <c r="W50" s="9">
        <v>1050</v>
      </c>
      <c r="X50" s="9">
        <v>931</v>
      </c>
      <c r="Y50" s="9">
        <v>748</v>
      </c>
      <c r="Z50" s="171">
        <v>4486</v>
      </c>
      <c r="AA50" s="155">
        <v>796</v>
      </c>
      <c r="AB50" s="155">
        <v>640</v>
      </c>
      <c r="AC50" s="155">
        <v>988</v>
      </c>
      <c r="AD50" s="155">
        <v>983</v>
      </c>
      <c r="AE50" s="155">
        <v>1079</v>
      </c>
      <c r="AF50" s="171">
        <v>4463</v>
      </c>
      <c r="AG50" s="146">
        <v>832</v>
      </c>
      <c r="AH50" s="146">
        <v>596</v>
      </c>
      <c r="AI50" s="146">
        <v>960</v>
      </c>
      <c r="AJ50" s="146">
        <v>928</v>
      </c>
      <c r="AK50" s="162">
        <v>1147</v>
      </c>
      <c r="AL50" s="171">
        <v>4384</v>
      </c>
      <c r="AM50" s="155">
        <v>876</v>
      </c>
      <c r="AN50" s="155">
        <v>680</v>
      </c>
      <c r="AO50" s="155">
        <v>965</v>
      </c>
      <c r="AP50" s="155">
        <v>1015</v>
      </c>
      <c r="AQ50" s="155">
        <v>848</v>
      </c>
      <c r="AR50" s="171">
        <v>4688</v>
      </c>
      <c r="AS50" s="155">
        <v>944</v>
      </c>
      <c r="AT50" s="155">
        <v>739</v>
      </c>
      <c r="AU50" s="155">
        <v>1012</v>
      </c>
      <c r="AV50" s="155">
        <v>989</v>
      </c>
      <c r="AW50" s="155">
        <v>1004</v>
      </c>
      <c r="AX50" s="14">
        <v>15479.636223396868</v>
      </c>
      <c r="AY50" s="15">
        <v>16380.782288459768</v>
      </c>
      <c r="AZ50" s="146">
        <v>16904</v>
      </c>
      <c r="BA50" s="146">
        <v>17715.62686370029</v>
      </c>
      <c r="BB50" s="146">
        <v>18755.608590500429</v>
      </c>
      <c r="BC50" s="146">
        <v>19215.69363667506</v>
      </c>
      <c r="BD50" s="14">
        <v>15326.798185941043</v>
      </c>
      <c r="BE50" s="15">
        <v>16336.679029273859</v>
      </c>
      <c r="BF50" s="146">
        <v>16747</v>
      </c>
      <c r="BG50" s="146">
        <v>17633.272703418421</v>
      </c>
      <c r="BH50" s="146">
        <v>18659.699862060061</v>
      </c>
      <c r="BI50" s="146">
        <v>19057.474643496771</v>
      </c>
      <c r="BJ50" s="14">
        <v>4457.7112434165329</v>
      </c>
      <c r="BK50" s="15">
        <v>5128.6758842443733</v>
      </c>
      <c r="BL50" s="146">
        <v>5329</v>
      </c>
      <c r="BM50" s="146">
        <v>5441.0704807483144</v>
      </c>
      <c r="BN50" s="146">
        <v>5610.5019280205652</v>
      </c>
      <c r="BO50" s="146">
        <v>5652.0228365384619</v>
      </c>
      <c r="BP50" s="14">
        <v>3233.413454270597</v>
      </c>
      <c r="BQ50" s="9">
        <v>6763.3399339933994</v>
      </c>
      <c r="BR50" s="9">
        <v>5483.40620782726</v>
      </c>
      <c r="BS50" s="9">
        <v>3049.0804480651732</v>
      </c>
      <c r="BT50" s="9">
        <v>1132.7385416666666</v>
      </c>
      <c r="BU50" s="9">
        <v>867.65294117647056</v>
      </c>
      <c r="BV50" s="14">
        <v>4085.5244655581946</v>
      </c>
      <c r="BW50" s="15">
        <v>7834.4429447852763</v>
      </c>
      <c r="BX50" s="9">
        <v>6948.8183183183182</v>
      </c>
      <c r="BY50" s="9">
        <v>4006.4323809523808</v>
      </c>
      <c r="BZ50" s="9">
        <v>1341.6852846401719</v>
      </c>
      <c r="CA50" s="9">
        <v>977.55481283422455</v>
      </c>
      <c r="CB50" s="171">
        <v>4661</v>
      </c>
      <c r="CC50" s="155">
        <v>8561</v>
      </c>
      <c r="CD50" s="155">
        <v>7299</v>
      </c>
      <c r="CE50" s="155">
        <v>4529</v>
      </c>
      <c r="CF50" s="155">
        <v>2270</v>
      </c>
      <c r="CG50" s="162">
        <v>2520</v>
      </c>
      <c r="CH50" s="155">
        <v>4324.1467622675327</v>
      </c>
      <c r="CI50" s="155">
        <v>7940.7668269230771</v>
      </c>
      <c r="CJ50" s="155">
        <v>7414.8271812080538</v>
      </c>
      <c r="CK50" s="155">
        <v>4245.6645833333332</v>
      </c>
      <c r="CL50" s="155">
        <v>1810.7629310344828</v>
      </c>
      <c r="CM50" s="155">
        <v>2193.9721011333913</v>
      </c>
      <c r="CN50" s="14">
        <v>4492.2582116788317</v>
      </c>
      <c r="CO50" s="9">
        <v>8003.5331050228315</v>
      </c>
      <c r="CP50" s="9">
        <v>7339.1044117647061</v>
      </c>
      <c r="CQ50" s="9">
        <v>4838.273575129534</v>
      </c>
      <c r="CR50" s="9">
        <v>1882.5024630541873</v>
      </c>
      <c r="CS50" s="9">
        <v>1312.1462264150944</v>
      </c>
      <c r="CT50" s="14">
        <v>4572.1053754266213</v>
      </c>
      <c r="CU50" s="9">
        <v>8181.9502118644068</v>
      </c>
      <c r="CV50" s="9">
        <v>7631.1461434370767</v>
      </c>
      <c r="CW50" s="9">
        <v>4927.541501976285</v>
      </c>
      <c r="CX50" s="9">
        <v>1889.8361981799799</v>
      </c>
      <c r="CY50" s="9">
        <v>1210.2908366533864</v>
      </c>
      <c r="CZ50" s="14">
        <v>11021.924979980337</v>
      </c>
      <c r="DA50" s="15">
        <v>11252.106404215396</v>
      </c>
      <c r="DB50" s="146">
        <v>11575</v>
      </c>
      <c r="DC50" s="146">
        <v>12274.556382951976</v>
      </c>
      <c r="DD50" s="146">
        <v>13145.106662479864</v>
      </c>
      <c r="DE50" s="146">
        <v>13563.670800136599</v>
      </c>
      <c r="DF50" s="14">
        <v>12167.580750818846</v>
      </c>
      <c r="DG50" s="9">
        <v>8563.4582519476426</v>
      </c>
      <c r="DH50" s="9">
        <v>9843.3919781137829</v>
      </c>
      <c r="DI50" s="9">
        <v>12277.71773787587</v>
      </c>
      <c r="DJ50" s="9">
        <v>14194.059644274377</v>
      </c>
      <c r="DK50" s="9">
        <v>14459.145244764572</v>
      </c>
      <c r="DL50" s="14">
        <v>12251.154563715663</v>
      </c>
      <c r="DM50" s="9">
        <v>8502.2360844885825</v>
      </c>
      <c r="DN50" s="9">
        <v>9387.8607109555414</v>
      </c>
      <c r="DO50" s="9">
        <v>12330.246648321478</v>
      </c>
      <c r="DP50" s="9">
        <v>14994.993744633686</v>
      </c>
      <c r="DQ50" s="9">
        <v>15359.124216439634</v>
      </c>
      <c r="DR50" s="171">
        <v>12086</v>
      </c>
      <c r="DS50" s="155">
        <v>8186</v>
      </c>
      <c r="DT50" s="155">
        <v>9448</v>
      </c>
      <c r="DU50" s="155">
        <v>12218</v>
      </c>
      <c r="DV50" s="155">
        <v>14477</v>
      </c>
      <c r="DW50" s="155">
        <v>14227</v>
      </c>
      <c r="DX50" s="210">
        <v>13309.125941150887</v>
      </c>
      <c r="DY50" s="211">
        <v>9692.5058764953428</v>
      </c>
      <c r="DZ50" s="211">
        <v>10218.445522210368</v>
      </c>
      <c r="EA50" s="211">
        <v>13387.608120085088</v>
      </c>
      <c r="EB50" s="211">
        <v>15822.509772383939</v>
      </c>
      <c r="EC50" s="212">
        <v>15439.30060228503</v>
      </c>
      <c r="ED50" s="171">
        <v>14167.441650381228</v>
      </c>
      <c r="EE50" s="155">
        <v>10656.16675703723</v>
      </c>
      <c r="EF50" s="155">
        <v>11320.595450295354</v>
      </c>
      <c r="EG50" s="155">
        <v>13821.426286930528</v>
      </c>
      <c r="EH50" s="155">
        <v>16777.197399005872</v>
      </c>
      <c r="EI50" s="155">
        <v>17347.553635644967</v>
      </c>
      <c r="EJ50" s="171">
        <v>14485.36926807015</v>
      </c>
      <c r="EK50" s="155">
        <v>10875.524431632364</v>
      </c>
      <c r="EL50" s="155">
        <v>11426.328500059695</v>
      </c>
      <c r="EM50" s="155">
        <v>14129.933141520487</v>
      </c>
      <c r="EN50" s="155">
        <v>17167.638445316792</v>
      </c>
      <c r="EO50" s="155">
        <v>17847.183806843386</v>
      </c>
      <c r="EP50" s="254"/>
    </row>
    <row r="51" spans="1:146" x14ac:dyDescent="0.2">
      <c r="A51" s="23" t="s">
        <v>53</v>
      </c>
      <c r="B51" s="44">
        <v>5758</v>
      </c>
      <c r="C51" s="117">
        <v>5390</v>
      </c>
      <c r="D51" s="148">
        <v>5631</v>
      </c>
      <c r="E51" s="148">
        <v>5631</v>
      </c>
      <c r="F51" s="148">
        <v>5643</v>
      </c>
      <c r="G51" s="148">
        <v>5215</v>
      </c>
      <c r="H51" s="32">
        <v>1605</v>
      </c>
      <c r="I51" s="33">
        <v>1690</v>
      </c>
      <c r="J51" s="158">
        <v>2058</v>
      </c>
      <c r="K51" s="158">
        <v>1843</v>
      </c>
      <c r="L51" s="158">
        <v>1866</v>
      </c>
      <c r="M51" s="158">
        <v>1752</v>
      </c>
      <c r="N51" s="31">
        <f t="shared" si="11"/>
        <v>1638</v>
      </c>
      <c r="O51" s="30">
        <v>224</v>
      </c>
      <c r="P51" s="30">
        <v>258</v>
      </c>
      <c r="Q51" s="30">
        <v>395</v>
      </c>
      <c r="R51" s="30">
        <v>477</v>
      </c>
      <c r="S51" s="30">
        <v>284</v>
      </c>
      <c r="T51" s="31">
        <f t="shared" si="12"/>
        <v>1555</v>
      </c>
      <c r="U51" s="30">
        <v>249</v>
      </c>
      <c r="V51" s="30">
        <v>221</v>
      </c>
      <c r="W51" s="30">
        <v>348</v>
      </c>
      <c r="X51" s="30">
        <v>426</v>
      </c>
      <c r="Y51" s="30">
        <v>311</v>
      </c>
      <c r="Z51" s="172">
        <v>1658</v>
      </c>
      <c r="AA51" s="173">
        <v>279</v>
      </c>
      <c r="AB51" s="173">
        <v>226</v>
      </c>
      <c r="AC51" s="173">
        <v>382</v>
      </c>
      <c r="AD51" s="173">
        <v>460</v>
      </c>
      <c r="AE51" s="173">
        <v>311</v>
      </c>
      <c r="AF51" s="172">
        <v>1500</v>
      </c>
      <c r="AG51" s="158">
        <v>215</v>
      </c>
      <c r="AH51" s="158">
        <v>158</v>
      </c>
      <c r="AI51" s="158">
        <v>336</v>
      </c>
      <c r="AJ51" s="158">
        <v>426</v>
      </c>
      <c r="AK51" s="194">
        <v>365</v>
      </c>
      <c r="AL51" s="172">
        <v>1415</v>
      </c>
      <c r="AM51" s="173">
        <v>202</v>
      </c>
      <c r="AN51" s="173">
        <v>185</v>
      </c>
      <c r="AO51" s="173">
        <v>308</v>
      </c>
      <c r="AP51" s="173">
        <v>415</v>
      </c>
      <c r="AQ51" s="173">
        <v>305</v>
      </c>
      <c r="AR51" s="172">
        <v>1307</v>
      </c>
      <c r="AS51" s="173">
        <v>182</v>
      </c>
      <c r="AT51" s="173">
        <v>150</v>
      </c>
      <c r="AU51" s="173">
        <v>246</v>
      </c>
      <c r="AV51" s="173">
        <v>360</v>
      </c>
      <c r="AW51" s="173">
        <v>369</v>
      </c>
      <c r="AX51" s="32">
        <v>13844.681739807449</v>
      </c>
      <c r="AY51" s="33">
        <v>15776.574358591019</v>
      </c>
      <c r="AZ51" s="158">
        <v>16505</v>
      </c>
      <c r="BA51" s="158">
        <v>16262.067824199674</v>
      </c>
      <c r="BB51" s="158">
        <v>18177.924973204717</v>
      </c>
      <c r="BC51" s="158">
        <v>18347.202054794521</v>
      </c>
      <c r="BD51" s="32">
        <v>13461.850427350428</v>
      </c>
      <c r="BE51" s="33">
        <v>15765.57950556112</v>
      </c>
      <c r="BF51" s="158">
        <v>16474</v>
      </c>
      <c r="BG51" s="158">
        <v>16900.429333333333</v>
      </c>
      <c r="BH51" s="158">
        <v>18161.547703180211</v>
      </c>
      <c r="BI51" s="158">
        <v>18206.785003825556</v>
      </c>
      <c r="BJ51" s="32">
        <v>2710.1333333333332</v>
      </c>
      <c r="BK51" s="33">
        <v>3363.7396449704142</v>
      </c>
      <c r="BL51" s="158">
        <v>4505</v>
      </c>
      <c r="BM51" s="158">
        <v>4192.0184481823117</v>
      </c>
      <c r="BN51" s="158">
        <v>4436.6843515541268</v>
      </c>
      <c r="BO51" s="158">
        <v>4396.9315068493152</v>
      </c>
      <c r="BP51" s="32">
        <v>2338.7625152625151</v>
      </c>
      <c r="BQ51" s="30">
        <v>5430.2767857142853</v>
      </c>
      <c r="BR51" s="30">
        <v>4379.926356589147</v>
      </c>
      <c r="BS51" s="30">
        <v>1936.1088607594936</v>
      </c>
      <c r="BT51" s="30">
        <v>1034.5220125786163</v>
      </c>
      <c r="BU51" s="30">
        <v>796.69014084507046</v>
      </c>
      <c r="BV51" s="32">
        <v>3205.6244372990354</v>
      </c>
      <c r="BW51" s="33">
        <v>6919.0040160642566</v>
      </c>
      <c r="BX51" s="30">
        <v>6213.8914027149322</v>
      </c>
      <c r="BY51" s="30">
        <v>2802.6666666666665</v>
      </c>
      <c r="BZ51" s="30">
        <v>1333.706572769953</v>
      </c>
      <c r="CA51" s="30">
        <v>1109.829581993569</v>
      </c>
      <c r="CB51" s="172">
        <v>4134</v>
      </c>
      <c r="CC51" s="173">
        <v>7633</v>
      </c>
      <c r="CD51" s="173">
        <v>7076</v>
      </c>
      <c r="CE51" s="173">
        <v>4024</v>
      </c>
      <c r="CF51" s="173">
        <v>2326</v>
      </c>
      <c r="CG51" s="194">
        <v>1668</v>
      </c>
      <c r="CH51" s="173">
        <v>3545.2273333333333</v>
      </c>
      <c r="CI51" s="173">
        <v>7303.6279069767443</v>
      </c>
      <c r="CJ51" s="173">
        <v>6837.3227848101269</v>
      </c>
      <c r="CK51" s="173">
        <v>3650.5773809523807</v>
      </c>
      <c r="CL51" s="173">
        <v>2058.6361502347418</v>
      </c>
      <c r="CM51" s="173">
        <v>1544.358904109589</v>
      </c>
      <c r="CN51" s="32">
        <v>3762.0014134275621</v>
      </c>
      <c r="CO51" s="30">
        <v>7065.8811881188121</v>
      </c>
      <c r="CP51" s="30">
        <v>6267.0324324324329</v>
      </c>
      <c r="CQ51" s="30">
        <v>4167.5779220779223</v>
      </c>
      <c r="CR51" s="30">
        <v>2281.5445783132532</v>
      </c>
      <c r="CS51" s="30">
        <v>1659.2393442622952</v>
      </c>
      <c r="CT51" s="32">
        <v>3913.8201989288445</v>
      </c>
      <c r="CU51" s="30">
        <v>7371.2252747252751</v>
      </c>
      <c r="CV51" s="30">
        <v>7254.1733333333332</v>
      </c>
      <c r="CW51" s="30">
        <v>4417.5121951219517</v>
      </c>
      <c r="CX51" s="30">
        <v>2397.8111111111111</v>
      </c>
      <c r="CY51" s="30">
        <v>1993.9132791327913</v>
      </c>
      <c r="CZ51" s="32">
        <v>11134.548406474116</v>
      </c>
      <c r="DA51" s="33">
        <v>12412.834713620605</v>
      </c>
      <c r="DB51" s="158">
        <v>12000</v>
      </c>
      <c r="DC51" s="158">
        <v>12070.049376017363</v>
      </c>
      <c r="DD51" s="158">
        <v>13741.240621650591</v>
      </c>
      <c r="DE51" s="158">
        <v>13950.270547945205</v>
      </c>
      <c r="DF51" s="32">
        <v>13106.264346764347</v>
      </c>
      <c r="DG51" s="30">
        <v>8031.5736416361424</v>
      </c>
      <c r="DH51" s="30">
        <v>9081.9240707612807</v>
      </c>
      <c r="DI51" s="30">
        <v>11525.741566590934</v>
      </c>
      <c r="DJ51" s="30">
        <v>12427.328414771811</v>
      </c>
      <c r="DK51" s="30">
        <v>12665.160286505357</v>
      </c>
      <c r="DL51" s="32">
        <v>12559.955068262085</v>
      </c>
      <c r="DM51" s="30">
        <v>8846.5754894968632</v>
      </c>
      <c r="DN51" s="30">
        <v>9551.6881028461867</v>
      </c>
      <c r="DO51" s="30">
        <v>12962.912838894454</v>
      </c>
      <c r="DP51" s="30">
        <v>14431.872932791166</v>
      </c>
      <c r="DQ51" s="30">
        <v>14655.749923567551</v>
      </c>
      <c r="DR51" s="172">
        <v>12340</v>
      </c>
      <c r="DS51" s="173">
        <v>8841</v>
      </c>
      <c r="DT51" s="173">
        <v>9398</v>
      </c>
      <c r="DU51" s="173">
        <v>12451</v>
      </c>
      <c r="DV51" s="173">
        <v>14148</v>
      </c>
      <c r="DW51" s="173">
        <v>14806</v>
      </c>
      <c r="DX51" s="213">
        <v>13355.202000000001</v>
      </c>
      <c r="DY51" s="214">
        <v>9596.8014263565892</v>
      </c>
      <c r="DZ51" s="214">
        <v>10063.106548523207</v>
      </c>
      <c r="EA51" s="214">
        <v>13249.851952380952</v>
      </c>
      <c r="EB51" s="214">
        <v>14841.793183098591</v>
      </c>
      <c r="EC51" s="215">
        <v>15356.070429223744</v>
      </c>
      <c r="ED51" s="172">
        <v>14399.546289752649</v>
      </c>
      <c r="EE51" s="173">
        <v>11095.666515061399</v>
      </c>
      <c r="EF51" s="173">
        <v>11894.515270747779</v>
      </c>
      <c r="EG51" s="173">
        <v>13993.969781102289</v>
      </c>
      <c r="EH51" s="173">
        <v>15880.003124866958</v>
      </c>
      <c r="EI51" s="173">
        <v>16502.308358917915</v>
      </c>
      <c r="EJ51" s="172">
        <v>14292.964804896712</v>
      </c>
      <c r="EK51" s="173">
        <v>10835.559729100281</v>
      </c>
      <c r="EL51" s="173">
        <v>10952.611670492224</v>
      </c>
      <c r="EM51" s="173">
        <v>13789.272808703605</v>
      </c>
      <c r="EN51" s="173">
        <v>15808.973892714446</v>
      </c>
      <c r="EO51" s="173">
        <v>16212.871724692764</v>
      </c>
      <c r="EP51" s="254"/>
    </row>
    <row r="52" spans="1:146" x14ac:dyDescent="0.2">
      <c r="A52" s="23" t="s">
        <v>54</v>
      </c>
      <c r="B52" s="44">
        <v>40840</v>
      </c>
      <c r="C52" s="117">
        <v>44343</v>
      </c>
      <c r="D52" s="148">
        <v>46494</v>
      </c>
      <c r="E52" s="148">
        <v>47016</v>
      </c>
      <c r="F52" s="148">
        <v>41410</v>
      </c>
      <c r="G52" s="148">
        <v>41299</v>
      </c>
      <c r="H52" s="32">
        <v>24813</v>
      </c>
      <c r="I52" s="33">
        <v>28209</v>
      </c>
      <c r="J52" s="158">
        <v>30131</v>
      </c>
      <c r="K52" s="158">
        <v>29537</v>
      </c>
      <c r="L52" s="158">
        <v>26031</v>
      </c>
      <c r="M52" s="158">
        <v>25985</v>
      </c>
      <c r="N52" s="31">
        <f t="shared" si="11"/>
        <v>23809</v>
      </c>
      <c r="O52" s="30">
        <v>4935</v>
      </c>
      <c r="P52" s="30">
        <v>3707</v>
      </c>
      <c r="Q52" s="30">
        <v>5005</v>
      </c>
      <c r="R52" s="30">
        <v>5359</v>
      </c>
      <c r="S52" s="30">
        <v>4803</v>
      </c>
      <c r="T52" s="31">
        <f t="shared" si="12"/>
        <v>27517</v>
      </c>
      <c r="U52" s="30">
        <v>7223</v>
      </c>
      <c r="V52" s="30">
        <v>4227</v>
      </c>
      <c r="W52" s="30">
        <v>5122</v>
      </c>
      <c r="X52" s="30">
        <v>5555</v>
      </c>
      <c r="Y52" s="30">
        <v>5390</v>
      </c>
      <c r="Z52" s="172">
        <v>29579</v>
      </c>
      <c r="AA52" s="173">
        <v>8556</v>
      </c>
      <c r="AB52" s="173">
        <v>4523</v>
      </c>
      <c r="AC52" s="173">
        <v>5932</v>
      </c>
      <c r="AD52" s="173">
        <v>5457</v>
      </c>
      <c r="AE52" s="173">
        <v>5111</v>
      </c>
      <c r="AF52" s="172">
        <v>28753</v>
      </c>
      <c r="AG52" s="158">
        <v>8652</v>
      </c>
      <c r="AH52" s="158">
        <v>4164</v>
      </c>
      <c r="AI52" s="158">
        <v>5442</v>
      </c>
      <c r="AJ52" s="158">
        <v>5678</v>
      </c>
      <c r="AK52" s="194">
        <v>4817</v>
      </c>
      <c r="AL52" s="172">
        <v>24234</v>
      </c>
      <c r="AM52" s="173">
        <v>6571</v>
      </c>
      <c r="AN52" s="173">
        <v>3401</v>
      </c>
      <c r="AO52" s="173">
        <v>4518</v>
      </c>
      <c r="AP52" s="173">
        <v>4580</v>
      </c>
      <c r="AQ52" s="173">
        <v>5164</v>
      </c>
      <c r="AR52" s="172">
        <v>23302</v>
      </c>
      <c r="AS52" s="173">
        <v>5791</v>
      </c>
      <c r="AT52" s="173">
        <v>3165</v>
      </c>
      <c r="AU52" s="173">
        <v>4221</v>
      </c>
      <c r="AV52" s="173">
        <v>4556</v>
      </c>
      <c r="AW52" s="173">
        <v>5569</v>
      </c>
      <c r="AX52" s="32">
        <v>20616.878274611074</v>
      </c>
      <c r="AY52" s="33">
        <v>21403.922067514704</v>
      </c>
      <c r="AZ52" s="158">
        <v>21872</v>
      </c>
      <c r="BA52" s="158">
        <v>22435.124380255136</v>
      </c>
      <c r="BB52" s="158">
        <v>23036.962103076177</v>
      </c>
      <c r="BC52" s="158">
        <v>23174.010734401036</v>
      </c>
      <c r="BD52" s="32">
        <v>20414.450927492057</v>
      </c>
      <c r="BE52" s="33">
        <v>21221.632266837103</v>
      </c>
      <c r="BF52" s="158">
        <v>21680</v>
      </c>
      <c r="BG52" s="158">
        <v>22189.423667944186</v>
      </c>
      <c r="BH52" s="158">
        <v>22832.454556998884</v>
      </c>
      <c r="BI52" s="158">
        <v>23108.985425094808</v>
      </c>
      <c r="BJ52" s="32">
        <v>5526.5273848385923</v>
      </c>
      <c r="BK52" s="33">
        <v>5727.168634123861</v>
      </c>
      <c r="BL52" s="158">
        <v>5975</v>
      </c>
      <c r="BM52" s="158">
        <v>5626.7678843484446</v>
      </c>
      <c r="BN52" s="158">
        <v>6000.4711305750834</v>
      </c>
      <c r="BO52" s="158">
        <v>6192.3504329420821</v>
      </c>
      <c r="BP52" s="32">
        <v>4173.6650006300142</v>
      </c>
      <c r="BQ52" s="30">
        <v>8322.2946301925022</v>
      </c>
      <c r="BR52" s="30">
        <v>6484.0890207715138</v>
      </c>
      <c r="BS52" s="30">
        <v>3103.286113886114</v>
      </c>
      <c r="BT52" s="30">
        <v>2197.3773091994776</v>
      </c>
      <c r="BU52" s="30">
        <v>1448.2731626067041</v>
      </c>
      <c r="BV52" s="32">
        <v>4654.7256241596106</v>
      </c>
      <c r="BW52" s="33">
        <v>8086.9090405648622</v>
      </c>
      <c r="BX52" s="30">
        <v>7218.0726283416134</v>
      </c>
      <c r="BY52" s="30">
        <v>3588.3108160874658</v>
      </c>
      <c r="BZ52" s="30">
        <v>1918.2435643564356</v>
      </c>
      <c r="CA52" s="30">
        <v>1878.7341372912801</v>
      </c>
      <c r="CB52" s="172">
        <v>5114</v>
      </c>
      <c r="CC52" s="173">
        <v>8080</v>
      </c>
      <c r="CD52" s="173">
        <v>7494</v>
      </c>
      <c r="CE52" s="173">
        <v>4322</v>
      </c>
      <c r="CF52" s="173">
        <v>2319</v>
      </c>
      <c r="CG52" s="194">
        <v>1947</v>
      </c>
      <c r="CH52" s="173">
        <v>4694.3583626056416</v>
      </c>
      <c r="CI52" s="173">
        <v>7537.6183541377713</v>
      </c>
      <c r="CJ52" s="173">
        <v>6687.3712776176753</v>
      </c>
      <c r="CK52" s="173">
        <v>3785.6822859242925</v>
      </c>
      <c r="CL52" s="173">
        <v>2143.0549489256782</v>
      </c>
      <c r="CM52" s="173">
        <v>1898.5362258667221</v>
      </c>
      <c r="CN52" s="32">
        <v>4974.0511265164641</v>
      </c>
      <c r="CO52" s="30">
        <v>8135.6416070613304</v>
      </c>
      <c r="CP52" s="30">
        <v>7456.5980593942959</v>
      </c>
      <c r="CQ52" s="30">
        <v>4425.6325807879593</v>
      </c>
      <c r="CR52" s="30">
        <v>2431.6755458515286</v>
      </c>
      <c r="CS52" s="30">
        <v>2050.7130131680869</v>
      </c>
      <c r="CT52" s="32">
        <v>5204.4348124624494</v>
      </c>
      <c r="CU52" s="30">
        <v>8687.7183560697631</v>
      </c>
      <c r="CV52" s="30">
        <v>8000.3210110584514</v>
      </c>
      <c r="CW52" s="30">
        <v>4952.7405828002838</v>
      </c>
      <c r="CX52" s="30">
        <v>2731.6207199297628</v>
      </c>
      <c r="CY52" s="30">
        <v>2207.1045070928353</v>
      </c>
      <c r="CZ52" s="32">
        <v>15090.350889772482</v>
      </c>
      <c r="DA52" s="33">
        <v>15676.753433390844</v>
      </c>
      <c r="DB52" s="158">
        <v>15898</v>
      </c>
      <c r="DC52" s="158">
        <v>16808.356495906693</v>
      </c>
      <c r="DD52" s="158">
        <v>17036.490972501095</v>
      </c>
      <c r="DE52" s="158">
        <v>16981.660301458953</v>
      </c>
      <c r="DF52" s="32">
        <v>16755.536015792346</v>
      </c>
      <c r="DG52" s="30">
        <v>12092.156297299554</v>
      </c>
      <c r="DH52" s="30">
        <v>13930.361906720544</v>
      </c>
      <c r="DI52" s="30">
        <v>17311.164813605941</v>
      </c>
      <c r="DJ52" s="30">
        <v>18217.073618292579</v>
      </c>
      <c r="DK52" s="30">
        <v>18966.177764885353</v>
      </c>
      <c r="DL52" s="32">
        <v>16566.906642677492</v>
      </c>
      <c r="DM52" s="30">
        <v>13134.723226272241</v>
      </c>
      <c r="DN52" s="30">
        <v>14003.55963849549</v>
      </c>
      <c r="DO52" s="30">
        <v>17633.321450749638</v>
      </c>
      <c r="DP52" s="30">
        <v>19303.388702480668</v>
      </c>
      <c r="DQ52" s="30">
        <v>19342.898129545822</v>
      </c>
      <c r="DR52" s="172">
        <v>16566</v>
      </c>
      <c r="DS52" s="173">
        <v>13600</v>
      </c>
      <c r="DT52" s="173">
        <v>14186</v>
      </c>
      <c r="DU52" s="173">
        <v>17358</v>
      </c>
      <c r="DV52" s="173">
        <v>19361</v>
      </c>
      <c r="DW52" s="173">
        <v>19733</v>
      </c>
      <c r="DX52" s="213">
        <v>17495.065305338543</v>
      </c>
      <c r="DY52" s="214">
        <v>14651.805313806413</v>
      </c>
      <c r="DZ52" s="214">
        <v>15502.052390326509</v>
      </c>
      <c r="EA52" s="214">
        <v>18403.741382019893</v>
      </c>
      <c r="EB52" s="214">
        <v>20046.368719018508</v>
      </c>
      <c r="EC52" s="215">
        <v>20290.887442077463</v>
      </c>
      <c r="ED52" s="172">
        <v>17858.40343048242</v>
      </c>
      <c r="EE52" s="173">
        <v>14696.812949937554</v>
      </c>
      <c r="EF52" s="173">
        <v>15375.856497604589</v>
      </c>
      <c r="EG52" s="173">
        <v>18406.821976210926</v>
      </c>
      <c r="EH52" s="173">
        <v>20400.779011147355</v>
      </c>
      <c r="EI52" s="173">
        <v>20781.741543830798</v>
      </c>
      <c r="EJ52" s="172">
        <v>17904.55061263236</v>
      </c>
      <c r="EK52" s="173">
        <v>14421.267069025045</v>
      </c>
      <c r="EL52" s="173">
        <v>15108.664414036357</v>
      </c>
      <c r="EM52" s="173">
        <v>18156.244842294524</v>
      </c>
      <c r="EN52" s="173">
        <v>20377.364705165044</v>
      </c>
      <c r="EO52" s="173">
        <v>20901.880918001974</v>
      </c>
      <c r="EP52" s="254"/>
    </row>
    <row r="53" spans="1:146" x14ac:dyDescent="0.2">
      <c r="A53" s="23" t="s">
        <v>55</v>
      </c>
      <c r="B53" s="44">
        <v>4531</v>
      </c>
      <c r="C53" s="117">
        <v>4380</v>
      </c>
      <c r="D53" s="148">
        <v>4726</v>
      </c>
      <c r="E53" s="148">
        <v>4683</v>
      </c>
      <c r="F53" s="148">
        <v>4520</v>
      </c>
      <c r="G53" s="148">
        <v>4627</v>
      </c>
      <c r="H53" s="32">
        <v>2294</v>
      </c>
      <c r="I53" s="33">
        <v>2368</v>
      </c>
      <c r="J53" s="158">
        <v>2431</v>
      </c>
      <c r="K53" s="158">
        <v>2341</v>
      </c>
      <c r="L53" s="158">
        <v>2054</v>
      </c>
      <c r="M53" s="158">
        <v>2128</v>
      </c>
      <c r="N53" s="31">
        <f t="shared" si="11"/>
        <v>2523</v>
      </c>
      <c r="O53" s="30">
        <v>407</v>
      </c>
      <c r="P53" s="30">
        <v>409</v>
      </c>
      <c r="Q53" s="30">
        <v>649</v>
      </c>
      <c r="R53" s="30">
        <v>622</v>
      </c>
      <c r="S53" s="30">
        <v>436</v>
      </c>
      <c r="T53" s="31">
        <f t="shared" si="12"/>
        <v>2407</v>
      </c>
      <c r="U53" s="30">
        <v>640</v>
      </c>
      <c r="V53" s="30">
        <v>341</v>
      </c>
      <c r="W53" s="30">
        <v>548</v>
      </c>
      <c r="X53" s="30">
        <v>551</v>
      </c>
      <c r="Y53" s="30">
        <v>327</v>
      </c>
      <c r="Z53" s="172">
        <v>2603</v>
      </c>
      <c r="AA53" s="173">
        <v>666</v>
      </c>
      <c r="AB53" s="173">
        <v>412</v>
      </c>
      <c r="AC53" s="173">
        <v>628</v>
      </c>
      <c r="AD53" s="173">
        <v>597</v>
      </c>
      <c r="AE53" s="173">
        <v>300</v>
      </c>
      <c r="AF53" s="172">
        <v>2483</v>
      </c>
      <c r="AG53" s="158">
        <v>616</v>
      </c>
      <c r="AH53" s="158">
        <v>353</v>
      </c>
      <c r="AI53" s="158">
        <v>569</v>
      </c>
      <c r="AJ53" s="158">
        <v>617</v>
      </c>
      <c r="AK53" s="194">
        <v>328</v>
      </c>
      <c r="AL53" s="172">
        <v>2159</v>
      </c>
      <c r="AM53" s="173">
        <v>408</v>
      </c>
      <c r="AN53" s="173">
        <v>318</v>
      </c>
      <c r="AO53" s="173">
        <v>548</v>
      </c>
      <c r="AP53" s="173">
        <v>534</v>
      </c>
      <c r="AQ53" s="173">
        <v>351</v>
      </c>
      <c r="AR53" s="172">
        <v>2121</v>
      </c>
      <c r="AS53" s="173">
        <v>386</v>
      </c>
      <c r="AT53" s="173">
        <v>293</v>
      </c>
      <c r="AU53" s="173">
        <v>466</v>
      </c>
      <c r="AV53" s="173">
        <v>556</v>
      </c>
      <c r="AW53" s="173">
        <v>420</v>
      </c>
      <c r="AX53" s="32">
        <v>14383.625961766977</v>
      </c>
      <c r="AY53" s="33">
        <v>15681.610641891892</v>
      </c>
      <c r="AZ53" s="158">
        <v>16240</v>
      </c>
      <c r="BA53" s="158">
        <v>16704.950359842769</v>
      </c>
      <c r="BB53" s="158">
        <v>18119.761180707781</v>
      </c>
      <c r="BC53" s="158">
        <v>18900.412813275576</v>
      </c>
      <c r="BD53" s="32">
        <v>14237.828775267539</v>
      </c>
      <c r="BE53" s="33">
        <v>15673.242210220191</v>
      </c>
      <c r="BF53" s="158">
        <v>16290</v>
      </c>
      <c r="BG53" s="158">
        <v>16663.707254121742</v>
      </c>
      <c r="BH53" s="158">
        <v>18052.372661897352</v>
      </c>
      <c r="BI53" s="158">
        <v>18846.908570830725</v>
      </c>
      <c r="BJ53" s="32">
        <v>3607.8504795117697</v>
      </c>
      <c r="BK53" s="33">
        <v>4053.3201013513512</v>
      </c>
      <c r="BL53" s="158">
        <v>4264</v>
      </c>
      <c r="BM53" s="158">
        <v>4176.5967535241352</v>
      </c>
      <c r="BN53" s="158">
        <v>3927.1173320350536</v>
      </c>
      <c r="BO53" s="158">
        <v>3983.0906954887218</v>
      </c>
      <c r="BP53" s="32">
        <v>2750.9425287356321</v>
      </c>
      <c r="BQ53" s="30">
        <v>5896.6486486486483</v>
      </c>
      <c r="BR53" s="30">
        <v>4280.2713936430318</v>
      </c>
      <c r="BS53" s="30">
        <v>1897.4607087827426</v>
      </c>
      <c r="BT53" s="30">
        <v>1451.0900321543409</v>
      </c>
      <c r="BU53" s="30">
        <v>1504.6582568807339</v>
      </c>
      <c r="BV53" s="32">
        <v>3451.3822185292897</v>
      </c>
      <c r="BW53" s="33">
        <v>6256.8140624999996</v>
      </c>
      <c r="BX53" s="30">
        <v>5284.3519061583575</v>
      </c>
      <c r="BY53" s="30">
        <v>2385.6332116788321</v>
      </c>
      <c r="BZ53" s="30">
        <v>1374.8348457350273</v>
      </c>
      <c r="CA53" s="30">
        <v>1334.223241590214</v>
      </c>
      <c r="CB53" s="172">
        <v>3525</v>
      </c>
      <c r="CC53" s="173">
        <v>6026</v>
      </c>
      <c r="CD53" s="173">
        <v>5570</v>
      </c>
      <c r="CE53" s="173">
        <v>2758</v>
      </c>
      <c r="CF53" s="173">
        <v>1307</v>
      </c>
      <c r="CG53" s="194">
        <v>1182</v>
      </c>
      <c r="CH53" s="173">
        <v>3453.9774466371323</v>
      </c>
      <c r="CI53" s="173">
        <v>6275.6266233766237</v>
      </c>
      <c r="CJ53" s="173">
        <v>5287.4362606232298</v>
      </c>
      <c r="CK53" s="173">
        <v>2604.0913884007032</v>
      </c>
      <c r="CL53" s="173">
        <v>1388.6272285251216</v>
      </c>
      <c r="CM53" s="173">
        <v>1541.0487804878048</v>
      </c>
      <c r="CN53" s="32">
        <v>3021.9620194534505</v>
      </c>
      <c r="CO53" s="30">
        <v>6217.1029411764703</v>
      </c>
      <c r="CP53" s="30">
        <v>4865.1855345911954</v>
      </c>
      <c r="CQ53" s="30">
        <v>2395.5456204379561</v>
      </c>
      <c r="CR53" s="30">
        <v>1304.6835205992509</v>
      </c>
      <c r="CS53" s="30">
        <v>1228.6296296296296</v>
      </c>
      <c r="CT53" s="32">
        <v>3314.1155115511551</v>
      </c>
      <c r="CU53" s="30">
        <v>6440.8886010362694</v>
      </c>
      <c r="CV53" s="30">
        <v>5820.7849829351535</v>
      </c>
      <c r="CW53" s="30">
        <v>2917.5622317596567</v>
      </c>
      <c r="CX53" s="30">
        <v>1505.1151079136691</v>
      </c>
      <c r="CY53" s="30">
        <v>1526.5190476190476</v>
      </c>
      <c r="CZ53" s="32">
        <v>10775.775482255207</v>
      </c>
      <c r="DA53" s="33">
        <v>11628.29054054054</v>
      </c>
      <c r="DB53" s="158">
        <v>11976</v>
      </c>
      <c r="DC53" s="158">
        <v>12528.353606318633</v>
      </c>
      <c r="DD53" s="158">
        <v>14192.643848672727</v>
      </c>
      <c r="DE53" s="158">
        <v>14917.322117786855</v>
      </c>
      <c r="DF53" s="32">
        <v>12524.131193024177</v>
      </c>
      <c r="DG53" s="30">
        <v>8341.1801266188904</v>
      </c>
      <c r="DH53" s="30">
        <v>9957.5573816245069</v>
      </c>
      <c r="DI53" s="30">
        <v>12340.368066484796</v>
      </c>
      <c r="DJ53" s="30">
        <v>12786.738743113197</v>
      </c>
      <c r="DK53" s="30">
        <v>12733.170518386805</v>
      </c>
      <c r="DL53" s="32">
        <v>12221.859991690901</v>
      </c>
      <c r="DM53" s="30">
        <v>9416.4281477201912</v>
      </c>
      <c r="DN53" s="30">
        <v>10388.890304061833</v>
      </c>
      <c r="DO53" s="30">
        <v>13287.608998541358</v>
      </c>
      <c r="DP53" s="30">
        <v>14298.407364485163</v>
      </c>
      <c r="DQ53" s="30">
        <v>14339.018968629976</v>
      </c>
      <c r="DR53" s="172">
        <v>12765</v>
      </c>
      <c r="DS53" s="173">
        <v>10263</v>
      </c>
      <c r="DT53" s="173">
        <v>10719</v>
      </c>
      <c r="DU53" s="173">
        <v>13532</v>
      </c>
      <c r="DV53" s="173">
        <v>14983</v>
      </c>
      <c r="DW53" s="173">
        <v>15107</v>
      </c>
      <c r="DX53" s="213">
        <v>13209.729807484609</v>
      </c>
      <c r="DY53" s="214">
        <v>10388.080630745118</v>
      </c>
      <c r="DZ53" s="214">
        <v>11376.270993498512</v>
      </c>
      <c r="EA53" s="214">
        <v>14059.61586572104</v>
      </c>
      <c r="EB53" s="214">
        <v>15275.080025596621</v>
      </c>
      <c r="EC53" s="215">
        <v>15122.658473633937</v>
      </c>
      <c r="ED53" s="172">
        <v>15030.410642443901</v>
      </c>
      <c r="EE53" s="173">
        <v>11835.269720720882</v>
      </c>
      <c r="EF53" s="173">
        <v>13187.187127306157</v>
      </c>
      <c r="EG53" s="173">
        <v>15656.827041459397</v>
      </c>
      <c r="EH53" s="173">
        <v>16747.689141298102</v>
      </c>
      <c r="EI53" s="173">
        <v>16823.743032267725</v>
      </c>
      <c r="EJ53" s="172">
        <v>15532.793059279569</v>
      </c>
      <c r="EK53" s="173">
        <v>12406.019969794455</v>
      </c>
      <c r="EL53" s="173">
        <v>13026.12358789557</v>
      </c>
      <c r="EM53" s="173">
        <v>15929.346339071068</v>
      </c>
      <c r="EN53" s="173">
        <v>17341.793462917056</v>
      </c>
      <c r="EO53" s="173">
        <v>17320.389523211677</v>
      </c>
      <c r="EP53" s="254"/>
    </row>
    <row r="54" spans="1:146" x14ac:dyDescent="0.2">
      <c r="A54" s="23" t="s">
        <v>56</v>
      </c>
      <c r="B54" s="46">
        <v>27207</v>
      </c>
      <c r="C54" s="119">
        <v>25565</v>
      </c>
      <c r="D54" s="150">
        <v>25348</v>
      </c>
      <c r="E54" s="150">
        <v>25021</v>
      </c>
      <c r="F54" s="150">
        <v>25379</v>
      </c>
      <c r="G54" s="150">
        <v>25014</v>
      </c>
      <c r="H54" s="36">
        <v>7229</v>
      </c>
      <c r="I54" s="34">
        <v>7210</v>
      </c>
      <c r="J54" s="151">
        <v>8820</v>
      </c>
      <c r="K54" s="151">
        <v>8735</v>
      </c>
      <c r="L54" s="151">
        <v>8918</v>
      </c>
      <c r="M54" s="151">
        <v>8590</v>
      </c>
      <c r="N54" s="35">
        <f t="shared" si="11"/>
        <v>13208</v>
      </c>
      <c r="O54" s="34">
        <v>1665</v>
      </c>
      <c r="P54" s="34">
        <v>1909</v>
      </c>
      <c r="Q54" s="34">
        <v>3171</v>
      </c>
      <c r="R54" s="34">
        <v>3856</v>
      </c>
      <c r="S54" s="34">
        <v>2607</v>
      </c>
      <c r="T54" s="35">
        <f t="shared" si="12"/>
        <v>13423</v>
      </c>
      <c r="U54" s="34">
        <v>2030</v>
      </c>
      <c r="V54" s="34">
        <v>1779</v>
      </c>
      <c r="W54" s="34">
        <v>3026</v>
      </c>
      <c r="X54" s="34">
        <v>3608</v>
      </c>
      <c r="Y54" s="34">
        <v>2980</v>
      </c>
      <c r="Z54" s="175">
        <v>13589</v>
      </c>
      <c r="AA54" s="151">
        <v>2335</v>
      </c>
      <c r="AB54" s="151">
        <v>1870</v>
      </c>
      <c r="AC54" s="151">
        <v>3090</v>
      </c>
      <c r="AD54" s="151">
        <v>3586</v>
      </c>
      <c r="AE54" s="151">
        <v>2710</v>
      </c>
      <c r="AF54" s="175">
        <v>13250</v>
      </c>
      <c r="AG54" s="151">
        <v>2146</v>
      </c>
      <c r="AH54" s="151">
        <v>1872</v>
      </c>
      <c r="AI54" s="151">
        <v>3040</v>
      </c>
      <c r="AJ54" s="151">
        <v>3403</v>
      </c>
      <c r="AK54" s="196">
        <v>2789</v>
      </c>
      <c r="AL54" s="175">
        <v>12906</v>
      </c>
      <c r="AM54" s="151">
        <v>2141</v>
      </c>
      <c r="AN54" s="151">
        <v>1760</v>
      </c>
      <c r="AO54" s="151">
        <v>2717</v>
      </c>
      <c r="AP54" s="151">
        <v>3356</v>
      </c>
      <c r="AQ54" s="151">
        <v>2932</v>
      </c>
      <c r="AR54" s="175">
        <v>12708</v>
      </c>
      <c r="AS54" s="151">
        <v>2093</v>
      </c>
      <c r="AT54" s="151">
        <v>1674</v>
      </c>
      <c r="AU54" s="151">
        <v>2583</v>
      </c>
      <c r="AV54" s="151">
        <v>3195</v>
      </c>
      <c r="AW54" s="151">
        <v>3163</v>
      </c>
      <c r="AX54" s="36">
        <v>15330.182624304185</v>
      </c>
      <c r="AY54" s="34">
        <v>17124.755062413315</v>
      </c>
      <c r="AZ54" s="151">
        <v>17562</v>
      </c>
      <c r="BA54" s="151">
        <v>17963.225476597374</v>
      </c>
      <c r="BB54" s="151">
        <v>18957.969676344142</v>
      </c>
      <c r="BC54" s="151">
        <v>19132.948255011295</v>
      </c>
      <c r="BD54" s="36">
        <v>14940.794562526011</v>
      </c>
      <c r="BE54" s="34">
        <v>16926.873202711762</v>
      </c>
      <c r="BF54" s="151">
        <v>17319</v>
      </c>
      <c r="BG54" s="151">
        <v>17666.978264150945</v>
      </c>
      <c r="BH54" s="151">
        <v>18720.840316056663</v>
      </c>
      <c r="BI54" s="151">
        <v>18937.334755269974</v>
      </c>
      <c r="BJ54" s="36">
        <v>4925.9247475446118</v>
      </c>
      <c r="BK54" s="34">
        <v>6157.2130374479893</v>
      </c>
      <c r="BL54" s="151">
        <v>5850</v>
      </c>
      <c r="BM54" s="151">
        <v>5701.6829994275904</v>
      </c>
      <c r="BN54" s="151">
        <v>5445.8671226732449</v>
      </c>
      <c r="BO54" s="151">
        <v>5854.9661233993011</v>
      </c>
      <c r="BP54" s="36">
        <v>2492.3721229557846</v>
      </c>
      <c r="BQ54" s="34">
        <v>8114.9315315315316</v>
      </c>
      <c r="BR54" s="34">
        <v>6099.1849135673128</v>
      </c>
      <c r="BS54" s="34">
        <v>1838.4528539892779</v>
      </c>
      <c r="BT54" s="34">
        <v>308.03993775933611</v>
      </c>
      <c r="BU54" s="34">
        <v>286.54008438818568</v>
      </c>
      <c r="BV54" s="36">
        <v>3148.5920435074127</v>
      </c>
      <c r="BW54" s="34">
        <v>9199.0305418719217</v>
      </c>
      <c r="BX54" s="34">
        <v>7405.2782462057339</v>
      </c>
      <c r="BY54" s="34">
        <v>2635.0016523463319</v>
      </c>
      <c r="BZ54" s="34">
        <v>458.04296008869181</v>
      </c>
      <c r="CA54" s="34">
        <v>264.89765100671138</v>
      </c>
      <c r="CB54" s="175">
        <v>3532</v>
      </c>
      <c r="CC54" s="151">
        <v>9328</v>
      </c>
      <c r="CD54" s="151">
        <v>7544</v>
      </c>
      <c r="CE54" s="151">
        <v>3045</v>
      </c>
      <c r="CF54" s="151">
        <v>552</v>
      </c>
      <c r="CG54" s="196">
        <v>269</v>
      </c>
      <c r="CH54" s="151">
        <v>3333.3063396226416</v>
      </c>
      <c r="CI54" s="151">
        <v>8647.9175209692457</v>
      </c>
      <c r="CJ54" s="151">
        <v>7277.8557692307695</v>
      </c>
      <c r="CK54" s="151">
        <v>2970.8424342105263</v>
      </c>
      <c r="CL54" s="151">
        <v>627.50896267998826</v>
      </c>
      <c r="CM54" s="151">
        <v>292.92147723198281</v>
      </c>
      <c r="CN54" s="36">
        <v>3429.6386176971951</v>
      </c>
      <c r="CO54" s="34">
        <v>8890.6917328351246</v>
      </c>
      <c r="CP54" s="34">
        <v>7248.1835227272732</v>
      </c>
      <c r="CQ54" s="34">
        <v>3276.3801987486199</v>
      </c>
      <c r="CR54" s="34">
        <v>743.1421334922527</v>
      </c>
      <c r="CS54" s="34">
        <v>366.72305593451568</v>
      </c>
      <c r="CT54" s="36">
        <v>3592.2429965376141</v>
      </c>
      <c r="CU54" s="34">
        <v>9158.3358815097945</v>
      </c>
      <c r="CV54" s="34">
        <v>7738.7479091995219</v>
      </c>
      <c r="CW54" s="34">
        <v>3659.2218350754938</v>
      </c>
      <c r="CX54" s="34">
        <v>847.93802816901405</v>
      </c>
      <c r="CY54" s="34">
        <v>431.94151122352196</v>
      </c>
      <c r="CZ54" s="36">
        <v>10404.257876759573</v>
      </c>
      <c r="DA54" s="34">
        <v>10967.542024965325</v>
      </c>
      <c r="DB54" s="151">
        <v>11712</v>
      </c>
      <c r="DC54" s="151">
        <v>12261.542477169784</v>
      </c>
      <c r="DD54" s="151">
        <v>13512.102553670898</v>
      </c>
      <c r="DE54" s="151">
        <v>13277.982131611994</v>
      </c>
      <c r="DF54" s="36">
        <v>13046.129466989703</v>
      </c>
      <c r="DG54" s="34">
        <v>6825.8630309944792</v>
      </c>
      <c r="DH54" s="34">
        <v>8841.609648958698</v>
      </c>
      <c r="DI54" s="34">
        <v>13102.341708536733</v>
      </c>
      <c r="DJ54" s="34">
        <v>14632.754624766674</v>
      </c>
      <c r="DK54" s="34">
        <v>14654.254478137826</v>
      </c>
      <c r="DL54" s="36">
        <v>13778.281159204349</v>
      </c>
      <c r="DM54" s="34">
        <v>7727.8426608398404</v>
      </c>
      <c r="DN54" s="34">
        <v>9521.5949565060291</v>
      </c>
      <c r="DO54" s="34">
        <v>14291.871550365431</v>
      </c>
      <c r="DP54" s="34">
        <v>16468.830242623069</v>
      </c>
      <c r="DQ54" s="34">
        <v>16661.975551705051</v>
      </c>
      <c r="DR54" s="175">
        <v>13787</v>
      </c>
      <c r="DS54" s="151">
        <v>7991</v>
      </c>
      <c r="DT54" s="151">
        <v>9775</v>
      </c>
      <c r="DU54" s="151">
        <v>14274</v>
      </c>
      <c r="DV54" s="151">
        <v>16767</v>
      </c>
      <c r="DW54" s="151">
        <v>17050</v>
      </c>
      <c r="DX54" s="219">
        <v>14333.671924528302</v>
      </c>
      <c r="DY54" s="220">
        <v>9019.0607431816989</v>
      </c>
      <c r="DZ54" s="220">
        <v>10389.122494920175</v>
      </c>
      <c r="EA54" s="220">
        <v>14696.135829940418</v>
      </c>
      <c r="EB54" s="220">
        <v>17039.469301470956</v>
      </c>
      <c r="EC54" s="221">
        <v>17374.056786918962</v>
      </c>
      <c r="ED54" s="175">
        <v>15291.201698359468</v>
      </c>
      <c r="EE54" s="151">
        <v>9830.1485832215385</v>
      </c>
      <c r="EF54" s="151">
        <v>11472.65679332939</v>
      </c>
      <c r="EG54" s="151">
        <v>15444.460117308043</v>
      </c>
      <c r="EH54" s="151">
        <v>17977.698182564411</v>
      </c>
      <c r="EI54" s="151">
        <v>18354.117260122148</v>
      </c>
      <c r="EJ54" s="175">
        <v>15345.09175873236</v>
      </c>
      <c r="EK54" s="151">
        <v>9778.9988737601798</v>
      </c>
      <c r="EL54" s="151">
        <v>11198.586846070451</v>
      </c>
      <c r="EM54" s="151">
        <v>15278.11292019448</v>
      </c>
      <c r="EN54" s="151">
        <v>18089.396727100961</v>
      </c>
      <c r="EO54" s="151">
        <v>18505.393244046452</v>
      </c>
      <c r="EP54" s="254"/>
    </row>
    <row r="55" spans="1:146" ht="15" x14ac:dyDescent="0.25">
      <c r="A55" s="28" t="s">
        <v>57</v>
      </c>
      <c r="B55" s="42">
        <v>153940</v>
      </c>
      <c r="C55" s="127">
        <f>SUM(C57:C65)</f>
        <v>152072</v>
      </c>
      <c r="D55" s="161">
        <v>152598</v>
      </c>
      <c r="E55" s="146">
        <v>153293</v>
      </c>
      <c r="F55" s="146">
        <v>149332</v>
      </c>
      <c r="G55" s="146">
        <v>153431</v>
      </c>
      <c r="H55" s="14">
        <v>83263</v>
      </c>
      <c r="I55" s="127">
        <f>SUM(I57:I65)</f>
        <v>83848</v>
      </c>
      <c r="J55" s="161">
        <v>82179</v>
      </c>
      <c r="K55" s="146">
        <v>81746</v>
      </c>
      <c r="L55" s="146">
        <v>79203</v>
      </c>
      <c r="M55" s="146">
        <v>83866</v>
      </c>
      <c r="N55" s="17">
        <f t="shared" si="11"/>
        <v>87261</v>
      </c>
      <c r="O55" s="9">
        <v>23045</v>
      </c>
      <c r="P55" s="9">
        <v>14863</v>
      </c>
      <c r="Q55" s="9">
        <v>16154</v>
      </c>
      <c r="R55" s="9">
        <v>16880</v>
      </c>
      <c r="S55" s="9">
        <v>16319</v>
      </c>
      <c r="T55" s="17">
        <f t="shared" si="12"/>
        <v>93672</v>
      </c>
      <c r="U55" s="127">
        <f>SUM(U57:U65)</f>
        <v>26169</v>
      </c>
      <c r="V55" s="127">
        <f>SUM(V57:V65)</f>
        <v>13804</v>
      </c>
      <c r="W55" s="127">
        <f>SUM(W57:W65)</f>
        <v>16682</v>
      </c>
      <c r="X55" s="127">
        <f>SUM(X57:X65)</f>
        <v>17660</v>
      </c>
      <c r="Y55" s="127">
        <f>SUM(Y57:Y65)</f>
        <v>19357</v>
      </c>
      <c r="Z55" s="171">
        <v>96209</v>
      </c>
      <c r="AA55" s="146">
        <v>27028</v>
      </c>
      <c r="AB55" s="146">
        <v>14372</v>
      </c>
      <c r="AC55" s="146">
        <v>17526</v>
      </c>
      <c r="AD55" s="146">
        <v>17962</v>
      </c>
      <c r="AE55" s="146">
        <v>19321</v>
      </c>
      <c r="AF55" s="171">
        <v>96197</v>
      </c>
      <c r="AG55" s="146">
        <v>29030</v>
      </c>
      <c r="AH55" s="146">
        <v>13646</v>
      </c>
      <c r="AI55" s="146">
        <v>16397</v>
      </c>
      <c r="AJ55" s="146">
        <v>17277</v>
      </c>
      <c r="AK55" s="162">
        <v>19847</v>
      </c>
      <c r="AL55" s="171">
        <v>91656</v>
      </c>
      <c r="AM55" s="146">
        <v>27632</v>
      </c>
      <c r="AN55" s="146">
        <v>13012</v>
      </c>
      <c r="AO55" s="146">
        <v>14944</v>
      </c>
      <c r="AP55" s="146">
        <v>15993</v>
      </c>
      <c r="AQ55" s="146">
        <v>20075</v>
      </c>
      <c r="AR55" s="171">
        <v>96306</v>
      </c>
      <c r="AS55" s="146">
        <v>28527</v>
      </c>
      <c r="AT55" s="146">
        <v>13432</v>
      </c>
      <c r="AU55" s="146">
        <v>15146</v>
      </c>
      <c r="AV55" s="146">
        <v>16268</v>
      </c>
      <c r="AW55" s="146">
        <v>22933</v>
      </c>
      <c r="AX55" s="14">
        <v>17951.844367548489</v>
      </c>
      <c r="AY55" s="127">
        <f>((AY57*$I57)+(AY58*$I58)+(AY59*$I59)+(AY60*$I60)+(AY61*$I61)+(AY62*$I62)+(AY63*$I63)+(AY64*$I64)+(AY65*$I65))/$I55</f>
        <v>19311.772482865708</v>
      </c>
      <c r="AZ55" s="161">
        <v>20082</v>
      </c>
      <c r="BA55" s="146">
        <v>20813.28386663425</v>
      </c>
      <c r="BB55" s="146">
        <v>21507.427513781407</v>
      </c>
      <c r="BC55" s="146">
        <v>22255.904897879347</v>
      </c>
      <c r="BD55" s="14">
        <v>18480.785599741386</v>
      </c>
      <c r="BE55" s="127">
        <f>((BE57*T57)+(BE58*T58)+(BE59*T59)+(BE60*T60)+(BE61*T61)+(BE62*T62)+(BE63*T63)+(BE64*T64)+(BE65*T65))/T55</f>
        <v>19750.380795995658</v>
      </c>
      <c r="BF55" s="161">
        <v>20487</v>
      </c>
      <c r="BG55" s="146">
        <v>21146.168520580213</v>
      </c>
      <c r="BH55" s="146">
        <v>21865.657198932247</v>
      </c>
      <c r="BI55" s="146">
        <v>22505.850568833554</v>
      </c>
      <c r="BJ55" s="14">
        <v>5625.2828627361496</v>
      </c>
      <c r="BK55" s="127">
        <f>((BK57*$I57)+(BK58*$I58)+(BK59*$I59)+(BK60*$I60)+(BK61*$I61)+(BK62*$I62)+(BK63*$I63)+(BK64*$I64)+(BK65*$I65))/$I55</f>
        <v>6658.0028623222979</v>
      </c>
      <c r="BL55" s="161">
        <v>6914</v>
      </c>
      <c r="BM55" s="146">
        <v>7043.1803880312191</v>
      </c>
      <c r="BN55" s="146">
        <v>7196.0486471472041</v>
      </c>
      <c r="BO55" s="146">
        <v>7617.5326592421243</v>
      </c>
      <c r="BP55" s="14">
        <v>4672.4390506640993</v>
      </c>
      <c r="BQ55" s="9">
        <v>8433.0323714471688</v>
      </c>
      <c r="BR55" s="9">
        <v>6780.7849693870685</v>
      </c>
      <c r="BS55" s="9">
        <v>3710.385848706203</v>
      </c>
      <c r="BT55" s="9">
        <v>1806.2574644549763</v>
      </c>
      <c r="BU55" s="9">
        <v>1358.690299650714</v>
      </c>
      <c r="BV55" s="17">
        <f t="shared" ref="BV55:CA55" si="13">((BV57*T57)+(BV58*T58)+(BV59*T59)+(BV60*T60)+(BV61*T61)+(BV62*T62)+(BV63*T63)+(BV64*T64)+(BV65*T65))/T55</f>
        <v>5364.4598172346059</v>
      </c>
      <c r="BW55" s="127">
        <f t="shared" si="13"/>
        <v>9623.8050747067136</v>
      </c>
      <c r="BX55" s="127">
        <f t="shared" si="13"/>
        <v>8193.3670675166613</v>
      </c>
      <c r="BY55" s="127">
        <f t="shared" si="13"/>
        <v>4574.7316868480993</v>
      </c>
      <c r="BZ55" s="127">
        <f t="shared" si="13"/>
        <v>2006.9447338618347</v>
      </c>
      <c r="CA55" s="127">
        <f t="shared" si="13"/>
        <v>1332.5808751356099</v>
      </c>
      <c r="CB55" s="171">
        <v>5318</v>
      </c>
      <c r="CC55" s="146">
        <v>9685</v>
      </c>
      <c r="CD55" s="146">
        <v>8316</v>
      </c>
      <c r="CE55" s="146">
        <v>4528</v>
      </c>
      <c r="CF55" s="146">
        <v>1775</v>
      </c>
      <c r="CG55" s="162">
        <v>990</v>
      </c>
      <c r="CH55" s="146">
        <v>5416.7038888946645</v>
      </c>
      <c r="CI55" s="146">
        <v>9726.6937650706168</v>
      </c>
      <c r="CJ55" s="146">
        <v>8269.705994430602</v>
      </c>
      <c r="CK55" s="146">
        <v>4535.6251143501859</v>
      </c>
      <c r="CL55" s="146">
        <v>1837.9149736644092</v>
      </c>
      <c r="CM55" s="146">
        <v>994.20738650677686</v>
      </c>
      <c r="CN55" s="14">
        <v>5618.8423780221701</v>
      </c>
      <c r="CO55" s="9">
        <v>10065.430406774754</v>
      </c>
      <c r="CP55" s="9">
        <v>8478.3662004303715</v>
      </c>
      <c r="CQ55" s="9">
        <v>4887.4188302997854</v>
      </c>
      <c r="CR55" s="9">
        <v>2027.1079847433252</v>
      </c>
      <c r="CS55" s="9">
        <v>1050.8103611457036</v>
      </c>
      <c r="CT55" s="14">
        <v>5923.8717421552137</v>
      </c>
      <c r="CU55" s="9">
        <v>10526.733971325411</v>
      </c>
      <c r="CV55" s="9">
        <v>9011.5501042287069</v>
      </c>
      <c r="CW55" s="9">
        <v>5389.3409481051103</v>
      </c>
      <c r="CX55" s="9">
        <v>2372.0569830341774</v>
      </c>
      <c r="CY55" s="9">
        <v>1262.3525051236211</v>
      </c>
      <c r="CZ55" s="14">
        <v>12326.56150481234</v>
      </c>
      <c r="DA55" s="127">
        <f>AY55-BK55</f>
        <v>12653.769620543411</v>
      </c>
      <c r="DB55" s="161">
        <v>13168</v>
      </c>
      <c r="DC55" s="146">
        <v>13770.103478603032</v>
      </c>
      <c r="DD55" s="146">
        <v>14311.378866634204</v>
      </c>
      <c r="DE55" s="146">
        <v>14638.372238637223</v>
      </c>
      <c r="DF55" s="14">
        <v>14037.03025406539</v>
      </c>
      <c r="DG55" s="9">
        <v>10047.753228294217</v>
      </c>
      <c r="DH55" s="9">
        <v>11700.000630354318</v>
      </c>
      <c r="DI55" s="9">
        <v>14770.399751035184</v>
      </c>
      <c r="DJ55" s="9">
        <v>16674.528135286411</v>
      </c>
      <c r="DK55" s="9">
        <v>17122.095300090674</v>
      </c>
      <c r="DL55" s="17">
        <f>$BE55-BV55</f>
        <v>14385.920978761053</v>
      </c>
      <c r="DM55" s="127">
        <f t="shared" ref="DM55:DQ55" si="14">$BE55-BW55</f>
        <v>10126.575721288944</v>
      </c>
      <c r="DN55" s="127">
        <f t="shared" si="14"/>
        <v>11557.013728478996</v>
      </c>
      <c r="DO55" s="127">
        <f t="shared" si="14"/>
        <v>15175.649109147558</v>
      </c>
      <c r="DP55" s="127">
        <f t="shared" si="14"/>
        <v>17743.436062133824</v>
      </c>
      <c r="DQ55" s="127">
        <f t="shared" si="14"/>
        <v>18417.799920860049</v>
      </c>
      <c r="DR55" s="171">
        <v>15169</v>
      </c>
      <c r="DS55" s="145">
        <v>10802</v>
      </c>
      <c r="DT55" s="145">
        <v>12171</v>
      </c>
      <c r="DU55" s="145">
        <v>15959</v>
      </c>
      <c r="DV55" s="145">
        <v>18713</v>
      </c>
      <c r="DW55" s="145">
        <v>19497</v>
      </c>
      <c r="DX55" s="210">
        <v>15729.464631685549</v>
      </c>
      <c r="DY55" s="211">
        <v>11419.474755509596</v>
      </c>
      <c r="DZ55" s="211">
        <v>12876.462526149611</v>
      </c>
      <c r="EA55" s="211">
        <v>16610.543406230026</v>
      </c>
      <c r="EB55" s="211">
        <v>19308.253546915803</v>
      </c>
      <c r="EC55" s="212">
        <v>20151.961134073437</v>
      </c>
      <c r="ED55" s="171">
        <v>16246.814820910076</v>
      </c>
      <c r="EE55" s="145">
        <v>11800.226792157493</v>
      </c>
      <c r="EF55" s="145">
        <v>13387.290998501876</v>
      </c>
      <c r="EG55" s="145">
        <v>16978.238368632461</v>
      </c>
      <c r="EH55" s="145">
        <v>19838.549214188923</v>
      </c>
      <c r="EI55" s="145">
        <v>20814.846837786543</v>
      </c>
      <c r="EJ55" s="171">
        <v>16581.97882667834</v>
      </c>
      <c r="EK55" s="145">
        <v>11979.116597508142</v>
      </c>
      <c r="EL55" s="145">
        <v>13494.300464604847</v>
      </c>
      <c r="EM55" s="145">
        <v>17116.509620728444</v>
      </c>
      <c r="EN55" s="145">
        <v>20133.793585799376</v>
      </c>
      <c r="EO55" s="145">
        <v>21243.498063709932</v>
      </c>
      <c r="EP55" s="254"/>
    </row>
    <row r="56" spans="1:146" x14ac:dyDescent="0.2">
      <c r="A56" s="24" t="s">
        <v>13</v>
      </c>
      <c r="B56" s="43"/>
      <c r="C56" s="116"/>
      <c r="D56" s="147"/>
      <c r="E56" s="147"/>
      <c r="F56" s="147"/>
      <c r="G56" s="147"/>
      <c r="H56" s="14"/>
      <c r="I56" s="15"/>
      <c r="J56" s="146"/>
      <c r="K56" s="146"/>
      <c r="L56" s="146"/>
      <c r="M56" s="146"/>
      <c r="N56" s="17"/>
      <c r="O56" s="9"/>
      <c r="P56" s="9"/>
      <c r="Q56" s="9"/>
      <c r="R56" s="9"/>
      <c r="S56" s="9"/>
      <c r="T56" s="17"/>
      <c r="U56" s="9"/>
      <c r="V56" s="9"/>
      <c r="W56" s="9"/>
      <c r="X56" s="9"/>
      <c r="Y56" s="9"/>
      <c r="Z56" s="171"/>
      <c r="AA56" s="155"/>
      <c r="AB56" s="155"/>
      <c r="AC56" s="155"/>
      <c r="AD56" s="155"/>
      <c r="AE56" s="155"/>
      <c r="AF56" s="171"/>
      <c r="AG56" s="146"/>
      <c r="AH56" s="146"/>
      <c r="AI56" s="146"/>
      <c r="AJ56" s="146"/>
      <c r="AK56" s="162"/>
      <c r="AL56" s="171"/>
      <c r="AM56" s="155"/>
      <c r="AN56" s="155"/>
      <c r="AO56" s="155"/>
      <c r="AP56" s="155"/>
      <c r="AQ56" s="155"/>
      <c r="AR56" s="171"/>
      <c r="AS56" s="155"/>
      <c r="AT56" s="155"/>
      <c r="AU56" s="155"/>
      <c r="AV56" s="155"/>
      <c r="AW56" s="155"/>
      <c r="AX56" s="14"/>
      <c r="AY56" s="15"/>
      <c r="AZ56" s="146"/>
      <c r="BA56" s="146"/>
      <c r="BB56" s="146"/>
      <c r="BC56" s="146"/>
      <c r="BD56" s="14"/>
      <c r="BE56" s="15"/>
      <c r="BF56" s="146"/>
      <c r="BG56" s="146"/>
      <c r="BH56" s="146"/>
      <c r="BI56" s="146"/>
      <c r="BJ56" s="14"/>
      <c r="BK56" s="15"/>
      <c r="BL56" s="146"/>
      <c r="BM56" s="146"/>
      <c r="BN56" s="146"/>
      <c r="BO56" s="146"/>
      <c r="BP56" s="14"/>
      <c r="BQ56" s="9"/>
      <c r="BR56" s="9"/>
      <c r="BS56" s="9"/>
      <c r="BT56" s="9"/>
      <c r="BU56" s="9"/>
      <c r="BV56" s="14"/>
      <c r="BW56" s="15"/>
      <c r="BX56" s="9"/>
      <c r="BY56" s="9"/>
      <c r="BZ56" s="9"/>
      <c r="CA56" s="9"/>
      <c r="CB56" s="171"/>
      <c r="CC56" s="155"/>
      <c r="CD56" s="155"/>
      <c r="CE56" s="155"/>
      <c r="CF56" s="155"/>
      <c r="CG56" s="162"/>
      <c r="CH56" s="155"/>
      <c r="CI56" s="155"/>
      <c r="CJ56" s="155"/>
      <c r="CK56" s="155"/>
      <c r="CL56" s="155"/>
      <c r="CM56" s="155"/>
      <c r="CN56" s="14"/>
      <c r="CO56" s="9"/>
      <c r="CP56" s="9"/>
      <c r="CQ56" s="9"/>
      <c r="CR56" s="9"/>
      <c r="CS56" s="9"/>
      <c r="CT56" s="14"/>
      <c r="CU56" s="9"/>
      <c r="CV56" s="9"/>
      <c r="CW56" s="9"/>
      <c r="CX56" s="9"/>
      <c r="CY56" s="9"/>
      <c r="CZ56" s="14"/>
      <c r="DA56" s="15"/>
      <c r="DB56" s="146"/>
      <c r="DC56" s="146"/>
      <c r="DD56" s="146"/>
      <c r="DE56" s="146"/>
      <c r="DF56" s="14"/>
      <c r="DG56" s="9"/>
      <c r="DH56" s="9"/>
      <c r="DI56" s="9"/>
      <c r="DJ56" s="9"/>
      <c r="DK56" s="9"/>
      <c r="DL56" s="14"/>
      <c r="DM56" s="9"/>
      <c r="DN56" s="9"/>
      <c r="DO56" s="9"/>
      <c r="DP56" s="9"/>
      <c r="DQ56" s="9"/>
      <c r="DR56" s="171"/>
      <c r="DS56" s="155"/>
      <c r="DT56" s="155"/>
      <c r="DU56" s="155"/>
      <c r="DV56" s="155"/>
      <c r="DW56" s="155"/>
      <c r="DX56" s="210"/>
      <c r="DY56" s="211"/>
      <c r="DZ56" s="211"/>
      <c r="EA56" s="211"/>
      <c r="EB56" s="211"/>
      <c r="EC56" s="212"/>
      <c r="ED56" s="171"/>
      <c r="EE56" s="155"/>
      <c r="EF56" s="155"/>
      <c r="EG56" s="155"/>
      <c r="EH56" s="155"/>
      <c r="EI56" s="155"/>
      <c r="EJ56" s="171"/>
      <c r="EK56" s="155"/>
      <c r="EL56" s="155"/>
      <c r="EM56" s="155"/>
      <c r="EN56" s="155"/>
      <c r="EO56" s="155"/>
      <c r="EP56" s="254"/>
    </row>
    <row r="57" spans="1:146" x14ac:dyDescent="0.2">
      <c r="A57" s="23" t="s">
        <v>58</v>
      </c>
      <c r="B57" s="44">
        <v>8068</v>
      </c>
      <c r="C57" s="117">
        <v>7685</v>
      </c>
      <c r="D57" s="148">
        <v>9038</v>
      </c>
      <c r="E57" s="148">
        <v>9072</v>
      </c>
      <c r="F57" s="148">
        <v>7607</v>
      </c>
      <c r="G57" s="148">
        <v>8127</v>
      </c>
      <c r="H57" s="32">
        <v>3297</v>
      </c>
      <c r="I57" s="33">
        <v>3424</v>
      </c>
      <c r="J57" s="158">
        <v>4273</v>
      </c>
      <c r="K57" s="158">
        <v>4601</v>
      </c>
      <c r="L57" s="158">
        <v>3975</v>
      </c>
      <c r="M57" s="158">
        <v>4393</v>
      </c>
      <c r="N57" s="31">
        <f t="shared" ref="N57:N66" si="15">SUM(O57:S57)</f>
        <v>3591</v>
      </c>
      <c r="O57" s="30">
        <v>489</v>
      </c>
      <c r="P57" s="30">
        <v>511</v>
      </c>
      <c r="Q57" s="30">
        <v>672</v>
      </c>
      <c r="R57" s="30">
        <v>858</v>
      </c>
      <c r="S57" s="30">
        <v>1061</v>
      </c>
      <c r="T57" s="31">
        <f t="shared" ref="T57:T66" si="16">SUM(U57:Y57)</f>
        <v>3780</v>
      </c>
      <c r="U57" s="30">
        <v>723</v>
      </c>
      <c r="V57" s="30">
        <v>418</v>
      </c>
      <c r="W57" s="30">
        <v>673</v>
      </c>
      <c r="X57" s="30">
        <v>795</v>
      </c>
      <c r="Y57" s="30">
        <v>1171</v>
      </c>
      <c r="Z57" s="172">
        <v>5121</v>
      </c>
      <c r="AA57" s="173">
        <v>1439</v>
      </c>
      <c r="AB57" s="173">
        <v>579</v>
      </c>
      <c r="AC57" s="173">
        <v>844</v>
      </c>
      <c r="AD57" s="173">
        <v>1053</v>
      </c>
      <c r="AE57" s="173">
        <v>1206</v>
      </c>
      <c r="AF57" s="172">
        <v>5424</v>
      </c>
      <c r="AG57" s="158">
        <v>1586</v>
      </c>
      <c r="AH57" s="158">
        <v>627</v>
      </c>
      <c r="AI57" s="158">
        <v>897</v>
      </c>
      <c r="AJ57" s="158">
        <v>1021</v>
      </c>
      <c r="AK57" s="194">
        <v>1293</v>
      </c>
      <c r="AL57" s="172">
        <v>4490</v>
      </c>
      <c r="AM57" s="173">
        <v>866</v>
      </c>
      <c r="AN57" s="173">
        <v>579</v>
      </c>
      <c r="AO57" s="173">
        <v>786</v>
      </c>
      <c r="AP57" s="173">
        <v>948</v>
      </c>
      <c r="AQ57" s="173">
        <v>1311</v>
      </c>
      <c r="AR57" s="172">
        <v>4555</v>
      </c>
      <c r="AS57" s="173">
        <v>907</v>
      </c>
      <c r="AT57" s="173">
        <v>540</v>
      </c>
      <c r="AU57" s="173">
        <v>809</v>
      </c>
      <c r="AV57" s="173">
        <v>934</v>
      </c>
      <c r="AW57" s="173">
        <v>1365</v>
      </c>
      <c r="AX57" s="32">
        <v>19731.901034738068</v>
      </c>
      <c r="AY57" s="33">
        <v>20222.407570636093</v>
      </c>
      <c r="AZ57" s="158">
        <v>20353</v>
      </c>
      <c r="BA57" s="158">
        <v>20289.699519192538</v>
      </c>
      <c r="BB57" s="158">
        <v>22129.176862120195</v>
      </c>
      <c r="BC57" s="158">
        <v>23560.666879954919</v>
      </c>
      <c r="BD57" s="32">
        <v>19696.371226474675</v>
      </c>
      <c r="BE57" s="33">
        <v>19917.348768736156</v>
      </c>
      <c r="BF57" s="158">
        <v>19939</v>
      </c>
      <c r="BG57" s="158">
        <v>19870.433628318584</v>
      </c>
      <c r="BH57" s="158">
        <v>21736.602449200182</v>
      </c>
      <c r="BI57" s="158">
        <v>23218.290901921497</v>
      </c>
      <c r="BJ57" s="32">
        <v>6424.1210191082801</v>
      </c>
      <c r="BK57" s="33">
        <v>6867.2438668224295</v>
      </c>
      <c r="BL57" s="158">
        <v>7134</v>
      </c>
      <c r="BM57" s="158">
        <v>6569.6226907194086</v>
      </c>
      <c r="BN57" s="158">
        <v>6210.5516981132077</v>
      </c>
      <c r="BO57" s="158">
        <v>6914.928067379923</v>
      </c>
      <c r="BP57" s="32">
        <v>4538.2525758841548</v>
      </c>
      <c r="BQ57" s="30">
        <v>9991.4867075664624</v>
      </c>
      <c r="BR57" s="30">
        <v>8067.029354207436</v>
      </c>
      <c r="BS57" s="30">
        <v>6005.2157738095239</v>
      </c>
      <c r="BT57" s="30">
        <v>2486.1410256410259</v>
      </c>
      <c r="BU57" s="30">
        <v>1055.7606032045239</v>
      </c>
      <c r="BV57" s="32">
        <v>4944.6425925925923</v>
      </c>
      <c r="BW57" s="33">
        <v>8770.1645919778693</v>
      </c>
      <c r="BX57" s="30">
        <v>9880.394736842105</v>
      </c>
      <c r="BY57" s="30">
        <v>6706.5289747399702</v>
      </c>
      <c r="BZ57" s="30">
        <v>2852.9836477987419</v>
      </c>
      <c r="CA57" s="30">
        <v>1228.2655849701109</v>
      </c>
      <c r="CB57" s="172">
        <v>4912</v>
      </c>
      <c r="CC57" s="173">
        <v>6822</v>
      </c>
      <c r="CD57" s="173">
        <v>9414</v>
      </c>
      <c r="CE57" s="173">
        <v>6116</v>
      </c>
      <c r="CF57" s="173">
        <v>3013</v>
      </c>
      <c r="CG57" s="194">
        <v>1287</v>
      </c>
      <c r="CH57" s="173">
        <v>4902.3665191740411</v>
      </c>
      <c r="CI57" s="173">
        <v>7251.4615384615381</v>
      </c>
      <c r="CJ57" s="173">
        <v>8245.834130781499</v>
      </c>
      <c r="CK57" s="173">
        <v>5587.4459308807136</v>
      </c>
      <c r="CL57" s="173">
        <v>3199.571988246817</v>
      </c>
      <c r="CM57" s="173">
        <v>1268.9698375870069</v>
      </c>
      <c r="CN57" s="32">
        <v>4741.978841870824</v>
      </c>
      <c r="CO57" s="30">
        <v>8589.3163972286366</v>
      </c>
      <c r="CP57" s="30">
        <v>7776.5734024179619</v>
      </c>
      <c r="CQ57" s="30">
        <v>5550.8689567430029</v>
      </c>
      <c r="CR57" s="30">
        <v>3313.8143459915614</v>
      </c>
      <c r="CS57" s="30">
        <v>1408.1022120518687</v>
      </c>
      <c r="CT57" s="32">
        <v>5592.3288693743143</v>
      </c>
      <c r="CU57" s="30">
        <v>10273.26460859978</v>
      </c>
      <c r="CV57" s="30">
        <v>8998.7796296296292</v>
      </c>
      <c r="CW57" s="30">
        <v>6799.1854140914711</v>
      </c>
      <c r="CX57" s="30">
        <v>3761.3169164882229</v>
      </c>
      <c r="CY57" s="30">
        <v>1671.981684981685</v>
      </c>
      <c r="CZ57" s="32">
        <v>13307.780015629789</v>
      </c>
      <c r="DA57" s="33">
        <v>13355.163703813663</v>
      </c>
      <c r="DB57" s="158">
        <v>13220</v>
      </c>
      <c r="DC57" s="158">
        <v>13720.076828473129</v>
      </c>
      <c r="DD57" s="158">
        <v>15918.625164006988</v>
      </c>
      <c r="DE57" s="158">
        <v>16645.738812574997</v>
      </c>
      <c r="DF57" s="32">
        <v>15158.388749651907</v>
      </c>
      <c r="DG57" s="30">
        <v>9704.8845189082131</v>
      </c>
      <c r="DH57" s="30">
        <v>11629.34187226724</v>
      </c>
      <c r="DI57" s="30">
        <v>13691.155452665153</v>
      </c>
      <c r="DJ57" s="30">
        <v>17210.230200833648</v>
      </c>
      <c r="DK57" s="30">
        <v>18640.610623270153</v>
      </c>
      <c r="DL57" s="32">
        <v>14972.706176143563</v>
      </c>
      <c r="DM57" s="30">
        <v>11147.184176758286</v>
      </c>
      <c r="DN57" s="30">
        <v>10036.954031894051</v>
      </c>
      <c r="DO57" s="30">
        <v>13210.819793996186</v>
      </c>
      <c r="DP57" s="30">
        <v>17064.365120937415</v>
      </c>
      <c r="DQ57" s="30">
        <v>18689.083183766044</v>
      </c>
      <c r="DR57" s="172">
        <v>15027</v>
      </c>
      <c r="DS57" s="173">
        <v>13117</v>
      </c>
      <c r="DT57" s="173">
        <v>10525</v>
      </c>
      <c r="DU57" s="173">
        <v>13824</v>
      </c>
      <c r="DV57" s="173">
        <v>16926</v>
      </c>
      <c r="DW57" s="173">
        <v>18652</v>
      </c>
      <c r="DX57" s="213">
        <v>14968.067109144544</v>
      </c>
      <c r="DY57" s="214">
        <v>12618.972089857045</v>
      </c>
      <c r="DZ57" s="214">
        <v>11624.599497537085</v>
      </c>
      <c r="EA57" s="214">
        <v>14282.987697437871</v>
      </c>
      <c r="EB57" s="214">
        <v>16670.861640071766</v>
      </c>
      <c r="EC57" s="215">
        <v>18601.463790731577</v>
      </c>
      <c r="ED57" s="172">
        <v>16994.623607329358</v>
      </c>
      <c r="EE57" s="173">
        <v>13147.286051971545</v>
      </c>
      <c r="EF57" s="173">
        <v>13960.02904678222</v>
      </c>
      <c r="EG57" s="173">
        <v>16185.733492457179</v>
      </c>
      <c r="EH57" s="173">
        <v>18422.788103208619</v>
      </c>
      <c r="EI57" s="173">
        <v>20328.500237148313</v>
      </c>
      <c r="EJ57" s="172">
        <v>17625.962032547184</v>
      </c>
      <c r="EK57" s="173">
        <v>12945.026293321716</v>
      </c>
      <c r="EL57" s="173">
        <v>14219.511272291867</v>
      </c>
      <c r="EM57" s="173">
        <v>16419.105487830027</v>
      </c>
      <c r="EN57" s="173">
        <v>19456.973985433273</v>
      </c>
      <c r="EO57" s="173">
        <v>21546.309216939811</v>
      </c>
      <c r="EP57" s="254"/>
    </row>
    <row r="58" spans="1:146" x14ac:dyDescent="0.2">
      <c r="A58" s="23" t="s">
        <v>59</v>
      </c>
      <c r="B58" s="44">
        <v>4458</v>
      </c>
      <c r="C58" s="117">
        <v>3798</v>
      </c>
      <c r="D58" s="148">
        <v>3811</v>
      </c>
      <c r="E58" s="148">
        <v>15267</v>
      </c>
      <c r="F58" s="148">
        <v>4121</v>
      </c>
      <c r="G58" s="148">
        <v>4167</v>
      </c>
      <c r="H58" s="32">
        <v>2398</v>
      </c>
      <c r="I58" s="33">
        <v>2133</v>
      </c>
      <c r="J58" s="158">
        <v>2337</v>
      </c>
      <c r="K58" s="158">
        <v>2290</v>
      </c>
      <c r="L58" s="158">
        <v>2603</v>
      </c>
      <c r="M58" s="158">
        <v>2632</v>
      </c>
      <c r="N58" s="31">
        <f t="shared" si="15"/>
        <v>2868</v>
      </c>
      <c r="O58" s="30">
        <v>641</v>
      </c>
      <c r="P58" s="30">
        <v>528</v>
      </c>
      <c r="Q58" s="30">
        <v>731</v>
      </c>
      <c r="R58" s="30">
        <v>613</v>
      </c>
      <c r="S58" s="30">
        <v>355</v>
      </c>
      <c r="T58" s="31">
        <f t="shared" si="16"/>
        <v>2598</v>
      </c>
      <c r="U58" s="30">
        <v>689</v>
      </c>
      <c r="V58" s="30">
        <v>419</v>
      </c>
      <c r="W58" s="30">
        <v>618</v>
      </c>
      <c r="X58" s="30">
        <v>532</v>
      </c>
      <c r="Y58" s="30">
        <v>340</v>
      </c>
      <c r="Z58" s="172">
        <v>2707</v>
      </c>
      <c r="AA58" s="173">
        <v>810</v>
      </c>
      <c r="AB58" s="173">
        <v>435</v>
      </c>
      <c r="AC58" s="173">
        <v>618</v>
      </c>
      <c r="AD58" s="173">
        <v>541</v>
      </c>
      <c r="AE58" s="173">
        <v>303</v>
      </c>
      <c r="AF58" s="172">
        <v>2575</v>
      </c>
      <c r="AG58" s="158">
        <v>797</v>
      </c>
      <c r="AH58" s="158">
        <v>425</v>
      </c>
      <c r="AI58" s="158">
        <v>551</v>
      </c>
      <c r="AJ58" s="158">
        <v>495</v>
      </c>
      <c r="AK58" s="194">
        <v>307</v>
      </c>
      <c r="AL58" s="172">
        <v>2728</v>
      </c>
      <c r="AM58" s="173">
        <v>827</v>
      </c>
      <c r="AN58" s="173">
        <v>417</v>
      </c>
      <c r="AO58" s="173">
        <v>590</v>
      </c>
      <c r="AP58" s="173">
        <v>506</v>
      </c>
      <c r="AQ58" s="173">
        <v>388</v>
      </c>
      <c r="AR58" s="172">
        <v>2695</v>
      </c>
      <c r="AS58" s="173">
        <v>782</v>
      </c>
      <c r="AT58" s="173">
        <v>442</v>
      </c>
      <c r="AU58" s="173">
        <v>548</v>
      </c>
      <c r="AV58" s="173">
        <v>499</v>
      </c>
      <c r="AW58" s="173">
        <v>424</v>
      </c>
      <c r="AX58" s="32">
        <v>18270.628307825089</v>
      </c>
      <c r="AY58" s="33">
        <v>19169.626675040301</v>
      </c>
      <c r="AZ58" s="158">
        <v>19874</v>
      </c>
      <c r="BA58" s="158">
        <v>20265.133782100802</v>
      </c>
      <c r="BB58" s="158">
        <v>20900.04476267437</v>
      </c>
      <c r="BC58" s="158">
        <v>20964.698899480136</v>
      </c>
      <c r="BD58" s="32">
        <v>18351.419604010964</v>
      </c>
      <c r="BE58" s="33">
        <v>19378.520687054061</v>
      </c>
      <c r="BF58" s="158">
        <v>19981</v>
      </c>
      <c r="BG58" s="158">
        <v>20368.672127096204</v>
      </c>
      <c r="BH58" s="158">
        <v>20846.591642228737</v>
      </c>
      <c r="BI58" s="158">
        <v>20936.588582484732</v>
      </c>
      <c r="BJ58" s="32">
        <v>5229.5237698081737</v>
      </c>
      <c r="BK58" s="33">
        <v>5819.6141584622601</v>
      </c>
      <c r="BL58" s="158">
        <v>6076</v>
      </c>
      <c r="BM58" s="158">
        <v>6920.406986899563</v>
      </c>
      <c r="BN58" s="158">
        <v>5977.1963119477523</v>
      </c>
      <c r="BO58" s="158">
        <v>5734.7545592705164</v>
      </c>
      <c r="BP58" s="32">
        <v>4325.9313110181311</v>
      </c>
      <c r="BQ58" s="30">
        <v>7101.1903276131043</v>
      </c>
      <c r="BR58" s="30">
        <v>6035.600378787879</v>
      </c>
      <c r="BS58" s="30">
        <v>3945.6716826265388</v>
      </c>
      <c r="BT58" s="30">
        <v>2010.7683523654159</v>
      </c>
      <c r="BU58" s="30">
        <v>1552.743661971831</v>
      </c>
      <c r="BV58" s="32">
        <v>4513.2548113933799</v>
      </c>
      <c r="BW58" s="33">
        <v>7365.8519593613937</v>
      </c>
      <c r="BX58" s="30">
        <v>6486.5632458233886</v>
      </c>
      <c r="BY58" s="30">
        <v>3992.8252427184466</v>
      </c>
      <c r="BZ58" s="30">
        <v>1843.640977443609</v>
      </c>
      <c r="CA58" s="30">
        <v>1423.8558823529411</v>
      </c>
      <c r="CB58" s="172">
        <v>2863</v>
      </c>
      <c r="CC58" s="173">
        <v>5562</v>
      </c>
      <c r="CD58" s="173">
        <v>4464</v>
      </c>
      <c r="CE58" s="173">
        <v>1801</v>
      </c>
      <c r="CF58" s="173">
        <v>333</v>
      </c>
      <c r="CG58" s="194">
        <v>28</v>
      </c>
      <c r="CH58" s="173">
        <v>4738.5499029126213</v>
      </c>
      <c r="CI58" s="173">
        <v>7472.0338770388962</v>
      </c>
      <c r="CJ58" s="173">
        <v>6679.6658823529415</v>
      </c>
      <c r="CK58" s="173">
        <v>3928.0852994555353</v>
      </c>
      <c r="CL58" s="173">
        <v>1797.6666666666667</v>
      </c>
      <c r="CM58" s="173">
        <v>1151.3908794788274</v>
      </c>
      <c r="CN58" s="32">
        <v>5162.5967741935483</v>
      </c>
      <c r="CO58" s="30">
        <v>7867.5441354292625</v>
      </c>
      <c r="CP58" s="30">
        <v>7164.1175059952038</v>
      </c>
      <c r="CQ58" s="30">
        <v>4664.6033898305086</v>
      </c>
      <c r="CR58" s="30">
        <v>2613.094861660079</v>
      </c>
      <c r="CS58" s="30">
        <v>1328.159793814433</v>
      </c>
      <c r="CT58" s="32">
        <v>5093.3870129870129</v>
      </c>
      <c r="CU58" s="30">
        <v>7795.1777493606141</v>
      </c>
      <c r="CV58" s="30">
        <v>7022.753393665158</v>
      </c>
      <c r="CW58" s="30">
        <v>4616.1259124087592</v>
      </c>
      <c r="CX58" s="30">
        <v>2629.2925851703408</v>
      </c>
      <c r="CY58" s="30">
        <v>1615.8915094339623</v>
      </c>
      <c r="CZ58" s="32">
        <v>13041.104538016916</v>
      </c>
      <c r="DA58" s="33">
        <v>13350.012516578041</v>
      </c>
      <c r="DB58" s="158">
        <v>13798</v>
      </c>
      <c r="DC58" s="158">
        <v>13344.726795201239</v>
      </c>
      <c r="DD58" s="158">
        <v>14922.848450726618</v>
      </c>
      <c r="DE58" s="158">
        <v>15229.944340209619</v>
      </c>
      <c r="DF58" s="32">
        <v>14579.294979079497</v>
      </c>
      <c r="DG58" s="30">
        <v>11250.229276397858</v>
      </c>
      <c r="DH58" s="30">
        <v>12315.819225223084</v>
      </c>
      <c r="DI58" s="30">
        <v>14405.747921384425</v>
      </c>
      <c r="DJ58" s="30">
        <v>16340.651251645548</v>
      </c>
      <c r="DK58" s="30">
        <v>16798.675942039132</v>
      </c>
      <c r="DL58" s="32">
        <v>14865.26587566068</v>
      </c>
      <c r="DM58" s="30">
        <v>12012.668727692668</v>
      </c>
      <c r="DN58" s="30">
        <v>12891.957441230672</v>
      </c>
      <c r="DO58" s="30">
        <v>15385.695444335614</v>
      </c>
      <c r="DP58" s="30">
        <v>17534.87970961045</v>
      </c>
      <c r="DQ58" s="30">
        <v>17954.664804701119</v>
      </c>
      <c r="DR58" s="172">
        <v>17118</v>
      </c>
      <c r="DS58" s="173">
        <v>14419</v>
      </c>
      <c r="DT58" s="173">
        <v>15516</v>
      </c>
      <c r="DU58" s="173">
        <v>18179</v>
      </c>
      <c r="DV58" s="173">
        <v>19648</v>
      </c>
      <c r="DW58" s="173">
        <v>19953</v>
      </c>
      <c r="DX58" s="213">
        <v>15630.122224183582</v>
      </c>
      <c r="DY58" s="214">
        <v>12896.638250057309</v>
      </c>
      <c r="DZ58" s="214">
        <v>13689.006244743263</v>
      </c>
      <c r="EA58" s="214">
        <v>16440.586827640669</v>
      </c>
      <c r="EB58" s="214">
        <v>18571.005460429536</v>
      </c>
      <c r="EC58" s="215">
        <v>19217.281247617379</v>
      </c>
      <c r="ED58" s="172">
        <v>15683.994868035188</v>
      </c>
      <c r="EE58" s="173">
        <v>12979.047506799474</v>
      </c>
      <c r="EF58" s="173">
        <v>13682.474136233533</v>
      </c>
      <c r="EG58" s="173">
        <v>16181.988252398229</v>
      </c>
      <c r="EH58" s="173">
        <v>18233.496780568657</v>
      </c>
      <c r="EI58" s="173">
        <v>19518.431848414304</v>
      </c>
      <c r="EJ58" s="172">
        <v>15843.20156949772</v>
      </c>
      <c r="EK58" s="173">
        <v>13141.410833124119</v>
      </c>
      <c r="EL58" s="173">
        <v>13913.835188819574</v>
      </c>
      <c r="EM58" s="173">
        <v>16320.462670075973</v>
      </c>
      <c r="EN58" s="173">
        <v>18307.295997314392</v>
      </c>
      <c r="EO58" s="173">
        <v>19320.697073050771</v>
      </c>
      <c r="EP58" s="254"/>
    </row>
    <row r="59" spans="1:146" x14ac:dyDescent="0.2">
      <c r="A59" s="23" t="s">
        <v>60</v>
      </c>
      <c r="B59" s="44">
        <v>14638</v>
      </c>
      <c r="C59" s="117">
        <v>14569</v>
      </c>
      <c r="D59" s="148">
        <v>15025</v>
      </c>
      <c r="E59" s="148">
        <v>3714</v>
      </c>
      <c r="F59" s="148">
        <v>15340</v>
      </c>
      <c r="G59" s="148">
        <v>15902</v>
      </c>
      <c r="H59" s="32">
        <v>7844</v>
      </c>
      <c r="I59" s="33">
        <v>10003</v>
      </c>
      <c r="J59" s="158">
        <v>9077</v>
      </c>
      <c r="K59" s="158">
        <v>9418</v>
      </c>
      <c r="L59" s="158">
        <v>9542</v>
      </c>
      <c r="M59" s="158">
        <v>9907</v>
      </c>
      <c r="N59" s="31">
        <f t="shared" si="15"/>
        <v>9110</v>
      </c>
      <c r="O59" s="30">
        <v>1493</v>
      </c>
      <c r="P59" s="30">
        <v>1376</v>
      </c>
      <c r="Q59" s="30">
        <v>1831</v>
      </c>
      <c r="R59" s="30">
        <v>2102</v>
      </c>
      <c r="S59" s="30">
        <v>2308</v>
      </c>
      <c r="T59" s="31">
        <f t="shared" si="16"/>
        <v>9619</v>
      </c>
      <c r="U59" s="30">
        <v>1727</v>
      </c>
      <c r="V59" s="30">
        <v>1273</v>
      </c>
      <c r="W59" s="30">
        <v>1855</v>
      </c>
      <c r="X59" s="30">
        <v>2123</v>
      </c>
      <c r="Y59" s="30">
        <v>2641</v>
      </c>
      <c r="Z59" s="172">
        <v>10006</v>
      </c>
      <c r="AA59" s="173">
        <v>1969</v>
      </c>
      <c r="AB59" s="173">
        <v>1338</v>
      </c>
      <c r="AC59" s="173">
        <v>1945</v>
      </c>
      <c r="AD59" s="173">
        <v>2143</v>
      </c>
      <c r="AE59" s="173">
        <v>2611</v>
      </c>
      <c r="AF59" s="172">
        <v>10216</v>
      </c>
      <c r="AG59" s="158">
        <v>2184</v>
      </c>
      <c r="AH59" s="158">
        <v>1257</v>
      </c>
      <c r="AI59" s="158">
        <v>1904</v>
      </c>
      <c r="AJ59" s="158">
        <v>2136</v>
      </c>
      <c r="AK59" s="194">
        <v>2735</v>
      </c>
      <c r="AL59" s="172">
        <v>10144</v>
      </c>
      <c r="AM59" s="173">
        <v>2131</v>
      </c>
      <c r="AN59" s="173">
        <v>1271</v>
      </c>
      <c r="AO59" s="173">
        <v>1724</v>
      </c>
      <c r="AP59" s="173">
        <v>2084</v>
      </c>
      <c r="AQ59" s="173">
        <v>2934</v>
      </c>
      <c r="AR59" s="172">
        <v>10498</v>
      </c>
      <c r="AS59" s="173">
        <v>2220</v>
      </c>
      <c r="AT59" s="173">
        <v>1236</v>
      </c>
      <c r="AU59" s="173">
        <v>1865</v>
      </c>
      <c r="AV59" s="173">
        <v>2024</v>
      </c>
      <c r="AW59" s="173">
        <v>3153</v>
      </c>
      <c r="AX59" s="32">
        <v>18464.703019311983</v>
      </c>
      <c r="AY59" s="33">
        <v>19998.128237032932</v>
      </c>
      <c r="AZ59" s="158">
        <v>20412</v>
      </c>
      <c r="BA59" s="158">
        <v>21341.434014592644</v>
      </c>
      <c r="BB59" s="158">
        <v>22125.429477390873</v>
      </c>
      <c r="BC59" s="158">
        <v>22518.891248440839</v>
      </c>
      <c r="BD59" s="32">
        <v>18298.279400673415</v>
      </c>
      <c r="BE59" s="33">
        <v>19571.941328603349</v>
      </c>
      <c r="BF59" s="158">
        <v>20229</v>
      </c>
      <c r="BG59" s="158">
        <v>21107.745167613928</v>
      </c>
      <c r="BH59" s="158">
        <v>21871.118389633721</v>
      </c>
      <c r="BI59" s="158">
        <v>22240.145342187781</v>
      </c>
      <c r="BJ59" s="32">
        <v>5411.7273074961759</v>
      </c>
      <c r="BK59" s="33">
        <v>5626.6984904528645</v>
      </c>
      <c r="BL59" s="158">
        <v>6309</v>
      </c>
      <c r="BM59" s="158">
        <v>6356.7718199193032</v>
      </c>
      <c r="BN59" s="158">
        <v>6502.0208551666319</v>
      </c>
      <c r="BO59" s="158">
        <v>6909.4286867871206</v>
      </c>
      <c r="BP59" s="32">
        <v>4218.4805708013173</v>
      </c>
      <c r="BQ59" s="30">
        <v>9339.7655726724715</v>
      </c>
      <c r="BR59" s="30">
        <v>7862.5763081395353</v>
      </c>
      <c r="BS59" s="30">
        <v>4404.6630256690332</v>
      </c>
      <c r="BT59" s="30">
        <v>1692.5799238820171</v>
      </c>
      <c r="BU59" s="30">
        <v>885.80675909878687</v>
      </c>
      <c r="BV59" s="32">
        <v>5255.3429670443911</v>
      </c>
      <c r="BW59" s="33">
        <v>10992.51187029531</v>
      </c>
      <c r="BX59" s="30">
        <v>9466.072270227809</v>
      </c>
      <c r="BY59" s="30">
        <v>5817.867924528302</v>
      </c>
      <c r="BZ59" s="30">
        <v>2342.8304286387188</v>
      </c>
      <c r="CA59" s="30">
        <v>1420.2165846270352</v>
      </c>
      <c r="CB59" s="172">
        <v>5404</v>
      </c>
      <c r="CC59" s="173">
        <v>10658</v>
      </c>
      <c r="CD59" s="173">
        <v>9606</v>
      </c>
      <c r="CE59" s="173">
        <v>5875</v>
      </c>
      <c r="CF59" s="173">
        <v>2562</v>
      </c>
      <c r="CG59" s="194">
        <v>1270</v>
      </c>
      <c r="CH59" s="173">
        <v>5377.5805599060295</v>
      </c>
      <c r="CI59" s="173">
        <v>10661.093406593407</v>
      </c>
      <c r="CJ59" s="173">
        <v>9296.6785998408905</v>
      </c>
      <c r="CK59" s="173">
        <v>5794.9054621848736</v>
      </c>
      <c r="CL59" s="173">
        <v>2522.7556179775279</v>
      </c>
      <c r="CM59" s="173">
        <v>1296.3451553930531</v>
      </c>
      <c r="CN59" s="32">
        <v>5377.815260252366</v>
      </c>
      <c r="CO59" s="30">
        <v>10559.407789770061</v>
      </c>
      <c r="CP59" s="30">
        <v>9239.910306845004</v>
      </c>
      <c r="CQ59" s="30">
        <v>6339.3167053364268</v>
      </c>
      <c r="CR59" s="30">
        <v>2713.1521113243762</v>
      </c>
      <c r="CS59" s="30">
        <v>1269.03306066803</v>
      </c>
      <c r="CT59" s="32">
        <v>5689.3862640502957</v>
      </c>
      <c r="CU59" s="30">
        <v>11041.799549549549</v>
      </c>
      <c r="CV59" s="30">
        <v>9835.9417475728151</v>
      </c>
      <c r="CW59" s="30">
        <v>6667.7206434316358</v>
      </c>
      <c r="CX59" s="30">
        <v>3051.638833992095</v>
      </c>
      <c r="CY59" s="30">
        <v>1409.8769425943547</v>
      </c>
      <c r="CZ59" s="32">
        <v>13052.975711815807</v>
      </c>
      <c r="DA59" s="33">
        <v>14371.429746580066</v>
      </c>
      <c r="DB59" s="158">
        <v>14102</v>
      </c>
      <c r="DC59" s="158">
        <v>14984.662194673339</v>
      </c>
      <c r="DD59" s="158">
        <v>15623.40862222424</v>
      </c>
      <c r="DE59" s="158">
        <v>15609.46256165372</v>
      </c>
      <c r="DF59" s="32">
        <v>14145.115038419319</v>
      </c>
      <c r="DG59" s="30">
        <v>8958.5138280009432</v>
      </c>
      <c r="DH59" s="30">
        <v>10435.70309253388</v>
      </c>
      <c r="DI59" s="30">
        <v>13893.616375004382</v>
      </c>
      <c r="DJ59" s="30">
        <v>16605.699476791397</v>
      </c>
      <c r="DK59" s="30">
        <v>17412.472641574626</v>
      </c>
      <c r="DL59" s="32">
        <v>14316.598361558958</v>
      </c>
      <c r="DM59" s="30">
        <v>8579.4294583080391</v>
      </c>
      <c r="DN59" s="30">
        <v>10105.86905837554</v>
      </c>
      <c r="DO59" s="30">
        <v>13754.073404075047</v>
      </c>
      <c r="DP59" s="30">
        <v>17229.110899964631</v>
      </c>
      <c r="DQ59" s="30">
        <v>18151.724743976312</v>
      </c>
      <c r="DR59" s="172">
        <v>14825</v>
      </c>
      <c r="DS59" s="173">
        <v>9571</v>
      </c>
      <c r="DT59" s="173">
        <v>10623</v>
      </c>
      <c r="DU59" s="173">
        <v>14354</v>
      </c>
      <c r="DV59" s="173">
        <v>17667</v>
      </c>
      <c r="DW59" s="173">
        <v>18959</v>
      </c>
      <c r="DX59" s="213">
        <v>15730.164607707899</v>
      </c>
      <c r="DY59" s="214">
        <v>10446.651761020521</v>
      </c>
      <c r="DZ59" s="214">
        <v>11811.066567773038</v>
      </c>
      <c r="EA59" s="214">
        <v>15312.839705429054</v>
      </c>
      <c r="EB59" s="214">
        <v>18584.989549636401</v>
      </c>
      <c r="EC59" s="215">
        <v>19811.400012220874</v>
      </c>
      <c r="ED59" s="172">
        <v>16493.303129381355</v>
      </c>
      <c r="EE59" s="173">
        <v>11311.71059986366</v>
      </c>
      <c r="EF59" s="173">
        <v>12631.208082788717</v>
      </c>
      <c r="EG59" s="173">
        <v>15531.801684297294</v>
      </c>
      <c r="EH59" s="173">
        <v>19157.966278309344</v>
      </c>
      <c r="EI59" s="173">
        <v>20602.085328965692</v>
      </c>
      <c r="EJ59" s="172">
        <v>16550.759078137486</v>
      </c>
      <c r="EK59" s="173">
        <v>11198.345792638233</v>
      </c>
      <c r="EL59" s="173">
        <v>12404.203594614966</v>
      </c>
      <c r="EM59" s="173">
        <v>15572.424698756146</v>
      </c>
      <c r="EN59" s="173">
        <v>19188.506508195685</v>
      </c>
      <c r="EO59" s="173">
        <v>20830.268399593428</v>
      </c>
      <c r="EP59" s="254"/>
    </row>
    <row r="60" spans="1:146" x14ac:dyDescent="0.2">
      <c r="A60" s="23" t="s">
        <v>61</v>
      </c>
      <c r="B60" s="44">
        <v>5228</v>
      </c>
      <c r="C60" s="117">
        <v>5349</v>
      </c>
      <c r="D60" s="148">
        <v>5259</v>
      </c>
      <c r="E60" s="148">
        <v>5383</v>
      </c>
      <c r="F60" s="148">
        <v>5259</v>
      </c>
      <c r="G60" s="148">
        <v>5143</v>
      </c>
      <c r="H60" s="32">
        <v>1208</v>
      </c>
      <c r="I60" s="33">
        <v>1496</v>
      </c>
      <c r="J60" s="158">
        <v>1639</v>
      </c>
      <c r="K60" s="158">
        <v>1582</v>
      </c>
      <c r="L60" s="158">
        <v>1471</v>
      </c>
      <c r="M60" s="158">
        <v>1548</v>
      </c>
      <c r="N60" s="31">
        <f t="shared" si="15"/>
        <v>1996</v>
      </c>
      <c r="O60" s="30">
        <v>275</v>
      </c>
      <c r="P60" s="30">
        <v>252</v>
      </c>
      <c r="Q60" s="30">
        <v>376</v>
      </c>
      <c r="R60" s="30">
        <v>549</v>
      </c>
      <c r="S60" s="30">
        <v>544</v>
      </c>
      <c r="T60" s="31">
        <f t="shared" si="16"/>
        <v>2200</v>
      </c>
      <c r="U60" s="30">
        <v>324</v>
      </c>
      <c r="V60" s="30">
        <v>267</v>
      </c>
      <c r="W60" s="30">
        <v>422</v>
      </c>
      <c r="X60" s="30">
        <v>558</v>
      </c>
      <c r="Y60" s="30">
        <v>629</v>
      </c>
      <c r="Z60" s="172">
        <v>2272</v>
      </c>
      <c r="AA60" s="173">
        <v>354</v>
      </c>
      <c r="AB60" s="173">
        <v>302</v>
      </c>
      <c r="AC60" s="173">
        <v>472</v>
      </c>
      <c r="AD60" s="173">
        <v>564</v>
      </c>
      <c r="AE60" s="173">
        <v>580</v>
      </c>
      <c r="AF60" s="172">
        <v>2283</v>
      </c>
      <c r="AG60" s="158">
        <v>380</v>
      </c>
      <c r="AH60" s="158">
        <v>247</v>
      </c>
      <c r="AI60" s="158">
        <v>422</v>
      </c>
      <c r="AJ60" s="158">
        <v>548</v>
      </c>
      <c r="AK60" s="194">
        <v>686</v>
      </c>
      <c r="AL60" s="172">
        <v>1988</v>
      </c>
      <c r="AM60" s="173">
        <v>374</v>
      </c>
      <c r="AN60" s="173">
        <v>238</v>
      </c>
      <c r="AO60" s="173">
        <v>377</v>
      </c>
      <c r="AP60" s="173">
        <v>428</v>
      </c>
      <c r="AQ60" s="173">
        <v>571</v>
      </c>
      <c r="AR60" s="172">
        <v>1836</v>
      </c>
      <c r="AS60" s="173">
        <v>351</v>
      </c>
      <c r="AT60" s="173">
        <v>235</v>
      </c>
      <c r="AU60" s="173">
        <v>336</v>
      </c>
      <c r="AV60" s="173">
        <v>404</v>
      </c>
      <c r="AW60" s="173">
        <v>510</v>
      </c>
      <c r="AX60" s="32">
        <v>21731.125081668069</v>
      </c>
      <c r="AY60" s="33">
        <v>23074.267324569963</v>
      </c>
      <c r="AZ60" s="158">
        <v>23951</v>
      </c>
      <c r="BA60" s="158">
        <v>25576.827148913933</v>
      </c>
      <c r="BB60" s="158">
        <v>27031.106294822432</v>
      </c>
      <c r="BC60" s="158">
        <v>26986.504429678844</v>
      </c>
      <c r="BD60" s="32">
        <v>21150.418837675352</v>
      </c>
      <c r="BE60" s="33">
        <v>22464.694090909092</v>
      </c>
      <c r="BF60" s="158">
        <v>23780</v>
      </c>
      <c r="BG60" s="158">
        <v>25488.130530004379</v>
      </c>
      <c r="BH60" s="158">
        <v>26964.819416498995</v>
      </c>
      <c r="BI60" s="158">
        <v>27316.316448801743</v>
      </c>
      <c r="BJ60" s="32">
        <v>6509.6183774834435</v>
      </c>
      <c r="BK60" s="33">
        <v>7429.9639037433153</v>
      </c>
      <c r="BL60" s="158">
        <v>7257</v>
      </c>
      <c r="BM60" s="158">
        <v>6354.8350189633375</v>
      </c>
      <c r="BN60" s="158">
        <v>7070.5594833446639</v>
      </c>
      <c r="BO60" s="158">
        <v>7477.2771317829456</v>
      </c>
      <c r="BP60" s="32">
        <v>3599.9348697394789</v>
      </c>
      <c r="BQ60" s="30">
        <v>10567.072727272727</v>
      </c>
      <c r="BR60" s="30">
        <v>7321.019841269841</v>
      </c>
      <c r="BS60" s="30">
        <v>3785.9202127659573</v>
      </c>
      <c r="BT60" s="30">
        <v>1386.672131147541</v>
      </c>
      <c r="BU60" s="30">
        <v>459.26286764705884</v>
      </c>
      <c r="BV60" s="32">
        <v>4710.806363636364</v>
      </c>
      <c r="BW60" s="33">
        <v>12556.089506172839</v>
      </c>
      <c r="BX60" s="30">
        <v>9662.0187265917612</v>
      </c>
      <c r="BY60" s="30">
        <v>5392.7890995260659</v>
      </c>
      <c r="BZ60" s="30">
        <v>1857.6129032258063</v>
      </c>
      <c r="CA60" s="30">
        <v>641.55325914149444</v>
      </c>
      <c r="CB60" s="172">
        <v>5026</v>
      </c>
      <c r="CC60" s="173">
        <v>11939</v>
      </c>
      <c r="CD60" s="173">
        <v>9562</v>
      </c>
      <c r="CE60" s="173">
        <v>5851</v>
      </c>
      <c r="CF60" s="173">
        <v>2066</v>
      </c>
      <c r="CG60" s="194">
        <v>651</v>
      </c>
      <c r="CH60" s="173">
        <v>4376.5602277704775</v>
      </c>
      <c r="CI60" s="173">
        <v>10937.886842105263</v>
      </c>
      <c r="CJ60" s="173">
        <v>8590.4655870445349</v>
      </c>
      <c r="CK60" s="173">
        <v>5301.6895734597156</v>
      </c>
      <c r="CL60" s="173">
        <v>1949.9781021897811</v>
      </c>
      <c r="CM60" s="173">
        <v>594.08746355685128</v>
      </c>
      <c r="CN60" s="32">
        <v>5003.2801810865194</v>
      </c>
      <c r="CO60" s="30">
        <v>10041.328877005348</v>
      </c>
      <c r="CP60" s="30">
        <v>9273.7226890756301</v>
      </c>
      <c r="CQ60" s="30">
        <v>6335.318302387268</v>
      </c>
      <c r="CR60" s="30">
        <v>2771.9929906542056</v>
      </c>
      <c r="CS60" s="30">
        <v>716.44483362521896</v>
      </c>
      <c r="CT60" s="32">
        <v>5804.9727668845317</v>
      </c>
      <c r="CU60" s="30">
        <v>11218.341880341881</v>
      </c>
      <c r="CV60" s="30">
        <v>9984.8553191489355</v>
      </c>
      <c r="CW60" s="30">
        <v>6927.2648809523807</v>
      </c>
      <c r="CX60" s="30">
        <v>3656.7920792079208</v>
      </c>
      <c r="CY60" s="30">
        <v>1115.5803921568627</v>
      </c>
      <c r="CZ60" s="32">
        <v>15221.506704184627</v>
      </c>
      <c r="DA60" s="33">
        <v>15644.303420826647</v>
      </c>
      <c r="DB60" s="158">
        <v>16693</v>
      </c>
      <c r="DC60" s="158">
        <v>19221.992129950595</v>
      </c>
      <c r="DD60" s="158">
        <v>19960.546811477769</v>
      </c>
      <c r="DE60" s="158">
        <v>19509.227297895897</v>
      </c>
      <c r="DF60" s="32">
        <v>17731.836673346694</v>
      </c>
      <c r="DG60" s="30">
        <v>10583.346110402625</v>
      </c>
      <c r="DH60" s="30">
        <v>13829.398996405511</v>
      </c>
      <c r="DI60" s="30">
        <v>17364.498624909393</v>
      </c>
      <c r="DJ60" s="30">
        <v>19763.746706527811</v>
      </c>
      <c r="DK60" s="30">
        <v>20691.155970028292</v>
      </c>
      <c r="DL60" s="32">
        <v>17753.887727272726</v>
      </c>
      <c r="DM60" s="30">
        <v>9908.6045847362529</v>
      </c>
      <c r="DN60" s="30">
        <v>12802.675364317331</v>
      </c>
      <c r="DO60" s="30">
        <v>17071.904991383024</v>
      </c>
      <c r="DP60" s="30">
        <v>20607.081187683285</v>
      </c>
      <c r="DQ60" s="30">
        <v>21823.140831767596</v>
      </c>
      <c r="DR60" s="172">
        <v>18755</v>
      </c>
      <c r="DS60" s="173">
        <v>11842</v>
      </c>
      <c r="DT60" s="173">
        <v>14218</v>
      </c>
      <c r="DU60" s="173">
        <v>17930</v>
      </c>
      <c r="DV60" s="173">
        <v>21714</v>
      </c>
      <c r="DW60" s="173">
        <v>23129</v>
      </c>
      <c r="DX60" s="213">
        <v>21111.5703022339</v>
      </c>
      <c r="DY60" s="214">
        <v>14550.243687899116</v>
      </c>
      <c r="DZ60" s="214">
        <v>16897.664942959844</v>
      </c>
      <c r="EA60" s="214">
        <v>20186.440956544662</v>
      </c>
      <c r="EB60" s="214">
        <v>23538.152427814599</v>
      </c>
      <c r="EC60" s="215">
        <v>24894.043066447528</v>
      </c>
      <c r="ED60" s="172">
        <v>21961.539235412474</v>
      </c>
      <c r="EE60" s="173">
        <v>16923.490539493647</v>
      </c>
      <c r="EF60" s="173">
        <v>17691.096727423363</v>
      </c>
      <c r="EG60" s="173">
        <v>20629.501114111728</v>
      </c>
      <c r="EH60" s="173">
        <v>24192.826425844789</v>
      </c>
      <c r="EI60" s="173">
        <v>26248.374582873774</v>
      </c>
      <c r="EJ60" s="172">
        <v>21511.343681917213</v>
      </c>
      <c r="EK60" s="173">
        <v>16097.974568459862</v>
      </c>
      <c r="EL60" s="173">
        <v>17331.461129652809</v>
      </c>
      <c r="EM60" s="173">
        <v>20389.051567849361</v>
      </c>
      <c r="EN60" s="173">
        <v>23659.524369593822</v>
      </c>
      <c r="EO60" s="173">
        <v>26200.736056644881</v>
      </c>
      <c r="EP60" s="254"/>
    </row>
    <row r="61" spans="1:146" x14ac:dyDescent="0.2">
      <c r="A61" s="24" t="s">
        <v>62</v>
      </c>
      <c r="B61" s="43">
        <v>17828</v>
      </c>
      <c r="C61" s="116">
        <v>18409</v>
      </c>
      <c r="D61" s="147">
        <v>19100</v>
      </c>
      <c r="E61" s="147">
        <v>19474</v>
      </c>
      <c r="F61" s="147">
        <v>18767</v>
      </c>
      <c r="G61" s="147">
        <v>20077</v>
      </c>
      <c r="H61" s="14">
        <v>11030</v>
      </c>
      <c r="I61" s="15">
        <v>9188</v>
      </c>
      <c r="J61" s="146">
        <v>9967</v>
      </c>
      <c r="K61" s="146">
        <v>10046</v>
      </c>
      <c r="L61" s="146">
        <v>9740</v>
      </c>
      <c r="M61" s="146">
        <v>10508</v>
      </c>
      <c r="N61" s="17">
        <f t="shared" si="15"/>
        <v>10773</v>
      </c>
      <c r="O61" s="9">
        <v>3225</v>
      </c>
      <c r="P61" s="9">
        <v>1636</v>
      </c>
      <c r="Q61" s="9">
        <v>1661</v>
      </c>
      <c r="R61" s="9">
        <v>1913</v>
      </c>
      <c r="S61" s="9">
        <v>2338</v>
      </c>
      <c r="T61" s="17">
        <f t="shared" si="16"/>
        <v>11537</v>
      </c>
      <c r="U61" s="9">
        <v>3681</v>
      </c>
      <c r="V61" s="9">
        <v>1656</v>
      </c>
      <c r="W61" s="9">
        <v>1782</v>
      </c>
      <c r="X61" s="9">
        <v>1852</v>
      </c>
      <c r="Y61" s="9">
        <v>2566</v>
      </c>
      <c r="Z61" s="171">
        <v>12701</v>
      </c>
      <c r="AA61" s="155">
        <v>3950</v>
      </c>
      <c r="AB61" s="155">
        <v>1909</v>
      </c>
      <c r="AC61" s="155">
        <v>2056</v>
      </c>
      <c r="AD61" s="155">
        <v>2004</v>
      </c>
      <c r="AE61" s="155">
        <v>2782</v>
      </c>
      <c r="AF61" s="171">
        <v>13074</v>
      </c>
      <c r="AG61" s="146">
        <v>4253</v>
      </c>
      <c r="AH61" s="146">
        <v>1953</v>
      </c>
      <c r="AI61" s="146">
        <v>1917</v>
      </c>
      <c r="AJ61" s="146">
        <v>2074</v>
      </c>
      <c r="AK61" s="162">
        <v>2877</v>
      </c>
      <c r="AL61" s="171">
        <v>12359</v>
      </c>
      <c r="AM61" s="155">
        <v>4136</v>
      </c>
      <c r="AN61" s="155">
        <v>1785</v>
      </c>
      <c r="AO61" s="155">
        <v>1797</v>
      </c>
      <c r="AP61" s="155">
        <v>1818</v>
      </c>
      <c r="AQ61" s="155">
        <v>2823</v>
      </c>
      <c r="AR61" s="171">
        <v>13198</v>
      </c>
      <c r="AS61" s="155">
        <v>4380</v>
      </c>
      <c r="AT61" s="155">
        <v>1968</v>
      </c>
      <c r="AU61" s="155">
        <v>1908</v>
      </c>
      <c r="AV61" s="155">
        <v>1919</v>
      </c>
      <c r="AW61" s="155">
        <v>3023</v>
      </c>
      <c r="AX61" s="14">
        <v>23350.593580741057</v>
      </c>
      <c r="AY61" s="15">
        <v>23823.451159055512</v>
      </c>
      <c r="AZ61" s="146">
        <v>24103</v>
      </c>
      <c r="BA61" s="146">
        <v>24755.614343343299</v>
      </c>
      <c r="BB61" s="146">
        <v>24719.695383478553</v>
      </c>
      <c r="BC61" s="146">
        <v>25541.632566878467</v>
      </c>
      <c r="BD61" s="14">
        <v>23300.40618216477</v>
      </c>
      <c r="BE61" s="15">
        <v>24129.714864840182</v>
      </c>
      <c r="BF61" s="146">
        <v>23993</v>
      </c>
      <c r="BG61" s="146">
        <v>24825.400270572929</v>
      </c>
      <c r="BH61" s="146">
        <v>24811.935355471232</v>
      </c>
      <c r="BI61" s="146">
        <v>25747.944716040169</v>
      </c>
      <c r="BJ61" s="14">
        <v>6674.4249320036261</v>
      </c>
      <c r="BK61" s="15">
        <v>9940.2243143230298</v>
      </c>
      <c r="BL61" s="146">
        <v>9616</v>
      </c>
      <c r="BM61" s="146">
        <v>9915.0774437587097</v>
      </c>
      <c r="BN61" s="146">
        <v>10243.719815195072</v>
      </c>
      <c r="BO61" s="146">
        <v>10887.662257327751</v>
      </c>
      <c r="BP61" s="14">
        <v>4450.2865497076027</v>
      </c>
      <c r="BQ61" s="9">
        <v>6843.7218604651162</v>
      </c>
      <c r="BR61" s="9">
        <v>6262.2182151589241</v>
      </c>
      <c r="BS61" s="9">
        <v>3045.5267910897051</v>
      </c>
      <c r="BT61" s="9">
        <v>2305.0020909566128</v>
      </c>
      <c r="BU61" s="9">
        <v>2634.2412318220699</v>
      </c>
      <c r="BV61" s="14">
        <v>6694.6502556990554</v>
      </c>
      <c r="BW61" s="15">
        <v>9286.0844879108936</v>
      </c>
      <c r="BX61" s="9">
        <v>8989.7059178743966</v>
      </c>
      <c r="BY61" s="9">
        <v>5784.6520763187427</v>
      </c>
      <c r="BZ61" s="9">
        <v>4213.4006479481641</v>
      </c>
      <c r="CA61" s="9">
        <v>3918.8160561184723</v>
      </c>
      <c r="CB61" s="171">
        <v>6170</v>
      </c>
      <c r="CC61" s="155">
        <v>10438</v>
      </c>
      <c r="CD61" s="155">
        <v>9928</v>
      </c>
      <c r="CE61" s="155">
        <v>5279</v>
      </c>
      <c r="CF61" s="155">
        <v>1882</v>
      </c>
      <c r="CG61" s="162">
        <v>1276</v>
      </c>
      <c r="CH61" s="155">
        <v>6247.142955484167</v>
      </c>
      <c r="CI61" s="155">
        <v>10525.367740418527</v>
      </c>
      <c r="CJ61" s="155">
        <v>9842.9692780337937</v>
      </c>
      <c r="CK61" s="155">
        <v>5216.3646322378718</v>
      </c>
      <c r="CL61" s="155">
        <v>1806.8331726133076</v>
      </c>
      <c r="CM61" s="155">
        <v>1369.5849843587071</v>
      </c>
      <c r="CN61" s="14">
        <v>6797.0046120236266</v>
      </c>
      <c r="CO61" s="9">
        <v>11357.060444874274</v>
      </c>
      <c r="CP61" s="9">
        <v>10711.851540616246</v>
      </c>
      <c r="CQ61" s="9">
        <v>5630.6421814134665</v>
      </c>
      <c r="CR61" s="9">
        <v>2015.7904290429042</v>
      </c>
      <c r="CS61" s="9">
        <v>1462.1863266029047</v>
      </c>
      <c r="CT61" s="14">
        <v>7010.3057281406273</v>
      </c>
      <c r="CU61" s="9">
        <v>11786.799771689497</v>
      </c>
      <c r="CV61" s="9">
        <v>10759.492886178861</v>
      </c>
      <c r="CW61" s="9">
        <v>5977.6918238993712</v>
      </c>
      <c r="CX61" s="9">
        <v>2038.9963522668056</v>
      </c>
      <c r="CY61" s="9">
        <v>1456.4604697320542</v>
      </c>
      <c r="CZ61" s="14">
        <v>16676.168648737432</v>
      </c>
      <c r="DA61" s="15">
        <v>13883.226844732482</v>
      </c>
      <c r="DB61" s="146">
        <v>14487</v>
      </c>
      <c r="DC61" s="146">
        <v>14840.536899584589</v>
      </c>
      <c r="DD61" s="146">
        <v>14475.97556828348</v>
      </c>
      <c r="DE61" s="146">
        <v>14653.970309550716</v>
      </c>
      <c r="DF61" s="14">
        <v>19069.326835607539</v>
      </c>
      <c r="DG61" s="9">
        <v>16456.684321699653</v>
      </c>
      <c r="DH61" s="9">
        <v>17038.187967005848</v>
      </c>
      <c r="DI61" s="9">
        <v>20254.879391075065</v>
      </c>
      <c r="DJ61" s="9">
        <v>20995.404091208158</v>
      </c>
      <c r="DK61" s="9">
        <v>20666.1649503427</v>
      </c>
      <c r="DL61" s="14">
        <v>17435.064609141125</v>
      </c>
      <c r="DM61" s="9">
        <v>14843.630376929288</v>
      </c>
      <c r="DN61" s="9">
        <v>15140.008946965785</v>
      </c>
      <c r="DO61" s="9">
        <v>18345.062788521438</v>
      </c>
      <c r="DP61" s="9">
        <v>19916.314216892017</v>
      </c>
      <c r="DQ61" s="9">
        <v>20210.898808721708</v>
      </c>
      <c r="DR61" s="171">
        <v>17824</v>
      </c>
      <c r="DS61" s="155">
        <v>13555</v>
      </c>
      <c r="DT61" s="155">
        <v>14065</v>
      </c>
      <c r="DU61" s="155">
        <v>18714</v>
      </c>
      <c r="DV61" s="155">
        <v>22111</v>
      </c>
      <c r="DW61" s="155">
        <v>22717</v>
      </c>
      <c r="DX61" s="210">
        <v>18578.257315088762</v>
      </c>
      <c r="DY61" s="211">
        <v>14300.032530154402</v>
      </c>
      <c r="DZ61" s="211">
        <v>14982.430992539135</v>
      </c>
      <c r="EA61" s="211">
        <v>19609.035638335059</v>
      </c>
      <c r="EB61" s="211">
        <v>23018.567097959622</v>
      </c>
      <c r="EC61" s="212">
        <v>23455.815286214223</v>
      </c>
      <c r="ED61" s="171">
        <v>18014.930743447607</v>
      </c>
      <c r="EE61" s="155">
        <v>13454.874910596958</v>
      </c>
      <c r="EF61" s="155">
        <v>14100.083814854986</v>
      </c>
      <c r="EG61" s="155">
        <v>19181.293174057766</v>
      </c>
      <c r="EH61" s="155">
        <v>22796.144926428329</v>
      </c>
      <c r="EI61" s="155">
        <v>23349.749028868329</v>
      </c>
      <c r="EJ61" s="171">
        <v>18737.63898789954</v>
      </c>
      <c r="EK61" s="155">
        <v>13961.144944350672</v>
      </c>
      <c r="EL61" s="155">
        <v>14988.451829861307</v>
      </c>
      <c r="EM61" s="155">
        <v>19770.252892140797</v>
      </c>
      <c r="EN61" s="155">
        <v>23708.948363773365</v>
      </c>
      <c r="EO61" s="155">
        <v>24291.484246308115</v>
      </c>
      <c r="EP61" s="254"/>
    </row>
    <row r="62" spans="1:146" x14ac:dyDescent="0.2">
      <c r="A62" s="24" t="s">
        <v>63</v>
      </c>
      <c r="B62" s="43">
        <v>49452</v>
      </c>
      <c r="C62" s="116">
        <v>45585</v>
      </c>
      <c r="D62" s="147">
        <v>43802</v>
      </c>
      <c r="E62" s="147">
        <v>44417</v>
      </c>
      <c r="F62" s="147">
        <v>45915</v>
      </c>
      <c r="G62" s="147">
        <v>46853</v>
      </c>
      <c r="H62" s="14">
        <v>33222</v>
      </c>
      <c r="I62" s="15">
        <v>31565</v>
      </c>
      <c r="J62" s="146">
        <v>29466</v>
      </c>
      <c r="K62" s="146">
        <v>28634</v>
      </c>
      <c r="L62" s="146">
        <v>28685</v>
      </c>
      <c r="M62" s="146">
        <v>30283</v>
      </c>
      <c r="N62" s="17">
        <f t="shared" si="15"/>
        <v>30157</v>
      </c>
      <c r="O62" s="9">
        <v>11789</v>
      </c>
      <c r="P62" s="9">
        <v>5674</v>
      </c>
      <c r="Q62" s="9">
        <v>4405</v>
      </c>
      <c r="R62" s="9">
        <v>4345</v>
      </c>
      <c r="S62" s="9">
        <v>3944</v>
      </c>
      <c r="T62" s="17">
        <f t="shared" si="16"/>
        <v>29988</v>
      </c>
      <c r="U62" s="9">
        <v>12095</v>
      </c>
      <c r="V62" s="9">
        <v>5001</v>
      </c>
      <c r="W62" s="9">
        <v>4335</v>
      </c>
      <c r="X62" s="9">
        <v>4178</v>
      </c>
      <c r="Y62" s="9">
        <v>4379</v>
      </c>
      <c r="Z62" s="171">
        <v>29728</v>
      </c>
      <c r="AA62" s="155">
        <v>11458</v>
      </c>
      <c r="AB62" s="155">
        <v>4966</v>
      </c>
      <c r="AC62" s="155">
        <v>4529</v>
      </c>
      <c r="AD62" s="155">
        <v>4140</v>
      </c>
      <c r="AE62" s="155">
        <v>4635</v>
      </c>
      <c r="AF62" s="171">
        <v>29759</v>
      </c>
      <c r="AG62" s="146">
        <v>12703</v>
      </c>
      <c r="AH62" s="146">
        <v>4728</v>
      </c>
      <c r="AI62" s="146">
        <v>4078</v>
      </c>
      <c r="AJ62" s="146">
        <v>3814</v>
      </c>
      <c r="AK62" s="162">
        <v>4436</v>
      </c>
      <c r="AL62" s="171">
        <v>29757</v>
      </c>
      <c r="AM62" s="155">
        <v>12875</v>
      </c>
      <c r="AN62" s="155">
        <v>4695</v>
      </c>
      <c r="AO62" s="155">
        <v>3909</v>
      </c>
      <c r="AP62" s="155">
        <v>3552</v>
      </c>
      <c r="AQ62" s="155">
        <v>4726</v>
      </c>
      <c r="AR62" s="171">
        <v>33374</v>
      </c>
      <c r="AS62" s="155">
        <v>13307</v>
      </c>
      <c r="AT62" s="155">
        <v>5016</v>
      </c>
      <c r="AU62" s="155">
        <v>4198</v>
      </c>
      <c r="AV62" s="155">
        <v>4079</v>
      </c>
      <c r="AW62" s="155">
        <v>6774</v>
      </c>
      <c r="AX62" s="14">
        <v>14480.45998509363</v>
      </c>
      <c r="AY62" s="15">
        <v>16007.543105468421</v>
      </c>
      <c r="AZ62" s="146">
        <v>16267</v>
      </c>
      <c r="BA62" s="146">
        <v>17192.784779606529</v>
      </c>
      <c r="BB62" s="146">
        <v>17631.149494222089</v>
      </c>
      <c r="BC62" s="146">
        <v>18471.51706726462</v>
      </c>
      <c r="BD62" s="14">
        <v>14990.570227778089</v>
      </c>
      <c r="BE62" s="15">
        <v>16521.87977094089</v>
      </c>
      <c r="BF62" s="146">
        <v>16778</v>
      </c>
      <c r="BG62" s="146">
        <v>17517.485899543986</v>
      </c>
      <c r="BH62" s="146">
        <v>17975.708183005925</v>
      </c>
      <c r="BI62" s="146">
        <v>18862.288658963287</v>
      </c>
      <c r="BJ62" s="14">
        <v>5081.3652700018056</v>
      </c>
      <c r="BK62" s="15">
        <v>5997.0657690479966</v>
      </c>
      <c r="BL62" s="146">
        <v>6456</v>
      </c>
      <c r="BM62" s="146">
        <v>6703.5401271216033</v>
      </c>
      <c r="BN62" s="146">
        <v>6962.6985532508279</v>
      </c>
      <c r="BO62" s="146">
        <v>7234.1059340223892</v>
      </c>
      <c r="BP62" s="14">
        <v>5190.053851510429</v>
      </c>
      <c r="BQ62" s="9">
        <v>8584.1846636695227</v>
      </c>
      <c r="BR62" s="9">
        <v>6295.5754317941492</v>
      </c>
      <c r="BS62" s="9">
        <v>2605.9650397275823</v>
      </c>
      <c r="BT62" s="9">
        <v>1218.0036823935559</v>
      </c>
      <c r="BU62" s="9">
        <v>716.25354969574039</v>
      </c>
      <c r="BV62" s="14">
        <v>5842.971822062158</v>
      </c>
      <c r="BW62" s="15">
        <v>9576.9319553534515</v>
      </c>
      <c r="BX62" s="9">
        <v>7425.4923015396917</v>
      </c>
      <c r="BY62" s="9">
        <v>3191.1647058823528</v>
      </c>
      <c r="BZ62" s="9">
        <v>1263.9303494494973</v>
      </c>
      <c r="CA62" s="9">
        <v>716.31879424526153</v>
      </c>
      <c r="CB62" s="171">
        <v>6057</v>
      </c>
      <c r="CC62" s="155">
        <v>9943</v>
      </c>
      <c r="CD62" s="155">
        <v>7772</v>
      </c>
      <c r="CE62" s="155">
        <v>3834</v>
      </c>
      <c r="CF62" s="155">
        <v>1442</v>
      </c>
      <c r="CG62" s="162">
        <v>909</v>
      </c>
      <c r="CH62" s="155">
        <v>6102.0107530494979</v>
      </c>
      <c r="CI62" s="155">
        <v>9880.5536487443915</v>
      </c>
      <c r="CJ62" s="155">
        <v>7453.4257614213202</v>
      </c>
      <c r="CK62" s="155">
        <v>3335.2699852869055</v>
      </c>
      <c r="CL62" s="155">
        <v>1166.0545359202936</v>
      </c>
      <c r="CM62" s="155">
        <v>628.65306582506764</v>
      </c>
      <c r="CN62" s="14">
        <v>6347.5369492892432</v>
      </c>
      <c r="CO62" s="9">
        <v>10166.781825242719</v>
      </c>
      <c r="CP62" s="9">
        <v>7797.7961661341851</v>
      </c>
      <c r="CQ62" s="9">
        <v>3615.527244819647</v>
      </c>
      <c r="CR62" s="9">
        <v>1190.981981981982</v>
      </c>
      <c r="CS62" s="9">
        <v>637.37283114684726</v>
      </c>
      <c r="CT62" s="14">
        <v>6274.2740157008448</v>
      </c>
      <c r="CU62" s="9">
        <v>10450.160141279026</v>
      </c>
      <c r="CV62" s="9">
        <v>8341.3915470494412</v>
      </c>
      <c r="CW62" s="9">
        <v>3925.9826107670319</v>
      </c>
      <c r="CX62" s="9">
        <v>1545.7800931600882</v>
      </c>
      <c r="CY62" s="9">
        <v>842.98907587835845</v>
      </c>
      <c r="CZ62" s="14">
        <v>9399.0947150918255</v>
      </c>
      <c r="DA62" s="15">
        <v>10010.477336420425</v>
      </c>
      <c r="DB62" s="146">
        <v>9811</v>
      </c>
      <c r="DC62" s="146">
        <v>10489.244652484926</v>
      </c>
      <c r="DD62" s="146">
        <v>10668.450940971261</v>
      </c>
      <c r="DE62" s="146">
        <v>11237.411133242231</v>
      </c>
      <c r="DF62" s="14">
        <v>9991.9270484464632</v>
      </c>
      <c r="DG62" s="9">
        <v>6406.3855641085665</v>
      </c>
      <c r="DH62" s="9">
        <v>8694.994795983941</v>
      </c>
      <c r="DI62" s="9">
        <v>12384.605188050507</v>
      </c>
      <c r="DJ62" s="9">
        <v>13772.566545384534</v>
      </c>
      <c r="DK62" s="9">
        <v>14274.316678082349</v>
      </c>
      <c r="DL62" s="14">
        <v>10678.907948878732</v>
      </c>
      <c r="DM62" s="9">
        <v>6944.9478155874385</v>
      </c>
      <c r="DN62" s="9">
        <v>9096.3874694011974</v>
      </c>
      <c r="DO62" s="9">
        <v>13330.715065058537</v>
      </c>
      <c r="DP62" s="9">
        <v>15257.949421491392</v>
      </c>
      <c r="DQ62" s="9">
        <v>15805.560976695628</v>
      </c>
      <c r="DR62" s="171">
        <v>10721</v>
      </c>
      <c r="DS62" s="155">
        <v>6835</v>
      </c>
      <c r="DT62" s="155">
        <v>9006</v>
      </c>
      <c r="DU62" s="155">
        <v>12944</v>
      </c>
      <c r="DV62" s="155">
        <v>15336</v>
      </c>
      <c r="DW62" s="155">
        <v>15869</v>
      </c>
      <c r="DX62" s="210">
        <v>11415.475146494489</v>
      </c>
      <c r="DY62" s="211">
        <v>7636.9322507995948</v>
      </c>
      <c r="DZ62" s="211">
        <v>10064.060138122666</v>
      </c>
      <c r="EA62" s="211">
        <v>14182.215914257082</v>
      </c>
      <c r="EB62" s="211">
        <v>16351.431363623693</v>
      </c>
      <c r="EC62" s="212">
        <v>16888.83283371892</v>
      </c>
      <c r="ED62" s="171">
        <v>11628.171233716683</v>
      </c>
      <c r="EE62" s="155">
        <v>7808.9263577632064</v>
      </c>
      <c r="EF62" s="155">
        <v>10177.91201687174</v>
      </c>
      <c r="EG62" s="155">
        <v>14360.180938186279</v>
      </c>
      <c r="EH62" s="155">
        <v>16784.726201023943</v>
      </c>
      <c r="EI62" s="155">
        <v>17338.335351859077</v>
      </c>
      <c r="EJ62" s="171">
        <v>12588.014643262442</v>
      </c>
      <c r="EK62" s="155">
        <v>8412.1285176842612</v>
      </c>
      <c r="EL62" s="155">
        <v>10520.897111913846</v>
      </c>
      <c r="EM62" s="155">
        <v>14936.306048196255</v>
      </c>
      <c r="EN62" s="155">
        <v>17316.5085658032</v>
      </c>
      <c r="EO62" s="155">
        <v>18019.299583084929</v>
      </c>
      <c r="EP62" s="254"/>
    </row>
    <row r="63" spans="1:146" x14ac:dyDescent="0.2">
      <c r="A63" s="24" t="s">
        <v>64</v>
      </c>
      <c r="B63" s="43">
        <v>46519</v>
      </c>
      <c r="C63" s="116">
        <v>48489</v>
      </c>
      <c r="D63" s="147">
        <v>48937</v>
      </c>
      <c r="E63" s="147">
        <v>48296</v>
      </c>
      <c r="F63" s="147">
        <v>44908</v>
      </c>
      <c r="G63" s="147">
        <v>45516</v>
      </c>
      <c r="H63" s="14">
        <v>21544</v>
      </c>
      <c r="I63" s="15">
        <v>22910</v>
      </c>
      <c r="J63" s="146">
        <v>22564</v>
      </c>
      <c r="K63" s="146">
        <v>22319</v>
      </c>
      <c r="L63" s="146">
        <v>20457</v>
      </c>
      <c r="M63" s="146">
        <v>21735</v>
      </c>
      <c r="N63" s="17">
        <f t="shared" si="15"/>
        <v>25774</v>
      </c>
      <c r="O63" s="9">
        <v>4548</v>
      </c>
      <c r="P63" s="9">
        <v>4362</v>
      </c>
      <c r="Q63" s="9">
        <v>5638</v>
      </c>
      <c r="R63" s="9">
        <v>5863</v>
      </c>
      <c r="S63" s="9">
        <v>5363</v>
      </c>
      <c r="T63" s="17">
        <f t="shared" si="16"/>
        <v>30688</v>
      </c>
      <c r="U63" s="9">
        <v>6150</v>
      </c>
      <c r="V63" s="9">
        <v>4234</v>
      </c>
      <c r="W63" s="9">
        <v>6262</v>
      </c>
      <c r="X63" s="9">
        <v>6964</v>
      </c>
      <c r="Y63" s="9">
        <v>7078</v>
      </c>
      <c r="Z63" s="171">
        <v>30579</v>
      </c>
      <c r="AA63" s="155">
        <v>6230</v>
      </c>
      <c r="AB63" s="155">
        <v>4335</v>
      </c>
      <c r="AC63" s="155">
        <v>6414</v>
      </c>
      <c r="AD63" s="155">
        <v>6859</v>
      </c>
      <c r="AE63" s="155">
        <v>6741</v>
      </c>
      <c r="AF63" s="171">
        <v>29825</v>
      </c>
      <c r="AG63" s="146">
        <v>6296</v>
      </c>
      <c r="AH63" s="146">
        <v>3968</v>
      </c>
      <c r="AI63" s="146">
        <v>6013</v>
      </c>
      <c r="AJ63" s="146">
        <v>6612</v>
      </c>
      <c r="AK63" s="162">
        <v>6936</v>
      </c>
      <c r="AL63" s="171">
        <v>27346</v>
      </c>
      <c r="AM63" s="155">
        <v>5664</v>
      </c>
      <c r="AN63" s="155">
        <v>3594</v>
      </c>
      <c r="AO63" s="155">
        <v>5222</v>
      </c>
      <c r="AP63" s="155">
        <v>6113</v>
      </c>
      <c r="AQ63" s="155">
        <v>6753</v>
      </c>
      <c r="AR63" s="171">
        <v>27305</v>
      </c>
      <c r="AS63" s="155">
        <v>5767</v>
      </c>
      <c r="AT63" s="155">
        <v>3586</v>
      </c>
      <c r="AU63" s="155">
        <v>4951</v>
      </c>
      <c r="AV63" s="155">
        <v>5864</v>
      </c>
      <c r="AW63" s="155">
        <v>7137</v>
      </c>
      <c r="AX63" s="14">
        <v>19722.908126095474</v>
      </c>
      <c r="AY63" s="15">
        <v>21338.522485482907</v>
      </c>
      <c r="AZ63" s="146">
        <v>22733</v>
      </c>
      <c r="BA63" s="146">
        <v>23150.563652550329</v>
      </c>
      <c r="BB63" s="146">
        <v>24527.516437979863</v>
      </c>
      <c r="BC63" s="146">
        <v>25269.414780187388</v>
      </c>
      <c r="BD63" s="14">
        <v>20255.587179234717</v>
      </c>
      <c r="BE63" s="15">
        <v>21202.53453853503</v>
      </c>
      <c r="BF63" s="146">
        <v>22590</v>
      </c>
      <c r="BG63" s="146">
        <v>23081.698708193733</v>
      </c>
      <c r="BH63" s="146">
        <v>24477.634656647006</v>
      </c>
      <c r="BI63" s="146">
        <v>25195.611758198465</v>
      </c>
      <c r="BJ63" s="14">
        <v>5751.8782955811366</v>
      </c>
      <c r="BK63" s="15">
        <v>6684.4184635530337</v>
      </c>
      <c r="BL63" s="146">
        <v>6419</v>
      </c>
      <c r="BM63" s="146">
        <v>6518.3414131457503</v>
      </c>
      <c r="BN63" s="146">
        <v>6600.213814342279</v>
      </c>
      <c r="BO63" s="146">
        <v>7178.6018863584077</v>
      </c>
      <c r="BP63" s="14">
        <v>4339.3953208659887</v>
      </c>
      <c r="BQ63" s="9">
        <v>8469.1952506596299</v>
      </c>
      <c r="BR63" s="9">
        <v>6976.2828977533245</v>
      </c>
      <c r="BS63" s="9">
        <v>4126.7055693508337</v>
      </c>
      <c r="BT63" s="9">
        <v>1911.0182500426404</v>
      </c>
      <c r="BU63" s="9">
        <v>1570.8489651314562</v>
      </c>
      <c r="BV63" s="14">
        <v>4527.8775417101151</v>
      </c>
      <c r="BW63" s="15">
        <v>9569.2250406504063</v>
      </c>
      <c r="BX63" s="9">
        <v>8195.5061407652338</v>
      </c>
      <c r="BY63" s="9">
        <v>4473.9045033535613</v>
      </c>
      <c r="BZ63" s="9">
        <v>1639.987363584147</v>
      </c>
      <c r="CA63" s="9">
        <v>842.68677592540269</v>
      </c>
      <c r="CB63" s="171">
        <v>4346</v>
      </c>
      <c r="CC63" s="155">
        <v>9217</v>
      </c>
      <c r="CD63" s="155">
        <v>7775</v>
      </c>
      <c r="CE63" s="155">
        <v>4139</v>
      </c>
      <c r="CF63" s="155">
        <v>1421</v>
      </c>
      <c r="CG63" s="162">
        <v>813</v>
      </c>
      <c r="CH63" s="155">
        <v>4470.1246269907797</v>
      </c>
      <c r="CI63" s="155">
        <v>9181.0068297331636</v>
      </c>
      <c r="CJ63" s="155">
        <v>8165.6738911290322</v>
      </c>
      <c r="CK63" s="155">
        <v>4374.7929486113417</v>
      </c>
      <c r="CL63" s="155">
        <v>1661.5157289776164</v>
      </c>
      <c r="CM63" s="155">
        <v>839.80420991926178</v>
      </c>
      <c r="CN63" s="14">
        <v>4454.9764133694143</v>
      </c>
      <c r="CO63" s="9">
        <v>9023.8670550847455</v>
      </c>
      <c r="CP63" s="9">
        <v>8016.0464663327766</v>
      </c>
      <c r="CQ63" s="9">
        <v>4692.0063194178474</v>
      </c>
      <c r="CR63" s="9">
        <v>1811.5573368231637</v>
      </c>
      <c r="CS63" s="9">
        <v>937.24626092107212</v>
      </c>
      <c r="CT63" s="14">
        <v>5030.4186046511632</v>
      </c>
      <c r="CU63" s="9">
        <v>9721.3396913473207</v>
      </c>
      <c r="CV63" s="9">
        <v>8731.0426659230343</v>
      </c>
      <c r="CW63" s="9">
        <v>5395.2734801050292</v>
      </c>
      <c r="CX63" s="9">
        <v>2325.0453615279671</v>
      </c>
      <c r="CY63" s="9">
        <v>1350.2914389799635</v>
      </c>
      <c r="CZ63" s="14">
        <v>13971.029830514337</v>
      </c>
      <c r="DA63" s="15">
        <v>14654.104021929874</v>
      </c>
      <c r="DB63" s="146">
        <v>16314</v>
      </c>
      <c r="DC63" s="146">
        <v>16632.222239404578</v>
      </c>
      <c r="DD63" s="146">
        <v>17927.302623637584</v>
      </c>
      <c r="DE63" s="146">
        <v>18090.812893828981</v>
      </c>
      <c r="DF63" s="14">
        <v>16260.781213626135</v>
      </c>
      <c r="DG63" s="9">
        <v>11786.391928575087</v>
      </c>
      <c r="DH63" s="9">
        <v>13279.304281481393</v>
      </c>
      <c r="DI63" s="9">
        <v>16128.881609883883</v>
      </c>
      <c r="DJ63" s="9">
        <v>18344.568929192075</v>
      </c>
      <c r="DK63" s="9">
        <v>18684.738214103261</v>
      </c>
      <c r="DL63" s="14">
        <v>16674.656996824917</v>
      </c>
      <c r="DM63" s="9">
        <v>11633.309497884624</v>
      </c>
      <c r="DN63" s="9">
        <v>13007.028397769796</v>
      </c>
      <c r="DO63" s="9">
        <v>16728.630035181468</v>
      </c>
      <c r="DP63" s="9">
        <v>19562.547174950883</v>
      </c>
      <c r="DQ63" s="9">
        <v>20359.847762609628</v>
      </c>
      <c r="DR63" s="171">
        <v>18244</v>
      </c>
      <c r="DS63" s="155">
        <v>13373</v>
      </c>
      <c r="DT63" s="155">
        <v>14815</v>
      </c>
      <c r="DU63" s="155">
        <v>18451</v>
      </c>
      <c r="DV63" s="155">
        <v>21169</v>
      </c>
      <c r="DW63" s="155">
        <v>21777</v>
      </c>
      <c r="DX63" s="210">
        <v>18611.574081202954</v>
      </c>
      <c r="DY63" s="211">
        <v>13900.69187846057</v>
      </c>
      <c r="DZ63" s="211">
        <v>14916.024817064701</v>
      </c>
      <c r="EA63" s="211">
        <v>18706.905759582391</v>
      </c>
      <c r="EB63" s="211">
        <v>21420.182979216115</v>
      </c>
      <c r="EC63" s="212">
        <v>22241.894498274472</v>
      </c>
      <c r="ED63" s="171">
        <v>20022.65824327759</v>
      </c>
      <c r="EE63" s="155">
        <v>15453.76760156226</v>
      </c>
      <c r="EF63" s="155">
        <v>16461.588190314229</v>
      </c>
      <c r="EG63" s="155">
        <v>19785.628337229158</v>
      </c>
      <c r="EH63" s="155">
        <v>22666.077319823842</v>
      </c>
      <c r="EI63" s="155">
        <v>23540.388395725935</v>
      </c>
      <c r="EJ63" s="171">
        <v>20165.193153547301</v>
      </c>
      <c r="EK63" s="155">
        <v>15474.272066851145</v>
      </c>
      <c r="EL63" s="155">
        <v>16464.569092275429</v>
      </c>
      <c r="EM63" s="155">
        <v>19800.338278093437</v>
      </c>
      <c r="EN63" s="155">
        <v>22870.5663966705</v>
      </c>
      <c r="EO63" s="155">
        <v>23845.320319218503</v>
      </c>
      <c r="EP63" s="254"/>
    </row>
    <row r="64" spans="1:146" x14ac:dyDescent="0.2">
      <c r="A64" s="24" t="s">
        <v>65</v>
      </c>
      <c r="B64" s="43">
        <v>4188</v>
      </c>
      <c r="C64" s="116">
        <v>4135</v>
      </c>
      <c r="D64" s="147">
        <v>3826</v>
      </c>
      <c r="E64" s="147">
        <v>3911</v>
      </c>
      <c r="F64" s="147">
        <v>4018</v>
      </c>
      <c r="G64" s="147">
        <v>4098</v>
      </c>
      <c r="H64" s="14">
        <v>1739</v>
      </c>
      <c r="I64" s="15">
        <v>1917</v>
      </c>
      <c r="J64" s="146">
        <v>1659</v>
      </c>
      <c r="K64" s="146">
        <v>1684</v>
      </c>
      <c r="L64" s="146">
        <v>1802</v>
      </c>
      <c r="M64" s="146">
        <v>1828</v>
      </c>
      <c r="N64" s="17">
        <f t="shared" si="15"/>
        <v>2015</v>
      </c>
      <c r="O64" s="9">
        <v>422</v>
      </c>
      <c r="P64" s="9">
        <v>341</v>
      </c>
      <c r="Q64" s="9">
        <v>585</v>
      </c>
      <c r="R64" s="9">
        <v>379</v>
      </c>
      <c r="S64" s="9">
        <v>288</v>
      </c>
      <c r="T64" s="17">
        <f t="shared" si="16"/>
        <v>1983</v>
      </c>
      <c r="U64" s="9">
        <v>475</v>
      </c>
      <c r="V64" s="9">
        <v>314</v>
      </c>
      <c r="W64" s="9">
        <v>418</v>
      </c>
      <c r="X64" s="9">
        <v>397</v>
      </c>
      <c r="Y64" s="9">
        <v>379</v>
      </c>
      <c r="Z64" s="171">
        <v>1885</v>
      </c>
      <c r="AA64" s="155">
        <v>534</v>
      </c>
      <c r="AB64" s="155">
        <v>309</v>
      </c>
      <c r="AC64" s="155">
        <v>363</v>
      </c>
      <c r="AD64" s="155">
        <v>356</v>
      </c>
      <c r="AE64" s="155">
        <v>323</v>
      </c>
      <c r="AF64" s="171">
        <v>1882</v>
      </c>
      <c r="AG64" s="146">
        <v>544</v>
      </c>
      <c r="AH64" s="146">
        <v>263</v>
      </c>
      <c r="AI64" s="146">
        <v>333</v>
      </c>
      <c r="AJ64" s="146">
        <v>355</v>
      </c>
      <c r="AK64" s="162">
        <v>387</v>
      </c>
      <c r="AL64" s="171">
        <v>2000</v>
      </c>
      <c r="AM64" s="155">
        <v>539</v>
      </c>
      <c r="AN64" s="155">
        <v>290</v>
      </c>
      <c r="AO64" s="155">
        <v>344</v>
      </c>
      <c r="AP64" s="155">
        <v>377</v>
      </c>
      <c r="AQ64" s="155">
        <v>450</v>
      </c>
      <c r="AR64" s="171">
        <v>1930</v>
      </c>
      <c r="AS64" s="155">
        <v>605</v>
      </c>
      <c r="AT64" s="155">
        <v>263</v>
      </c>
      <c r="AU64" s="155">
        <v>320</v>
      </c>
      <c r="AV64" s="155">
        <v>344</v>
      </c>
      <c r="AW64" s="155">
        <v>398</v>
      </c>
      <c r="AX64" s="14">
        <v>17914.42851982743</v>
      </c>
      <c r="AY64" s="15">
        <v>18682.44927400921</v>
      </c>
      <c r="AZ64" s="146">
        <v>19964</v>
      </c>
      <c r="BA64" s="146">
        <v>20988.589027808543</v>
      </c>
      <c r="BB64" s="146">
        <v>21976.256131180409</v>
      </c>
      <c r="BC64" s="146">
        <v>21905.046474040184</v>
      </c>
      <c r="BD64" s="14">
        <v>17787.004026845636</v>
      </c>
      <c r="BE64" s="15">
        <v>17989.200445026781</v>
      </c>
      <c r="BF64" s="146">
        <v>20072</v>
      </c>
      <c r="BG64" s="146">
        <v>21030.093109736965</v>
      </c>
      <c r="BH64" s="146">
        <v>21905.75</v>
      </c>
      <c r="BI64" s="146">
        <v>21784.28894730191</v>
      </c>
      <c r="BJ64" s="14">
        <v>5936.2185163887289</v>
      </c>
      <c r="BK64" s="15">
        <v>5737.0657276995307</v>
      </c>
      <c r="BL64" s="146">
        <v>7998</v>
      </c>
      <c r="BM64" s="146">
        <v>7612.5973871733968</v>
      </c>
      <c r="BN64" s="146">
        <v>7984.8651498335184</v>
      </c>
      <c r="BO64" s="146">
        <v>8007.7784463894968</v>
      </c>
      <c r="BP64" s="14">
        <v>5292.4357320099252</v>
      </c>
      <c r="BQ64" s="9">
        <v>10082.014218009479</v>
      </c>
      <c r="BR64" s="9">
        <v>8006.7008797653962</v>
      </c>
      <c r="BS64" s="9">
        <v>3495.7162393162394</v>
      </c>
      <c r="BT64" s="9">
        <v>2654.0923482849603</v>
      </c>
      <c r="BU64" s="9">
        <v>2182.1805555555557</v>
      </c>
      <c r="BV64" s="14">
        <v>5467.1174987392842</v>
      </c>
      <c r="BW64" s="15">
        <v>10502.372631578948</v>
      </c>
      <c r="BX64" s="9">
        <v>8325.3757961783431</v>
      </c>
      <c r="BY64" s="9">
        <v>5005.3229665071767</v>
      </c>
      <c r="BZ64" s="9">
        <v>1972.6675062972292</v>
      </c>
      <c r="CA64" s="9">
        <v>958.11345646437996</v>
      </c>
      <c r="CB64" s="171">
        <v>6951</v>
      </c>
      <c r="CC64" s="155">
        <v>12052</v>
      </c>
      <c r="CD64" s="155">
        <v>9729</v>
      </c>
      <c r="CE64" s="155">
        <v>5924</v>
      </c>
      <c r="CF64" s="155">
        <v>3239</v>
      </c>
      <c r="CG64" s="162">
        <v>1106</v>
      </c>
      <c r="CH64" s="155">
        <v>6525.6567481402762</v>
      </c>
      <c r="CI64" s="155">
        <v>11490.768382352941</v>
      </c>
      <c r="CJ64" s="155">
        <v>8803.2053231939171</v>
      </c>
      <c r="CK64" s="155">
        <v>6007.1291291291291</v>
      </c>
      <c r="CL64" s="155">
        <v>2913.1943661971832</v>
      </c>
      <c r="CM64" s="155">
        <v>1758.4160206718345</v>
      </c>
      <c r="CN64" s="14">
        <v>6874.5264999999999</v>
      </c>
      <c r="CO64" s="9">
        <v>12101.211502782931</v>
      </c>
      <c r="CP64" s="9">
        <v>10092.803448275861</v>
      </c>
      <c r="CQ64" s="9">
        <v>6483.4534883720926</v>
      </c>
      <c r="CR64" s="9">
        <v>3454.7851458885943</v>
      </c>
      <c r="CS64" s="9">
        <v>1704.0555555555557</v>
      </c>
      <c r="CT64" s="14">
        <v>7177.0455958549219</v>
      </c>
      <c r="CU64" s="9">
        <v>11992.867768595041</v>
      </c>
      <c r="CV64" s="9">
        <v>9991.6958174904939</v>
      </c>
      <c r="CW64" s="9">
        <v>7004.3312500000002</v>
      </c>
      <c r="CX64" s="9">
        <v>3191.2587209302324</v>
      </c>
      <c r="CY64" s="9">
        <v>1580.4472361809046</v>
      </c>
      <c r="CZ64" s="14">
        <v>11978.2100034387</v>
      </c>
      <c r="DA64" s="15">
        <v>12945.38354630968</v>
      </c>
      <c r="DB64" s="146">
        <v>11966</v>
      </c>
      <c r="DC64" s="146">
        <v>13375.991640635146</v>
      </c>
      <c r="DD64" s="146">
        <v>13991.390981346891</v>
      </c>
      <c r="DE64" s="146">
        <v>13897.268027650687</v>
      </c>
      <c r="DF64" s="14">
        <v>12494.441191066997</v>
      </c>
      <c r="DG64" s="9">
        <v>7704.989808836157</v>
      </c>
      <c r="DH64" s="9">
        <v>9780.3031470802398</v>
      </c>
      <c r="DI64" s="9">
        <v>14291.287787529396</v>
      </c>
      <c r="DJ64" s="9">
        <v>15132.911678560675</v>
      </c>
      <c r="DK64" s="9">
        <v>15604.823471290081</v>
      </c>
      <c r="DL64" s="14">
        <v>12522.082946287497</v>
      </c>
      <c r="DM64" s="9">
        <v>7486.8278134478333</v>
      </c>
      <c r="DN64" s="9">
        <v>9663.8246488484383</v>
      </c>
      <c r="DO64" s="9">
        <v>12983.877478519604</v>
      </c>
      <c r="DP64" s="9">
        <v>16016.532938729551</v>
      </c>
      <c r="DQ64" s="9">
        <v>17031.086988562402</v>
      </c>
      <c r="DR64" s="171">
        <v>13121</v>
      </c>
      <c r="DS64" s="155">
        <v>8020</v>
      </c>
      <c r="DT64" s="155">
        <v>10343</v>
      </c>
      <c r="DU64" s="155">
        <v>14148</v>
      </c>
      <c r="DV64" s="155">
        <v>16833</v>
      </c>
      <c r="DW64" s="155">
        <v>18966</v>
      </c>
      <c r="DX64" s="210">
        <v>14504.436361596689</v>
      </c>
      <c r="DY64" s="211">
        <v>9539.3247273840243</v>
      </c>
      <c r="DZ64" s="211">
        <v>12226.887786543048</v>
      </c>
      <c r="EA64" s="211">
        <v>15022.963980607836</v>
      </c>
      <c r="EB64" s="211">
        <v>18116.898743539783</v>
      </c>
      <c r="EC64" s="212">
        <v>19271.677089065131</v>
      </c>
      <c r="ED64" s="171">
        <v>15031.2235</v>
      </c>
      <c r="EE64" s="155">
        <v>9804.5384972170687</v>
      </c>
      <c r="EF64" s="155">
        <v>11812.946551724139</v>
      </c>
      <c r="EG64" s="155">
        <v>15422.296511627908</v>
      </c>
      <c r="EH64" s="155">
        <v>18450.964854111407</v>
      </c>
      <c r="EI64" s="155">
        <v>20201.694444444445</v>
      </c>
      <c r="EJ64" s="171">
        <v>14607.243351446989</v>
      </c>
      <c r="EK64" s="155">
        <v>9791.4211787068689</v>
      </c>
      <c r="EL64" s="155">
        <v>11792.593129811416</v>
      </c>
      <c r="EM64" s="155">
        <v>14779.95769730191</v>
      </c>
      <c r="EN64" s="155">
        <v>18593.030226371677</v>
      </c>
      <c r="EO64" s="155">
        <v>20203.841711121004</v>
      </c>
      <c r="EP64" s="254"/>
    </row>
    <row r="65" spans="1:146" x14ac:dyDescent="0.2">
      <c r="A65" s="21" t="s">
        <v>66</v>
      </c>
      <c r="B65" s="45">
        <v>3561</v>
      </c>
      <c r="C65" s="118">
        <v>4053</v>
      </c>
      <c r="D65" s="149">
        <v>3800</v>
      </c>
      <c r="E65" s="149">
        <v>3759</v>
      </c>
      <c r="F65" s="149">
        <v>3397</v>
      </c>
      <c r="G65" s="149">
        <v>3548</v>
      </c>
      <c r="H65" s="16">
        <v>981</v>
      </c>
      <c r="I65" s="5">
        <v>1212</v>
      </c>
      <c r="J65" s="140">
        <v>1197</v>
      </c>
      <c r="K65" s="140">
        <v>1172</v>
      </c>
      <c r="L65" s="140">
        <v>928</v>
      </c>
      <c r="M65" s="140">
        <v>1032</v>
      </c>
      <c r="N65" s="13">
        <f t="shared" si="15"/>
        <v>977</v>
      </c>
      <c r="O65" s="5">
        <v>163</v>
      </c>
      <c r="P65" s="5">
        <v>183</v>
      </c>
      <c r="Q65" s="5">
        <v>255</v>
      </c>
      <c r="R65" s="5">
        <v>258</v>
      </c>
      <c r="S65" s="5">
        <v>118</v>
      </c>
      <c r="T65" s="13">
        <f t="shared" si="16"/>
        <v>1279</v>
      </c>
      <c r="U65" s="5">
        <v>305</v>
      </c>
      <c r="V65" s="5">
        <v>222</v>
      </c>
      <c r="W65" s="5">
        <v>317</v>
      </c>
      <c r="X65" s="5">
        <v>261</v>
      </c>
      <c r="Y65" s="5">
        <v>174</v>
      </c>
      <c r="Z65" s="174">
        <v>1210</v>
      </c>
      <c r="AA65" s="140">
        <v>284</v>
      </c>
      <c r="AB65" s="140">
        <v>199</v>
      </c>
      <c r="AC65" s="140">
        <v>285</v>
      </c>
      <c r="AD65" s="140">
        <v>302</v>
      </c>
      <c r="AE65" s="140">
        <v>140</v>
      </c>
      <c r="AF65" s="174">
        <v>1159</v>
      </c>
      <c r="AG65" s="140">
        <v>287</v>
      </c>
      <c r="AH65" s="140">
        <v>178</v>
      </c>
      <c r="AI65" s="140">
        <v>282</v>
      </c>
      <c r="AJ65" s="140">
        <v>222</v>
      </c>
      <c r="AK65" s="195">
        <v>190</v>
      </c>
      <c r="AL65" s="174">
        <v>844</v>
      </c>
      <c r="AM65" s="140">
        <v>220</v>
      </c>
      <c r="AN65" s="140">
        <v>143</v>
      </c>
      <c r="AO65" s="140">
        <v>195</v>
      </c>
      <c r="AP65" s="140">
        <v>167</v>
      </c>
      <c r="AQ65" s="140">
        <v>119</v>
      </c>
      <c r="AR65" s="174">
        <v>915</v>
      </c>
      <c r="AS65" s="140">
        <v>208</v>
      </c>
      <c r="AT65" s="140">
        <v>146</v>
      </c>
      <c r="AU65" s="140">
        <v>211</v>
      </c>
      <c r="AV65" s="140">
        <v>201</v>
      </c>
      <c r="AW65" s="140">
        <v>149</v>
      </c>
      <c r="AX65" s="16">
        <v>20465.474938247327</v>
      </c>
      <c r="AY65" s="5">
        <v>21217.003693734307</v>
      </c>
      <c r="AZ65" s="140">
        <v>22317</v>
      </c>
      <c r="BA65" s="140">
        <v>23166.516943235129</v>
      </c>
      <c r="BB65" s="140">
        <v>24054.85754302737</v>
      </c>
      <c r="BC65" s="140">
        <v>25121.392480985913</v>
      </c>
      <c r="BD65" s="16">
        <v>19838.80363261974</v>
      </c>
      <c r="BE65" s="5">
        <v>20767.200018915322</v>
      </c>
      <c r="BF65" s="140">
        <v>21734</v>
      </c>
      <c r="BG65" s="140">
        <v>22678.894381566261</v>
      </c>
      <c r="BH65" s="140">
        <v>23050.223345183938</v>
      </c>
      <c r="BI65" s="140">
        <v>24364.992348970052</v>
      </c>
      <c r="BJ65" s="16">
        <v>7818.9806320081552</v>
      </c>
      <c r="BK65" s="5">
        <v>8389.6938943894384</v>
      </c>
      <c r="BL65" s="140">
        <v>8466</v>
      </c>
      <c r="BM65" s="140">
        <v>8444.8122866894191</v>
      </c>
      <c r="BN65" s="140">
        <v>8999.8275862068967</v>
      </c>
      <c r="BO65" s="140">
        <v>8925.5717054263569</v>
      </c>
      <c r="BP65" s="16">
        <v>6586.5056294779943</v>
      </c>
      <c r="BQ65" s="5">
        <v>12324.233128834356</v>
      </c>
      <c r="BR65" s="5">
        <v>9196.9453551912575</v>
      </c>
      <c r="BS65" s="5">
        <v>6588.5568627450984</v>
      </c>
      <c r="BT65" s="5">
        <v>3460.984496124031</v>
      </c>
      <c r="BU65" s="5">
        <v>1441.6016949152543</v>
      </c>
      <c r="BV65" s="16">
        <v>6974.6348709929634</v>
      </c>
      <c r="BW65" s="5">
        <v>11550.108196721312</v>
      </c>
      <c r="BX65" s="5">
        <v>10304.117117117117</v>
      </c>
      <c r="BY65" s="5">
        <v>6362.6119873817033</v>
      </c>
      <c r="BZ65" s="5">
        <v>3430.6053639846741</v>
      </c>
      <c r="CA65" s="5">
        <v>1137.5</v>
      </c>
      <c r="CB65" s="174">
        <v>7303</v>
      </c>
      <c r="CC65" s="140">
        <v>11330</v>
      </c>
      <c r="CD65" s="140">
        <v>10702</v>
      </c>
      <c r="CE65" s="140">
        <v>6955</v>
      </c>
      <c r="CF65" s="140">
        <v>4064</v>
      </c>
      <c r="CG65" s="195">
        <v>2000</v>
      </c>
      <c r="CH65" s="140">
        <v>7318.1829163071616</v>
      </c>
      <c r="CI65" s="140">
        <v>10933.822299651569</v>
      </c>
      <c r="CJ65" s="140">
        <v>10403.870786516854</v>
      </c>
      <c r="CK65" s="140">
        <v>7150.7517730496456</v>
      </c>
      <c r="CL65" s="140">
        <v>4166.7792792792789</v>
      </c>
      <c r="CM65" s="140">
        <v>2896.5315789473684</v>
      </c>
      <c r="CN65" s="16">
        <v>7895.514218009479</v>
      </c>
      <c r="CO65" s="5">
        <v>11007.986363636364</v>
      </c>
      <c r="CP65" s="5">
        <v>9870.3776223776222</v>
      </c>
      <c r="CQ65" s="5">
        <v>8316.748717948718</v>
      </c>
      <c r="CR65" s="5">
        <v>5051.5868263473058</v>
      </c>
      <c r="CS65" s="5">
        <v>3069.0084033613443</v>
      </c>
      <c r="CT65" s="16">
        <v>8516.5409836065573</v>
      </c>
      <c r="CU65" s="5">
        <v>11667.846153846154</v>
      </c>
      <c r="CV65" s="5">
        <v>11120.828767123288</v>
      </c>
      <c r="CW65" s="5">
        <v>9449.4028436018962</v>
      </c>
      <c r="CX65" s="5">
        <v>5769.8756218905473</v>
      </c>
      <c r="CY65" s="5">
        <v>3949.7516778523491</v>
      </c>
      <c r="CZ65" s="16">
        <v>12646.494306239172</v>
      </c>
      <c r="DA65" s="5">
        <v>12827.309799344868</v>
      </c>
      <c r="DB65" s="140">
        <v>13852</v>
      </c>
      <c r="DC65" s="140">
        <v>14721.704656545709</v>
      </c>
      <c r="DD65" s="140">
        <v>15055.029956820474</v>
      </c>
      <c r="DE65" s="140">
        <v>16195.820775559556</v>
      </c>
      <c r="DF65" s="16">
        <v>13655.3582395087</v>
      </c>
      <c r="DG65" s="5">
        <v>7514.5705037853841</v>
      </c>
      <c r="DH65" s="5">
        <v>10641.858277428482</v>
      </c>
      <c r="DI65" s="5">
        <v>13250.24676987464</v>
      </c>
      <c r="DJ65" s="5">
        <v>16377.819136495709</v>
      </c>
      <c r="DK65" s="5">
        <v>18397.201937704485</v>
      </c>
      <c r="DL65" s="16">
        <v>13792.56514792236</v>
      </c>
      <c r="DM65" s="5">
        <v>9217.0918221940101</v>
      </c>
      <c r="DN65" s="5">
        <v>10463.082901798205</v>
      </c>
      <c r="DO65" s="5">
        <v>14404.588031533618</v>
      </c>
      <c r="DP65" s="5">
        <v>17336.594654930646</v>
      </c>
      <c r="DQ65" s="5">
        <v>19629.700018915322</v>
      </c>
      <c r="DR65" s="174">
        <v>14431</v>
      </c>
      <c r="DS65" s="140">
        <v>10404</v>
      </c>
      <c r="DT65" s="140">
        <v>11033</v>
      </c>
      <c r="DU65" s="140">
        <v>14780</v>
      </c>
      <c r="DV65" s="140">
        <v>17671</v>
      </c>
      <c r="DW65" s="140">
        <v>19735</v>
      </c>
      <c r="DX65" s="210">
        <v>15360.711465259099</v>
      </c>
      <c r="DY65" s="211">
        <v>11745.072081914692</v>
      </c>
      <c r="DZ65" s="211">
        <v>12275.023595049406</v>
      </c>
      <c r="EA65" s="211">
        <v>15528.142608516615</v>
      </c>
      <c r="EB65" s="211">
        <v>18512.115102286982</v>
      </c>
      <c r="EC65" s="212">
        <v>19782.362802618893</v>
      </c>
      <c r="ED65" s="174">
        <v>15154.709127174459</v>
      </c>
      <c r="EE65" s="140">
        <v>12042.236981547574</v>
      </c>
      <c r="EF65" s="140">
        <v>13179.845722806316</v>
      </c>
      <c r="EG65" s="140">
        <v>14733.47462723522</v>
      </c>
      <c r="EH65" s="140">
        <v>17998.636518836633</v>
      </c>
      <c r="EI65" s="140">
        <v>19981.214941822593</v>
      </c>
      <c r="EJ65" s="174">
        <v>15848.451365363495</v>
      </c>
      <c r="EK65" s="140">
        <v>12697.146195123898</v>
      </c>
      <c r="EL65" s="140">
        <v>13244.163581846764</v>
      </c>
      <c r="EM65" s="140">
        <v>14915.589505368156</v>
      </c>
      <c r="EN65" s="140">
        <v>18595.116727079505</v>
      </c>
      <c r="EO65" s="140">
        <v>20415.240671117703</v>
      </c>
      <c r="EP65" s="254"/>
    </row>
    <row r="66" spans="1:146" x14ac:dyDescent="0.2">
      <c r="A66" s="29" t="s">
        <v>67</v>
      </c>
      <c r="B66" s="36">
        <v>331</v>
      </c>
      <c r="C66" s="34">
        <v>463</v>
      </c>
      <c r="D66" s="151">
        <v>470</v>
      </c>
      <c r="E66" s="151">
        <v>327</v>
      </c>
      <c r="F66" s="151">
        <v>204</v>
      </c>
      <c r="G66" s="151">
        <v>241</v>
      </c>
      <c r="H66" s="36">
        <v>167</v>
      </c>
      <c r="I66" s="34">
        <v>110</v>
      </c>
      <c r="J66" s="151">
        <v>236</v>
      </c>
      <c r="K66" s="151">
        <v>202</v>
      </c>
      <c r="L66" s="151">
        <v>115</v>
      </c>
      <c r="M66" s="151">
        <v>144</v>
      </c>
      <c r="N66" s="35">
        <f t="shared" si="15"/>
        <v>167</v>
      </c>
      <c r="O66" s="34">
        <v>131</v>
      </c>
      <c r="P66" s="34">
        <v>26</v>
      </c>
      <c r="Q66" s="34">
        <v>8</v>
      </c>
      <c r="R66" s="34">
        <v>1</v>
      </c>
      <c r="S66" s="34">
        <v>1</v>
      </c>
      <c r="T66" s="35">
        <f t="shared" si="16"/>
        <v>183</v>
      </c>
      <c r="U66" s="34">
        <v>142</v>
      </c>
      <c r="V66" s="34">
        <v>29</v>
      </c>
      <c r="W66" s="34">
        <v>9</v>
      </c>
      <c r="X66" s="34">
        <v>1</v>
      </c>
      <c r="Y66" s="34">
        <v>2</v>
      </c>
      <c r="Z66" s="175">
        <v>219</v>
      </c>
      <c r="AA66" s="151">
        <v>196</v>
      </c>
      <c r="AB66" s="151">
        <v>15</v>
      </c>
      <c r="AC66" s="151">
        <v>8</v>
      </c>
      <c r="AD66" s="151">
        <v>0</v>
      </c>
      <c r="AE66" s="151">
        <v>0</v>
      </c>
      <c r="AF66" s="175">
        <v>227</v>
      </c>
      <c r="AG66" s="151">
        <v>160</v>
      </c>
      <c r="AH66" s="151">
        <v>27</v>
      </c>
      <c r="AI66" s="151">
        <v>27</v>
      </c>
      <c r="AJ66" s="151">
        <v>11</v>
      </c>
      <c r="AK66" s="196">
        <v>2</v>
      </c>
      <c r="AL66" s="175">
        <v>120</v>
      </c>
      <c r="AM66" s="151">
        <v>84</v>
      </c>
      <c r="AN66" s="151">
        <v>24</v>
      </c>
      <c r="AO66" s="151">
        <v>6</v>
      </c>
      <c r="AP66" s="151">
        <v>4</v>
      </c>
      <c r="AQ66" s="151">
        <v>2</v>
      </c>
      <c r="AR66" s="175">
        <v>153</v>
      </c>
      <c r="AS66" s="151">
        <v>104</v>
      </c>
      <c r="AT66" s="151">
        <v>26</v>
      </c>
      <c r="AU66" s="151">
        <v>16</v>
      </c>
      <c r="AV66" s="151">
        <v>5</v>
      </c>
      <c r="AW66" s="151">
        <v>2</v>
      </c>
      <c r="AX66" s="36">
        <v>10461.556886227545</v>
      </c>
      <c r="AY66" s="34">
        <v>11581.818181818182</v>
      </c>
      <c r="AZ66" s="151">
        <v>18635</v>
      </c>
      <c r="BA66" s="151">
        <v>21594.834170854272</v>
      </c>
      <c r="BB66" s="151">
        <v>20084.946428571428</v>
      </c>
      <c r="BC66" s="151">
        <v>21213.160839160839</v>
      </c>
      <c r="BD66" s="36">
        <v>10461.556886227545</v>
      </c>
      <c r="BE66" s="34">
        <v>12938.852459016394</v>
      </c>
      <c r="BF66" s="151">
        <v>18512</v>
      </c>
      <c r="BG66" s="151">
        <v>21248</v>
      </c>
      <c r="BH66" s="151">
        <v>19873.349999999999</v>
      </c>
      <c r="BI66" s="151">
        <v>21148.509803921566</v>
      </c>
      <c r="BJ66" s="36">
        <v>2581.2994011976048</v>
      </c>
      <c r="BK66" s="34">
        <v>2348.5363636363636</v>
      </c>
      <c r="BL66" s="151">
        <v>2551</v>
      </c>
      <c r="BM66" s="151">
        <v>2632.3663366336632</v>
      </c>
      <c r="BN66" s="151">
        <v>5254.9652173913046</v>
      </c>
      <c r="BO66" s="151">
        <v>5166.7013888888887</v>
      </c>
      <c r="BP66" s="36">
        <v>2784.245508982036</v>
      </c>
      <c r="BQ66" s="34">
        <v>3014.3816793893129</v>
      </c>
      <c r="BR66" s="34">
        <v>2095.7307692307691</v>
      </c>
      <c r="BS66" s="34">
        <v>1786.75</v>
      </c>
      <c r="BT66" s="34">
        <v>600</v>
      </c>
      <c r="BU66" s="34">
        <v>702</v>
      </c>
      <c r="BV66" s="36">
        <v>1520.9781420765028</v>
      </c>
      <c r="BW66" s="34">
        <v>1813.6549295774648</v>
      </c>
      <c r="BX66" s="34">
        <v>608.34482758620686</v>
      </c>
      <c r="BY66" s="34">
        <v>167.55555555555554</v>
      </c>
      <c r="BZ66" s="34">
        <v>750</v>
      </c>
      <c r="CA66" s="34">
        <v>450</v>
      </c>
      <c r="CB66" s="175">
        <v>4000</v>
      </c>
      <c r="CC66" s="151">
        <v>4305</v>
      </c>
      <c r="CD66" s="151">
        <v>1393</v>
      </c>
      <c r="CE66" s="151">
        <v>1406</v>
      </c>
      <c r="CF66" s="182" t="s">
        <v>1</v>
      </c>
      <c r="CG66" s="200" t="s">
        <v>1</v>
      </c>
      <c r="CH66" s="182">
        <v>2285.740088105727</v>
      </c>
      <c r="CI66" s="182">
        <v>2692.75</v>
      </c>
      <c r="CJ66" s="182">
        <v>2146</v>
      </c>
      <c r="CK66" s="182">
        <v>981.7037037037037</v>
      </c>
      <c r="CL66" s="182">
        <v>325</v>
      </c>
      <c r="CM66" s="182">
        <v>0</v>
      </c>
      <c r="CN66" s="36">
        <v>4420.375</v>
      </c>
      <c r="CO66" s="34">
        <v>4904.4285714285716</v>
      </c>
      <c r="CP66" s="34">
        <v>4431.666666666667</v>
      </c>
      <c r="CQ66" s="34">
        <v>1506.3333333333333</v>
      </c>
      <c r="CR66" s="34">
        <v>768.75</v>
      </c>
      <c r="CS66" s="34">
        <v>0</v>
      </c>
      <c r="CT66" s="36">
        <v>4835.7189542483657</v>
      </c>
      <c r="CU66" s="34">
        <v>5520.0576923076924</v>
      </c>
      <c r="CV66" s="34">
        <v>4618.9615384615381</v>
      </c>
      <c r="CW66" s="34">
        <v>2855.375</v>
      </c>
      <c r="CX66" s="34">
        <v>0</v>
      </c>
      <c r="CY66" s="34">
        <v>0</v>
      </c>
      <c r="CZ66" s="36">
        <v>7880.2574850299407</v>
      </c>
      <c r="DA66" s="34">
        <v>9233.2818181818184</v>
      </c>
      <c r="DB66" s="151">
        <v>16085</v>
      </c>
      <c r="DC66" s="151">
        <v>18962.46783422061</v>
      </c>
      <c r="DD66" s="151">
        <v>14829.981211180122</v>
      </c>
      <c r="DE66" s="151">
        <v>16046.45945027195</v>
      </c>
      <c r="DF66" s="36">
        <v>7678</v>
      </c>
      <c r="DG66" s="34">
        <v>7447.175206838232</v>
      </c>
      <c r="DH66" s="34">
        <v>8365.8261169967755</v>
      </c>
      <c r="DI66" s="34">
        <v>8674.806886227545</v>
      </c>
      <c r="DJ66" s="34">
        <v>9861.556886227545</v>
      </c>
      <c r="DK66" s="34">
        <v>9759.556886227545</v>
      </c>
      <c r="DL66" s="36">
        <v>11417.874316939891</v>
      </c>
      <c r="DM66" s="34">
        <v>11125.19752943893</v>
      </c>
      <c r="DN66" s="34">
        <v>12330.507631430188</v>
      </c>
      <c r="DO66" s="34">
        <v>12771.29690346084</v>
      </c>
      <c r="DP66" s="34">
        <v>12188.852459016394</v>
      </c>
      <c r="DQ66" s="34">
        <v>12488.852459016394</v>
      </c>
      <c r="DR66" s="175">
        <v>14513</v>
      </c>
      <c r="DS66" s="151">
        <v>14207</v>
      </c>
      <c r="DT66" s="151">
        <v>17120</v>
      </c>
      <c r="DU66" s="151">
        <v>17106</v>
      </c>
      <c r="DV66" s="182" t="s">
        <v>1</v>
      </c>
      <c r="DW66" s="182" t="s">
        <v>1</v>
      </c>
      <c r="DX66" s="222">
        <v>18962.259911894274</v>
      </c>
      <c r="DY66" s="223">
        <v>18555.25</v>
      </c>
      <c r="DZ66" s="223">
        <v>19102</v>
      </c>
      <c r="EA66" s="223">
        <v>20266.296296296296</v>
      </c>
      <c r="EB66" s="223">
        <v>20923</v>
      </c>
      <c r="EC66" s="224">
        <v>21248</v>
      </c>
      <c r="ED66" s="175">
        <v>15452.974999999999</v>
      </c>
      <c r="EE66" s="151">
        <v>14968.921428571426</v>
      </c>
      <c r="EF66" s="151">
        <v>15441.683333333331</v>
      </c>
      <c r="EG66" s="151">
        <v>18367.016666666666</v>
      </c>
      <c r="EH66" s="182">
        <v>19104.599999999999</v>
      </c>
      <c r="EI66" s="182">
        <v>19873.349999999999</v>
      </c>
      <c r="EJ66" s="175">
        <v>16312.790849673202</v>
      </c>
      <c r="EK66" s="151">
        <v>15628.452111613875</v>
      </c>
      <c r="EL66" s="151">
        <v>16529.548265460027</v>
      </c>
      <c r="EM66" s="151">
        <v>18293.134803921566</v>
      </c>
      <c r="EN66" s="182">
        <v>21148.509803921566</v>
      </c>
      <c r="EO66" s="182">
        <v>21148.509803921566</v>
      </c>
      <c r="EP66" s="254"/>
    </row>
    <row r="68" spans="1:146" x14ac:dyDescent="0.2">
      <c r="B68" s="18"/>
      <c r="C68" s="18"/>
      <c r="D68" s="152"/>
      <c r="E68" s="152"/>
      <c r="F68" s="152"/>
      <c r="G68" s="152"/>
      <c r="AX68" s="129"/>
      <c r="AY68" s="130"/>
      <c r="AZ68" s="180"/>
      <c r="BA68" s="180"/>
      <c r="BB68" s="180"/>
      <c r="BC68" s="180"/>
      <c r="DX68" s="7"/>
      <c r="DY68" s="7"/>
      <c r="DZ68" s="7"/>
      <c r="EA68" s="7"/>
      <c r="EB68" s="7"/>
      <c r="EC68" s="7"/>
    </row>
    <row r="69" spans="1:146" ht="174" customHeight="1" x14ac:dyDescent="0.2">
      <c r="B69" s="101" t="s">
        <v>85</v>
      </c>
      <c r="C69" s="131" t="s">
        <v>86</v>
      </c>
      <c r="D69" s="153"/>
      <c r="E69" s="153"/>
      <c r="F69" s="153"/>
      <c r="G69" s="153"/>
      <c r="K69" s="225" t="s">
        <v>123</v>
      </c>
      <c r="L69" s="242"/>
      <c r="M69" s="256"/>
      <c r="AX69" s="100"/>
      <c r="AY69" s="105"/>
      <c r="AZ69" s="160"/>
      <c r="BA69" s="160"/>
      <c r="BB69" s="160"/>
      <c r="BC69" s="160"/>
      <c r="DX69" s="7"/>
      <c r="DY69" s="7"/>
      <c r="DZ69" s="7"/>
      <c r="EA69" s="7"/>
      <c r="EB69" s="7"/>
      <c r="EC69" s="7"/>
    </row>
    <row r="71" spans="1:146" ht="69" customHeight="1" x14ac:dyDescent="0.2">
      <c r="B71" s="7"/>
      <c r="C71" s="19"/>
      <c r="D71" s="154"/>
      <c r="E71" s="154"/>
      <c r="F71" s="154"/>
      <c r="G71" s="154"/>
      <c r="H71" s="20"/>
      <c r="I71" s="105"/>
      <c r="J71" s="160"/>
      <c r="K71" s="160"/>
      <c r="L71" s="160"/>
      <c r="M71" s="160"/>
      <c r="DX71" s="7"/>
      <c r="DY71" s="7"/>
      <c r="DZ71" s="7"/>
      <c r="EA71" s="7"/>
      <c r="EB71" s="7"/>
      <c r="EC71" s="7"/>
    </row>
  </sheetData>
  <mergeCells count="6">
    <mergeCell ref="Z6:AE6"/>
    <mergeCell ref="AF6:AK6"/>
    <mergeCell ref="CH6:CM6"/>
    <mergeCell ref="DX6:EC6"/>
    <mergeCell ref="AL6:AQ6"/>
    <mergeCell ref="AR6:AW6"/>
  </mergeCells>
  <pageMargins left="0.7" right="0.7" top="0.75" bottom="0.75" header="0.3" footer="0.3"/>
  <pageSetup orientation="portrait" r:id="rId1"/>
  <ignoredErrors>
    <ignoredError sqref="I5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ET71"/>
  <sheetViews>
    <sheetView workbookViewId="0">
      <selection activeCell="AR6" sqref="AR6"/>
    </sheetView>
  </sheetViews>
  <sheetFormatPr defaultRowHeight="12.75" x14ac:dyDescent="0.2"/>
  <cols>
    <col min="1" max="1" width="20.42578125" style="7" bestFit="1" customWidth="1"/>
    <col min="2" max="2" width="10.7109375" style="9" customWidth="1"/>
    <col min="3" max="3" width="11" style="9" customWidth="1"/>
    <col min="4" max="7" width="11" style="155" customWidth="1"/>
    <col min="8" max="8" width="10.42578125" style="7" customWidth="1"/>
    <col min="9" max="9" width="10.42578125" style="49" customWidth="1"/>
    <col min="10" max="13" width="10.42578125" style="159" customWidth="1"/>
    <col min="14" max="14" width="10.28515625" style="7" customWidth="1"/>
    <col min="15" max="15" width="10.140625" style="7" customWidth="1"/>
    <col min="16" max="25" width="10.42578125" style="7" customWidth="1"/>
    <col min="26" max="49" width="10.42578125" style="176" customWidth="1"/>
    <col min="50" max="50" width="10.140625" style="7" customWidth="1"/>
    <col min="51" max="51" width="9" style="49" customWidth="1"/>
    <col min="52" max="55" width="9" style="159" customWidth="1"/>
    <col min="56" max="56" width="10.140625" style="49" customWidth="1"/>
    <col min="57" max="57" width="8.42578125" style="49" customWidth="1"/>
    <col min="58" max="61" width="10.28515625" style="159" customWidth="1"/>
    <col min="62" max="62" width="10" style="7" customWidth="1"/>
    <col min="63" max="63" width="10" style="49" customWidth="1"/>
    <col min="64" max="67" width="10" style="159" customWidth="1"/>
    <col min="68" max="73" width="10.140625" style="7" customWidth="1"/>
    <col min="74" max="79" width="10.42578125" style="7" customWidth="1"/>
    <col min="80" max="91" width="10.42578125" style="176" customWidth="1"/>
    <col min="92" max="103" width="10.140625" style="7" customWidth="1"/>
    <col min="104" max="104" width="10.28515625" style="49" bestFit="1" customWidth="1"/>
    <col min="105" max="105" width="10.28515625" style="49" customWidth="1"/>
    <col min="106" max="109" width="10.28515625" style="159" customWidth="1"/>
    <col min="110" max="110" width="10.28515625" style="7" customWidth="1"/>
    <col min="111" max="111" width="10.140625" style="7" customWidth="1"/>
    <col min="112" max="115" width="10.28515625" style="7" bestFit="1" customWidth="1"/>
    <col min="116" max="121" width="10.28515625" style="7" customWidth="1"/>
    <col min="122" max="127" width="10.28515625" style="176" customWidth="1"/>
    <col min="134" max="134" width="10.28515625" style="7" customWidth="1"/>
    <col min="135" max="135" width="10.140625" style="7" customWidth="1"/>
    <col min="136" max="139" width="10.28515625" style="7" bestFit="1" customWidth="1"/>
    <col min="140" max="140" width="10.28515625" style="7" customWidth="1"/>
    <col min="141" max="141" width="10.140625" style="7" customWidth="1"/>
    <col min="142" max="145" width="10.28515625" style="7" bestFit="1" customWidth="1"/>
    <col min="148" max="16384" width="9.140625" style="7"/>
  </cols>
  <sheetData>
    <row r="1" spans="1:150" x14ac:dyDescent="0.2">
      <c r="A1" s="126" t="s">
        <v>0</v>
      </c>
    </row>
    <row r="2" spans="1:150" s="189" customFormat="1" x14ac:dyDescent="0.2">
      <c r="A2" s="189" t="s">
        <v>115</v>
      </c>
      <c r="B2" s="190"/>
      <c r="C2" s="190" t="s">
        <v>92</v>
      </c>
      <c r="D2" s="191"/>
      <c r="E2" s="191"/>
      <c r="F2" s="191"/>
      <c r="G2" s="191"/>
      <c r="H2" s="192" t="s">
        <v>111</v>
      </c>
      <c r="I2" s="192"/>
      <c r="J2" s="193"/>
      <c r="K2" s="193"/>
      <c r="L2" s="193"/>
      <c r="M2" s="193"/>
      <c r="N2" s="192" t="s">
        <v>110</v>
      </c>
      <c r="O2" s="192" t="s">
        <v>89</v>
      </c>
      <c r="P2" s="192" t="s">
        <v>90</v>
      </c>
      <c r="Q2" s="192" t="s">
        <v>91</v>
      </c>
      <c r="R2" s="192" t="s">
        <v>93</v>
      </c>
      <c r="S2" s="192" t="s">
        <v>93</v>
      </c>
      <c r="T2" s="192"/>
      <c r="U2" s="192"/>
      <c r="V2" s="192"/>
      <c r="W2" s="192"/>
      <c r="X2" s="192"/>
      <c r="Y2" s="192"/>
      <c r="Z2" s="193"/>
      <c r="AA2" s="193"/>
      <c r="AB2" s="193"/>
      <c r="AC2" s="193"/>
      <c r="AD2" s="193"/>
      <c r="AE2" s="193"/>
      <c r="AF2" s="193"/>
      <c r="AG2" s="193"/>
      <c r="AH2" s="193"/>
      <c r="AI2" s="193"/>
      <c r="AJ2" s="193"/>
      <c r="AK2" s="193"/>
      <c r="AL2" s="192" t="s">
        <v>110</v>
      </c>
      <c r="AM2" s="192" t="s">
        <v>89</v>
      </c>
      <c r="AN2" s="192" t="s">
        <v>90</v>
      </c>
      <c r="AO2" s="192" t="s">
        <v>91</v>
      </c>
      <c r="AP2" s="192" t="s">
        <v>93</v>
      </c>
      <c r="AQ2" s="192" t="s">
        <v>113</v>
      </c>
      <c r="AR2" s="192"/>
      <c r="AS2" s="192"/>
      <c r="AT2" s="192"/>
      <c r="AU2" s="192"/>
      <c r="AV2" s="192"/>
      <c r="AW2" s="192"/>
      <c r="AX2" s="192" t="s">
        <v>94</v>
      </c>
      <c r="AY2" s="192"/>
      <c r="AZ2" s="193"/>
      <c r="BA2" s="193"/>
      <c r="BB2" s="193"/>
      <c r="BC2" s="193"/>
      <c r="BD2" s="192" t="s">
        <v>95</v>
      </c>
      <c r="BE2" s="192"/>
      <c r="BF2" s="193"/>
      <c r="BG2" s="193"/>
      <c r="BH2" s="193"/>
      <c r="BI2" s="193"/>
      <c r="BJ2" s="192" t="s">
        <v>96</v>
      </c>
      <c r="BK2" s="192"/>
      <c r="BL2" s="193"/>
      <c r="BM2" s="193"/>
      <c r="BN2" s="193"/>
      <c r="BO2" s="193"/>
      <c r="BP2" s="192" t="s">
        <v>97</v>
      </c>
      <c r="BQ2" s="192" t="s">
        <v>98</v>
      </c>
      <c r="BR2" s="192" t="s">
        <v>99</v>
      </c>
      <c r="BS2" s="192" t="s">
        <v>100</v>
      </c>
      <c r="BT2" s="192" t="s">
        <v>101</v>
      </c>
      <c r="BU2" s="192" t="s">
        <v>102</v>
      </c>
      <c r="BV2" s="192"/>
      <c r="BW2" s="192"/>
      <c r="BX2" s="192"/>
      <c r="BY2" s="192"/>
      <c r="BZ2" s="192"/>
      <c r="CA2" s="192"/>
      <c r="CB2" s="193"/>
      <c r="CC2" s="193"/>
      <c r="CD2" s="193"/>
      <c r="CE2" s="193"/>
      <c r="CF2" s="193"/>
      <c r="CG2" s="193"/>
      <c r="CH2" s="193"/>
      <c r="CI2" s="193"/>
      <c r="CJ2" s="193"/>
      <c r="CK2" s="193"/>
      <c r="CL2" s="193"/>
      <c r="CM2" s="193"/>
      <c r="CN2" s="192" t="s">
        <v>97</v>
      </c>
      <c r="CO2" s="192" t="s">
        <v>98</v>
      </c>
      <c r="CP2" s="192" t="s">
        <v>99</v>
      </c>
      <c r="CQ2" s="192" t="s">
        <v>100</v>
      </c>
      <c r="CR2" s="192" t="s">
        <v>101</v>
      </c>
      <c r="CS2" s="192" t="s">
        <v>102</v>
      </c>
      <c r="CT2" s="192"/>
      <c r="CU2" s="192"/>
      <c r="CV2" s="192"/>
      <c r="CW2" s="192"/>
      <c r="CX2" s="192"/>
      <c r="CY2" s="192"/>
      <c r="CZ2" s="192" t="s">
        <v>103</v>
      </c>
      <c r="DA2" s="192"/>
      <c r="DB2" s="193"/>
      <c r="DC2" s="193"/>
      <c r="DD2" s="193"/>
      <c r="DE2" s="193"/>
      <c r="DF2" s="192" t="s">
        <v>104</v>
      </c>
      <c r="DG2" s="192" t="s">
        <v>105</v>
      </c>
      <c r="DH2" s="192" t="s">
        <v>106</v>
      </c>
      <c r="DI2" s="192" t="s">
        <v>107</v>
      </c>
      <c r="DJ2" s="192" t="s">
        <v>108</v>
      </c>
      <c r="DK2" s="192" t="s">
        <v>109</v>
      </c>
      <c r="DL2" s="192"/>
      <c r="DM2" s="192"/>
      <c r="DN2" s="192"/>
      <c r="DO2" s="192"/>
      <c r="DP2" s="192"/>
      <c r="DQ2" s="192"/>
      <c r="DR2" s="193"/>
      <c r="DS2" s="193"/>
      <c r="DT2" s="193"/>
      <c r="DU2" s="193"/>
      <c r="DV2" s="193"/>
      <c r="DW2" s="193"/>
      <c r="ED2" s="192" t="s">
        <v>104</v>
      </c>
      <c r="EE2" s="192" t="s">
        <v>105</v>
      </c>
      <c r="EF2" s="192" t="s">
        <v>106</v>
      </c>
      <c r="EG2" s="192" t="s">
        <v>107</v>
      </c>
      <c r="EH2" s="192" t="s">
        <v>108</v>
      </c>
      <c r="EI2" s="192" t="s">
        <v>109</v>
      </c>
      <c r="EJ2" s="192"/>
      <c r="EK2" s="192"/>
      <c r="EL2" s="192"/>
      <c r="EM2" s="192"/>
      <c r="EN2" s="192"/>
      <c r="EO2" s="192"/>
    </row>
    <row r="3" spans="1:150" customFormat="1" x14ac:dyDescent="0.2">
      <c r="A3" s="125"/>
      <c r="B3" s="113" t="s">
        <v>10</v>
      </c>
      <c r="C3" s="114"/>
      <c r="D3" s="141"/>
      <c r="E3" s="141"/>
      <c r="F3" s="141"/>
      <c r="G3" s="141"/>
      <c r="H3" s="114"/>
      <c r="I3" s="114"/>
      <c r="J3" s="141"/>
      <c r="K3" s="141"/>
      <c r="L3" s="141"/>
      <c r="M3" s="141"/>
      <c r="N3" s="114"/>
      <c r="O3" s="114"/>
      <c r="P3" s="114"/>
      <c r="Q3" s="114"/>
      <c r="R3" s="114"/>
      <c r="S3" s="114"/>
      <c r="T3" s="114"/>
      <c r="U3" s="114"/>
      <c r="V3" s="114"/>
      <c r="W3" s="114"/>
      <c r="X3" s="114"/>
      <c r="Y3" s="114"/>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13" t="s">
        <v>72</v>
      </c>
      <c r="AY3" s="114"/>
      <c r="AZ3" s="141"/>
      <c r="BA3" s="141"/>
      <c r="BB3" s="141"/>
      <c r="BC3" s="141"/>
      <c r="BD3" s="114"/>
      <c r="BE3" s="114"/>
      <c r="BF3" s="141"/>
      <c r="BG3" s="141"/>
      <c r="BH3" s="141"/>
      <c r="BI3" s="141"/>
      <c r="BJ3" s="124" t="s">
        <v>71</v>
      </c>
      <c r="BK3" s="114"/>
      <c r="BL3" s="141"/>
      <c r="BM3" s="141"/>
      <c r="BN3" s="141"/>
      <c r="BO3" s="141"/>
      <c r="BP3" s="114"/>
      <c r="BQ3" s="114"/>
      <c r="BR3" s="114"/>
      <c r="BS3" s="114"/>
      <c r="BT3" s="114"/>
      <c r="BU3" s="114"/>
      <c r="BV3" s="114"/>
      <c r="BW3" s="114"/>
      <c r="BX3" s="114"/>
      <c r="BY3" s="114"/>
      <c r="BZ3" s="114"/>
      <c r="CA3" s="114"/>
      <c r="CB3" s="141"/>
      <c r="CC3" s="141"/>
      <c r="CD3" s="141"/>
      <c r="CE3" s="141"/>
      <c r="CF3" s="141"/>
      <c r="CG3" s="141"/>
      <c r="CH3" s="141"/>
      <c r="CI3" s="141"/>
      <c r="CJ3" s="141"/>
      <c r="CK3" s="141"/>
      <c r="CL3" s="141"/>
      <c r="CM3" s="141"/>
      <c r="CN3" s="114"/>
      <c r="CO3" s="114"/>
      <c r="CP3" s="114"/>
      <c r="CQ3" s="114"/>
      <c r="CR3" s="114"/>
      <c r="CS3" s="114"/>
      <c r="CT3" s="114"/>
      <c r="CU3" s="114"/>
      <c r="CV3" s="114"/>
      <c r="CW3" s="114"/>
      <c r="CX3" s="114"/>
      <c r="CY3" s="114"/>
      <c r="CZ3" s="113" t="s">
        <v>8</v>
      </c>
      <c r="DA3" s="114"/>
      <c r="DB3" s="141"/>
      <c r="DC3" s="141"/>
      <c r="DD3" s="141"/>
      <c r="DE3" s="141"/>
      <c r="DF3" s="114"/>
      <c r="DG3" s="114"/>
      <c r="DH3" s="114"/>
      <c r="DI3" s="114"/>
      <c r="DJ3" s="114"/>
      <c r="DK3" s="114"/>
      <c r="DL3" s="114"/>
      <c r="DM3" s="114"/>
      <c r="DN3" s="114"/>
      <c r="DO3" s="114"/>
      <c r="DP3" s="114"/>
      <c r="DQ3" s="114"/>
      <c r="DR3" s="141"/>
      <c r="DS3" s="141"/>
      <c r="DT3" s="141"/>
      <c r="DU3" s="141"/>
      <c r="DV3" s="141"/>
      <c r="DW3" s="141"/>
      <c r="DX3" s="232"/>
      <c r="DY3" s="232"/>
      <c r="DZ3" s="232"/>
      <c r="EA3" s="232"/>
      <c r="EB3" s="232"/>
      <c r="EC3" s="234"/>
      <c r="ED3" s="114"/>
      <c r="EE3" s="114"/>
      <c r="EF3" s="114"/>
      <c r="EG3" s="114"/>
      <c r="EH3" s="114"/>
      <c r="EI3" s="114"/>
      <c r="EJ3" s="114"/>
      <c r="EK3" s="114"/>
      <c r="EL3" s="114"/>
      <c r="EM3" s="114"/>
      <c r="EN3" s="114"/>
      <c r="EO3" s="114"/>
      <c r="EP3" s="255"/>
    </row>
    <row r="4" spans="1:150" customFormat="1" ht="51.75" customHeight="1" x14ac:dyDescent="0.2">
      <c r="A4" s="7"/>
      <c r="B4" s="134" t="s">
        <v>9</v>
      </c>
      <c r="C4" s="133"/>
      <c r="D4" s="142"/>
      <c r="E4" s="142"/>
      <c r="F4" s="142"/>
      <c r="G4" s="142"/>
      <c r="H4" s="134" t="s">
        <v>9</v>
      </c>
      <c r="I4" s="106"/>
      <c r="J4" s="156"/>
      <c r="K4" s="156"/>
      <c r="L4" s="156"/>
      <c r="M4" s="156"/>
      <c r="N4" s="107" t="s">
        <v>79</v>
      </c>
      <c r="O4" s="6"/>
      <c r="P4" s="8"/>
      <c r="Q4" s="8"/>
      <c r="R4" s="8"/>
      <c r="S4" s="8"/>
      <c r="T4" s="8"/>
      <c r="U4" s="135"/>
      <c r="V4" s="135"/>
      <c r="W4" s="135"/>
      <c r="X4" s="135"/>
      <c r="Y4" s="136"/>
      <c r="Z4" s="142"/>
      <c r="AA4" s="142"/>
      <c r="AB4" s="142"/>
      <c r="AC4" s="142"/>
      <c r="AD4" s="142"/>
      <c r="AE4" s="184"/>
      <c r="AF4" s="142"/>
      <c r="AG4" s="142"/>
      <c r="AH4" s="142"/>
      <c r="AI4" s="142"/>
      <c r="AJ4" s="142"/>
      <c r="AK4" s="142"/>
      <c r="AL4" s="142"/>
      <c r="AM4" s="142"/>
      <c r="AN4" s="142"/>
      <c r="AO4" s="142"/>
      <c r="AP4" s="142"/>
      <c r="AQ4" s="184"/>
      <c r="AR4" s="142"/>
      <c r="AS4" s="142"/>
      <c r="AT4" s="142"/>
      <c r="AU4" s="142"/>
      <c r="AV4" s="142"/>
      <c r="AW4" s="142"/>
      <c r="AX4" s="75" t="s">
        <v>9</v>
      </c>
      <c r="AY4" s="137"/>
      <c r="AZ4" s="142"/>
      <c r="BA4" s="142"/>
      <c r="BB4" s="142"/>
      <c r="BC4" s="142"/>
      <c r="BD4" s="10" t="s">
        <v>9</v>
      </c>
      <c r="BE4" s="104"/>
      <c r="BF4" s="156"/>
      <c r="BG4" s="156"/>
      <c r="BH4" s="156"/>
      <c r="BI4" s="156"/>
      <c r="BJ4" s="75" t="s">
        <v>9</v>
      </c>
      <c r="BK4" s="137"/>
      <c r="BL4" s="156"/>
      <c r="BM4" s="156"/>
      <c r="BN4" s="156"/>
      <c r="BO4" s="156"/>
      <c r="BP4" s="107" t="s">
        <v>79</v>
      </c>
      <c r="BQ4" s="8"/>
      <c r="BR4" s="8"/>
      <c r="BS4" s="8"/>
      <c r="BT4" s="8"/>
      <c r="BU4" s="8"/>
      <c r="BV4" s="8"/>
      <c r="BW4" s="8"/>
      <c r="BX4" s="8"/>
      <c r="BY4" s="8"/>
      <c r="BZ4" s="8"/>
      <c r="CA4" s="111"/>
      <c r="CB4" s="142"/>
      <c r="CC4" s="142"/>
      <c r="CD4" s="142"/>
      <c r="CE4" s="142"/>
      <c r="CF4" s="142"/>
      <c r="CG4" s="142"/>
      <c r="CH4" s="142"/>
      <c r="CI4" s="142"/>
      <c r="CJ4" s="142"/>
      <c r="CK4" s="142"/>
      <c r="CL4" s="142"/>
      <c r="CM4" s="142"/>
      <c r="CN4" s="107" t="s">
        <v>79</v>
      </c>
      <c r="CO4" s="8"/>
      <c r="CP4" s="8"/>
      <c r="CQ4" s="8"/>
      <c r="CR4" s="8"/>
      <c r="CS4" s="8"/>
      <c r="CT4" s="106"/>
      <c r="CU4" s="106"/>
      <c r="CV4" s="106"/>
      <c r="CW4" s="106"/>
      <c r="CX4" s="106"/>
      <c r="CY4" s="106"/>
      <c r="CZ4" s="75" t="s">
        <v>9</v>
      </c>
      <c r="DA4" s="106"/>
      <c r="DB4" s="156"/>
      <c r="DC4" s="156"/>
      <c r="DD4" s="156"/>
      <c r="DE4" s="156"/>
      <c r="DF4" s="107" t="s">
        <v>79</v>
      </c>
      <c r="DG4" s="8"/>
      <c r="DH4" s="8"/>
      <c r="DI4" s="8"/>
      <c r="DJ4" s="8"/>
      <c r="DK4" s="8"/>
      <c r="DL4" s="8"/>
      <c r="DM4" s="8"/>
      <c r="DN4" s="8"/>
      <c r="DO4" s="8"/>
      <c r="DP4" s="8"/>
      <c r="DQ4" s="111"/>
      <c r="DR4" s="183"/>
      <c r="DS4" s="183"/>
      <c r="DT4" s="183"/>
      <c r="DU4" s="183"/>
      <c r="DV4" s="183"/>
      <c r="DW4" s="184"/>
      <c r="DX4" s="233"/>
      <c r="DY4" s="232"/>
      <c r="DZ4" s="232"/>
      <c r="EA4" s="232"/>
      <c r="EB4" s="232"/>
      <c r="EC4" s="234"/>
      <c r="ED4" s="107" t="s">
        <v>79</v>
      </c>
      <c r="EE4" s="8"/>
      <c r="EF4" s="8"/>
      <c r="EG4" s="8"/>
      <c r="EH4" s="8"/>
      <c r="EI4" s="8"/>
      <c r="EJ4" s="107"/>
      <c r="EK4" s="8"/>
      <c r="EL4" s="8"/>
      <c r="EM4" s="8"/>
      <c r="EN4" s="8"/>
      <c r="EO4" s="8"/>
      <c r="EP4" s="255"/>
    </row>
    <row r="5" spans="1:150" customFormat="1" ht="51" x14ac:dyDescent="0.2">
      <c r="A5" s="74"/>
      <c r="B5" s="120" t="s">
        <v>83</v>
      </c>
      <c r="C5" s="121"/>
      <c r="D5" s="226"/>
      <c r="E5" s="143"/>
      <c r="F5" s="143"/>
      <c r="G5" s="143"/>
      <c r="H5" s="107" t="s">
        <v>78</v>
      </c>
      <c r="I5" s="109"/>
      <c r="J5" s="157"/>
      <c r="K5" s="157"/>
      <c r="L5" s="157"/>
      <c r="M5" s="157"/>
      <c r="N5" s="12" t="s">
        <v>7</v>
      </c>
      <c r="O5" s="11" t="s">
        <v>2</v>
      </c>
      <c r="P5" s="11" t="s">
        <v>3</v>
      </c>
      <c r="Q5" s="11" t="s">
        <v>4</v>
      </c>
      <c r="R5" s="11" t="s">
        <v>5</v>
      </c>
      <c r="S5" s="11" t="s">
        <v>6</v>
      </c>
      <c r="T5" s="122" t="s">
        <v>7</v>
      </c>
      <c r="U5" s="11" t="s">
        <v>2</v>
      </c>
      <c r="V5" s="11" t="s">
        <v>3</v>
      </c>
      <c r="W5" s="11" t="s">
        <v>4</v>
      </c>
      <c r="X5" s="11" t="s">
        <v>5</v>
      </c>
      <c r="Y5" s="11" t="s">
        <v>6</v>
      </c>
      <c r="Z5" s="165" t="s">
        <v>7</v>
      </c>
      <c r="AA5" s="166" t="s">
        <v>2</v>
      </c>
      <c r="AB5" s="166" t="s">
        <v>3</v>
      </c>
      <c r="AC5" s="166" t="s">
        <v>4</v>
      </c>
      <c r="AD5" s="166" t="s">
        <v>5</v>
      </c>
      <c r="AE5" s="167" t="s">
        <v>6</v>
      </c>
      <c r="AF5" s="165" t="s">
        <v>7</v>
      </c>
      <c r="AG5" s="166" t="s">
        <v>2</v>
      </c>
      <c r="AH5" s="166" t="s">
        <v>3</v>
      </c>
      <c r="AI5" s="166" t="s">
        <v>4</v>
      </c>
      <c r="AJ5" s="166" t="s">
        <v>5</v>
      </c>
      <c r="AK5" s="167" t="s">
        <v>6</v>
      </c>
      <c r="AL5" s="165" t="s">
        <v>7</v>
      </c>
      <c r="AM5" s="166" t="s">
        <v>2</v>
      </c>
      <c r="AN5" s="166" t="s">
        <v>3</v>
      </c>
      <c r="AO5" s="166" t="s">
        <v>4</v>
      </c>
      <c r="AP5" s="166" t="s">
        <v>5</v>
      </c>
      <c r="AQ5" s="167" t="s">
        <v>6</v>
      </c>
      <c r="AR5" s="165" t="s">
        <v>7</v>
      </c>
      <c r="AS5" s="166" t="s">
        <v>2</v>
      </c>
      <c r="AT5" s="166" t="s">
        <v>3</v>
      </c>
      <c r="AU5" s="166" t="s">
        <v>4</v>
      </c>
      <c r="AV5" s="166" t="s">
        <v>5</v>
      </c>
      <c r="AW5" s="167" t="s">
        <v>6</v>
      </c>
      <c r="AX5" s="107" t="s">
        <v>78</v>
      </c>
      <c r="AY5" s="108"/>
      <c r="AZ5" s="177"/>
      <c r="BA5" s="177"/>
      <c r="BB5" s="177"/>
      <c r="BC5" s="177"/>
      <c r="BD5" s="107" t="s">
        <v>79</v>
      </c>
      <c r="BE5" s="108"/>
      <c r="BF5" s="177"/>
      <c r="BG5" s="177"/>
      <c r="BH5" s="177"/>
      <c r="BI5" s="177"/>
      <c r="BJ5" s="107" t="s">
        <v>78</v>
      </c>
      <c r="BK5" s="109"/>
      <c r="BL5" s="157"/>
      <c r="BM5" s="157"/>
      <c r="BN5" s="157"/>
      <c r="BO5" s="157"/>
      <c r="BP5" s="12" t="s">
        <v>7</v>
      </c>
      <c r="BQ5" s="11" t="s">
        <v>2</v>
      </c>
      <c r="BR5" s="11" t="s">
        <v>3</v>
      </c>
      <c r="BS5" s="11" t="s">
        <v>4</v>
      </c>
      <c r="BT5" s="11" t="s">
        <v>5</v>
      </c>
      <c r="BU5" s="11" t="s">
        <v>6</v>
      </c>
      <c r="BV5" s="12" t="s">
        <v>7</v>
      </c>
      <c r="BW5" s="11" t="s">
        <v>2</v>
      </c>
      <c r="BX5" s="11" t="s">
        <v>3</v>
      </c>
      <c r="BY5" s="11" t="s">
        <v>4</v>
      </c>
      <c r="BZ5" s="11" t="s">
        <v>5</v>
      </c>
      <c r="CA5" s="11" t="s">
        <v>6</v>
      </c>
      <c r="CB5" s="165" t="s">
        <v>7</v>
      </c>
      <c r="CC5" s="166" t="s">
        <v>2</v>
      </c>
      <c r="CD5" s="166" t="s">
        <v>3</v>
      </c>
      <c r="CE5" s="166" t="s">
        <v>4</v>
      </c>
      <c r="CF5" s="166" t="s">
        <v>5</v>
      </c>
      <c r="CG5" s="167" t="s">
        <v>6</v>
      </c>
      <c r="CH5" s="165" t="s">
        <v>7</v>
      </c>
      <c r="CI5" s="166" t="s">
        <v>2</v>
      </c>
      <c r="CJ5" s="166" t="s">
        <v>3</v>
      </c>
      <c r="CK5" s="166" t="s">
        <v>4</v>
      </c>
      <c r="CL5" s="166" t="s">
        <v>5</v>
      </c>
      <c r="CM5" s="167" t="s">
        <v>6</v>
      </c>
      <c r="CN5" s="12" t="s">
        <v>7</v>
      </c>
      <c r="CO5" s="11" t="s">
        <v>2</v>
      </c>
      <c r="CP5" s="11" t="s">
        <v>3</v>
      </c>
      <c r="CQ5" s="11" t="s">
        <v>4</v>
      </c>
      <c r="CR5" s="11" t="s">
        <v>5</v>
      </c>
      <c r="CS5" s="11" t="s">
        <v>6</v>
      </c>
      <c r="CT5" s="12" t="s">
        <v>7</v>
      </c>
      <c r="CU5" s="11" t="s">
        <v>2</v>
      </c>
      <c r="CV5" s="11" t="s">
        <v>3</v>
      </c>
      <c r="CW5" s="11" t="s">
        <v>4</v>
      </c>
      <c r="CX5" s="11" t="s">
        <v>5</v>
      </c>
      <c r="CY5" s="11" t="s">
        <v>6</v>
      </c>
      <c r="CZ5" s="107" t="s">
        <v>78</v>
      </c>
      <c r="DA5" s="109"/>
      <c r="DB5" s="157"/>
      <c r="DC5" s="157"/>
      <c r="DD5" s="157"/>
      <c r="DE5" s="157"/>
      <c r="DF5" s="12" t="s">
        <v>7</v>
      </c>
      <c r="DG5" s="11" t="s">
        <v>2</v>
      </c>
      <c r="DH5" s="11" t="s">
        <v>3</v>
      </c>
      <c r="DI5" s="11" t="s">
        <v>4</v>
      </c>
      <c r="DJ5" s="11" t="s">
        <v>5</v>
      </c>
      <c r="DK5" s="11" t="s">
        <v>6</v>
      </c>
      <c r="DL5" s="12" t="s">
        <v>7</v>
      </c>
      <c r="DM5" s="11" t="s">
        <v>2</v>
      </c>
      <c r="DN5" s="11" t="s">
        <v>3</v>
      </c>
      <c r="DO5" s="11" t="s">
        <v>4</v>
      </c>
      <c r="DP5" s="11" t="s">
        <v>5</v>
      </c>
      <c r="DQ5" s="11" t="s">
        <v>6</v>
      </c>
      <c r="DR5" s="185" t="s">
        <v>7</v>
      </c>
      <c r="DS5" s="186" t="s">
        <v>2</v>
      </c>
      <c r="DT5" s="186" t="s">
        <v>3</v>
      </c>
      <c r="DU5" s="186" t="s">
        <v>4</v>
      </c>
      <c r="DV5" s="186" t="s">
        <v>5</v>
      </c>
      <c r="DW5" s="186" t="s">
        <v>6</v>
      </c>
      <c r="DX5" s="278" t="s">
        <v>7</v>
      </c>
      <c r="DY5" s="279" t="s">
        <v>2</v>
      </c>
      <c r="DZ5" s="279" t="s">
        <v>3</v>
      </c>
      <c r="EA5" s="279" t="s">
        <v>4</v>
      </c>
      <c r="EB5" s="279" t="s">
        <v>5</v>
      </c>
      <c r="EC5" s="280" t="s">
        <v>6</v>
      </c>
      <c r="ED5" s="12" t="s">
        <v>7</v>
      </c>
      <c r="EE5" s="11" t="s">
        <v>2</v>
      </c>
      <c r="EF5" s="11" t="s">
        <v>3</v>
      </c>
      <c r="EG5" s="11" t="s">
        <v>4</v>
      </c>
      <c r="EH5" s="11" t="s">
        <v>5</v>
      </c>
      <c r="EI5" s="11" t="s">
        <v>6</v>
      </c>
      <c r="EJ5" s="12" t="s">
        <v>7</v>
      </c>
      <c r="EK5" s="11" t="s">
        <v>2</v>
      </c>
      <c r="EL5" s="11" t="s">
        <v>3</v>
      </c>
      <c r="EM5" s="11" t="s">
        <v>4</v>
      </c>
      <c r="EN5" s="11" t="s">
        <v>5</v>
      </c>
      <c r="EO5" s="11" t="s">
        <v>6</v>
      </c>
      <c r="EP5" s="255"/>
    </row>
    <row r="6" spans="1:150" x14ac:dyDescent="0.2">
      <c r="A6" s="4"/>
      <c r="B6" s="40" t="s">
        <v>80</v>
      </c>
      <c r="C6" s="164" t="s">
        <v>82</v>
      </c>
      <c r="D6" s="228" t="s">
        <v>112</v>
      </c>
      <c r="E6" s="144" t="s">
        <v>119</v>
      </c>
      <c r="F6" s="144" t="s">
        <v>124</v>
      </c>
      <c r="G6" s="144" t="s">
        <v>125</v>
      </c>
      <c r="H6" s="40" t="s">
        <v>80</v>
      </c>
      <c r="I6" s="115" t="s">
        <v>82</v>
      </c>
      <c r="J6" s="227" t="s">
        <v>112</v>
      </c>
      <c r="K6" s="144" t="s">
        <v>119</v>
      </c>
      <c r="L6" s="144" t="s">
        <v>124</v>
      </c>
      <c r="M6" s="144" t="s">
        <v>125</v>
      </c>
      <c r="N6" s="112" t="s">
        <v>80</v>
      </c>
      <c r="O6" s="109"/>
      <c r="P6" s="109"/>
      <c r="Q6" s="109"/>
      <c r="R6" s="109"/>
      <c r="S6" s="109"/>
      <c r="T6" s="112" t="s">
        <v>82</v>
      </c>
      <c r="U6" s="109"/>
      <c r="V6" s="109"/>
      <c r="W6" s="109"/>
      <c r="X6" s="109"/>
      <c r="Y6" s="109"/>
      <c r="Z6" s="168" t="s">
        <v>112</v>
      </c>
      <c r="AA6" s="157"/>
      <c r="AB6" s="157"/>
      <c r="AC6" s="157"/>
      <c r="AD6" s="157"/>
      <c r="AE6" s="199"/>
      <c r="AF6" s="271" t="s">
        <v>119</v>
      </c>
      <c r="AG6" s="269"/>
      <c r="AH6" s="269"/>
      <c r="AI6" s="269"/>
      <c r="AJ6" s="269"/>
      <c r="AK6" s="270"/>
      <c r="AL6" s="168" t="s">
        <v>124</v>
      </c>
      <c r="AM6" s="157"/>
      <c r="AN6" s="157"/>
      <c r="AO6" s="157"/>
      <c r="AP6" s="157"/>
      <c r="AQ6" s="199"/>
      <c r="AR6" s="281" t="s">
        <v>125</v>
      </c>
      <c r="AS6" s="282"/>
      <c r="AT6" s="282"/>
      <c r="AU6" s="282"/>
      <c r="AV6" s="282"/>
      <c r="AW6" s="184"/>
      <c r="AX6" s="102" t="s">
        <v>80</v>
      </c>
      <c r="AY6" s="103" t="s">
        <v>82</v>
      </c>
      <c r="AZ6" s="229" t="s">
        <v>112</v>
      </c>
      <c r="BA6" s="178" t="s">
        <v>119</v>
      </c>
      <c r="BB6" s="178" t="s">
        <v>124</v>
      </c>
      <c r="BC6" s="178" t="s">
        <v>125</v>
      </c>
      <c r="BD6" s="102" t="s">
        <v>80</v>
      </c>
      <c r="BE6" s="103" t="s">
        <v>82</v>
      </c>
      <c r="BF6" s="229" t="s">
        <v>112</v>
      </c>
      <c r="BG6" s="178" t="s">
        <v>119</v>
      </c>
      <c r="BH6" s="178" t="s">
        <v>124</v>
      </c>
      <c r="BI6" s="178" t="s">
        <v>125</v>
      </c>
      <c r="BJ6" s="102" t="s">
        <v>80</v>
      </c>
      <c r="BK6" s="103" t="s">
        <v>82</v>
      </c>
      <c r="BL6" s="229" t="s">
        <v>112</v>
      </c>
      <c r="BM6" s="178" t="s">
        <v>119</v>
      </c>
      <c r="BN6" s="178" t="s">
        <v>124</v>
      </c>
      <c r="BO6" s="178" t="s">
        <v>125</v>
      </c>
      <c r="BP6" s="110" t="s">
        <v>80</v>
      </c>
      <c r="BQ6" s="109"/>
      <c r="BR6" s="109"/>
      <c r="BS6" s="109"/>
      <c r="BT6" s="109"/>
      <c r="BU6" s="109"/>
      <c r="BV6" s="107" t="s">
        <v>82</v>
      </c>
      <c r="BW6" s="109"/>
      <c r="BX6" s="109"/>
      <c r="BY6" s="109"/>
      <c r="BZ6" s="109"/>
      <c r="CA6" s="109"/>
      <c r="CB6" s="181" t="s">
        <v>112</v>
      </c>
      <c r="CC6" s="157"/>
      <c r="CD6" s="157"/>
      <c r="CE6" s="157"/>
      <c r="CF6" s="157"/>
      <c r="CG6" s="199"/>
      <c r="CH6" s="271" t="s">
        <v>119</v>
      </c>
      <c r="CI6" s="269"/>
      <c r="CJ6" s="269"/>
      <c r="CK6" s="269"/>
      <c r="CL6" s="269"/>
      <c r="CM6" s="270"/>
      <c r="CN6" s="110" t="s">
        <v>124</v>
      </c>
      <c r="CO6" s="109"/>
      <c r="CP6" s="109"/>
      <c r="CQ6" s="109"/>
      <c r="CR6" s="109"/>
      <c r="CS6" s="109"/>
      <c r="CT6" s="110" t="s">
        <v>125</v>
      </c>
      <c r="CU6" s="109"/>
      <c r="CV6" s="109"/>
      <c r="CW6" s="109"/>
      <c r="CX6" s="109"/>
      <c r="CY6" s="109"/>
      <c r="CZ6" s="102" t="s">
        <v>80</v>
      </c>
      <c r="DA6" s="103" t="s">
        <v>82</v>
      </c>
      <c r="DB6" s="229" t="s">
        <v>112</v>
      </c>
      <c r="DC6" s="178" t="s">
        <v>119</v>
      </c>
      <c r="DD6" s="178" t="s">
        <v>124</v>
      </c>
      <c r="DE6" s="178" t="s">
        <v>125</v>
      </c>
      <c r="DF6" s="110" t="s">
        <v>80</v>
      </c>
      <c r="DG6" s="109"/>
      <c r="DH6" s="109"/>
      <c r="DI6" s="109"/>
      <c r="DJ6" s="109"/>
      <c r="DK6" s="109"/>
      <c r="DL6" s="112" t="s">
        <v>81</v>
      </c>
      <c r="DM6" s="109"/>
      <c r="DN6" s="109"/>
      <c r="DO6" s="109"/>
      <c r="DP6" s="109"/>
      <c r="DQ6" s="109"/>
      <c r="DR6" s="187" t="s">
        <v>112</v>
      </c>
      <c r="DS6" s="157"/>
      <c r="DT6" s="157"/>
      <c r="DU6" s="157"/>
      <c r="DV6" s="157"/>
      <c r="DW6" s="157"/>
      <c r="DX6" s="275" t="s">
        <v>119</v>
      </c>
      <c r="DY6" s="276"/>
      <c r="DZ6" s="276"/>
      <c r="EA6" s="276"/>
      <c r="EB6" s="276"/>
      <c r="EC6" s="277"/>
      <c r="ED6" s="110" t="s">
        <v>124</v>
      </c>
      <c r="EE6" s="109"/>
      <c r="EF6" s="109"/>
      <c r="EG6" s="109"/>
      <c r="EH6" s="109"/>
      <c r="EI6" s="109"/>
      <c r="EJ6" s="110" t="s">
        <v>125</v>
      </c>
      <c r="EK6" s="109"/>
      <c r="EL6" s="109"/>
      <c r="EM6" s="109"/>
      <c r="EN6" s="109"/>
      <c r="EO6" s="109"/>
      <c r="EP6" s="254" t="s">
        <v>9</v>
      </c>
      <c r="EQ6" s="7"/>
    </row>
    <row r="7" spans="1:150" ht="15" x14ac:dyDescent="0.25">
      <c r="A7" s="21" t="s">
        <v>11</v>
      </c>
      <c r="B7" s="41">
        <v>731246</v>
      </c>
      <c r="C7" s="127">
        <f>SUM(C8,C26,C41,C55,C66)</f>
        <v>824390</v>
      </c>
      <c r="D7" s="145">
        <v>832183</v>
      </c>
      <c r="E7" s="170">
        <v>781101</v>
      </c>
      <c r="F7" s="170">
        <v>755454</v>
      </c>
      <c r="G7" s="170">
        <v>756752</v>
      </c>
      <c r="H7" s="39">
        <v>401082</v>
      </c>
      <c r="I7" s="127">
        <f>SUM(I8,I26,I41,I55,I66)</f>
        <v>491092</v>
      </c>
      <c r="J7" s="145">
        <v>537513</v>
      </c>
      <c r="K7" s="170">
        <v>523847</v>
      </c>
      <c r="L7" s="170">
        <v>501129</v>
      </c>
      <c r="M7" s="170">
        <v>506225</v>
      </c>
      <c r="N7" s="38">
        <f>SUM(O7:S7)</f>
        <v>346612</v>
      </c>
      <c r="O7" s="37">
        <v>208528</v>
      </c>
      <c r="P7" s="37">
        <v>66506</v>
      </c>
      <c r="Q7" s="37">
        <v>39522</v>
      </c>
      <c r="R7" s="37">
        <v>22000</v>
      </c>
      <c r="S7" s="37">
        <v>10056</v>
      </c>
      <c r="T7" s="38">
        <f>SUM(U7:Y7)</f>
        <v>460264</v>
      </c>
      <c r="U7" s="128">
        <f>SUM(U8,U26,U41,U55,U66)</f>
        <v>290306</v>
      </c>
      <c r="V7" s="128">
        <f>SUM(V8,V26,V41,V55,V66)</f>
        <v>74887</v>
      </c>
      <c r="W7" s="128">
        <f>SUM(W8,W26,W41,W55,W66)</f>
        <v>49359</v>
      </c>
      <c r="X7" s="128">
        <f>SUM(X8,X26,X41,X55,X66)</f>
        <v>32884</v>
      </c>
      <c r="Y7" s="128">
        <f>SUM(Y8,Y26,Y41,Y55,Y66)</f>
        <v>12828</v>
      </c>
      <c r="Z7" s="169">
        <v>503885</v>
      </c>
      <c r="AA7" s="170">
        <v>329075</v>
      </c>
      <c r="AB7" s="170">
        <v>79658</v>
      </c>
      <c r="AC7" s="170">
        <v>55809</v>
      </c>
      <c r="AD7" s="170">
        <v>26860</v>
      </c>
      <c r="AE7" s="163">
        <v>12483</v>
      </c>
      <c r="AF7" s="170">
        <v>495842</v>
      </c>
      <c r="AG7" s="170">
        <v>332218</v>
      </c>
      <c r="AH7" s="170">
        <v>71734</v>
      </c>
      <c r="AI7" s="170">
        <v>52385</v>
      </c>
      <c r="AJ7" s="170">
        <v>26677</v>
      </c>
      <c r="AK7" s="170">
        <v>12828</v>
      </c>
      <c r="AL7" s="169">
        <v>467669</v>
      </c>
      <c r="AM7" s="170">
        <v>303776</v>
      </c>
      <c r="AN7" s="170">
        <v>70933</v>
      </c>
      <c r="AO7" s="170">
        <v>51094</v>
      </c>
      <c r="AP7" s="170">
        <v>27004</v>
      </c>
      <c r="AQ7" s="163">
        <v>14862</v>
      </c>
      <c r="AR7" s="170">
        <v>471214</v>
      </c>
      <c r="AS7" s="170">
        <v>287425</v>
      </c>
      <c r="AT7" s="170">
        <v>79418</v>
      </c>
      <c r="AU7" s="170">
        <v>57574</v>
      </c>
      <c r="AV7" s="170">
        <v>29163</v>
      </c>
      <c r="AW7" s="170">
        <v>17634</v>
      </c>
      <c r="AX7" s="39">
        <v>10199.661261359486</v>
      </c>
      <c r="AY7" s="139">
        <f>(((AY8*$I8)+(AY26*$I26)+(AY41*$I41)+(AY55*$I55))/$I7)</f>
        <v>10867.133593045817</v>
      </c>
      <c r="AZ7" s="230">
        <v>11253</v>
      </c>
      <c r="BA7" s="198">
        <v>11588.546023740473</v>
      </c>
      <c r="BB7" s="198">
        <v>11908.26507564551</v>
      </c>
      <c r="BC7" s="198">
        <v>11926.495391176899</v>
      </c>
      <c r="BD7" s="39">
        <v>10539.089350566719</v>
      </c>
      <c r="BE7" s="139">
        <f>(((BE8*T8)+(BE26*T26)+(BE41*T41)+(BE55*T55))/T7)</f>
        <v>10878.981404240727</v>
      </c>
      <c r="BF7" s="230">
        <v>11411</v>
      </c>
      <c r="BG7" s="198">
        <v>11722.713989232208</v>
      </c>
      <c r="BH7" s="198">
        <v>12045.155407749033</v>
      </c>
      <c r="BI7" s="198">
        <v>12065.015403130776</v>
      </c>
      <c r="BJ7" s="39">
        <v>3694.9401665567075</v>
      </c>
      <c r="BK7" s="127">
        <f>(((BK8*$I8)+(BK26*$I26)+(BK41*$I41)+(BK55*$I55))/$I7)</f>
        <v>4481.4069604066044</v>
      </c>
      <c r="BL7" s="145">
        <v>4700</v>
      </c>
      <c r="BM7" s="170">
        <v>4589.6858338407974</v>
      </c>
      <c r="BN7" s="170">
        <v>4653.7984471064337</v>
      </c>
      <c r="BO7" s="170">
        <v>4808.1458284359724</v>
      </c>
      <c r="BP7" s="39">
        <v>3799.9224283499598</v>
      </c>
      <c r="BQ7" s="37">
        <v>4672.945388895806</v>
      </c>
      <c r="BR7" s="37">
        <v>3709.5630056588761</v>
      </c>
      <c r="BS7" s="37">
        <v>1831.6043758694827</v>
      </c>
      <c r="BT7" s="37">
        <v>767.21318181818185</v>
      </c>
      <c r="BU7" s="37">
        <v>642.65234685759742</v>
      </c>
      <c r="BV7" s="38">
        <f>(((BV8*T8)+(BV26*T26)+(BV41*T41)+(BV55*T55))/T7)</f>
        <v>4422.4499461178802</v>
      </c>
      <c r="BW7" s="128">
        <f>(((BW8*U8)+(BW26*U26)+(BW41*U41)+(BW55*U55))/U7)</f>
        <v>5390.9202806693629</v>
      </c>
      <c r="BX7" s="128">
        <f>(((BX8*V8)+(BX26*V26)+(BX41*V41)+(BX55*V55))/V7)</f>
        <v>4483.9107722301605</v>
      </c>
      <c r="BY7" s="128">
        <f>(((BY8*W8)+(BY26*W26)+(BY41*W41)+(BY55*W55))/W7)</f>
        <v>2226.8312972304948</v>
      </c>
      <c r="BZ7" s="128">
        <f>(((BZ8*X8)+(BZ26*X26)+(BZ41*X41)+(BZ55*X55))/X7)</f>
        <v>557.84992701617807</v>
      </c>
      <c r="CA7" s="128">
        <f>(((CA8*Y8)+(CA26*Y26)+(CA41*Y41)+(CA55*Y55))/Y7)</f>
        <v>501.47100093545367</v>
      </c>
      <c r="CB7" s="169">
        <v>4731</v>
      </c>
      <c r="CC7" s="170">
        <v>5565</v>
      </c>
      <c r="CD7" s="170">
        <v>4784</v>
      </c>
      <c r="CE7" s="170">
        <v>2505</v>
      </c>
      <c r="CF7" s="170">
        <v>866</v>
      </c>
      <c r="CG7" s="163">
        <v>667</v>
      </c>
      <c r="CH7" s="170">
        <v>4551.6515966779743</v>
      </c>
      <c r="CI7" s="170">
        <v>5356.8580570589193</v>
      </c>
      <c r="CJ7" s="170">
        <v>4525.3609724816688</v>
      </c>
      <c r="CK7" s="170">
        <v>2409.2724634914575</v>
      </c>
      <c r="CL7" s="170">
        <v>743.12598867938675</v>
      </c>
      <c r="CM7" s="170">
        <v>514.42212347988777</v>
      </c>
      <c r="CN7" s="39">
        <v>4629.9317615664067</v>
      </c>
      <c r="CO7" s="37">
        <v>5499.8016795270196</v>
      </c>
      <c r="CP7" s="37">
        <v>4694.2761056207974</v>
      </c>
      <c r="CQ7" s="37">
        <v>2562.6243590245431</v>
      </c>
      <c r="CR7" s="37">
        <v>824.06491630869505</v>
      </c>
      <c r="CS7" s="37">
        <v>565.26288521060428</v>
      </c>
      <c r="CT7" s="39">
        <v>4783.3507705628444</v>
      </c>
      <c r="CU7" s="37">
        <v>5732.2066312951201</v>
      </c>
      <c r="CV7" s="37">
        <v>5048.3170439950645</v>
      </c>
      <c r="CW7" s="37">
        <v>2908.6788307222009</v>
      </c>
      <c r="CX7" s="37">
        <v>937.84130576415316</v>
      </c>
      <c r="CY7" s="37">
        <v>604.5466144947261</v>
      </c>
      <c r="CZ7" s="39">
        <v>6504.7210948027787</v>
      </c>
      <c r="DA7" s="127">
        <f>AY7-BK7</f>
        <v>6385.7266326392128</v>
      </c>
      <c r="DB7" s="145">
        <v>6554</v>
      </c>
      <c r="DC7" s="170">
        <v>6998.8601898996758</v>
      </c>
      <c r="DD7" s="170">
        <v>7254.4666285390758</v>
      </c>
      <c r="DE7" s="170">
        <v>7118.3495627409266</v>
      </c>
      <c r="DF7" s="39">
        <v>6739.1669222167593</v>
      </c>
      <c r="DG7" s="37">
        <v>5866.1439616709131</v>
      </c>
      <c r="DH7" s="37">
        <v>6829.5263449078429</v>
      </c>
      <c r="DI7" s="37">
        <v>8707.4849746972359</v>
      </c>
      <c r="DJ7" s="37">
        <v>9771.8761687485367</v>
      </c>
      <c r="DK7" s="37">
        <v>9896.4370037091212</v>
      </c>
      <c r="DL7" s="38">
        <f>$BE7-BV7</f>
        <v>6456.5314581228467</v>
      </c>
      <c r="DM7" s="128">
        <f t="shared" ref="DM7:DQ8" si="0">$BE7-BW7</f>
        <v>5488.0611235713641</v>
      </c>
      <c r="DN7" s="128">
        <f t="shared" si="0"/>
        <v>6395.0706320105664</v>
      </c>
      <c r="DO7" s="128">
        <f t="shared" si="0"/>
        <v>8652.1501070102313</v>
      </c>
      <c r="DP7" s="128">
        <f t="shared" si="0"/>
        <v>10321.13147722455</v>
      </c>
      <c r="DQ7" s="128">
        <f t="shared" si="0"/>
        <v>10377.510403305274</v>
      </c>
      <c r="DR7" s="169">
        <v>6681</v>
      </c>
      <c r="DS7" s="170">
        <v>5846</v>
      </c>
      <c r="DT7" s="170">
        <v>6627</v>
      </c>
      <c r="DU7" s="170">
        <v>8906</v>
      </c>
      <c r="DV7" s="170">
        <v>10545</v>
      </c>
      <c r="DW7" s="170">
        <v>10744</v>
      </c>
      <c r="DX7" s="207">
        <v>7171.0623925542341</v>
      </c>
      <c r="DY7" s="208">
        <v>6365.8559321732891</v>
      </c>
      <c r="DZ7" s="208">
        <v>7197.3530167505396</v>
      </c>
      <c r="EA7" s="208">
        <v>9313.4415257407509</v>
      </c>
      <c r="EB7" s="208">
        <v>10979.588000552822</v>
      </c>
      <c r="EC7" s="209">
        <v>11208.291865752321</v>
      </c>
      <c r="ED7" s="39">
        <v>7415.223646182626</v>
      </c>
      <c r="EE7" s="37">
        <v>6545.3537282220132</v>
      </c>
      <c r="EF7" s="37">
        <v>7350.8793021282354</v>
      </c>
      <c r="EG7" s="37">
        <v>9482.5310487244897</v>
      </c>
      <c r="EH7" s="37">
        <v>11221.090491440338</v>
      </c>
      <c r="EI7" s="37">
        <v>11479.892522538428</v>
      </c>
      <c r="EJ7" s="39">
        <v>7281.6646325679312</v>
      </c>
      <c r="EK7" s="37">
        <v>6332.8087718356555</v>
      </c>
      <c r="EL7" s="37">
        <v>7016.6983591357111</v>
      </c>
      <c r="EM7" s="37">
        <v>9156.3365724085743</v>
      </c>
      <c r="EN7" s="37">
        <v>11127.174097366622</v>
      </c>
      <c r="EO7" s="37">
        <v>11460.46878863605</v>
      </c>
      <c r="EP7" s="254"/>
      <c r="EQ7" s="7"/>
    </row>
    <row r="8" spans="1:150" ht="15" x14ac:dyDescent="0.25">
      <c r="A8" s="22" t="s">
        <v>12</v>
      </c>
      <c r="B8" s="42">
        <v>268940</v>
      </c>
      <c r="C8" s="127">
        <f>SUM(C10:C25)</f>
        <v>308260</v>
      </c>
      <c r="D8" s="145">
        <v>325648</v>
      </c>
      <c r="E8" s="146">
        <v>313766</v>
      </c>
      <c r="F8" s="146">
        <v>295877</v>
      </c>
      <c r="G8" s="146">
        <v>296081</v>
      </c>
      <c r="H8" s="14">
        <v>164209</v>
      </c>
      <c r="I8" s="127">
        <f>SUM(I10:I25)</f>
        <v>202554</v>
      </c>
      <c r="J8" s="145">
        <v>231914</v>
      </c>
      <c r="K8" s="146">
        <v>228518</v>
      </c>
      <c r="L8" s="146">
        <v>210123</v>
      </c>
      <c r="M8" s="146">
        <v>211561</v>
      </c>
      <c r="N8" s="17">
        <f>SUM(O8:S8)</f>
        <v>130723</v>
      </c>
      <c r="O8" s="9">
        <v>81288</v>
      </c>
      <c r="P8" s="9">
        <v>28834</v>
      </c>
      <c r="Q8" s="9">
        <v>12592</v>
      </c>
      <c r="R8" s="9">
        <v>5351</v>
      </c>
      <c r="S8" s="9">
        <v>2658</v>
      </c>
      <c r="T8" s="17">
        <f>SUM(U8:Y8)</f>
        <v>177192</v>
      </c>
      <c r="U8" s="127">
        <f>SUM(U10:U25)</f>
        <v>117051</v>
      </c>
      <c r="V8" s="127">
        <f>SUM(V10:V25)</f>
        <v>32563</v>
      </c>
      <c r="W8" s="127">
        <f>SUM(W10:W25)</f>
        <v>16993</v>
      </c>
      <c r="X8" s="127">
        <f>SUM(X10:X25)</f>
        <v>6936</v>
      </c>
      <c r="Y8" s="127">
        <f>SUM(Y10:Y25)</f>
        <v>3649</v>
      </c>
      <c r="Z8" s="171">
        <v>205619</v>
      </c>
      <c r="AA8" s="146">
        <v>140263</v>
      </c>
      <c r="AB8" s="146">
        <v>35138</v>
      </c>
      <c r="AC8" s="146">
        <v>19888</v>
      </c>
      <c r="AD8" s="146">
        <v>6959</v>
      </c>
      <c r="AE8" s="162">
        <v>3371</v>
      </c>
      <c r="AF8" s="146">
        <v>207206</v>
      </c>
      <c r="AG8" s="146">
        <v>143950</v>
      </c>
      <c r="AH8" s="146">
        <v>32268</v>
      </c>
      <c r="AI8" s="146">
        <v>19669</v>
      </c>
      <c r="AJ8" s="146">
        <v>7418</v>
      </c>
      <c r="AK8" s="146">
        <v>3901</v>
      </c>
      <c r="AL8" s="171">
        <v>188914</v>
      </c>
      <c r="AM8" s="146">
        <v>128078</v>
      </c>
      <c r="AN8" s="146">
        <v>31124</v>
      </c>
      <c r="AO8" s="146">
        <v>18438</v>
      </c>
      <c r="AP8" s="146">
        <v>7308</v>
      </c>
      <c r="AQ8" s="162">
        <v>3966</v>
      </c>
      <c r="AR8" s="146">
        <v>191278</v>
      </c>
      <c r="AS8" s="146">
        <v>125873</v>
      </c>
      <c r="AT8" s="146">
        <v>32280</v>
      </c>
      <c r="AU8" s="146">
        <v>20215</v>
      </c>
      <c r="AV8" s="146">
        <v>8089</v>
      </c>
      <c r="AW8" s="146">
        <v>4821</v>
      </c>
      <c r="AX8" s="14">
        <v>9911.0567407399649</v>
      </c>
      <c r="AY8" s="127">
        <f>((AY10*$I10)+(AY11*$I11)+(AY12*$I12)+(AY13*$I13)+(AY14*$I14)+(AY15*$I15)+(AY16*$I16)+(AY17*$I17)+(AY18*$I18)+(AY19*$I19)+(AY20*$I20)+(AY21*$I21)+(AY22*$I22)+(AY23*$I23)+(AY24*$I24)+(AY25*$I25))/$I8</f>
        <v>10581.540161221772</v>
      </c>
      <c r="AZ8" s="145">
        <v>11013</v>
      </c>
      <c r="BA8" s="146">
        <v>11465.34617819406</v>
      </c>
      <c r="BB8" s="146">
        <v>11690.60056162713</v>
      </c>
      <c r="BC8" s="146">
        <v>11559.584128828787</v>
      </c>
      <c r="BD8" s="14">
        <v>10136.635554948514</v>
      </c>
      <c r="BE8" s="127">
        <f>((BE10*T10)+(BE11*T11)+(BE12*T12)+(BE13*T13)+(BE14*T14)+(BE15*T15)+(BE16*T16)+(BE17*T17)+(BE18*T18)+(BE19*T19)+(BE20*T20)+(BE21*T21)+(BE22*T22)+(BE23*T23)+(BE24*T24)+(BE25*T25))/T8</f>
        <v>10745.243184285324</v>
      </c>
      <c r="BF8" s="145">
        <v>11172</v>
      </c>
      <c r="BG8" s="146">
        <v>11659.213208930885</v>
      </c>
      <c r="BH8" s="146">
        <v>11853.724842486483</v>
      </c>
      <c r="BI8" s="146">
        <v>11712.622231823045</v>
      </c>
      <c r="BJ8" s="14">
        <v>3769.0524575388681</v>
      </c>
      <c r="BK8" s="127">
        <f>((BK10*$I10)+(BK11*$I11)+(BK12*$I12)+(BK13*$I13)+(BK14*$I14)+(BK15*$I15)+(BK16*$I16)+(BK17*$I17)+(BK18*$I18)+(BK19*$I19)+(BK20*$I20)+(BK21*$I21)+(BK22*$I22)+(BK23*$I23)+(BK24*$I24)+(BK25*$I25))/$I8</f>
        <v>4660.7071200766213</v>
      </c>
      <c r="BL8" s="145">
        <v>4912</v>
      </c>
      <c r="BM8" s="146">
        <v>4635.5459701205154</v>
      </c>
      <c r="BN8" s="146">
        <v>4669.7992413967058</v>
      </c>
      <c r="BO8" s="146">
        <v>4812.0688312118018</v>
      </c>
      <c r="BP8" s="14">
        <v>3994.1986337522853</v>
      </c>
      <c r="BQ8" s="9">
        <v>4623.2029942919007</v>
      </c>
      <c r="BR8" s="9">
        <v>3803.0857321218004</v>
      </c>
      <c r="BS8" s="9">
        <v>2191.3875476493013</v>
      </c>
      <c r="BT8" s="9">
        <v>1201.8878714259017</v>
      </c>
      <c r="BU8" s="9">
        <v>992.95522949586154</v>
      </c>
      <c r="BV8" s="17">
        <f>((BV10*T10)+(BV11*T11)+(BV12*T12)+(BV13*T13)+(BV14*T14)+(BV15*T15)+(BV16*T16)+(BV17*T17)+(BV18*T18)+(BV19*T19)+(BV20*T20)+(BV21*T21)+(BV22*T22)+(BV23*T23)+(BV24*T24)+(BV25*T25))/T8</f>
        <v>4846.1913743284122</v>
      </c>
      <c r="BW8" s="127">
        <f>((BW10*U10)+(BW11*U11)+(BW12*U12)+(BW13*U13)+(BW14*U14)+(BW15*U15)+(BW16*U16)+(BW17*U17)+(BW18*U18)+(BW19*U19)+(BW20*U20)+(BW21*U21)+(BW22*U22)+(BW23*U23)+(BW24*U24)+(BW25*U25))/U8</f>
        <v>5552.1037667341589</v>
      </c>
      <c r="BX8" s="127">
        <f>((BX10*V10)+(BX11*V11)+(BX12*V12)+(BX13*V13)+(BX14*V14)+(BX15*V15)+(BX16*V16)+(BX17*V17)+(BX18*V18)+(BX19*V19)+(BX20*V20)+(BX21*V21)+(BX22*V22)+(BX23*V23)+(BX24*V24)+(BX25*V25))/V8</f>
        <v>4723.1675828394191</v>
      </c>
      <c r="BY8" s="127">
        <f>((BY10*W10)+(BY11*W11)+(BY12*W12)+(BY13*W13)+(BY14*W14)+(BY15*W15)+(BY16*W16)+(BY17*W17)+(BY18*W18)+(BY19*W19)+(BY20*W20)+(BY21*W21)+(BY22*W22)+(BY23*W23)+(BY24*W24)+(BY25*W25))/W8</f>
        <v>2622.0973930441946</v>
      </c>
      <c r="BZ8" s="127">
        <f>((BZ10*X10)+(BZ11*X11)+(BZ12*X12)+(BZ13*X13)+(BZ14*X14)+(BZ15*X15)+(BZ16*X16)+(BZ17*X17)+(BZ18*X18)+(BZ19*X19)+(BZ20*X20)+(BZ21*X21)+(BZ22*X22)+(BZ23*X23)+(BZ24*X24)+(BZ25*X25))/X8</f>
        <v>1083.2102076124568</v>
      </c>
      <c r="CA8" s="127">
        <f>((CA10*Y10)+(CA11*Y11)+(CA12*Y12)+(CA13*Y13)+(CA14*Y14)+(CA15*Y15)+(CA16*Y16)+(CA17*Y17)+(CA18*Y18)+(CA19*Y19)+(CA20*Y20)+(CA21*Y21)+(CA22*Y22)+(CA23*Y23)+(CA24*Y24)+(CA25*Y25))/Y8</f>
        <v>810.10989312140316</v>
      </c>
      <c r="CB8" s="171">
        <v>5185</v>
      </c>
      <c r="CC8" s="146">
        <v>5802</v>
      </c>
      <c r="CD8" s="146">
        <v>5105</v>
      </c>
      <c r="CE8" s="146">
        <v>3032</v>
      </c>
      <c r="CF8" s="146">
        <v>1363</v>
      </c>
      <c r="CG8" s="162">
        <v>928</v>
      </c>
      <c r="CH8" s="146">
        <v>4744.706799030916</v>
      </c>
      <c r="CI8" s="146">
        <v>5325.5404029176798</v>
      </c>
      <c r="CJ8" s="146">
        <v>4654.3874736581129</v>
      </c>
      <c r="CK8" s="146">
        <v>2805.4534546748691</v>
      </c>
      <c r="CL8" s="146">
        <v>1111.4932596387166</v>
      </c>
      <c r="CM8" s="146">
        <v>745.16277877467314</v>
      </c>
      <c r="CN8" s="14">
        <v>4767.9511470827993</v>
      </c>
      <c r="CO8" s="9">
        <v>5381.0181139618044</v>
      </c>
      <c r="CP8" s="9">
        <v>4730.2147538876752</v>
      </c>
      <c r="CQ8" s="9">
        <v>2868.9872003471091</v>
      </c>
      <c r="CR8" s="9">
        <v>1147.8375752599891</v>
      </c>
      <c r="CS8" s="9">
        <v>764.67423096318714</v>
      </c>
      <c r="CT8" s="14">
        <v>4813.0638285636614</v>
      </c>
      <c r="CU8" s="9">
        <v>5462.0013426231199</v>
      </c>
      <c r="CV8" s="9">
        <v>4906.4551425030977</v>
      </c>
      <c r="CW8" s="9">
        <v>3095.8625278258719</v>
      </c>
      <c r="CX8" s="9">
        <v>1125.1850661392014</v>
      </c>
      <c r="CY8" s="9">
        <v>632.62248496162624</v>
      </c>
      <c r="CZ8" s="14">
        <v>6142.0042832010968</v>
      </c>
      <c r="DA8" s="127">
        <f>AY8-BK8</f>
        <v>5920.8330411451507</v>
      </c>
      <c r="DB8" s="145">
        <v>6101</v>
      </c>
      <c r="DC8" s="146">
        <v>6829.800208073545</v>
      </c>
      <c r="DD8" s="146">
        <v>7020.8013202304246</v>
      </c>
      <c r="DE8" s="146">
        <v>6747.5152976169848</v>
      </c>
      <c r="DF8" s="14">
        <v>6142.4369211962294</v>
      </c>
      <c r="DG8" s="9">
        <v>5513.4325606566135</v>
      </c>
      <c r="DH8" s="9">
        <v>6333.5498228267134</v>
      </c>
      <c r="DI8" s="9">
        <v>7945.248007299213</v>
      </c>
      <c r="DJ8" s="9">
        <v>8934.7476835226116</v>
      </c>
      <c r="DK8" s="9">
        <v>9143.6803254526531</v>
      </c>
      <c r="DL8" s="17">
        <f>$BE8-BV8</f>
        <v>5899.0518099569117</v>
      </c>
      <c r="DM8" s="127">
        <f t="shared" si="0"/>
        <v>5193.139417551165</v>
      </c>
      <c r="DN8" s="127">
        <f t="shared" si="0"/>
        <v>6022.0756014459048</v>
      </c>
      <c r="DO8" s="127">
        <f t="shared" si="0"/>
        <v>8123.1457912411297</v>
      </c>
      <c r="DP8" s="127">
        <f t="shared" si="0"/>
        <v>9662.0329766728664</v>
      </c>
      <c r="DQ8" s="127">
        <f t="shared" si="0"/>
        <v>9935.1332911639201</v>
      </c>
      <c r="DR8" s="171">
        <v>5988</v>
      </c>
      <c r="DS8" s="145">
        <v>5371</v>
      </c>
      <c r="DT8" s="145">
        <v>6067</v>
      </c>
      <c r="DU8" s="145">
        <v>8141</v>
      </c>
      <c r="DV8" s="145">
        <v>9809</v>
      </c>
      <c r="DW8" s="145">
        <v>10244</v>
      </c>
      <c r="DX8" s="207">
        <v>6914.5064098999692</v>
      </c>
      <c r="DY8" s="208">
        <v>6333.6728060132054</v>
      </c>
      <c r="DZ8" s="208">
        <v>7004.8257352727724</v>
      </c>
      <c r="EA8" s="208">
        <v>8853.7597542560161</v>
      </c>
      <c r="EB8" s="208">
        <v>10547.719949292168</v>
      </c>
      <c r="EC8" s="209">
        <v>10914.050430156212</v>
      </c>
      <c r="ED8" s="14">
        <v>7085.7736954036836</v>
      </c>
      <c r="EE8" s="9">
        <v>6472.7067285246785</v>
      </c>
      <c r="EF8" s="9">
        <v>7123.5100885988077</v>
      </c>
      <c r="EG8" s="9">
        <v>8984.7376421393747</v>
      </c>
      <c r="EH8" s="9">
        <v>10705.887267226493</v>
      </c>
      <c r="EI8" s="9">
        <v>11089.050611523297</v>
      </c>
      <c r="EJ8" s="14">
        <v>6899.5584032593833</v>
      </c>
      <c r="EK8" s="9">
        <v>6250.6208891999249</v>
      </c>
      <c r="EL8" s="9">
        <v>6806.1670893199471</v>
      </c>
      <c r="EM8" s="9">
        <v>8616.7597039971733</v>
      </c>
      <c r="EN8" s="9">
        <v>10587.437165683843</v>
      </c>
      <c r="EO8" s="9">
        <v>11079.999746861418</v>
      </c>
      <c r="EP8" s="254"/>
      <c r="EQ8" s="7"/>
    </row>
    <row r="9" spans="1:150" x14ac:dyDescent="0.2">
      <c r="A9" s="22" t="s">
        <v>13</v>
      </c>
      <c r="B9" s="43"/>
      <c r="C9" s="116"/>
      <c r="D9" s="147"/>
      <c r="E9" s="147"/>
      <c r="F9" s="147"/>
      <c r="G9" s="147"/>
      <c r="H9" s="14"/>
      <c r="I9" s="15"/>
      <c r="J9" s="146"/>
      <c r="K9" s="146"/>
      <c r="L9" s="146"/>
      <c r="M9" s="146"/>
      <c r="N9" s="17"/>
      <c r="O9" s="9"/>
      <c r="P9" s="9"/>
      <c r="Q9" s="9"/>
      <c r="R9" s="9"/>
      <c r="S9" s="9"/>
      <c r="T9" s="17"/>
      <c r="U9" s="9"/>
      <c r="V9" s="9"/>
      <c r="W9" s="9"/>
      <c r="X9" s="9"/>
      <c r="Y9" s="9"/>
      <c r="Z9" s="171"/>
      <c r="AA9" s="155"/>
      <c r="AB9" s="155"/>
      <c r="AC9" s="155"/>
      <c r="AD9" s="155"/>
      <c r="AE9" s="162"/>
      <c r="AF9" s="155"/>
      <c r="AG9" s="155"/>
      <c r="AH9" s="155"/>
      <c r="AI9" s="155"/>
      <c r="AJ9" s="155"/>
      <c r="AK9" s="155"/>
      <c r="AL9" s="171"/>
      <c r="AM9" s="155"/>
      <c r="AN9" s="155"/>
      <c r="AO9" s="155"/>
      <c r="AP9" s="155"/>
      <c r="AQ9" s="162"/>
      <c r="AR9" s="146"/>
      <c r="AS9" s="146"/>
      <c r="AT9" s="146"/>
      <c r="AU9" s="146"/>
      <c r="AV9" s="146"/>
      <c r="AW9" s="146"/>
      <c r="AX9" s="14"/>
      <c r="AY9" s="15"/>
      <c r="AZ9" s="146"/>
      <c r="BA9" s="146"/>
      <c r="BB9" s="146"/>
      <c r="BC9" s="146"/>
      <c r="BD9" s="14"/>
      <c r="BE9" s="15"/>
      <c r="BF9" s="146"/>
      <c r="BG9" s="146"/>
      <c r="BH9" s="146"/>
      <c r="BI9" s="146"/>
      <c r="BJ9" s="14"/>
      <c r="BK9" s="15"/>
      <c r="BL9" s="146"/>
      <c r="BM9" s="146"/>
      <c r="BN9" s="146"/>
      <c r="BO9" s="146"/>
      <c r="BP9" s="14"/>
      <c r="BQ9" s="9"/>
      <c r="BR9" s="9"/>
      <c r="BS9" s="9"/>
      <c r="BT9" s="9"/>
      <c r="BU9" s="9"/>
      <c r="BV9" s="14"/>
      <c r="BW9" s="15"/>
      <c r="BX9" s="9"/>
      <c r="BY9" s="9"/>
      <c r="BZ9" s="9"/>
      <c r="CA9" s="9"/>
      <c r="CB9" s="171"/>
      <c r="CC9" s="155"/>
      <c r="CD9" s="155"/>
      <c r="CE9" s="155"/>
      <c r="CF9" s="155"/>
      <c r="CG9" s="162"/>
      <c r="CH9" s="155"/>
      <c r="CI9" s="155"/>
      <c r="CJ9" s="155"/>
      <c r="CK9" s="155"/>
      <c r="CL9" s="155"/>
      <c r="CM9" s="155"/>
      <c r="CN9" s="14"/>
      <c r="CO9" s="9"/>
      <c r="CP9" s="9"/>
      <c r="CQ9" s="9"/>
      <c r="CR9" s="9"/>
      <c r="CS9" s="9"/>
      <c r="CT9" s="14"/>
      <c r="CU9" s="9"/>
      <c r="CV9" s="9"/>
      <c r="CW9" s="9"/>
      <c r="CX9" s="9"/>
      <c r="CY9" s="9"/>
      <c r="CZ9" s="14"/>
      <c r="DA9" s="15"/>
      <c r="DB9" s="146"/>
      <c r="DC9" s="146"/>
      <c r="DD9" s="146"/>
      <c r="DE9" s="146"/>
      <c r="DF9" s="14"/>
      <c r="DG9" s="9"/>
      <c r="DH9" s="9"/>
      <c r="DI9" s="9"/>
      <c r="DJ9" s="9"/>
      <c r="DK9" s="9"/>
      <c r="DL9" s="14"/>
      <c r="DM9" s="9"/>
      <c r="DN9" s="9"/>
      <c r="DO9" s="9"/>
      <c r="DP9" s="9"/>
      <c r="DQ9" s="9"/>
      <c r="DR9" s="171"/>
      <c r="DS9" s="155"/>
      <c r="DT9" s="155"/>
      <c r="DU9" s="155"/>
      <c r="DV9" s="155"/>
      <c r="DW9" s="155"/>
      <c r="DX9" s="210"/>
      <c r="DY9" s="211"/>
      <c r="DZ9" s="211"/>
      <c r="EA9" s="211"/>
      <c r="EB9" s="211"/>
      <c r="EC9" s="212"/>
      <c r="ED9" s="14"/>
      <c r="EE9" s="9"/>
      <c r="EF9" s="9"/>
      <c r="EG9" s="9"/>
      <c r="EH9" s="9"/>
      <c r="EI9" s="9"/>
      <c r="EJ9" s="14"/>
      <c r="EK9" s="9"/>
      <c r="EL9" s="9"/>
      <c r="EM9" s="9"/>
      <c r="EN9" s="9"/>
      <c r="EO9" s="9"/>
      <c r="EP9" s="254"/>
      <c r="EQ9" s="7"/>
    </row>
    <row r="10" spans="1:150" x14ac:dyDescent="0.2">
      <c r="A10" s="23" t="s">
        <v>14</v>
      </c>
      <c r="B10" s="44">
        <v>14739</v>
      </c>
      <c r="C10" s="117">
        <v>17388</v>
      </c>
      <c r="D10" s="148">
        <v>17762</v>
      </c>
      <c r="E10" s="148">
        <v>16901</v>
      </c>
      <c r="F10" s="148">
        <v>15556</v>
      </c>
      <c r="G10" s="148">
        <v>15322</v>
      </c>
      <c r="H10" s="32">
        <v>9778</v>
      </c>
      <c r="I10" s="33">
        <v>12977</v>
      </c>
      <c r="J10" s="158">
        <v>13990</v>
      </c>
      <c r="K10" s="158">
        <v>13599</v>
      </c>
      <c r="L10" s="158">
        <v>11819</v>
      </c>
      <c r="M10" s="158">
        <v>11833</v>
      </c>
      <c r="N10" s="31">
        <f t="shared" ref="N10:N26" si="1">SUM(O10:S10)</f>
        <v>7672</v>
      </c>
      <c r="O10" s="30">
        <v>4801</v>
      </c>
      <c r="P10" s="30">
        <v>1891</v>
      </c>
      <c r="Q10" s="30">
        <v>815</v>
      </c>
      <c r="R10" s="30">
        <v>137</v>
      </c>
      <c r="S10" s="30">
        <v>28</v>
      </c>
      <c r="T10" s="31">
        <f t="shared" ref="T10:T26" si="2">SUM(U10:Y10)</f>
        <v>11078</v>
      </c>
      <c r="U10" s="30">
        <v>7512</v>
      </c>
      <c r="V10" s="30">
        <v>2116</v>
      </c>
      <c r="W10" s="30">
        <v>1033</v>
      </c>
      <c r="X10" s="30">
        <v>291</v>
      </c>
      <c r="Y10" s="30">
        <v>126</v>
      </c>
      <c r="Z10" s="172">
        <v>12316</v>
      </c>
      <c r="AA10" s="173">
        <v>8965</v>
      </c>
      <c r="AB10" s="173">
        <v>1941</v>
      </c>
      <c r="AC10" s="173">
        <v>994</v>
      </c>
      <c r="AD10" s="173">
        <v>295</v>
      </c>
      <c r="AE10" s="194">
        <v>121</v>
      </c>
      <c r="AF10" s="173">
        <v>12011</v>
      </c>
      <c r="AG10" s="173">
        <v>8847</v>
      </c>
      <c r="AH10" s="173">
        <v>1738</v>
      </c>
      <c r="AI10" s="173">
        <v>921</v>
      </c>
      <c r="AJ10" s="173">
        <v>357</v>
      </c>
      <c r="AK10" s="173">
        <v>148</v>
      </c>
      <c r="AL10" s="172">
        <v>10701</v>
      </c>
      <c r="AM10" s="173">
        <v>7980</v>
      </c>
      <c r="AN10" s="173">
        <v>1523</v>
      </c>
      <c r="AO10" s="173">
        <v>777</v>
      </c>
      <c r="AP10" s="173">
        <v>288</v>
      </c>
      <c r="AQ10" s="194">
        <v>133</v>
      </c>
      <c r="AR10" s="158">
        <v>10737</v>
      </c>
      <c r="AS10" s="158">
        <v>7835</v>
      </c>
      <c r="AT10" s="158">
        <v>1566</v>
      </c>
      <c r="AU10" s="158">
        <v>838</v>
      </c>
      <c r="AV10" s="158">
        <v>344</v>
      </c>
      <c r="AW10" s="158">
        <v>154</v>
      </c>
      <c r="AX10" s="32">
        <v>8397.5910723231736</v>
      </c>
      <c r="AY10" s="33">
        <v>9316.0737869429595</v>
      </c>
      <c r="AZ10" s="158">
        <v>10223</v>
      </c>
      <c r="BA10" s="158">
        <v>10736.586171456547</v>
      </c>
      <c r="BB10" s="158">
        <v>10957.316077711328</v>
      </c>
      <c r="BC10" s="158">
        <v>11143.151273934523</v>
      </c>
      <c r="BD10" s="32">
        <v>9080.4893542509435</v>
      </c>
      <c r="BE10" s="33">
        <v>9497.9709136375841</v>
      </c>
      <c r="BF10" s="158">
        <v>10340</v>
      </c>
      <c r="BG10" s="158">
        <v>10963.719750292403</v>
      </c>
      <c r="BH10" s="158">
        <v>11001.383693656962</v>
      </c>
      <c r="BI10" s="158">
        <v>11161.817212702152</v>
      </c>
      <c r="BJ10" s="32">
        <v>3575.2869707506648</v>
      </c>
      <c r="BK10" s="33">
        <v>4819.2939046004467</v>
      </c>
      <c r="BL10" s="158">
        <v>5161</v>
      </c>
      <c r="BM10" s="158">
        <v>4935.9142584013534</v>
      </c>
      <c r="BN10" s="158">
        <v>4908.1012776038579</v>
      </c>
      <c r="BO10" s="158">
        <v>4868.4800980309301</v>
      </c>
      <c r="BP10" s="32">
        <v>3830.3112617309698</v>
      </c>
      <c r="BQ10" s="30">
        <v>4378.1195584253283</v>
      </c>
      <c r="BR10" s="30">
        <v>3290.4997355896353</v>
      </c>
      <c r="BS10" s="30">
        <v>2382.150920245399</v>
      </c>
      <c r="BT10" s="30">
        <v>1072.0656934306569</v>
      </c>
      <c r="BU10" s="30">
        <v>2004.8214285714287</v>
      </c>
      <c r="BV10" s="32">
        <v>4805.4267918396827</v>
      </c>
      <c r="BW10" s="33">
        <v>5488.4443556975502</v>
      </c>
      <c r="BX10" s="30">
        <v>4167.5500945179583</v>
      </c>
      <c r="BY10" s="30">
        <v>2617.7424975798644</v>
      </c>
      <c r="BZ10" s="30">
        <v>1222.8350515463917</v>
      </c>
      <c r="CA10" s="30">
        <v>1006.468253968254</v>
      </c>
      <c r="CB10" s="172">
        <v>5372</v>
      </c>
      <c r="CC10" s="173">
        <v>5974</v>
      </c>
      <c r="CD10" s="173">
        <v>4854</v>
      </c>
      <c r="CE10" s="173">
        <v>2935</v>
      </c>
      <c r="CF10" s="173">
        <v>710</v>
      </c>
      <c r="CG10" s="194">
        <v>423</v>
      </c>
      <c r="CH10" s="173">
        <v>4954.5553242860715</v>
      </c>
      <c r="CI10" s="173">
        <v>5469.5213066576243</v>
      </c>
      <c r="CJ10" s="173">
        <v>4687.5558112773306</v>
      </c>
      <c r="CK10" s="173">
        <v>2734.7220412595007</v>
      </c>
      <c r="CL10" s="173">
        <v>953.0560224089636</v>
      </c>
      <c r="CM10" s="173">
        <v>773.08783783783781</v>
      </c>
      <c r="CN10" s="32">
        <v>4931.5883562283898</v>
      </c>
      <c r="CO10" s="30">
        <v>5395.3161654135338</v>
      </c>
      <c r="CP10" s="30">
        <v>4708.4274458305972</v>
      </c>
      <c r="CQ10" s="30">
        <v>2798.5727155727154</v>
      </c>
      <c r="CR10" s="30">
        <v>956.875</v>
      </c>
      <c r="CS10" s="30">
        <v>731.56390977443607</v>
      </c>
      <c r="CT10" s="32">
        <v>4998.7619446772842</v>
      </c>
      <c r="CU10" s="30">
        <v>5472.2134014039566</v>
      </c>
      <c r="CV10" s="30">
        <v>4920.4636015325668</v>
      </c>
      <c r="CW10" s="30">
        <v>3122.6038186157516</v>
      </c>
      <c r="CX10" s="30">
        <v>1020.6744186046511</v>
      </c>
      <c r="CY10" s="30">
        <v>802.69480519480521</v>
      </c>
      <c r="CZ10" s="32">
        <v>4822.3041015725084</v>
      </c>
      <c r="DA10" s="33">
        <v>4496.7798823425128</v>
      </c>
      <c r="DB10" s="158">
        <v>5062</v>
      </c>
      <c r="DC10" s="158">
        <v>5800.6719130551937</v>
      </c>
      <c r="DD10" s="158">
        <v>6049.2148001074702</v>
      </c>
      <c r="DE10" s="158">
        <v>6274.6711759035934</v>
      </c>
      <c r="DF10" s="32">
        <v>5250.1780925199737</v>
      </c>
      <c r="DG10" s="30">
        <v>4702.3697958256153</v>
      </c>
      <c r="DH10" s="30">
        <v>5789.9896186613078</v>
      </c>
      <c r="DI10" s="30">
        <v>6698.3384340055445</v>
      </c>
      <c r="DJ10" s="30">
        <v>8008.4236608202864</v>
      </c>
      <c r="DK10" s="30">
        <v>7075.6679256795151</v>
      </c>
      <c r="DL10" s="32">
        <v>4692.5441217979014</v>
      </c>
      <c r="DM10" s="30">
        <v>4009.5265579400339</v>
      </c>
      <c r="DN10" s="30">
        <v>5330.4208191196258</v>
      </c>
      <c r="DO10" s="30">
        <v>6880.2284160577201</v>
      </c>
      <c r="DP10" s="30">
        <v>8275.1358620911924</v>
      </c>
      <c r="DQ10" s="30">
        <v>8491.5026596693297</v>
      </c>
      <c r="DR10" s="172">
        <v>4969</v>
      </c>
      <c r="DS10" s="173">
        <v>4366</v>
      </c>
      <c r="DT10" s="173">
        <v>5487</v>
      </c>
      <c r="DU10" s="173">
        <v>7406</v>
      </c>
      <c r="DV10" s="173">
        <v>9630</v>
      </c>
      <c r="DW10" s="173">
        <v>9918</v>
      </c>
      <c r="DX10" s="238">
        <v>6009.1644260063313</v>
      </c>
      <c r="DY10" s="239">
        <v>5494.1984436347784</v>
      </c>
      <c r="DZ10" s="239">
        <v>6276.1639390150722</v>
      </c>
      <c r="EA10" s="239">
        <v>8228.9977090329012</v>
      </c>
      <c r="EB10" s="239">
        <v>10010.663727883439</v>
      </c>
      <c r="EC10" s="240">
        <v>10190.631912454564</v>
      </c>
      <c r="ED10" s="32">
        <v>6069.7953374285726</v>
      </c>
      <c r="EE10" s="30">
        <v>5606.0675282434286</v>
      </c>
      <c r="EF10" s="30">
        <v>6292.9562478263651</v>
      </c>
      <c r="EG10" s="30">
        <v>8202.810978084246</v>
      </c>
      <c r="EH10" s="30">
        <v>10044.508693656962</v>
      </c>
      <c r="EI10" s="30">
        <v>10269.819783882525</v>
      </c>
      <c r="EJ10" s="32">
        <v>6163.0552680248675</v>
      </c>
      <c r="EK10" s="30">
        <v>5689.6038112981951</v>
      </c>
      <c r="EL10" s="30">
        <v>6241.3536111695848</v>
      </c>
      <c r="EM10" s="30">
        <v>8039.2133940864005</v>
      </c>
      <c r="EN10" s="30">
        <v>10141.142794097501</v>
      </c>
      <c r="EO10" s="30">
        <v>10359.122407507346</v>
      </c>
      <c r="EP10" s="254"/>
      <c r="EQ10" s="7"/>
    </row>
    <row r="11" spans="1:150" x14ac:dyDescent="0.2">
      <c r="A11" s="23" t="s">
        <v>15</v>
      </c>
      <c r="B11" s="44">
        <v>6706</v>
      </c>
      <c r="C11" s="117">
        <v>8367</v>
      </c>
      <c r="D11" s="148">
        <v>8119</v>
      </c>
      <c r="E11" s="148">
        <v>7903</v>
      </c>
      <c r="F11" s="148">
        <v>7818</v>
      </c>
      <c r="G11" s="148">
        <v>7662</v>
      </c>
      <c r="H11" s="32">
        <v>4848</v>
      </c>
      <c r="I11" s="33">
        <v>6415</v>
      </c>
      <c r="J11" s="158">
        <v>6848</v>
      </c>
      <c r="K11" s="158">
        <v>6784</v>
      </c>
      <c r="L11" s="158">
        <v>6766</v>
      </c>
      <c r="M11" s="158">
        <v>6536</v>
      </c>
      <c r="N11" s="31">
        <f t="shared" si="1"/>
        <v>4251</v>
      </c>
      <c r="O11" s="30">
        <v>2742</v>
      </c>
      <c r="P11" s="30">
        <v>898</v>
      </c>
      <c r="Q11" s="30">
        <v>414</v>
      </c>
      <c r="R11" s="30">
        <v>144</v>
      </c>
      <c r="S11" s="30">
        <v>53</v>
      </c>
      <c r="T11" s="31">
        <f t="shared" si="2"/>
        <v>5811</v>
      </c>
      <c r="U11" s="30">
        <v>4247</v>
      </c>
      <c r="V11" s="30">
        <v>914</v>
      </c>
      <c r="W11" s="30">
        <v>436</v>
      </c>
      <c r="X11" s="30">
        <v>152</v>
      </c>
      <c r="Y11" s="30">
        <v>62</v>
      </c>
      <c r="Z11" s="172">
        <v>5955</v>
      </c>
      <c r="AA11" s="173">
        <v>4277</v>
      </c>
      <c r="AB11" s="173">
        <v>930</v>
      </c>
      <c r="AC11" s="173">
        <v>526</v>
      </c>
      <c r="AD11" s="173">
        <v>179</v>
      </c>
      <c r="AE11" s="194">
        <v>43</v>
      </c>
      <c r="AF11" s="173">
        <v>5790</v>
      </c>
      <c r="AG11" s="173">
        <v>4287</v>
      </c>
      <c r="AH11" s="173">
        <v>795</v>
      </c>
      <c r="AI11" s="173">
        <v>492</v>
      </c>
      <c r="AJ11" s="173">
        <v>155</v>
      </c>
      <c r="AK11" s="173">
        <v>61</v>
      </c>
      <c r="AL11" s="172">
        <v>5805</v>
      </c>
      <c r="AM11" s="173">
        <v>4116</v>
      </c>
      <c r="AN11" s="173">
        <v>943</v>
      </c>
      <c r="AO11" s="173">
        <v>552</v>
      </c>
      <c r="AP11" s="173">
        <v>153</v>
      </c>
      <c r="AQ11" s="194">
        <v>41</v>
      </c>
      <c r="AR11" s="158">
        <v>5506</v>
      </c>
      <c r="AS11" s="158">
        <v>3837</v>
      </c>
      <c r="AT11" s="158">
        <v>883</v>
      </c>
      <c r="AU11" s="158">
        <v>535</v>
      </c>
      <c r="AV11" s="158">
        <v>160</v>
      </c>
      <c r="AW11" s="158">
        <v>91</v>
      </c>
      <c r="AX11" s="32">
        <v>11148.980818395303</v>
      </c>
      <c r="AY11" s="33">
        <v>11688.02069507781</v>
      </c>
      <c r="AZ11" s="158">
        <v>12409</v>
      </c>
      <c r="BA11" s="158">
        <v>13129.077508784549</v>
      </c>
      <c r="BB11" s="158">
        <v>12533.456430361946</v>
      </c>
      <c r="BC11" s="158">
        <v>11722.782928221901</v>
      </c>
      <c r="BD11" s="32">
        <v>11289.853597742134</v>
      </c>
      <c r="BE11" s="33">
        <v>11800.519571433531</v>
      </c>
      <c r="BF11" s="158">
        <v>12595</v>
      </c>
      <c r="BG11" s="158">
        <v>13361.112280709627</v>
      </c>
      <c r="BH11" s="158">
        <v>12861.510740994452</v>
      </c>
      <c r="BI11" s="158">
        <v>12089.314400567047</v>
      </c>
      <c r="BJ11" s="32">
        <v>3747.9195544554455</v>
      </c>
      <c r="BK11" s="33">
        <v>4643.3619641465311</v>
      </c>
      <c r="BL11" s="158">
        <v>5113</v>
      </c>
      <c r="BM11" s="158">
        <v>4591.0691332547167</v>
      </c>
      <c r="BN11" s="158">
        <v>4901.4104345255691</v>
      </c>
      <c r="BO11" s="158">
        <v>4866.8838739290086</v>
      </c>
      <c r="BP11" s="32">
        <v>3849.1601976005645</v>
      </c>
      <c r="BQ11" s="30">
        <v>4486.952224653538</v>
      </c>
      <c r="BR11" s="30">
        <v>3580.5712694877507</v>
      </c>
      <c r="BS11" s="30">
        <v>1763.2415458937198</v>
      </c>
      <c r="BT11" s="30">
        <v>637.73611111111109</v>
      </c>
      <c r="BU11" s="30">
        <v>422.41509433962267</v>
      </c>
      <c r="BV11" s="32">
        <v>4191.313715367407</v>
      </c>
      <c r="BW11" s="33">
        <v>4500.8853308217567</v>
      </c>
      <c r="BX11" s="30">
        <v>4163.1214442013134</v>
      </c>
      <c r="BY11" s="30">
        <v>2606.0412844036696</v>
      </c>
      <c r="BZ11" s="30">
        <v>1501.2105263157894</v>
      </c>
      <c r="CA11" s="30">
        <v>1144.4032258064517</v>
      </c>
      <c r="CB11" s="172">
        <v>4839</v>
      </c>
      <c r="CC11" s="173">
        <v>5181</v>
      </c>
      <c r="CD11" s="173">
        <v>5021</v>
      </c>
      <c r="CE11" s="173">
        <v>3095</v>
      </c>
      <c r="CF11" s="173">
        <v>1691</v>
      </c>
      <c r="CG11" s="194">
        <v>1398</v>
      </c>
      <c r="CH11" s="173">
        <v>4772.1207253886014</v>
      </c>
      <c r="CI11" s="173">
        <v>5097.2409610450195</v>
      </c>
      <c r="CJ11" s="173">
        <v>4787.6503144654089</v>
      </c>
      <c r="CK11" s="173">
        <v>3229.7845528455287</v>
      </c>
      <c r="CL11" s="173">
        <v>2034.6774193548388</v>
      </c>
      <c r="CM11" s="173">
        <v>1116.327868852459</v>
      </c>
      <c r="CN11" s="32">
        <v>4989.2790697674418</v>
      </c>
      <c r="CO11" s="30">
        <v>5400.7825558794948</v>
      </c>
      <c r="CP11" s="30">
        <v>4837.4040296924704</v>
      </c>
      <c r="CQ11" s="30">
        <v>3307.300724637681</v>
      </c>
      <c r="CR11" s="30">
        <v>1871.8562091503268</v>
      </c>
      <c r="CS11" s="30">
        <v>1449.9512195121952</v>
      </c>
      <c r="CT11" s="32">
        <v>5263.4453323646931</v>
      </c>
      <c r="CU11" s="30">
        <v>5695.2470680218921</v>
      </c>
      <c r="CV11" s="30">
        <v>5433.8086070215177</v>
      </c>
      <c r="CW11" s="30">
        <v>3498.5775700934578</v>
      </c>
      <c r="CX11" s="30">
        <v>1761.8687500000001</v>
      </c>
      <c r="CY11" s="30">
        <v>1936</v>
      </c>
      <c r="CZ11" s="32">
        <v>7401.0612639398569</v>
      </c>
      <c r="DA11" s="33">
        <v>7044.658730931279</v>
      </c>
      <c r="DB11" s="158">
        <v>7296</v>
      </c>
      <c r="DC11" s="158">
        <v>8538.0083755298328</v>
      </c>
      <c r="DD11" s="158">
        <v>7632.0459958363772</v>
      </c>
      <c r="DE11" s="158">
        <v>6855.8990542928923</v>
      </c>
      <c r="DF11" s="32">
        <v>7440.6934001415702</v>
      </c>
      <c r="DG11" s="30">
        <v>6802.9013730885963</v>
      </c>
      <c r="DH11" s="30">
        <v>7709.2823282543832</v>
      </c>
      <c r="DI11" s="30">
        <v>9526.6120518484149</v>
      </c>
      <c r="DJ11" s="30">
        <v>10652.117486631023</v>
      </c>
      <c r="DK11" s="30">
        <v>10867.438503402511</v>
      </c>
      <c r="DL11" s="32">
        <v>7609.2058560661244</v>
      </c>
      <c r="DM11" s="30">
        <v>7299.6342406117747</v>
      </c>
      <c r="DN11" s="30">
        <v>7637.398127232218</v>
      </c>
      <c r="DO11" s="30">
        <v>9194.4782870298623</v>
      </c>
      <c r="DP11" s="30">
        <v>10299.309045117741</v>
      </c>
      <c r="DQ11" s="30">
        <v>10656.116345627081</v>
      </c>
      <c r="DR11" s="172">
        <v>7756</v>
      </c>
      <c r="DS11" s="173">
        <v>7415</v>
      </c>
      <c r="DT11" s="173">
        <v>7575</v>
      </c>
      <c r="DU11" s="173">
        <v>9501</v>
      </c>
      <c r="DV11" s="173">
        <v>10904</v>
      </c>
      <c r="DW11" s="173">
        <v>11198</v>
      </c>
      <c r="DX11" s="238">
        <v>8588.9915553210267</v>
      </c>
      <c r="DY11" s="239">
        <v>8263.8713196646077</v>
      </c>
      <c r="DZ11" s="239">
        <v>8573.4619662442183</v>
      </c>
      <c r="EA11" s="239">
        <v>10131.327727864098</v>
      </c>
      <c r="EB11" s="239">
        <v>11326.434861354788</v>
      </c>
      <c r="EC11" s="240">
        <v>12244.784411857168</v>
      </c>
      <c r="ED11" s="32">
        <v>7872.2316712270103</v>
      </c>
      <c r="EE11" s="30">
        <v>7460.7281851149573</v>
      </c>
      <c r="EF11" s="30">
        <v>8024.1067113019817</v>
      </c>
      <c r="EG11" s="30">
        <v>9554.2100163567702</v>
      </c>
      <c r="EH11" s="30">
        <v>10989.654531844126</v>
      </c>
      <c r="EI11" s="30">
        <v>11411.559521482257</v>
      </c>
      <c r="EJ11" s="32">
        <v>6825.8690682023544</v>
      </c>
      <c r="EK11" s="30">
        <v>6394.0673325451553</v>
      </c>
      <c r="EL11" s="30">
        <v>6655.5057935455297</v>
      </c>
      <c r="EM11" s="30">
        <v>8590.7368304735901</v>
      </c>
      <c r="EN11" s="30">
        <v>10327.445650567048</v>
      </c>
      <c r="EO11" s="30">
        <v>10153.314400567047</v>
      </c>
      <c r="EP11" s="254"/>
      <c r="EQ11" s="7"/>
      <c r="ET11" s="123"/>
    </row>
    <row r="12" spans="1:150" x14ac:dyDescent="0.2">
      <c r="A12" s="23" t="s">
        <v>16</v>
      </c>
      <c r="B12" s="44">
        <v>2479</v>
      </c>
      <c r="C12" s="117">
        <v>2428</v>
      </c>
      <c r="D12" s="148">
        <v>2489</v>
      </c>
      <c r="E12" s="148">
        <v>2427</v>
      </c>
      <c r="F12" s="148">
        <v>2113</v>
      </c>
      <c r="G12" s="148">
        <v>2209</v>
      </c>
      <c r="H12" s="32">
        <v>1655</v>
      </c>
      <c r="I12" s="33">
        <v>1706</v>
      </c>
      <c r="J12" s="158">
        <v>1759</v>
      </c>
      <c r="K12" s="158">
        <v>1782</v>
      </c>
      <c r="L12" s="158">
        <v>1565</v>
      </c>
      <c r="M12" s="158">
        <v>1703</v>
      </c>
      <c r="N12" s="31">
        <f t="shared" si="1"/>
        <v>930</v>
      </c>
      <c r="O12" s="30">
        <v>916</v>
      </c>
      <c r="P12" s="30">
        <v>11</v>
      </c>
      <c r="Q12" s="30">
        <v>3</v>
      </c>
      <c r="R12" s="30"/>
      <c r="S12" s="30"/>
      <c r="T12" s="31">
        <f t="shared" si="2"/>
        <v>1140</v>
      </c>
      <c r="U12" s="30">
        <v>1112</v>
      </c>
      <c r="V12" s="30">
        <v>24</v>
      </c>
      <c r="W12" s="30">
        <v>4</v>
      </c>
      <c r="X12" s="30"/>
      <c r="Y12" s="30"/>
      <c r="Z12" s="172">
        <v>1216</v>
      </c>
      <c r="AA12" s="173">
        <v>1205</v>
      </c>
      <c r="AB12" s="173">
        <v>10</v>
      </c>
      <c r="AC12" s="173">
        <v>1</v>
      </c>
      <c r="AD12" s="173">
        <v>0</v>
      </c>
      <c r="AE12" s="194">
        <v>0</v>
      </c>
      <c r="AF12" s="173">
        <v>1285</v>
      </c>
      <c r="AG12" s="173">
        <v>699</v>
      </c>
      <c r="AH12" s="173">
        <v>284</v>
      </c>
      <c r="AI12" s="173">
        <v>199</v>
      </c>
      <c r="AJ12" s="173">
        <v>69</v>
      </c>
      <c r="AK12" s="173">
        <v>34</v>
      </c>
      <c r="AL12" s="172">
        <v>1156</v>
      </c>
      <c r="AM12" s="173">
        <v>593</v>
      </c>
      <c r="AN12" s="173">
        <v>254</v>
      </c>
      <c r="AO12" s="173">
        <v>184</v>
      </c>
      <c r="AP12" s="173">
        <v>82</v>
      </c>
      <c r="AQ12" s="194">
        <v>43</v>
      </c>
      <c r="AR12" s="158">
        <v>1189</v>
      </c>
      <c r="AS12" s="158">
        <v>596</v>
      </c>
      <c r="AT12" s="158">
        <v>273</v>
      </c>
      <c r="AU12" s="158">
        <v>205</v>
      </c>
      <c r="AV12" s="158">
        <v>76</v>
      </c>
      <c r="AW12" s="158">
        <v>39</v>
      </c>
      <c r="AX12" s="32">
        <v>7448.4365036728605</v>
      </c>
      <c r="AY12" s="33">
        <v>7590.6307151230949</v>
      </c>
      <c r="AZ12" s="158">
        <v>7742</v>
      </c>
      <c r="BA12" s="158">
        <v>7968.8215488215492</v>
      </c>
      <c r="BB12" s="158">
        <v>7988.4600638977636</v>
      </c>
      <c r="BC12" s="158">
        <v>10447.768643570171</v>
      </c>
      <c r="BD12" s="32">
        <v>7806.372001270297</v>
      </c>
      <c r="BE12" s="33">
        <v>7825.4736842105267</v>
      </c>
      <c r="BF12" s="158">
        <v>7988</v>
      </c>
      <c r="BG12" s="158">
        <v>8236.7315175097283</v>
      </c>
      <c r="BH12" s="158">
        <v>8191.916955017301</v>
      </c>
      <c r="BI12" s="158">
        <v>10897.26661059714</v>
      </c>
      <c r="BJ12" s="32">
        <v>2467.4755287009061</v>
      </c>
      <c r="BK12" s="33">
        <v>3215.3903868698712</v>
      </c>
      <c r="BL12" s="158">
        <v>3309</v>
      </c>
      <c r="BM12" s="158">
        <v>3560.6043771043769</v>
      </c>
      <c r="BN12" s="158">
        <v>3601.4894568690097</v>
      </c>
      <c r="BO12" s="158">
        <v>3698.3605402231356</v>
      </c>
      <c r="BP12" s="32">
        <v>2917.4483870967742</v>
      </c>
      <c r="BQ12" s="30">
        <v>2954.3744541484716</v>
      </c>
      <c r="BR12" s="30">
        <v>638.18181818181813</v>
      </c>
      <c r="BS12" s="30"/>
      <c r="BT12" s="30"/>
      <c r="BU12" s="30"/>
      <c r="BV12" s="32">
        <v>3414.5666666666666</v>
      </c>
      <c r="BW12" s="33">
        <v>3485.076438848921</v>
      </c>
      <c r="BX12" s="30">
        <v>716.70833333333337</v>
      </c>
      <c r="BY12" s="30"/>
      <c r="BZ12" s="30"/>
      <c r="CA12" s="30"/>
      <c r="CB12" s="172">
        <v>3535</v>
      </c>
      <c r="CC12" s="173">
        <v>3564</v>
      </c>
      <c r="CD12" s="173">
        <v>455</v>
      </c>
      <c r="CE12" s="173" t="s">
        <v>114</v>
      </c>
      <c r="CF12" s="173"/>
      <c r="CG12" s="194"/>
      <c r="CH12" s="173">
        <v>3502.7330739299609</v>
      </c>
      <c r="CI12" s="173">
        <v>4477.0758226037196</v>
      </c>
      <c r="CJ12" s="173">
        <v>3640.9049295774648</v>
      </c>
      <c r="CK12" s="173">
        <v>1633.6482412060302</v>
      </c>
      <c r="CL12" s="173">
        <v>176.71014492753622</v>
      </c>
      <c r="CM12" s="173">
        <v>6.7647058823529411</v>
      </c>
      <c r="CN12" s="32">
        <v>3368.2465397923875</v>
      </c>
      <c r="CO12" s="30">
        <v>4501.2546374367621</v>
      </c>
      <c r="CP12" s="30">
        <v>3534.9724409448818</v>
      </c>
      <c r="CQ12" s="30">
        <v>1612.2173913043478</v>
      </c>
      <c r="CR12" s="30">
        <v>346.5609756097561</v>
      </c>
      <c r="CS12" s="30">
        <v>34.883720930232556</v>
      </c>
      <c r="CT12" s="32">
        <v>3552.4735071488644</v>
      </c>
      <c r="CU12" s="30">
        <v>4603.6795302013425</v>
      </c>
      <c r="CV12" s="30">
        <v>3809.96336996337</v>
      </c>
      <c r="CW12" s="30">
        <v>1990.009756097561</v>
      </c>
      <c r="CX12" s="30">
        <v>401.65789473684208</v>
      </c>
      <c r="CY12" s="30">
        <v>38.46153846153846</v>
      </c>
      <c r="CZ12" s="32">
        <v>4980.9609749719548</v>
      </c>
      <c r="DA12" s="33">
        <v>4375.2403282532232</v>
      </c>
      <c r="DB12" s="158">
        <v>4433</v>
      </c>
      <c r="DC12" s="158">
        <v>4408.2171717171723</v>
      </c>
      <c r="DD12" s="158">
        <v>4386.9706070287539</v>
      </c>
      <c r="DE12" s="158">
        <v>6749.4081033470356</v>
      </c>
      <c r="DF12" s="32">
        <v>4888.9236141735228</v>
      </c>
      <c r="DG12" s="30">
        <v>4851.9975471218258</v>
      </c>
      <c r="DH12" s="30">
        <v>7168.190183088479</v>
      </c>
      <c r="DI12" s="30">
        <v>7806.372001270297</v>
      </c>
      <c r="DJ12" s="30"/>
      <c r="DK12" s="30"/>
      <c r="DL12" s="32">
        <v>4410.9070175438601</v>
      </c>
      <c r="DM12" s="30">
        <v>4340.3972453616061</v>
      </c>
      <c r="DN12" s="30">
        <v>7108.7653508771937</v>
      </c>
      <c r="DO12" s="30">
        <v>7825.4736842105267</v>
      </c>
      <c r="DP12" s="30"/>
      <c r="DQ12" s="30"/>
      <c r="DR12" s="172">
        <v>4453</v>
      </c>
      <c r="DS12" s="173">
        <v>4425</v>
      </c>
      <c r="DT12" s="173">
        <v>7534</v>
      </c>
      <c r="DU12" s="173">
        <v>7988</v>
      </c>
      <c r="DV12" s="173"/>
      <c r="DW12" s="173"/>
      <c r="DX12" s="238">
        <v>4733.9984435797669</v>
      </c>
      <c r="DY12" s="239">
        <v>3759.6556949060086</v>
      </c>
      <c r="DZ12" s="239">
        <v>4595.8265879322635</v>
      </c>
      <c r="EA12" s="239">
        <v>6603.0832763036979</v>
      </c>
      <c r="EB12" s="239">
        <v>8060.0213725821923</v>
      </c>
      <c r="EC12" s="240">
        <v>8229.9668116273751</v>
      </c>
      <c r="ED12" s="32">
        <v>4823.6704152249131</v>
      </c>
      <c r="EE12" s="30">
        <v>3690.6623175805389</v>
      </c>
      <c r="EF12" s="30">
        <v>4656.9445140724192</v>
      </c>
      <c r="EG12" s="30">
        <v>6579.699563712953</v>
      </c>
      <c r="EH12" s="30">
        <v>7845.3559794075445</v>
      </c>
      <c r="EI12" s="30">
        <v>8157.0332340870682</v>
      </c>
      <c r="EJ12" s="32">
        <v>7344.7931034482754</v>
      </c>
      <c r="EK12" s="30">
        <v>6293.5870803957978</v>
      </c>
      <c r="EL12" s="30">
        <v>7087.3032406337697</v>
      </c>
      <c r="EM12" s="30">
        <v>8907.2568544995793</v>
      </c>
      <c r="EN12" s="30">
        <v>10495.608715860299</v>
      </c>
      <c r="EO12" s="30">
        <v>10858.805072135601</v>
      </c>
      <c r="EP12" s="254"/>
      <c r="EQ12" s="7"/>
      <c r="ET12" s="123"/>
    </row>
    <row r="13" spans="1:150" x14ac:dyDescent="0.2">
      <c r="A13" s="23" t="s">
        <v>17</v>
      </c>
      <c r="B13" s="44">
        <v>46344</v>
      </c>
      <c r="C13" s="117">
        <v>52182</v>
      </c>
      <c r="D13" s="148">
        <v>51756</v>
      </c>
      <c r="E13" s="148">
        <v>53417</v>
      </c>
      <c r="F13" s="148">
        <v>48556</v>
      </c>
      <c r="G13" s="148">
        <v>49449</v>
      </c>
      <c r="H13" s="32">
        <v>29494</v>
      </c>
      <c r="I13" s="33">
        <v>35791</v>
      </c>
      <c r="J13" s="158">
        <v>37994</v>
      </c>
      <c r="K13" s="158">
        <v>40857</v>
      </c>
      <c r="L13" s="158">
        <v>34677</v>
      </c>
      <c r="M13" s="158">
        <v>35910</v>
      </c>
      <c r="N13" s="31">
        <f t="shared" si="1"/>
        <v>20960</v>
      </c>
      <c r="O13" s="30">
        <v>13757</v>
      </c>
      <c r="P13" s="30">
        <v>4590</v>
      </c>
      <c r="Q13" s="30">
        <v>1633</v>
      </c>
      <c r="R13" s="30">
        <v>647</v>
      </c>
      <c r="S13" s="30">
        <v>333</v>
      </c>
      <c r="T13" s="31">
        <f t="shared" si="2"/>
        <v>29154</v>
      </c>
      <c r="U13" s="30">
        <v>20340</v>
      </c>
      <c r="V13" s="30">
        <v>5059</v>
      </c>
      <c r="W13" s="30">
        <v>2391</v>
      </c>
      <c r="X13" s="30">
        <v>893</v>
      </c>
      <c r="Y13" s="30">
        <v>471</v>
      </c>
      <c r="Z13" s="172">
        <v>32408</v>
      </c>
      <c r="AA13" s="173">
        <v>23382</v>
      </c>
      <c r="AB13" s="173">
        <v>5199</v>
      </c>
      <c r="AC13" s="173">
        <v>2657</v>
      </c>
      <c r="AD13" s="173">
        <v>784</v>
      </c>
      <c r="AE13" s="194">
        <v>386</v>
      </c>
      <c r="AF13" s="173">
        <v>36326</v>
      </c>
      <c r="AG13" s="173">
        <v>26216</v>
      </c>
      <c r="AH13" s="173">
        <v>5615</v>
      </c>
      <c r="AI13" s="173">
        <v>2989</v>
      </c>
      <c r="AJ13" s="173">
        <v>990</v>
      </c>
      <c r="AK13" s="173">
        <v>516</v>
      </c>
      <c r="AL13" s="172">
        <v>32039</v>
      </c>
      <c r="AM13" s="173">
        <v>22620</v>
      </c>
      <c r="AN13" s="173">
        <v>5154</v>
      </c>
      <c r="AO13" s="173">
        <v>2652</v>
      </c>
      <c r="AP13" s="173">
        <v>1068</v>
      </c>
      <c r="AQ13" s="194">
        <v>545</v>
      </c>
      <c r="AR13" s="158">
        <v>33938</v>
      </c>
      <c r="AS13" s="158">
        <v>23492</v>
      </c>
      <c r="AT13" s="158">
        <v>5454</v>
      </c>
      <c r="AU13" s="158">
        <v>3050</v>
      </c>
      <c r="AV13" s="158">
        <v>1249</v>
      </c>
      <c r="AW13" s="158">
        <v>693</v>
      </c>
      <c r="AX13" s="32">
        <v>11563.066945172399</v>
      </c>
      <c r="AY13" s="33">
        <v>11785.285041990255</v>
      </c>
      <c r="AZ13" s="158">
        <v>12166</v>
      </c>
      <c r="BA13" s="158">
        <v>12964.428798970785</v>
      </c>
      <c r="BB13" s="158">
        <v>12803.233094145171</v>
      </c>
      <c r="BC13" s="158">
        <v>11853.353210069579</v>
      </c>
      <c r="BD13" s="32">
        <v>12076.371118114674</v>
      </c>
      <c r="BE13" s="33">
        <v>11897.141293265118</v>
      </c>
      <c r="BF13" s="158">
        <v>12471</v>
      </c>
      <c r="BG13" s="158">
        <v>13319.69516644284</v>
      </c>
      <c r="BH13" s="158">
        <v>12995.619969564917</v>
      </c>
      <c r="BI13" s="158">
        <v>11961.297703311198</v>
      </c>
      <c r="BJ13" s="32">
        <v>4000.2722248592936</v>
      </c>
      <c r="BK13" s="33">
        <v>4895.1958592942356</v>
      </c>
      <c r="BL13" s="158">
        <v>5270</v>
      </c>
      <c r="BM13" s="158">
        <v>4813.6194776904813</v>
      </c>
      <c r="BN13" s="158">
        <v>4733.4465495861814</v>
      </c>
      <c r="BO13" s="158">
        <v>4918.1179894179895</v>
      </c>
      <c r="BP13" s="32">
        <v>4351.7145038167937</v>
      </c>
      <c r="BQ13" s="30">
        <v>4910.3434615105034</v>
      </c>
      <c r="BR13" s="30">
        <v>4085.345533769063</v>
      </c>
      <c r="BS13" s="30">
        <v>2338.3600734843844</v>
      </c>
      <c r="BT13" s="30">
        <v>1141.8253477588871</v>
      </c>
      <c r="BU13" s="30">
        <v>1054.9609609609611</v>
      </c>
      <c r="BV13" s="32">
        <v>5277.9466625505938</v>
      </c>
      <c r="BW13" s="33">
        <v>5961.5106194690261</v>
      </c>
      <c r="BX13" s="30">
        <v>4930.4550306384663</v>
      </c>
      <c r="BY13" s="30">
        <v>2561.43078209954</v>
      </c>
      <c r="BZ13" s="30">
        <v>1128.8163493840987</v>
      </c>
      <c r="CA13" s="30">
        <v>1147.6539278131636</v>
      </c>
      <c r="CB13" s="172">
        <v>5588</v>
      </c>
      <c r="CC13" s="173">
        <v>6160</v>
      </c>
      <c r="CD13" s="173">
        <v>5289</v>
      </c>
      <c r="CE13" s="173">
        <v>3042</v>
      </c>
      <c r="CF13" s="173">
        <v>1319</v>
      </c>
      <c r="CG13" s="194">
        <v>1211</v>
      </c>
      <c r="CH13" s="173">
        <v>4980.0127181632988</v>
      </c>
      <c r="CI13" s="173">
        <v>5507.2063243820567</v>
      </c>
      <c r="CJ13" s="173">
        <v>4726.9921638468386</v>
      </c>
      <c r="CK13" s="173">
        <v>2811.7460689193708</v>
      </c>
      <c r="CL13" s="173">
        <v>1006.3515151515152</v>
      </c>
      <c r="CM13" s="173">
        <v>1132.4864341085272</v>
      </c>
      <c r="CN13" s="32">
        <v>4700.833733886825</v>
      </c>
      <c r="CO13" s="30">
        <v>5259.6212643678164</v>
      </c>
      <c r="CP13" s="30">
        <v>4565.450523864959</v>
      </c>
      <c r="CQ13" s="30">
        <v>2498.3865007541476</v>
      </c>
      <c r="CR13" s="30">
        <v>963.30992509363296</v>
      </c>
      <c r="CS13" s="30">
        <v>830.29541284403672</v>
      </c>
      <c r="CT13" s="32">
        <v>4573.1117920914612</v>
      </c>
      <c r="CU13" s="30">
        <v>5206.174570066406</v>
      </c>
      <c r="CV13" s="30">
        <v>4473.3503850385041</v>
      </c>
      <c r="CW13" s="30">
        <v>2465.6163934426231</v>
      </c>
      <c r="CX13" s="30">
        <v>562.42754203362688</v>
      </c>
      <c r="CY13" s="30">
        <v>401.96248196248195</v>
      </c>
      <c r="CZ13" s="32">
        <v>7562.7947203131052</v>
      </c>
      <c r="DA13" s="33">
        <v>6890.0891826960196</v>
      </c>
      <c r="DB13" s="158">
        <v>6896</v>
      </c>
      <c r="DC13" s="158">
        <v>8150.8093212803033</v>
      </c>
      <c r="DD13" s="158">
        <v>8069.7865445589896</v>
      </c>
      <c r="DE13" s="158">
        <v>6935.2352206515898</v>
      </c>
      <c r="DF13" s="32">
        <v>7724.65661429788</v>
      </c>
      <c r="DG13" s="30">
        <v>7166.0276566041703</v>
      </c>
      <c r="DH13" s="30">
        <v>7991.0255843456107</v>
      </c>
      <c r="DI13" s="30">
        <v>9738.0110446302897</v>
      </c>
      <c r="DJ13" s="30">
        <v>10934.545770355786</v>
      </c>
      <c r="DK13" s="30">
        <v>11021.410157153712</v>
      </c>
      <c r="DL13" s="32">
        <v>6619.1946307145245</v>
      </c>
      <c r="DM13" s="30">
        <v>5935.6306737960922</v>
      </c>
      <c r="DN13" s="30">
        <v>6966.686262626652</v>
      </c>
      <c r="DO13" s="30">
        <v>9335.7105111655783</v>
      </c>
      <c r="DP13" s="30">
        <v>10768.32494388102</v>
      </c>
      <c r="DQ13" s="30">
        <v>10749.487365451954</v>
      </c>
      <c r="DR13" s="172">
        <v>6883</v>
      </c>
      <c r="DS13" s="173">
        <v>6312</v>
      </c>
      <c r="DT13" s="173">
        <v>7182</v>
      </c>
      <c r="DU13" s="173">
        <v>9429</v>
      </c>
      <c r="DV13" s="173">
        <v>11153</v>
      </c>
      <c r="DW13" s="173">
        <v>11260</v>
      </c>
      <c r="DX13" s="238">
        <v>8339.6824482795419</v>
      </c>
      <c r="DY13" s="239">
        <v>7812.4888420607831</v>
      </c>
      <c r="DZ13" s="239">
        <v>8592.7030025960012</v>
      </c>
      <c r="EA13" s="239">
        <v>10507.949097523469</v>
      </c>
      <c r="EB13" s="239">
        <v>12313.343651291325</v>
      </c>
      <c r="EC13" s="240">
        <v>12187.208732334313</v>
      </c>
      <c r="ED13" s="32">
        <v>8294.7862356780934</v>
      </c>
      <c r="EE13" s="30">
        <v>7735.9987051971011</v>
      </c>
      <c r="EF13" s="30">
        <v>8430.1694456999576</v>
      </c>
      <c r="EG13" s="30">
        <v>10497.233468810769</v>
      </c>
      <c r="EH13" s="30">
        <v>12032.310044471284</v>
      </c>
      <c r="EI13" s="30">
        <v>12165.324556720881</v>
      </c>
      <c r="EJ13" s="32">
        <v>7388.1859112197371</v>
      </c>
      <c r="EK13" s="30">
        <v>6755.1231332447924</v>
      </c>
      <c r="EL13" s="30">
        <v>7487.9473182726942</v>
      </c>
      <c r="EM13" s="30">
        <v>9495.6813098685743</v>
      </c>
      <c r="EN13" s="30">
        <v>11398.870161277571</v>
      </c>
      <c r="EO13" s="30">
        <v>11559.335221348716</v>
      </c>
      <c r="EP13" s="254"/>
      <c r="EQ13" s="7"/>
    </row>
    <row r="14" spans="1:150" x14ac:dyDescent="0.2">
      <c r="A14" s="24" t="s">
        <v>18</v>
      </c>
      <c r="B14" s="43">
        <v>15836</v>
      </c>
      <c r="C14" s="116">
        <v>17325</v>
      </c>
      <c r="D14" s="147">
        <v>31018</v>
      </c>
      <c r="E14" s="147">
        <v>23453</v>
      </c>
      <c r="F14" s="147">
        <v>19094</v>
      </c>
      <c r="G14" s="147">
        <v>19379</v>
      </c>
      <c r="H14" s="14">
        <v>10441</v>
      </c>
      <c r="I14" s="15">
        <v>12318</v>
      </c>
      <c r="J14" s="146">
        <v>25599</v>
      </c>
      <c r="K14" s="146">
        <v>18765</v>
      </c>
      <c r="L14" s="146">
        <v>15889</v>
      </c>
      <c r="M14" s="146">
        <v>16248</v>
      </c>
      <c r="N14" s="17">
        <f t="shared" si="1"/>
        <v>9109</v>
      </c>
      <c r="O14" s="9">
        <v>4705</v>
      </c>
      <c r="P14" s="9">
        <v>1965</v>
      </c>
      <c r="Q14" s="9">
        <v>1262</v>
      </c>
      <c r="R14" s="9">
        <v>759</v>
      </c>
      <c r="S14" s="9">
        <v>418</v>
      </c>
      <c r="T14" s="17">
        <f t="shared" si="2"/>
        <v>11285</v>
      </c>
      <c r="U14" s="9">
        <v>6576</v>
      </c>
      <c r="V14" s="9">
        <v>2061</v>
      </c>
      <c r="W14" s="9">
        <v>1430</v>
      </c>
      <c r="X14" s="9">
        <v>761</v>
      </c>
      <c r="Y14" s="9">
        <v>457</v>
      </c>
      <c r="Z14" s="171">
        <v>21994</v>
      </c>
      <c r="AA14" s="155">
        <v>14793</v>
      </c>
      <c r="AB14" s="155">
        <v>3744</v>
      </c>
      <c r="AC14" s="155">
        <v>2186</v>
      </c>
      <c r="AD14" s="155">
        <v>845</v>
      </c>
      <c r="AE14" s="162">
        <v>426</v>
      </c>
      <c r="AF14" s="155">
        <v>17316</v>
      </c>
      <c r="AG14" s="155">
        <v>11707</v>
      </c>
      <c r="AH14" s="155">
        <v>2785</v>
      </c>
      <c r="AI14" s="155">
        <v>1764</v>
      </c>
      <c r="AJ14" s="155">
        <v>705</v>
      </c>
      <c r="AK14" s="155">
        <v>355</v>
      </c>
      <c r="AL14" s="171">
        <v>14336</v>
      </c>
      <c r="AM14" s="155">
        <v>9736</v>
      </c>
      <c r="AN14" s="155">
        <v>2234</v>
      </c>
      <c r="AO14" s="155">
        <v>1365</v>
      </c>
      <c r="AP14" s="155">
        <v>634</v>
      </c>
      <c r="AQ14" s="162">
        <v>367</v>
      </c>
      <c r="AR14" s="146">
        <v>14720</v>
      </c>
      <c r="AS14" s="146">
        <v>9386</v>
      </c>
      <c r="AT14" s="146">
        <v>2557</v>
      </c>
      <c r="AU14" s="146">
        <v>1621</v>
      </c>
      <c r="AV14" s="146">
        <v>787</v>
      </c>
      <c r="AW14" s="146">
        <v>369</v>
      </c>
      <c r="AX14" s="14">
        <v>9816.245463521529</v>
      </c>
      <c r="AY14" s="15">
        <v>10459.4153613249</v>
      </c>
      <c r="AZ14" s="146">
        <v>11025</v>
      </c>
      <c r="BA14" s="146">
        <v>11070.360582800082</v>
      </c>
      <c r="BB14" s="146">
        <v>11826.253102502857</v>
      </c>
      <c r="BC14" s="146">
        <v>11237.281954423876</v>
      </c>
      <c r="BD14" s="14">
        <v>10073.181828582439</v>
      </c>
      <c r="BE14" s="15">
        <v>10622.806003598134</v>
      </c>
      <c r="BF14" s="146">
        <v>11216</v>
      </c>
      <c r="BG14" s="146">
        <v>11484.63474116565</v>
      </c>
      <c r="BH14" s="146">
        <v>12008.836642690187</v>
      </c>
      <c r="BI14" s="146">
        <v>11565.001404930457</v>
      </c>
      <c r="BJ14" s="14">
        <v>3263.0830380231778</v>
      </c>
      <c r="BK14" s="15">
        <v>4579.886345185907</v>
      </c>
      <c r="BL14" s="146">
        <v>5523</v>
      </c>
      <c r="BM14" s="146">
        <v>4967.3881694644288</v>
      </c>
      <c r="BN14" s="146">
        <v>4978.1792435017933</v>
      </c>
      <c r="BO14" s="146">
        <v>5149.672390448055</v>
      </c>
      <c r="BP14" s="14">
        <v>3489.0442419585024</v>
      </c>
      <c r="BQ14" s="9">
        <v>4222.2361317747082</v>
      </c>
      <c r="BR14" s="9">
        <v>3307.5185750636133</v>
      </c>
      <c r="BS14" s="9">
        <v>2343.1307448494454</v>
      </c>
      <c r="BT14" s="9">
        <v>2175.715415019763</v>
      </c>
      <c r="BU14" s="9">
        <v>1933.9952153110048</v>
      </c>
      <c r="BV14" s="14">
        <v>4515.0184315463002</v>
      </c>
      <c r="BW14" s="15">
        <v>5595.6359489051092</v>
      </c>
      <c r="BX14" s="9">
        <v>4853.1348859776808</v>
      </c>
      <c r="BY14" s="9">
        <v>2249.1678321678323</v>
      </c>
      <c r="BZ14" s="9">
        <v>782.43232588699084</v>
      </c>
      <c r="CA14" s="9">
        <v>746.23413566739612</v>
      </c>
      <c r="CB14" s="171">
        <v>5865</v>
      </c>
      <c r="CC14" s="155">
        <v>6645</v>
      </c>
      <c r="CD14" s="155">
        <v>5799</v>
      </c>
      <c r="CE14" s="155">
        <v>3293</v>
      </c>
      <c r="CF14" s="155">
        <v>1564</v>
      </c>
      <c r="CG14" s="162">
        <v>1106</v>
      </c>
      <c r="CH14" s="155">
        <v>5067.8859436359435</v>
      </c>
      <c r="CI14" s="155">
        <v>5756.5530878961308</v>
      </c>
      <c r="CJ14" s="155">
        <v>5029.0840215439857</v>
      </c>
      <c r="CK14" s="155">
        <v>2926.8287981859412</v>
      </c>
      <c r="CL14" s="155">
        <v>1212.7815602836879</v>
      </c>
      <c r="CM14" s="155">
        <v>956.64788732394368</v>
      </c>
      <c r="CN14" s="14">
        <v>5213.1201869419647</v>
      </c>
      <c r="CO14" s="9">
        <v>5938.1881676253079</v>
      </c>
      <c r="CP14" s="9">
        <v>5145.6168307967773</v>
      </c>
      <c r="CQ14" s="9">
        <v>2989.1516483516484</v>
      </c>
      <c r="CR14" s="9">
        <v>1459.7886435331229</v>
      </c>
      <c r="CS14" s="9">
        <v>1144.6457765667576</v>
      </c>
      <c r="CT14" s="14">
        <v>5117.6137228260868</v>
      </c>
      <c r="CU14" s="9">
        <v>6014.8633070530577</v>
      </c>
      <c r="CV14" s="9">
        <v>4969.2221353148225</v>
      </c>
      <c r="CW14" s="9">
        <v>3016.5521283158546</v>
      </c>
      <c r="CX14" s="9">
        <v>1147.705209656925</v>
      </c>
      <c r="CY14" s="9">
        <v>1020.029810298103</v>
      </c>
      <c r="CZ14" s="14">
        <v>6553.1624254983508</v>
      </c>
      <c r="DA14" s="15">
        <v>5879.529016138993</v>
      </c>
      <c r="DB14" s="146">
        <v>5502</v>
      </c>
      <c r="DC14" s="146">
        <v>6102.9724133356531</v>
      </c>
      <c r="DD14" s="146">
        <v>6848.0738590010633</v>
      </c>
      <c r="DE14" s="146">
        <v>6087.6095639758205</v>
      </c>
      <c r="DF14" s="14">
        <v>6584.1375866239368</v>
      </c>
      <c r="DG14" s="9">
        <v>5850.9456968077311</v>
      </c>
      <c r="DH14" s="9">
        <v>6765.6632535188255</v>
      </c>
      <c r="DI14" s="9">
        <v>7730.0510837329939</v>
      </c>
      <c r="DJ14" s="9">
        <v>7897.4664135626763</v>
      </c>
      <c r="DK14" s="9">
        <v>8139.1866132714349</v>
      </c>
      <c r="DL14" s="14">
        <v>6107.7875720518341</v>
      </c>
      <c r="DM14" s="9">
        <v>5027.1700546930251</v>
      </c>
      <c r="DN14" s="9">
        <v>5769.6711176204535</v>
      </c>
      <c r="DO14" s="9">
        <v>8373.6381714303025</v>
      </c>
      <c r="DP14" s="9">
        <v>9840.3736777111444</v>
      </c>
      <c r="DQ14" s="9">
        <v>9876.5718679307374</v>
      </c>
      <c r="DR14" s="171">
        <v>5350</v>
      </c>
      <c r="DS14" s="155">
        <v>4571</v>
      </c>
      <c r="DT14" s="155">
        <v>5417</v>
      </c>
      <c r="DU14" s="155">
        <v>7923</v>
      </c>
      <c r="DV14" s="155">
        <v>9651</v>
      </c>
      <c r="DW14" s="155">
        <v>10109</v>
      </c>
      <c r="DX14" s="210">
        <v>6416.7487975297063</v>
      </c>
      <c r="DY14" s="211">
        <v>5728.0816532695189</v>
      </c>
      <c r="DZ14" s="211">
        <v>6455.550719621664</v>
      </c>
      <c r="EA14" s="211">
        <v>8557.8059429797086</v>
      </c>
      <c r="EB14" s="211">
        <v>10271.853180881963</v>
      </c>
      <c r="EC14" s="212">
        <v>10527.986853841707</v>
      </c>
      <c r="ED14" s="14">
        <v>6795.716455748222</v>
      </c>
      <c r="EE14" s="9">
        <v>6070.6484750648788</v>
      </c>
      <c r="EF14" s="9">
        <v>6863.2198118934093</v>
      </c>
      <c r="EG14" s="9">
        <v>9019.6849943385387</v>
      </c>
      <c r="EH14" s="9">
        <v>10549.047999157065</v>
      </c>
      <c r="EI14" s="9">
        <v>10864.190866123428</v>
      </c>
      <c r="EJ14" s="14">
        <v>6447.3876821043705</v>
      </c>
      <c r="EK14" s="9">
        <v>5550.1380978773996</v>
      </c>
      <c r="EL14" s="9">
        <v>6595.7792696156348</v>
      </c>
      <c r="EM14" s="9">
        <v>8548.4492766146031</v>
      </c>
      <c r="EN14" s="9">
        <v>10417.296195273531</v>
      </c>
      <c r="EO14" s="9">
        <v>10544.971594632354</v>
      </c>
      <c r="EP14" s="254"/>
      <c r="EQ14" s="7"/>
    </row>
    <row r="15" spans="1:150" x14ac:dyDescent="0.2">
      <c r="A15" s="24" t="s">
        <v>19</v>
      </c>
      <c r="B15" s="43">
        <v>8265</v>
      </c>
      <c r="C15" s="116">
        <v>9861</v>
      </c>
      <c r="D15" s="147">
        <v>10300</v>
      </c>
      <c r="E15" s="147">
        <v>9222</v>
      </c>
      <c r="F15" s="147">
        <v>9642</v>
      </c>
      <c r="G15" s="147">
        <v>8517</v>
      </c>
      <c r="H15" s="14">
        <v>7127</v>
      </c>
      <c r="I15" s="15">
        <v>8624</v>
      </c>
      <c r="J15" s="146">
        <v>9264</v>
      </c>
      <c r="K15" s="146">
        <v>8276</v>
      </c>
      <c r="L15" s="146">
        <v>8798</v>
      </c>
      <c r="M15" s="146">
        <v>7553</v>
      </c>
      <c r="N15" s="17">
        <f t="shared" si="1"/>
        <v>5317</v>
      </c>
      <c r="O15" s="9">
        <v>2962</v>
      </c>
      <c r="P15" s="9">
        <v>1158</v>
      </c>
      <c r="Q15" s="9">
        <v>679</v>
      </c>
      <c r="R15" s="9">
        <v>376</v>
      </c>
      <c r="S15" s="9">
        <v>142</v>
      </c>
      <c r="T15" s="17">
        <f t="shared" si="2"/>
        <v>7195</v>
      </c>
      <c r="U15" s="9">
        <v>4422</v>
      </c>
      <c r="V15" s="9">
        <v>1269</v>
      </c>
      <c r="W15" s="9">
        <v>873</v>
      </c>
      <c r="X15" s="9">
        <v>473</v>
      </c>
      <c r="Y15" s="9">
        <v>158</v>
      </c>
      <c r="Z15" s="171">
        <v>7851</v>
      </c>
      <c r="AA15" s="155">
        <v>5050</v>
      </c>
      <c r="AB15" s="155">
        <v>1246</v>
      </c>
      <c r="AC15" s="155">
        <v>937</v>
      </c>
      <c r="AD15" s="155">
        <v>465</v>
      </c>
      <c r="AE15" s="162">
        <v>153</v>
      </c>
      <c r="AF15" s="155">
        <v>7027</v>
      </c>
      <c r="AG15" s="155">
        <v>4567</v>
      </c>
      <c r="AH15" s="155">
        <v>961</v>
      </c>
      <c r="AI15" s="155">
        <v>872</v>
      </c>
      <c r="AJ15" s="155">
        <v>450</v>
      </c>
      <c r="AK15" s="155">
        <v>177</v>
      </c>
      <c r="AL15" s="171">
        <v>7446</v>
      </c>
      <c r="AM15" s="155">
        <v>4785</v>
      </c>
      <c r="AN15" s="155">
        <v>1083</v>
      </c>
      <c r="AO15" s="155">
        <v>897</v>
      </c>
      <c r="AP15" s="155">
        <v>487</v>
      </c>
      <c r="AQ15" s="162">
        <v>194</v>
      </c>
      <c r="AR15" s="146">
        <v>6250</v>
      </c>
      <c r="AS15" s="146">
        <v>3959</v>
      </c>
      <c r="AT15" s="146">
        <v>946</v>
      </c>
      <c r="AU15" s="146">
        <v>762</v>
      </c>
      <c r="AV15" s="146">
        <v>433</v>
      </c>
      <c r="AW15" s="146">
        <v>150</v>
      </c>
      <c r="AX15" s="14">
        <v>10312.37444416799</v>
      </c>
      <c r="AY15" s="15">
        <v>10474.188817540198</v>
      </c>
      <c r="AZ15" s="146">
        <v>10724</v>
      </c>
      <c r="BA15" s="146">
        <v>10665.249409687092</v>
      </c>
      <c r="BB15" s="146">
        <v>10957.271078969339</v>
      </c>
      <c r="BC15" s="146">
        <v>10895.422595090016</v>
      </c>
      <c r="BD15" s="14">
        <v>9854.3972727111195</v>
      </c>
      <c r="BE15" s="15">
        <v>10865.333972359555</v>
      </c>
      <c r="BF15" s="146">
        <v>11008</v>
      </c>
      <c r="BG15" s="146">
        <v>11016.585761013253</v>
      </c>
      <c r="BH15" s="146">
        <v>11280.246406041122</v>
      </c>
      <c r="BI15" s="146">
        <v>11258.644134724256</v>
      </c>
      <c r="BJ15" s="14">
        <v>3590.5104532061177</v>
      </c>
      <c r="BK15" s="15">
        <v>4738.9523423005567</v>
      </c>
      <c r="BL15" s="146">
        <v>4246</v>
      </c>
      <c r="BM15" s="146">
        <v>4323.0607781536974</v>
      </c>
      <c r="BN15" s="146">
        <v>4353.1683337122076</v>
      </c>
      <c r="BO15" s="146">
        <v>4421.1247186548389</v>
      </c>
      <c r="BP15" s="14">
        <v>4285.578333646793</v>
      </c>
      <c r="BQ15" s="9">
        <v>5277.4209993247805</v>
      </c>
      <c r="BR15" s="9">
        <v>4632.7340241796201</v>
      </c>
      <c r="BS15" s="9">
        <v>1934.6921944035346</v>
      </c>
      <c r="BT15" s="9">
        <v>935.75</v>
      </c>
      <c r="BU15" s="9">
        <v>876.72535211267609</v>
      </c>
      <c r="BV15" s="14">
        <v>5324.8653231410699</v>
      </c>
      <c r="BW15" s="15">
        <v>6403.489597467209</v>
      </c>
      <c r="BX15" s="9">
        <v>5678.33963750985</v>
      </c>
      <c r="BY15" s="9">
        <v>2558.7812142038947</v>
      </c>
      <c r="BZ15" s="9">
        <v>875.36786469344611</v>
      </c>
      <c r="CA15" s="9">
        <v>901.87974683544303</v>
      </c>
      <c r="CB15" s="171">
        <v>4720</v>
      </c>
      <c r="CC15" s="155">
        <v>5467</v>
      </c>
      <c r="CD15" s="155">
        <v>5073</v>
      </c>
      <c r="CE15" s="155">
        <v>2724</v>
      </c>
      <c r="CF15" s="155">
        <v>943</v>
      </c>
      <c r="CG15" s="162">
        <v>872</v>
      </c>
      <c r="CH15" s="155">
        <v>4781.8078838764768</v>
      </c>
      <c r="CI15" s="155">
        <v>5550.6768119115395</v>
      </c>
      <c r="CJ15" s="155">
        <v>5281.8178980228931</v>
      </c>
      <c r="CK15" s="155">
        <v>2882.1938073394494</v>
      </c>
      <c r="CL15" s="155">
        <v>1144.6311111111111</v>
      </c>
      <c r="CM15" s="155">
        <v>834.11864406779659</v>
      </c>
      <c r="CN15" s="14">
        <v>4789.7724952994895</v>
      </c>
      <c r="CO15" s="9">
        <v>5572.2353187042845</v>
      </c>
      <c r="CP15" s="9">
        <v>5211.0498614958451</v>
      </c>
      <c r="CQ15" s="9">
        <v>2944.9710144927535</v>
      </c>
      <c r="CR15" s="9">
        <v>1120.5852156057495</v>
      </c>
      <c r="CS15" s="9">
        <v>879.2216494845361</v>
      </c>
      <c r="CT15" s="14">
        <v>4924.2022399999996</v>
      </c>
      <c r="CU15" s="9">
        <v>5603.1017933821668</v>
      </c>
      <c r="CV15" s="9">
        <v>5514.4852008456655</v>
      </c>
      <c r="CW15" s="9">
        <v>3504.8267716535433</v>
      </c>
      <c r="CX15" s="9">
        <v>1284.6420323325635</v>
      </c>
      <c r="CY15" s="9">
        <v>999.68666666666661</v>
      </c>
      <c r="CZ15" s="14">
        <v>6721.8639909618723</v>
      </c>
      <c r="DA15" s="15">
        <v>5735.2364752396415</v>
      </c>
      <c r="DB15" s="146">
        <v>6478</v>
      </c>
      <c r="DC15" s="146">
        <v>6342.188631533395</v>
      </c>
      <c r="DD15" s="146">
        <v>6604.1027452571316</v>
      </c>
      <c r="DE15" s="146">
        <v>6474.2978764351774</v>
      </c>
      <c r="DF15" s="14">
        <v>5568.8189390643265</v>
      </c>
      <c r="DG15" s="9">
        <v>4576.976273386339</v>
      </c>
      <c r="DH15" s="9">
        <v>5221.6632485314994</v>
      </c>
      <c r="DI15" s="9">
        <v>7919.7050783075847</v>
      </c>
      <c r="DJ15" s="9">
        <v>8918.6472727111195</v>
      </c>
      <c r="DK15" s="9">
        <v>8977.6719205984427</v>
      </c>
      <c r="DL15" s="14">
        <v>5540.4686492184846</v>
      </c>
      <c r="DM15" s="9">
        <v>4461.8443748923455</v>
      </c>
      <c r="DN15" s="9">
        <v>5186.9943348497045</v>
      </c>
      <c r="DO15" s="9">
        <v>8306.5527581556598</v>
      </c>
      <c r="DP15" s="9">
        <v>9989.9661076661087</v>
      </c>
      <c r="DQ15" s="9">
        <v>9963.4542255241122</v>
      </c>
      <c r="DR15" s="171">
        <v>6289</v>
      </c>
      <c r="DS15" s="155">
        <v>5541</v>
      </c>
      <c r="DT15" s="155">
        <v>5935</v>
      </c>
      <c r="DU15" s="155">
        <v>8284</v>
      </c>
      <c r="DV15" s="155">
        <v>10066</v>
      </c>
      <c r="DW15" s="155">
        <v>10136</v>
      </c>
      <c r="DX15" s="210">
        <v>6234.7778771367766</v>
      </c>
      <c r="DY15" s="211">
        <v>5465.9089491017139</v>
      </c>
      <c r="DZ15" s="211">
        <v>5734.7678629903603</v>
      </c>
      <c r="EA15" s="211">
        <v>8134.391953673804</v>
      </c>
      <c r="EB15" s="211">
        <v>9871.9546499021417</v>
      </c>
      <c r="EC15" s="212">
        <v>10182.467116945456</v>
      </c>
      <c r="ED15" s="14">
        <v>6490.4739107416326</v>
      </c>
      <c r="EE15" s="9">
        <v>5708.0110873368376</v>
      </c>
      <c r="EF15" s="9">
        <v>6069.196544545277</v>
      </c>
      <c r="EG15" s="9">
        <v>8335.2753915483681</v>
      </c>
      <c r="EH15" s="9">
        <v>10159.661190435372</v>
      </c>
      <c r="EI15" s="9">
        <v>10401.024756556586</v>
      </c>
      <c r="EJ15" s="14">
        <v>6334.4418947242566</v>
      </c>
      <c r="EK15" s="9">
        <v>5655.5423413420895</v>
      </c>
      <c r="EL15" s="9">
        <v>5744.1589338785907</v>
      </c>
      <c r="EM15" s="9">
        <v>7753.8173630707133</v>
      </c>
      <c r="EN15" s="9">
        <v>9974.0021023916925</v>
      </c>
      <c r="EO15" s="9">
        <v>10258.95746805759</v>
      </c>
      <c r="EP15" s="254"/>
      <c r="EQ15" s="7"/>
    </row>
    <row r="16" spans="1:150" x14ac:dyDescent="0.2">
      <c r="A16" s="24" t="s">
        <v>20</v>
      </c>
      <c r="B16" s="43">
        <v>5912</v>
      </c>
      <c r="C16" s="116">
        <v>7149</v>
      </c>
      <c r="D16" s="147">
        <v>11406</v>
      </c>
      <c r="E16" s="147">
        <v>11280</v>
      </c>
      <c r="F16" s="147">
        <v>10183</v>
      </c>
      <c r="G16" s="147">
        <v>9849</v>
      </c>
      <c r="H16" s="14">
        <v>3681</v>
      </c>
      <c r="I16" s="15">
        <v>4924</v>
      </c>
      <c r="J16" s="146">
        <v>8512</v>
      </c>
      <c r="K16" s="146">
        <v>8542</v>
      </c>
      <c r="L16" s="146">
        <v>7919</v>
      </c>
      <c r="M16" s="146">
        <v>7717</v>
      </c>
      <c r="N16" s="17">
        <f t="shared" si="1"/>
        <v>3297</v>
      </c>
      <c r="O16" s="9">
        <v>2212</v>
      </c>
      <c r="P16" s="9">
        <v>623</v>
      </c>
      <c r="Q16" s="9">
        <v>258</v>
      </c>
      <c r="R16" s="9">
        <v>130</v>
      </c>
      <c r="S16" s="9">
        <v>74</v>
      </c>
      <c r="T16" s="17">
        <f t="shared" si="2"/>
        <v>4832</v>
      </c>
      <c r="U16" s="9">
        <v>3428</v>
      </c>
      <c r="V16" s="9">
        <v>705</v>
      </c>
      <c r="W16" s="9">
        <v>362</v>
      </c>
      <c r="X16" s="9">
        <v>187</v>
      </c>
      <c r="Y16" s="9">
        <v>150</v>
      </c>
      <c r="Z16" s="171">
        <v>7866</v>
      </c>
      <c r="AA16" s="155">
        <v>6051</v>
      </c>
      <c r="AB16" s="155">
        <v>978</v>
      </c>
      <c r="AC16" s="155">
        <v>496</v>
      </c>
      <c r="AD16" s="155">
        <v>194</v>
      </c>
      <c r="AE16" s="162">
        <v>147</v>
      </c>
      <c r="AF16" s="155">
        <v>8020</v>
      </c>
      <c r="AG16" s="155">
        <v>6174</v>
      </c>
      <c r="AH16" s="155">
        <v>988</v>
      </c>
      <c r="AI16" s="155">
        <v>471</v>
      </c>
      <c r="AJ16" s="155">
        <v>238</v>
      </c>
      <c r="AK16" s="155">
        <v>149</v>
      </c>
      <c r="AL16" s="171">
        <v>7307</v>
      </c>
      <c r="AM16" s="155">
        <v>5575</v>
      </c>
      <c r="AN16" s="155">
        <v>859</v>
      </c>
      <c r="AO16" s="155">
        <v>497</v>
      </c>
      <c r="AP16" s="155">
        <v>218</v>
      </c>
      <c r="AQ16" s="162">
        <v>158</v>
      </c>
      <c r="AR16" s="146">
        <v>7065</v>
      </c>
      <c r="AS16" s="146">
        <v>5315</v>
      </c>
      <c r="AT16" s="146">
        <v>856</v>
      </c>
      <c r="AU16" s="146">
        <v>462</v>
      </c>
      <c r="AV16" s="146">
        <v>230</v>
      </c>
      <c r="AW16" s="146">
        <v>202</v>
      </c>
      <c r="AX16" s="14">
        <v>10106.608479309036</v>
      </c>
      <c r="AY16" s="15">
        <v>11129.899007764334</v>
      </c>
      <c r="AZ16" s="146">
        <v>11585</v>
      </c>
      <c r="BA16" s="146">
        <v>12088.202600588924</v>
      </c>
      <c r="BB16" s="146">
        <v>12984.790856372669</v>
      </c>
      <c r="BC16" s="146">
        <v>13175.143110451772</v>
      </c>
      <c r="BD16" s="14">
        <v>10470.744296616651</v>
      </c>
      <c r="BE16" s="15">
        <v>11234.56539637083</v>
      </c>
      <c r="BF16" s="146">
        <v>11611</v>
      </c>
      <c r="BG16" s="146">
        <v>12234.963659068135</v>
      </c>
      <c r="BH16" s="146">
        <v>13042.860134117969</v>
      </c>
      <c r="BI16" s="146">
        <v>13304.559968893207</v>
      </c>
      <c r="BJ16" s="14">
        <v>3403.2339038304808</v>
      </c>
      <c r="BK16" s="15">
        <v>3467.919780666125</v>
      </c>
      <c r="BL16" s="146">
        <v>4609</v>
      </c>
      <c r="BM16" s="146">
        <v>4441.9129009599628</v>
      </c>
      <c r="BN16" s="146">
        <v>4718.7637327945449</v>
      </c>
      <c r="BO16" s="146">
        <v>4799.0913567448488</v>
      </c>
      <c r="BP16" s="14">
        <v>3044.8398544131028</v>
      </c>
      <c r="BQ16" s="9">
        <v>3288.1704339963835</v>
      </c>
      <c r="BR16" s="9">
        <v>3540.8571428571427</v>
      </c>
      <c r="BS16" s="9">
        <v>1586.8682170542636</v>
      </c>
      <c r="BT16" s="9">
        <v>596.57692307692309</v>
      </c>
      <c r="BU16" s="9">
        <v>979.5</v>
      </c>
      <c r="BV16" s="14">
        <v>3428.9646109271525</v>
      </c>
      <c r="BW16" s="15">
        <v>3784.8205950991833</v>
      </c>
      <c r="BX16" s="9">
        <v>3498.3673758865248</v>
      </c>
      <c r="BY16" s="9">
        <v>1954.3149171270718</v>
      </c>
      <c r="BZ16" s="9">
        <v>1318.625668449198</v>
      </c>
      <c r="CA16" s="9">
        <v>1159.9866666666667</v>
      </c>
      <c r="CB16" s="171">
        <v>4545</v>
      </c>
      <c r="CC16" s="155">
        <v>4926</v>
      </c>
      <c r="CD16" s="155">
        <v>4628</v>
      </c>
      <c r="CE16" s="155">
        <v>2332</v>
      </c>
      <c r="CF16" s="155">
        <v>765</v>
      </c>
      <c r="CG16" s="162">
        <v>785</v>
      </c>
      <c r="CH16" s="155">
        <v>4498.63566084788</v>
      </c>
      <c r="CI16" s="155">
        <v>4969.1762228701</v>
      </c>
      <c r="CJ16" s="155">
        <v>3876.0738866396759</v>
      </c>
      <c r="CK16" s="155">
        <v>2326.8832271762208</v>
      </c>
      <c r="CL16" s="155">
        <v>1227.1302521008404</v>
      </c>
      <c r="CM16" s="155">
        <v>1220.0268456375838</v>
      </c>
      <c r="CN16" s="14">
        <v>4855.7536608731352</v>
      </c>
      <c r="CO16" s="9">
        <v>5345.7415246636774</v>
      </c>
      <c r="CP16" s="9">
        <v>4647.9895227008146</v>
      </c>
      <c r="CQ16" s="9">
        <v>2505.2213279678067</v>
      </c>
      <c r="CR16" s="9">
        <v>1068.9495412844037</v>
      </c>
      <c r="CS16" s="9">
        <v>1314.7721518987341</v>
      </c>
      <c r="CT16" s="14">
        <v>5003.9388535031849</v>
      </c>
      <c r="CU16" s="9">
        <v>5489.6882408278461</v>
      </c>
      <c r="CV16" s="9">
        <v>4879.7873831775705</v>
      </c>
      <c r="CW16" s="9">
        <v>2878.4891774891776</v>
      </c>
      <c r="CX16" s="9">
        <v>1495.6478260869565</v>
      </c>
      <c r="CY16" s="9">
        <v>1604.8316831683169</v>
      </c>
      <c r="CZ16" s="14">
        <v>6703.374575478555</v>
      </c>
      <c r="DA16" s="15">
        <v>7661.9792270982089</v>
      </c>
      <c r="DB16" s="146">
        <v>6976</v>
      </c>
      <c r="DC16" s="146">
        <v>7646.289699628961</v>
      </c>
      <c r="DD16" s="146">
        <v>8266.0271235781238</v>
      </c>
      <c r="DE16" s="146">
        <v>8376.0517537069245</v>
      </c>
      <c r="DF16" s="14">
        <v>7425.9044422035477</v>
      </c>
      <c r="DG16" s="9">
        <v>7182.5738626202674</v>
      </c>
      <c r="DH16" s="9">
        <v>6929.8871537595078</v>
      </c>
      <c r="DI16" s="9">
        <v>8883.8760795623875</v>
      </c>
      <c r="DJ16" s="9">
        <v>9874.1673735397271</v>
      </c>
      <c r="DK16" s="9">
        <v>9491.2442966166509</v>
      </c>
      <c r="DL16" s="14">
        <v>7805.6007854436775</v>
      </c>
      <c r="DM16" s="9">
        <v>7449.7448012716468</v>
      </c>
      <c r="DN16" s="9">
        <v>7736.1980204843057</v>
      </c>
      <c r="DO16" s="9">
        <v>9280.2504792437576</v>
      </c>
      <c r="DP16" s="9">
        <v>9915.9397279216319</v>
      </c>
      <c r="DQ16" s="9">
        <v>10074.578729704164</v>
      </c>
      <c r="DR16" s="171">
        <v>7066</v>
      </c>
      <c r="DS16" s="155">
        <v>6685</v>
      </c>
      <c r="DT16" s="155">
        <v>6983</v>
      </c>
      <c r="DU16" s="155">
        <v>9280</v>
      </c>
      <c r="DV16" s="155">
        <v>10846</v>
      </c>
      <c r="DW16" s="155">
        <v>10827</v>
      </c>
      <c r="DX16" s="210">
        <v>7736.3279982202548</v>
      </c>
      <c r="DY16" s="211">
        <v>7265.7874361980348</v>
      </c>
      <c r="DZ16" s="211">
        <v>8358.8897724284579</v>
      </c>
      <c r="EA16" s="211">
        <v>9908.0804318919145</v>
      </c>
      <c r="EB16" s="211">
        <v>11007.833406967295</v>
      </c>
      <c r="EC16" s="212">
        <v>11014.936813430551</v>
      </c>
      <c r="ED16" s="14">
        <v>8187.106473244834</v>
      </c>
      <c r="EE16" s="9">
        <v>7697.1186094542918</v>
      </c>
      <c r="EF16" s="9">
        <v>8394.8706114171546</v>
      </c>
      <c r="EG16" s="9">
        <v>10537.638806150162</v>
      </c>
      <c r="EH16" s="9">
        <v>11973.910592833565</v>
      </c>
      <c r="EI16" s="9">
        <v>11728.087982219235</v>
      </c>
      <c r="EJ16" s="14">
        <v>8300.6211153900222</v>
      </c>
      <c r="EK16" s="9">
        <v>7814.8717280653609</v>
      </c>
      <c r="EL16" s="9">
        <v>8424.7725857156365</v>
      </c>
      <c r="EM16" s="9">
        <v>10426.070791404029</v>
      </c>
      <c r="EN16" s="9">
        <v>11808.91214280625</v>
      </c>
      <c r="EO16" s="9">
        <v>11699.72828572489</v>
      </c>
      <c r="EP16" s="254"/>
      <c r="EQ16" s="7"/>
    </row>
    <row r="17" spans="1:147" x14ac:dyDescent="0.2">
      <c r="A17" s="24" t="s">
        <v>21</v>
      </c>
      <c r="B17" s="43">
        <v>14619</v>
      </c>
      <c r="C17" s="116">
        <v>16709</v>
      </c>
      <c r="D17" s="147">
        <v>15972</v>
      </c>
      <c r="E17" s="147">
        <v>15235</v>
      </c>
      <c r="F17" s="147">
        <v>14679</v>
      </c>
      <c r="G17" s="147">
        <v>14715</v>
      </c>
      <c r="H17" s="14">
        <v>5824</v>
      </c>
      <c r="I17" s="15">
        <v>7470</v>
      </c>
      <c r="J17" s="146">
        <v>7411</v>
      </c>
      <c r="K17" s="146">
        <v>7560</v>
      </c>
      <c r="L17" s="146">
        <v>6982</v>
      </c>
      <c r="M17" s="146">
        <v>7348</v>
      </c>
      <c r="N17" s="17">
        <f t="shared" si="1"/>
        <v>4900</v>
      </c>
      <c r="O17" s="9">
        <v>2730</v>
      </c>
      <c r="P17" s="9">
        <v>1228</v>
      </c>
      <c r="Q17" s="9">
        <v>597</v>
      </c>
      <c r="R17" s="9">
        <v>230</v>
      </c>
      <c r="S17" s="9">
        <v>115</v>
      </c>
      <c r="T17" s="17">
        <f t="shared" si="2"/>
        <v>7140</v>
      </c>
      <c r="U17" s="9">
        <v>3895</v>
      </c>
      <c r="V17" s="9">
        <v>1504</v>
      </c>
      <c r="W17" s="9">
        <v>963</v>
      </c>
      <c r="X17" s="9">
        <v>455</v>
      </c>
      <c r="Y17" s="9">
        <v>323</v>
      </c>
      <c r="Z17" s="171">
        <v>7226</v>
      </c>
      <c r="AA17" s="155">
        <v>3972</v>
      </c>
      <c r="AB17" s="155">
        <v>1374</v>
      </c>
      <c r="AC17" s="155">
        <v>1078</v>
      </c>
      <c r="AD17" s="155">
        <v>478</v>
      </c>
      <c r="AE17" s="162">
        <v>324</v>
      </c>
      <c r="AF17" s="155">
        <v>7630</v>
      </c>
      <c r="AG17" s="155">
        <v>4412</v>
      </c>
      <c r="AH17" s="155">
        <v>1415</v>
      </c>
      <c r="AI17" s="155">
        <v>987</v>
      </c>
      <c r="AJ17" s="155">
        <v>472</v>
      </c>
      <c r="AK17" s="155">
        <v>344</v>
      </c>
      <c r="AL17" s="171">
        <v>6913</v>
      </c>
      <c r="AM17" s="155">
        <v>3780</v>
      </c>
      <c r="AN17" s="155">
        <v>1269</v>
      </c>
      <c r="AO17" s="155">
        <v>1026</v>
      </c>
      <c r="AP17" s="155">
        <v>466</v>
      </c>
      <c r="AQ17" s="162">
        <v>372</v>
      </c>
      <c r="AR17" s="146">
        <v>7194</v>
      </c>
      <c r="AS17" s="146">
        <v>3867</v>
      </c>
      <c r="AT17" s="146">
        <v>1406</v>
      </c>
      <c r="AU17" s="146">
        <v>1002</v>
      </c>
      <c r="AV17" s="146">
        <v>494</v>
      </c>
      <c r="AW17" s="146">
        <v>425</v>
      </c>
      <c r="AX17" s="14">
        <v>10676.133224127327</v>
      </c>
      <c r="AY17" s="15">
        <v>11185.109543904437</v>
      </c>
      <c r="AZ17" s="146">
        <v>11298</v>
      </c>
      <c r="BA17" s="146">
        <v>11717.218927686328</v>
      </c>
      <c r="BB17" s="146">
        <v>11751.749885574351</v>
      </c>
      <c r="BC17" s="146">
        <v>11705.162622667873</v>
      </c>
      <c r="BD17" s="14">
        <v>10834.328701820823</v>
      </c>
      <c r="BE17" s="15">
        <v>11291.375798639183</v>
      </c>
      <c r="BF17" s="146">
        <v>11294</v>
      </c>
      <c r="BG17" s="146">
        <v>11824.945390860779</v>
      </c>
      <c r="BH17" s="146">
        <v>11887.724996402134</v>
      </c>
      <c r="BI17" s="146">
        <v>11818.046314295992</v>
      </c>
      <c r="BJ17" s="14">
        <v>3526.9938186813188</v>
      </c>
      <c r="BK17" s="15">
        <v>4121.5226238286477</v>
      </c>
      <c r="BL17" s="146">
        <v>4291</v>
      </c>
      <c r="BM17" s="146">
        <v>4314.3379629629626</v>
      </c>
      <c r="BN17" s="146">
        <v>4313.0933829848182</v>
      </c>
      <c r="BO17" s="146">
        <v>4434.4725095264021</v>
      </c>
      <c r="BP17" s="14">
        <v>3803.8089795918368</v>
      </c>
      <c r="BQ17" s="9">
        <v>4621.2476190476191</v>
      </c>
      <c r="BR17" s="9">
        <v>3515.1148208469053</v>
      </c>
      <c r="BS17" s="9">
        <v>2312.3232830820771</v>
      </c>
      <c r="BT17" s="9">
        <v>1121.0782608695652</v>
      </c>
      <c r="BU17" s="9">
        <v>589.49565217391307</v>
      </c>
      <c r="BV17" s="14">
        <v>4252.9315126050424</v>
      </c>
      <c r="BW17" s="15">
        <v>5338.5725288831836</v>
      </c>
      <c r="BX17" s="9">
        <v>4342.7573138297876</v>
      </c>
      <c r="BY17" s="9">
        <v>2492.7435098650053</v>
      </c>
      <c r="BZ17" s="9">
        <v>983.89670329670332</v>
      </c>
      <c r="CA17" s="9">
        <v>595.97213622291019</v>
      </c>
      <c r="CB17" s="171">
        <v>4480</v>
      </c>
      <c r="CC17" s="155">
        <v>5483</v>
      </c>
      <c r="CD17" s="155">
        <v>4724</v>
      </c>
      <c r="CE17" s="155">
        <v>2908</v>
      </c>
      <c r="CF17" s="155">
        <v>1340</v>
      </c>
      <c r="CG17" s="162">
        <v>1011</v>
      </c>
      <c r="CH17" s="155">
        <v>4023.0098296199212</v>
      </c>
      <c r="CI17" s="155">
        <v>5079.5355847688124</v>
      </c>
      <c r="CJ17" s="155">
        <v>4168.8805653710251</v>
      </c>
      <c r="CK17" s="155">
        <v>2135.6676798378926</v>
      </c>
      <c r="CL17" s="155">
        <v>437.89830508474574</v>
      </c>
      <c r="CM17" s="155">
        <v>206.67441860465115</v>
      </c>
      <c r="CN17" s="14">
        <v>3913.4653551280198</v>
      </c>
      <c r="CO17" s="9">
        <v>5062.4719576719581</v>
      </c>
      <c r="CP17" s="9">
        <v>4252.8431836091413</v>
      </c>
      <c r="CQ17" s="9">
        <v>2195.8167641325535</v>
      </c>
      <c r="CR17" s="9">
        <v>493.17167381974247</v>
      </c>
      <c r="CS17" s="9">
        <v>102.30645161290323</v>
      </c>
      <c r="CT17" s="14">
        <v>4208.7137892688352</v>
      </c>
      <c r="CU17" s="9">
        <v>5340.5396948538919</v>
      </c>
      <c r="CV17" s="9">
        <v>4674.866998577525</v>
      </c>
      <c r="CW17" s="9">
        <v>2629.5469061876247</v>
      </c>
      <c r="CX17" s="9">
        <v>722.59716599190278</v>
      </c>
      <c r="CY17" s="9">
        <v>143.50117647058823</v>
      </c>
      <c r="CZ17" s="14">
        <v>7149.1394054460079</v>
      </c>
      <c r="DA17" s="15">
        <v>7063.5869200757888</v>
      </c>
      <c r="DB17" s="146">
        <v>7008</v>
      </c>
      <c r="DC17" s="146">
        <v>7402.8809647233657</v>
      </c>
      <c r="DD17" s="146">
        <v>7438.6565025895325</v>
      </c>
      <c r="DE17" s="146">
        <v>7270.6901131414706</v>
      </c>
      <c r="DF17" s="14">
        <v>7030.5197222289862</v>
      </c>
      <c r="DG17" s="9">
        <v>6213.0810827732039</v>
      </c>
      <c r="DH17" s="9">
        <v>7319.2138809739172</v>
      </c>
      <c r="DI17" s="9">
        <v>8522.0054187387468</v>
      </c>
      <c r="DJ17" s="9">
        <v>9713.2504409512585</v>
      </c>
      <c r="DK17" s="9">
        <v>10244.83304964691</v>
      </c>
      <c r="DL17" s="14">
        <v>7038.4442860341405</v>
      </c>
      <c r="DM17" s="9">
        <v>5952.8032697559993</v>
      </c>
      <c r="DN17" s="9">
        <v>6948.6184848093953</v>
      </c>
      <c r="DO17" s="9">
        <v>8798.6322887741771</v>
      </c>
      <c r="DP17" s="9">
        <v>10307.47909534248</v>
      </c>
      <c r="DQ17" s="9">
        <v>10695.403662416273</v>
      </c>
      <c r="DR17" s="171">
        <v>6815</v>
      </c>
      <c r="DS17" s="155">
        <v>5811</v>
      </c>
      <c r="DT17" s="155">
        <v>6571</v>
      </c>
      <c r="DU17" s="155">
        <v>8386</v>
      </c>
      <c r="DV17" s="155">
        <v>9954</v>
      </c>
      <c r="DW17" s="155">
        <v>10283</v>
      </c>
      <c r="DX17" s="210">
        <v>7801.9355612408581</v>
      </c>
      <c r="DY17" s="211">
        <v>6745.4098060919669</v>
      </c>
      <c r="DZ17" s="211">
        <v>7656.0648254897542</v>
      </c>
      <c r="EA17" s="211">
        <v>9689.2777110228872</v>
      </c>
      <c r="EB17" s="211">
        <v>11387.047085776034</v>
      </c>
      <c r="EC17" s="212">
        <v>11618.270972256129</v>
      </c>
      <c r="ED17" s="14">
        <v>7974.2596412741141</v>
      </c>
      <c r="EE17" s="9">
        <v>6825.2530387301758</v>
      </c>
      <c r="EF17" s="9">
        <v>7634.8818127929926</v>
      </c>
      <c r="EG17" s="9">
        <v>9691.9082322695795</v>
      </c>
      <c r="EH17" s="9">
        <v>11394.553322582391</v>
      </c>
      <c r="EI17" s="9">
        <v>11785.418544789231</v>
      </c>
      <c r="EJ17" s="14">
        <v>7609.3325250271573</v>
      </c>
      <c r="EK17" s="9">
        <v>6477.5066194421006</v>
      </c>
      <c r="EL17" s="9">
        <v>7143.1793157184675</v>
      </c>
      <c r="EM17" s="9">
        <v>9188.4994081083678</v>
      </c>
      <c r="EN17" s="9">
        <v>11095.449148304089</v>
      </c>
      <c r="EO17" s="9">
        <v>11674.545137825404</v>
      </c>
      <c r="EP17" s="254"/>
      <c r="EQ17" s="7"/>
    </row>
    <row r="18" spans="1:147" x14ac:dyDescent="0.2">
      <c r="A18" s="23" t="s">
        <v>22</v>
      </c>
      <c r="B18" s="44">
        <v>18547</v>
      </c>
      <c r="C18" s="117">
        <v>19589</v>
      </c>
      <c r="D18" s="148">
        <v>20596</v>
      </c>
      <c r="E18" s="148">
        <v>18562</v>
      </c>
      <c r="F18" s="148">
        <v>18002</v>
      </c>
      <c r="G18" s="148">
        <v>17157</v>
      </c>
      <c r="H18" s="32">
        <v>14503</v>
      </c>
      <c r="I18" s="33">
        <v>15787</v>
      </c>
      <c r="J18" s="158">
        <v>17443</v>
      </c>
      <c r="K18" s="158">
        <v>15886</v>
      </c>
      <c r="L18" s="158">
        <v>15125</v>
      </c>
      <c r="M18" s="158">
        <v>14554</v>
      </c>
      <c r="N18" s="31">
        <f t="shared" si="1"/>
        <v>10965</v>
      </c>
      <c r="O18" s="30">
        <v>7825</v>
      </c>
      <c r="P18" s="30">
        <v>2244</v>
      </c>
      <c r="Q18" s="30">
        <v>693</v>
      </c>
      <c r="R18" s="30">
        <v>169</v>
      </c>
      <c r="S18" s="30">
        <v>34</v>
      </c>
      <c r="T18" s="31">
        <f t="shared" si="2"/>
        <v>13170</v>
      </c>
      <c r="U18" s="30">
        <v>10266</v>
      </c>
      <c r="V18" s="30">
        <v>1996</v>
      </c>
      <c r="W18" s="30">
        <v>696</v>
      </c>
      <c r="X18" s="30">
        <v>171</v>
      </c>
      <c r="Y18" s="30">
        <v>41</v>
      </c>
      <c r="Z18" s="172">
        <v>14769</v>
      </c>
      <c r="AA18" s="173">
        <v>11190</v>
      </c>
      <c r="AB18" s="173">
        <v>2051</v>
      </c>
      <c r="AC18" s="173">
        <v>1062</v>
      </c>
      <c r="AD18" s="173">
        <v>355</v>
      </c>
      <c r="AE18" s="194">
        <v>111</v>
      </c>
      <c r="AF18" s="173">
        <v>13275</v>
      </c>
      <c r="AG18" s="173">
        <v>9972</v>
      </c>
      <c r="AH18" s="173">
        <v>1917</v>
      </c>
      <c r="AI18" s="173">
        <v>968</v>
      </c>
      <c r="AJ18" s="173">
        <v>290</v>
      </c>
      <c r="AK18" s="173">
        <v>128</v>
      </c>
      <c r="AL18" s="172">
        <v>12443</v>
      </c>
      <c r="AM18" s="173">
        <v>9146</v>
      </c>
      <c r="AN18" s="173">
        <v>1922</v>
      </c>
      <c r="AO18" s="173">
        <v>952</v>
      </c>
      <c r="AP18" s="173">
        <v>323</v>
      </c>
      <c r="AQ18" s="194">
        <v>100</v>
      </c>
      <c r="AR18" s="158">
        <v>12357</v>
      </c>
      <c r="AS18" s="158">
        <v>9003</v>
      </c>
      <c r="AT18" s="158">
        <v>1986</v>
      </c>
      <c r="AU18" s="158">
        <v>987</v>
      </c>
      <c r="AV18" s="158">
        <v>292</v>
      </c>
      <c r="AW18" s="158">
        <v>89</v>
      </c>
      <c r="AX18" s="32">
        <v>8114.1743675942416</v>
      </c>
      <c r="AY18" s="33">
        <v>8773.9752385673946</v>
      </c>
      <c r="AZ18" s="158">
        <v>9433</v>
      </c>
      <c r="BA18" s="158">
        <v>9528.5717372564213</v>
      </c>
      <c r="BB18" s="158">
        <v>9266.693447207037</v>
      </c>
      <c r="BC18" s="158">
        <v>9713.456519359288</v>
      </c>
      <c r="BD18" s="32">
        <v>8131.0246594628634</v>
      </c>
      <c r="BE18" s="33">
        <v>8747.5101139889412</v>
      </c>
      <c r="BF18" s="158">
        <v>9476</v>
      </c>
      <c r="BG18" s="158">
        <v>9552.2016195844899</v>
      </c>
      <c r="BH18" s="158">
        <v>9310.6325985443727</v>
      </c>
      <c r="BI18" s="158">
        <v>9746.3735442767829</v>
      </c>
      <c r="BJ18" s="32">
        <v>3422.4051575536096</v>
      </c>
      <c r="BK18" s="33">
        <v>4140.0508012922028</v>
      </c>
      <c r="BL18" s="158">
        <v>3945</v>
      </c>
      <c r="BM18" s="158">
        <v>4046.8579252171726</v>
      </c>
      <c r="BN18" s="158">
        <v>4300.3733553719012</v>
      </c>
      <c r="BO18" s="158">
        <v>4439.0246667582796</v>
      </c>
      <c r="BP18" s="32">
        <v>3985.6922024623805</v>
      </c>
      <c r="BQ18" s="30">
        <v>4359.1008306709264</v>
      </c>
      <c r="BR18" s="30">
        <v>3477.4104278074865</v>
      </c>
      <c r="BS18" s="30">
        <v>2213.6147186147186</v>
      </c>
      <c r="BT18" s="30">
        <v>1328.5562130177516</v>
      </c>
      <c r="BU18" s="30">
        <v>920.02941176470586</v>
      </c>
      <c r="BV18" s="32">
        <v>4813.2097949886102</v>
      </c>
      <c r="BW18" s="33">
        <v>5129.5828949931811</v>
      </c>
      <c r="BX18" s="30">
        <v>4242.7049098196394</v>
      </c>
      <c r="BY18" s="30">
        <v>2700.6192528735633</v>
      </c>
      <c r="BZ18" s="30">
        <v>1816.514619883041</v>
      </c>
      <c r="CA18" s="30">
        <v>1731.2439024390244</v>
      </c>
      <c r="CB18" s="172">
        <v>4992</v>
      </c>
      <c r="CC18" s="173">
        <v>5332</v>
      </c>
      <c r="CD18" s="173">
        <v>4862</v>
      </c>
      <c r="CE18" s="173">
        <v>2977</v>
      </c>
      <c r="CF18" s="173">
        <v>2144</v>
      </c>
      <c r="CG18" s="194">
        <v>1430</v>
      </c>
      <c r="CH18" s="173">
        <v>4810.7996986817325</v>
      </c>
      <c r="CI18" s="173">
        <v>5166.9618933012434</v>
      </c>
      <c r="CJ18" s="173">
        <v>4569.788732394366</v>
      </c>
      <c r="CK18" s="173">
        <v>2974.0671487603304</v>
      </c>
      <c r="CL18" s="173">
        <v>1900.8551724137931</v>
      </c>
      <c r="CM18" s="173">
        <v>1156.1875</v>
      </c>
      <c r="CN18" s="32">
        <v>4758.4700634895125</v>
      </c>
      <c r="CO18" s="30">
        <v>5234.0661491362343</v>
      </c>
      <c r="CP18" s="30">
        <v>4260.7122788761708</v>
      </c>
      <c r="CQ18" s="30">
        <v>2764.7563025210084</v>
      </c>
      <c r="CR18" s="30">
        <v>1189.8668730650154</v>
      </c>
      <c r="CS18" s="30">
        <v>1334.1</v>
      </c>
      <c r="CT18" s="32">
        <v>4871.3750101157239</v>
      </c>
      <c r="CU18" s="30">
        <v>5281.5973564367432</v>
      </c>
      <c r="CV18" s="30">
        <v>4643.5594159113798</v>
      </c>
      <c r="CW18" s="30">
        <v>2943.6767983789259</v>
      </c>
      <c r="CX18" s="30">
        <v>1451.8219178082193</v>
      </c>
      <c r="CY18" s="30">
        <v>1055.1685393258426</v>
      </c>
      <c r="CZ18" s="32">
        <v>4691.7692100406321</v>
      </c>
      <c r="DA18" s="33">
        <v>4633.9244372751918</v>
      </c>
      <c r="DB18" s="158">
        <v>5488</v>
      </c>
      <c r="DC18" s="158">
        <v>5481.7138120392483</v>
      </c>
      <c r="DD18" s="158">
        <v>4966.3200918351358</v>
      </c>
      <c r="DE18" s="158">
        <v>5274.4318526010084</v>
      </c>
      <c r="DF18" s="32">
        <v>4145.3324570004825</v>
      </c>
      <c r="DG18" s="30">
        <v>3771.923828791937</v>
      </c>
      <c r="DH18" s="30">
        <v>4653.6142316553769</v>
      </c>
      <c r="DI18" s="30">
        <v>5917.4099408481452</v>
      </c>
      <c r="DJ18" s="30">
        <v>6802.468446445112</v>
      </c>
      <c r="DK18" s="30">
        <v>7210.995247698158</v>
      </c>
      <c r="DL18" s="32">
        <v>3934.300319000331</v>
      </c>
      <c r="DM18" s="30">
        <v>3617.9272189957601</v>
      </c>
      <c r="DN18" s="30">
        <v>4504.8052041693018</v>
      </c>
      <c r="DO18" s="30">
        <v>6046.8908611153784</v>
      </c>
      <c r="DP18" s="30">
        <v>6930.9954941059004</v>
      </c>
      <c r="DQ18" s="30">
        <v>7016.266211549917</v>
      </c>
      <c r="DR18" s="172">
        <v>4484</v>
      </c>
      <c r="DS18" s="173">
        <v>4143</v>
      </c>
      <c r="DT18" s="173">
        <v>4614</v>
      </c>
      <c r="DU18" s="173">
        <v>6498</v>
      </c>
      <c r="DV18" s="173">
        <v>7332</v>
      </c>
      <c r="DW18" s="173">
        <v>8046</v>
      </c>
      <c r="DX18" s="238">
        <v>4741.4019209027574</v>
      </c>
      <c r="DY18" s="239">
        <v>4385.2397262832465</v>
      </c>
      <c r="DZ18" s="239">
        <v>4982.4128871901239</v>
      </c>
      <c r="EA18" s="239">
        <v>6578.1344708241595</v>
      </c>
      <c r="EB18" s="239">
        <v>7651.3464471706966</v>
      </c>
      <c r="EC18" s="240">
        <v>8396.0141195844899</v>
      </c>
      <c r="ED18" s="32">
        <v>4552.1625350548602</v>
      </c>
      <c r="EE18" s="30">
        <v>4076.5664494081384</v>
      </c>
      <c r="EF18" s="30">
        <v>5049.920319668202</v>
      </c>
      <c r="EG18" s="30">
        <v>6545.8762960233644</v>
      </c>
      <c r="EH18" s="30">
        <v>8120.7657254793576</v>
      </c>
      <c r="EI18" s="30">
        <v>7976.5325985443724</v>
      </c>
      <c r="EJ18" s="32">
        <v>4874.9985341610591</v>
      </c>
      <c r="EK18" s="30">
        <v>4464.7761878400397</v>
      </c>
      <c r="EL18" s="30">
        <v>5102.8141283654031</v>
      </c>
      <c r="EM18" s="30">
        <v>6802.696745897857</v>
      </c>
      <c r="EN18" s="30">
        <v>8294.551626468563</v>
      </c>
      <c r="EO18" s="30">
        <v>8691.2050049509398</v>
      </c>
      <c r="EP18" s="254"/>
      <c r="EQ18" s="7"/>
    </row>
    <row r="19" spans="1:147" x14ac:dyDescent="0.2">
      <c r="A19" s="23" t="s">
        <v>23</v>
      </c>
      <c r="B19" s="44">
        <v>21010</v>
      </c>
      <c r="C19" s="117">
        <v>25529</v>
      </c>
      <c r="D19" s="148">
        <v>24749</v>
      </c>
      <c r="E19" s="148">
        <v>23444</v>
      </c>
      <c r="F19" s="148">
        <v>24406</v>
      </c>
      <c r="G19" s="148">
        <v>23921</v>
      </c>
      <c r="H19" s="32">
        <v>11277</v>
      </c>
      <c r="I19" s="33">
        <v>14596</v>
      </c>
      <c r="J19" s="158">
        <v>16448</v>
      </c>
      <c r="K19" s="158">
        <v>16342</v>
      </c>
      <c r="L19" s="158">
        <v>15987</v>
      </c>
      <c r="M19" s="158">
        <v>16163</v>
      </c>
      <c r="N19" s="31">
        <f t="shared" si="1"/>
        <v>9119</v>
      </c>
      <c r="O19" s="30">
        <v>5580</v>
      </c>
      <c r="P19" s="30">
        <v>2411</v>
      </c>
      <c r="Q19" s="30">
        <v>813</v>
      </c>
      <c r="R19" s="30">
        <v>227</v>
      </c>
      <c r="S19" s="30">
        <v>88</v>
      </c>
      <c r="T19" s="31">
        <f t="shared" si="2"/>
        <v>13272</v>
      </c>
      <c r="U19" s="30">
        <v>8884</v>
      </c>
      <c r="V19" s="30">
        <v>2759</v>
      </c>
      <c r="W19" s="30">
        <v>1243</v>
      </c>
      <c r="X19" s="30">
        <v>276</v>
      </c>
      <c r="Y19" s="30">
        <v>110</v>
      </c>
      <c r="Z19" s="172">
        <v>15170</v>
      </c>
      <c r="AA19" s="173">
        <v>10240</v>
      </c>
      <c r="AB19" s="173">
        <v>2986</v>
      </c>
      <c r="AC19" s="173">
        <v>1585</v>
      </c>
      <c r="AD19" s="173">
        <v>274</v>
      </c>
      <c r="AE19" s="194">
        <v>85</v>
      </c>
      <c r="AF19" s="173">
        <v>15638</v>
      </c>
      <c r="AG19" s="173">
        <v>11060</v>
      </c>
      <c r="AH19" s="173">
        <v>2502</v>
      </c>
      <c r="AI19" s="173">
        <v>1531</v>
      </c>
      <c r="AJ19" s="173">
        <v>386</v>
      </c>
      <c r="AK19" s="173">
        <v>159</v>
      </c>
      <c r="AL19" s="172">
        <v>15245</v>
      </c>
      <c r="AM19" s="173">
        <v>10409</v>
      </c>
      <c r="AN19" s="173">
        <v>2623</v>
      </c>
      <c r="AO19" s="173">
        <v>1621</v>
      </c>
      <c r="AP19" s="173">
        <v>421</v>
      </c>
      <c r="AQ19" s="194">
        <v>171</v>
      </c>
      <c r="AR19" s="158">
        <v>15157</v>
      </c>
      <c r="AS19" s="158">
        <v>10478</v>
      </c>
      <c r="AT19" s="158">
        <v>2543</v>
      </c>
      <c r="AU19" s="158">
        <v>1569</v>
      </c>
      <c r="AV19" s="158">
        <v>390</v>
      </c>
      <c r="AW19" s="158">
        <v>177</v>
      </c>
      <c r="AX19" s="32">
        <v>10300.824023218753</v>
      </c>
      <c r="AY19" s="33">
        <v>11021.79797853415</v>
      </c>
      <c r="AZ19" s="158">
        <v>11520</v>
      </c>
      <c r="BA19" s="158">
        <v>12237.068222211201</v>
      </c>
      <c r="BB19" s="158">
        <v>12785.135251770431</v>
      </c>
      <c r="BC19" s="158">
        <v>12260.693860742032</v>
      </c>
      <c r="BD19" s="32">
        <v>10566.075489677043</v>
      </c>
      <c r="BE19" s="33">
        <v>11488.661848639864</v>
      </c>
      <c r="BF19" s="158">
        <v>11886</v>
      </c>
      <c r="BG19" s="158">
        <v>12554.693397690397</v>
      </c>
      <c r="BH19" s="158">
        <v>12822.191451530736</v>
      </c>
      <c r="BI19" s="158">
        <v>12318.878190866266</v>
      </c>
      <c r="BJ19" s="32">
        <v>4082.2246164760131</v>
      </c>
      <c r="BK19" s="33">
        <v>5019.200191833379</v>
      </c>
      <c r="BL19" s="158">
        <v>4701</v>
      </c>
      <c r="BM19" s="158">
        <v>4556.3569330559294</v>
      </c>
      <c r="BN19" s="158">
        <v>4566.6308250453494</v>
      </c>
      <c r="BO19" s="158">
        <v>4549.1848048010888</v>
      </c>
      <c r="BP19" s="32">
        <v>4836.2507950433164</v>
      </c>
      <c r="BQ19" s="30">
        <v>5229.3157706093189</v>
      </c>
      <c r="BR19" s="30">
        <v>4792.536291995023</v>
      </c>
      <c r="BS19" s="30">
        <v>3336.9298892988932</v>
      </c>
      <c r="BT19" s="30">
        <v>1981.9383259911895</v>
      </c>
      <c r="BU19" s="30">
        <v>2324.5454545454545</v>
      </c>
      <c r="BV19" s="32">
        <v>5297.3650542495479</v>
      </c>
      <c r="BW19" s="33">
        <v>5756.8918280054031</v>
      </c>
      <c r="BX19" s="30">
        <v>5105.8412468285615</v>
      </c>
      <c r="BY19" s="30">
        <v>3584.0016090104587</v>
      </c>
      <c r="BZ19" s="30">
        <v>1737.5833333333333</v>
      </c>
      <c r="CA19" s="30">
        <v>1280.9000000000001</v>
      </c>
      <c r="CB19" s="172">
        <v>4958</v>
      </c>
      <c r="CC19" s="173">
        <v>5442</v>
      </c>
      <c r="CD19" s="173">
        <v>4597</v>
      </c>
      <c r="CE19" s="173">
        <v>3285</v>
      </c>
      <c r="CF19" s="173">
        <v>1924</v>
      </c>
      <c r="CG19" s="194">
        <v>306</v>
      </c>
      <c r="CH19" s="173">
        <v>4609.3734492901904</v>
      </c>
      <c r="CI19" s="173">
        <v>5003.1689873417718</v>
      </c>
      <c r="CJ19" s="173">
        <v>4398.8421262989605</v>
      </c>
      <c r="CK19" s="173">
        <v>3457.2253429131288</v>
      </c>
      <c r="CL19" s="173">
        <v>1011.5103626943005</v>
      </c>
      <c r="CM19" s="173">
        <v>358.33333333333331</v>
      </c>
      <c r="CN19" s="32">
        <v>4633.65733027222</v>
      </c>
      <c r="CO19" s="30">
        <v>5013.2852339321744</v>
      </c>
      <c r="CP19" s="30">
        <v>4551.7563858177655</v>
      </c>
      <c r="CQ19" s="30">
        <v>3540.6995681677977</v>
      </c>
      <c r="CR19" s="30">
        <v>1506.9144893111638</v>
      </c>
      <c r="CS19" s="30">
        <v>840.22222222222217</v>
      </c>
      <c r="CT19" s="32">
        <v>4671.9781619053902</v>
      </c>
      <c r="CU19" s="30">
        <v>4999.3129414010309</v>
      </c>
      <c r="CV19" s="30">
        <v>4678.7432166732206</v>
      </c>
      <c r="CW19" s="30">
        <v>3770.7437858508606</v>
      </c>
      <c r="CX19" s="30">
        <v>1495.9358974358975</v>
      </c>
      <c r="CY19" s="30">
        <v>184.27118644067798</v>
      </c>
      <c r="CZ19" s="32">
        <v>6218.59940674274</v>
      </c>
      <c r="DA19" s="33">
        <v>6002.5977867007714</v>
      </c>
      <c r="DB19" s="158">
        <v>6819</v>
      </c>
      <c r="DC19" s="158">
        <v>7680.7112891552715</v>
      </c>
      <c r="DD19" s="158">
        <v>8218.5044267250814</v>
      </c>
      <c r="DE19" s="158">
        <v>7711.5090559409437</v>
      </c>
      <c r="DF19" s="32">
        <v>5729.8246946337267</v>
      </c>
      <c r="DG19" s="30">
        <v>5336.7597190677243</v>
      </c>
      <c r="DH19" s="30">
        <v>5773.5391976820201</v>
      </c>
      <c r="DI19" s="30">
        <v>7229.1456003781495</v>
      </c>
      <c r="DJ19" s="30">
        <v>8584.137163685853</v>
      </c>
      <c r="DK19" s="30">
        <v>8241.5300351315891</v>
      </c>
      <c r="DL19" s="32">
        <v>6191.2967943903159</v>
      </c>
      <c r="DM19" s="30">
        <v>5731.7700206344607</v>
      </c>
      <c r="DN19" s="30">
        <v>6382.8206018113024</v>
      </c>
      <c r="DO19" s="30">
        <v>7904.6602396294056</v>
      </c>
      <c r="DP19" s="30">
        <v>9751.0785153065299</v>
      </c>
      <c r="DQ19" s="30">
        <v>10207.761848639864</v>
      </c>
      <c r="DR19" s="172">
        <v>6929</v>
      </c>
      <c r="DS19" s="173">
        <v>6445</v>
      </c>
      <c r="DT19" s="173">
        <v>7290</v>
      </c>
      <c r="DU19" s="173">
        <v>8601</v>
      </c>
      <c r="DV19" s="173">
        <v>9962</v>
      </c>
      <c r="DW19" s="173">
        <v>11581</v>
      </c>
      <c r="DX19" s="238">
        <v>7945.3199484002062</v>
      </c>
      <c r="DY19" s="239">
        <v>7551.5244103486248</v>
      </c>
      <c r="DZ19" s="239">
        <v>8155.8512713914361</v>
      </c>
      <c r="EA19" s="239">
        <v>9097.4680547772678</v>
      </c>
      <c r="EB19" s="239">
        <v>11543.183034996096</v>
      </c>
      <c r="EC19" s="240">
        <v>12196.360064357063</v>
      </c>
      <c r="ED19" s="32">
        <v>8188.5341212585163</v>
      </c>
      <c r="EE19" s="30">
        <v>7808.9062175985619</v>
      </c>
      <c r="EF19" s="30">
        <v>8270.4350657129708</v>
      </c>
      <c r="EG19" s="30">
        <v>9281.4918833629381</v>
      </c>
      <c r="EH19" s="30">
        <v>11315.276962219572</v>
      </c>
      <c r="EI19" s="30">
        <v>11981.969229308514</v>
      </c>
      <c r="EJ19" s="32">
        <v>7646.9000289608757</v>
      </c>
      <c r="EK19" s="30">
        <v>7319.565249465235</v>
      </c>
      <c r="EL19" s="30">
        <v>7640.1349741930453</v>
      </c>
      <c r="EM19" s="30">
        <v>8548.1344050154057</v>
      </c>
      <c r="EN19" s="30">
        <v>10822.942293430369</v>
      </c>
      <c r="EO19" s="30">
        <v>12134.607004425588</v>
      </c>
      <c r="EP19" s="254"/>
      <c r="EQ19" s="7"/>
    </row>
    <row r="20" spans="1:147" x14ac:dyDescent="0.2">
      <c r="A20" s="23" t="s">
        <v>24</v>
      </c>
      <c r="B20" s="44">
        <v>9099</v>
      </c>
      <c r="C20" s="117">
        <v>10933</v>
      </c>
      <c r="D20" s="148">
        <v>10166</v>
      </c>
      <c r="E20" s="148">
        <v>10487</v>
      </c>
      <c r="F20" s="148">
        <v>9335</v>
      </c>
      <c r="G20" s="148">
        <v>9182</v>
      </c>
      <c r="H20" s="32">
        <v>5941</v>
      </c>
      <c r="I20" s="33">
        <v>6896</v>
      </c>
      <c r="J20" s="158">
        <v>7221</v>
      </c>
      <c r="K20" s="158">
        <v>7385</v>
      </c>
      <c r="L20" s="158">
        <v>6610</v>
      </c>
      <c r="M20" s="158">
        <v>6387</v>
      </c>
      <c r="N20" s="31">
        <f t="shared" si="1"/>
        <v>4591</v>
      </c>
      <c r="O20" s="30">
        <v>2653</v>
      </c>
      <c r="P20" s="30">
        <v>941</v>
      </c>
      <c r="Q20" s="30">
        <v>576</v>
      </c>
      <c r="R20" s="30">
        <v>307</v>
      </c>
      <c r="S20" s="30">
        <v>114</v>
      </c>
      <c r="T20" s="31">
        <f t="shared" si="2"/>
        <v>5530</v>
      </c>
      <c r="U20" s="30">
        <v>3317</v>
      </c>
      <c r="V20" s="30">
        <v>1081</v>
      </c>
      <c r="W20" s="30">
        <v>681</v>
      </c>
      <c r="X20" s="30">
        <v>311</v>
      </c>
      <c r="Y20" s="30">
        <v>140</v>
      </c>
      <c r="Z20" s="172">
        <v>6241</v>
      </c>
      <c r="AA20" s="173">
        <v>3832</v>
      </c>
      <c r="AB20" s="173">
        <v>1165</v>
      </c>
      <c r="AC20" s="173">
        <v>782</v>
      </c>
      <c r="AD20" s="173">
        <v>341</v>
      </c>
      <c r="AE20" s="194">
        <v>121</v>
      </c>
      <c r="AF20" s="173">
        <v>6568</v>
      </c>
      <c r="AG20" s="173">
        <v>4087</v>
      </c>
      <c r="AH20" s="173">
        <v>1123</v>
      </c>
      <c r="AI20" s="173">
        <v>822</v>
      </c>
      <c r="AJ20" s="173">
        <v>366</v>
      </c>
      <c r="AK20" s="173">
        <v>170</v>
      </c>
      <c r="AL20" s="172">
        <v>5473</v>
      </c>
      <c r="AM20" s="173">
        <v>3212</v>
      </c>
      <c r="AN20" s="173">
        <v>1065</v>
      </c>
      <c r="AO20" s="173">
        <v>745</v>
      </c>
      <c r="AP20" s="173">
        <v>309</v>
      </c>
      <c r="AQ20" s="194">
        <v>142</v>
      </c>
      <c r="AR20" s="158">
        <v>5088</v>
      </c>
      <c r="AS20" s="158">
        <v>2897</v>
      </c>
      <c r="AT20" s="158">
        <v>1072</v>
      </c>
      <c r="AU20" s="158">
        <v>681</v>
      </c>
      <c r="AV20" s="158">
        <v>302</v>
      </c>
      <c r="AW20" s="158">
        <v>136</v>
      </c>
      <c r="AX20" s="32">
        <v>10470.233271871994</v>
      </c>
      <c r="AY20" s="33">
        <v>10771.055763017912</v>
      </c>
      <c r="AZ20" s="158">
        <v>11480</v>
      </c>
      <c r="BA20" s="158">
        <v>11106.358340207358</v>
      </c>
      <c r="BB20" s="158">
        <v>11464.089014455085</v>
      </c>
      <c r="BC20" s="158">
        <v>11753.690377473371</v>
      </c>
      <c r="BD20" s="32">
        <v>10640.030829746096</v>
      </c>
      <c r="BE20" s="33">
        <v>11003.590369250882</v>
      </c>
      <c r="BF20" s="158">
        <v>11580</v>
      </c>
      <c r="BG20" s="158">
        <v>11355.160754322806</v>
      </c>
      <c r="BH20" s="158">
        <v>11930.409113049434</v>
      </c>
      <c r="BI20" s="158">
        <v>12140.97818069992</v>
      </c>
      <c r="BJ20" s="32">
        <v>3648.2418784716378</v>
      </c>
      <c r="BK20" s="33">
        <v>4163.9134280742455</v>
      </c>
      <c r="BL20" s="158">
        <v>4633</v>
      </c>
      <c r="BM20" s="158">
        <v>4538.520785375762</v>
      </c>
      <c r="BN20" s="158">
        <v>4607.7617246596064</v>
      </c>
      <c r="BO20" s="158">
        <v>4776.3945514325978</v>
      </c>
      <c r="BP20" s="32">
        <v>3956.9675451971248</v>
      </c>
      <c r="BQ20" s="30">
        <v>4689.8627968337732</v>
      </c>
      <c r="BR20" s="30">
        <v>4126.2221041445273</v>
      </c>
      <c r="BS20" s="30">
        <v>2359.0434027777778</v>
      </c>
      <c r="BT20" s="30">
        <v>1217.5635179153094</v>
      </c>
      <c r="BU20" s="30">
        <v>954.87719298245611</v>
      </c>
      <c r="BV20" s="32">
        <v>4586.2054249547919</v>
      </c>
      <c r="BW20" s="33">
        <v>5414.8414229725659</v>
      </c>
      <c r="BX20" s="30">
        <v>4950.4902867715082</v>
      </c>
      <c r="BY20" s="30">
        <v>2293.1395007342144</v>
      </c>
      <c r="BZ20" s="30">
        <v>1174.8327974276526</v>
      </c>
      <c r="CA20" s="30">
        <v>872.9</v>
      </c>
      <c r="CB20" s="172">
        <v>4866</v>
      </c>
      <c r="CC20" s="173">
        <v>5505</v>
      </c>
      <c r="CD20" s="173">
        <v>5176</v>
      </c>
      <c r="CE20" s="173">
        <v>3021</v>
      </c>
      <c r="CF20" s="173">
        <v>1835</v>
      </c>
      <c r="CG20" s="194">
        <v>2120</v>
      </c>
      <c r="CH20" s="173">
        <v>4422.5421741778318</v>
      </c>
      <c r="CI20" s="173">
        <v>5239.4245167604604</v>
      </c>
      <c r="CJ20" s="173">
        <v>4727.2448797862871</v>
      </c>
      <c r="CK20" s="173">
        <v>2327.5243309002435</v>
      </c>
      <c r="CL20" s="173">
        <v>907.12295081967216</v>
      </c>
      <c r="CM20" s="173">
        <v>469.41764705882355</v>
      </c>
      <c r="CN20" s="32">
        <v>4859.9693038552896</v>
      </c>
      <c r="CO20" s="30">
        <v>5726.5448318804483</v>
      </c>
      <c r="CP20" s="30">
        <v>5149.5755868544602</v>
      </c>
      <c r="CQ20" s="30">
        <v>2970.6442953020132</v>
      </c>
      <c r="CR20" s="30">
        <v>1339.5663430420711</v>
      </c>
      <c r="CS20" s="30">
        <v>659.12676056338023</v>
      </c>
      <c r="CT20" s="32">
        <v>5090.1949685534591</v>
      </c>
      <c r="CU20" s="30">
        <v>5865.6268553676218</v>
      </c>
      <c r="CV20" s="30">
        <v>5361.2611940298511</v>
      </c>
      <c r="CW20" s="30">
        <v>3575.0029368575624</v>
      </c>
      <c r="CX20" s="30">
        <v>1784.5860927152319</v>
      </c>
      <c r="CY20" s="30">
        <v>1363.2132352941176</v>
      </c>
      <c r="CZ20" s="32">
        <v>6821.9913934003562</v>
      </c>
      <c r="DA20" s="33">
        <v>6607.1423349436664</v>
      </c>
      <c r="DB20" s="158">
        <v>6847</v>
      </c>
      <c r="DC20" s="158">
        <v>6567.8375548315962</v>
      </c>
      <c r="DD20" s="158">
        <v>6856.3272897954785</v>
      </c>
      <c r="DE20" s="158">
        <v>6977.2958260407731</v>
      </c>
      <c r="DF20" s="32">
        <v>6683.0632845489708</v>
      </c>
      <c r="DG20" s="30">
        <v>5950.1680329123228</v>
      </c>
      <c r="DH20" s="30">
        <v>6513.8087256015688</v>
      </c>
      <c r="DI20" s="30">
        <v>8280.9874269683187</v>
      </c>
      <c r="DJ20" s="30">
        <v>9422.4673118307874</v>
      </c>
      <c r="DK20" s="30">
        <v>9685.15363676364</v>
      </c>
      <c r="DL20" s="32">
        <v>6417.38494429609</v>
      </c>
      <c r="DM20" s="30">
        <v>5588.748946278316</v>
      </c>
      <c r="DN20" s="30">
        <v>6053.1000824793737</v>
      </c>
      <c r="DO20" s="30">
        <v>8710.4508685166675</v>
      </c>
      <c r="DP20" s="30">
        <v>9828.7575718232292</v>
      </c>
      <c r="DQ20" s="30">
        <v>10130.690369250882</v>
      </c>
      <c r="DR20" s="172">
        <v>6714</v>
      </c>
      <c r="DS20" s="173">
        <v>6076</v>
      </c>
      <c r="DT20" s="173">
        <v>6405</v>
      </c>
      <c r="DU20" s="173">
        <v>8559</v>
      </c>
      <c r="DV20" s="173">
        <v>9745</v>
      </c>
      <c r="DW20" s="173">
        <v>9461</v>
      </c>
      <c r="DX20" s="238">
        <v>6932.6185801449737</v>
      </c>
      <c r="DY20" s="239">
        <v>6115.7362375623452</v>
      </c>
      <c r="DZ20" s="239">
        <v>6627.9158745365185</v>
      </c>
      <c r="EA20" s="239">
        <v>9027.6364234225621</v>
      </c>
      <c r="EB20" s="239">
        <v>10448.037803503134</v>
      </c>
      <c r="EC20" s="240">
        <v>10885.743107263983</v>
      </c>
      <c r="ED20" s="32">
        <v>7070.4398091941448</v>
      </c>
      <c r="EE20" s="30">
        <v>6203.8642811689861</v>
      </c>
      <c r="EF20" s="30">
        <v>6780.8335261949742</v>
      </c>
      <c r="EG20" s="30">
        <v>8959.7648177474221</v>
      </c>
      <c r="EH20" s="30">
        <v>10590.842770007363</v>
      </c>
      <c r="EI20" s="30">
        <v>11271.282352486054</v>
      </c>
      <c r="EJ20" s="32">
        <v>7050.7832121464608</v>
      </c>
      <c r="EK20" s="30">
        <v>6275.3513253322981</v>
      </c>
      <c r="EL20" s="30">
        <v>6779.7169866700688</v>
      </c>
      <c r="EM20" s="30">
        <v>8565.9752438423566</v>
      </c>
      <c r="EN20" s="30">
        <v>10356.392087984688</v>
      </c>
      <c r="EO20" s="30">
        <v>10777.764945405803</v>
      </c>
      <c r="EP20" s="254"/>
      <c r="EQ20" s="7"/>
    </row>
    <row r="21" spans="1:147" x14ac:dyDescent="0.2">
      <c r="A21" s="23" t="s">
        <v>25</v>
      </c>
      <c r="B21" s="44">
        <v>13097</v>
      </c>
      <c r="C21" s="117">
        <v>15141</v>
      </c>
      <c r="D21" s="148">
        <v>14405</v>
      </c>
      <c r="E21" s="148">
        <v>14501</v>
      </c>
      <c r="F21" s="148">
        <v>14177</v>
      </c>
      <c r="G21" s="148">
        <v>13597</v>
      </c>
      <c r="H21" s="32">
        <v>11239</v>
      </c>
      <c r="I21" s="33">
        <v>13516</v>
      </c>
      <c r="J21" s="158">
        <v>13021</v>
      </c>
      <c r="K21" s="158">
        <v>13325</v>
      </c>
      <c r="L21" s="158">
        <v>12972</v>
      </c>
      <c r="M21" s="158">
        <v>12441</v>
      </c>
      <c r="N21" s="31">
        <f t="shared" si="1"/>
        <v>6919</v>
      </c>
      <c r="O21" s="30">
        <v>4982</v>
      </c>
      <c r="P21" s="30">
        <v>1085</v>
      </c>
      <c r="Q21" s="30">
        <v>519</v>
      </c>
      <c r="R21" s="30">
        <v>232</v>
      </c>
      <c r="S21" s="30">
        <v>101</v>
      </c>
      <c r="T21" s="31">
        <f t="shared" si="2"/>
        <v>9883</v>
      </c>
      <c r="U21" s="30">
        <v>6275</v>
      </c>
      <c r="V21" s="30">
        <v>1862</v>
      </c>
      <c r="W21" s="30">
        <v>1000</v>
      </c>
      <c r="X21" s="30">
        <v>552</v>
      </c>
      <c r="Y21" s="30">
        <v>194</v>
      </c>
      <c r="Z21" s="172">
        <v>9929</v>
      </c>
      <c r="AA21" s="173">
        <v>6667</v>
      </c>
      <c r="AB21" s="173">
        <v>1531</v>
      </c>
      <c r="AC21" s="173">
        <v>983</v>
      </c>
      <c r="AD21" s="173">
        <v>522</v>
      </c>
      <c r="AE21" s="194">
        <v>226</v>
      </c>
      <c r="AF21" s="173">
        <v>10407</v>
      </c>
      <c r="AG21" s="173">
        <v>7312</v>
      </c>
      <c r="AH21" s="173">
        <v>1472</v>
      </c>
      <c r="AI21" s="173">
        <v>975</v>
      </c>
      <c r="AJ21" s="173">
        <v>464</v>
      </c>
      <c r="AK21" s="173">
        <v>184</v>
      </c>
      <c r="AL21" s="172">
        <v>9645</v>
      </c>
      <c r="AM21" s="173">
        <v>6658</v>
      </c>
      <c r="AN21" s="173">
        <v>1429</v>
      </c>
      <c r="AO21" s="173">
        <v>901</v>
      </c>
      <c r="AP21" s="173">
        <v>437</v>
      </c>
      <c r="AQ21" s="194">
        <v>220</v>
      </c>
      <c r="AR21" s="158">
        <v>9218</v>
      </c>
      <c r="AS21" s="158">
        <v>6019</v>
      </c>
      <c r="AT21" s="158">
        <v>1501</v>
      </c>
      <c r="AU21" s="158">
        <v>1051</v>
      </c>
      <c r="AV21" s="158">
        <v>438</v>
      </c>
      <c r="AW21" s="158">
        <v>209</v>
      </c>
      <c r="AX21" s="32">
        <v>10572.848079440755</v>
      </c>
      <c r="AY21" s="33">
        <v>11407.524158184257</v>
      </c>
      <c r="AZ21" s="158">
        <v>11745</v>
      </c>
      <c r="BA21" s="158">
        <v>12303.359685068066</v>
      </c>
      <c r="BB21" s="158">
        <v>12983.197814714726</v>
      </c>
      <c r="BC21" s="158">
        <v>13200.654855556579</v>
      </c>
      <c r="BD21" s="32">
        <v>11201.775913543024</v>
      </c>
      <c r="BE21" s="33">
        <v>12063.039963028812</v>
      </c>
      <c r="BF21" s="158">
        <v>11987</v>
      </c>
      <c r="BG21" s="158">
        <v>12531.643939283183</v>
      </c>
      <c r="BH21" s="158">
        <v>13216.31636954388</v>
      </c>
      <c r="BI21" s="158">
        <v>13429.128009413533</v>
      </c>
      <c r="BJ21" s="32">
        <v>3794.7325384820715</v>
      </c>
      <c r="BK21" s="33">
        <v>4658.8532110091746</v>
      </c>
      <c r="BL21" s="158">
        <v>5108</v>
      </c>
      <c r="BM21" s="158">
        <v>5256.9349343339591</v>
      </c>
      <c r="BN21" s="158">
        <v>5317.8873728029603</v>
      </c>
      <c r="BO21" s="158">
        <v>5549.7281569005709</v>
      </c>
      <c r="BP21" s="32">
        <v>4070.9684925567281</v>
      </c>
      <c r="BQ21" s="30">
        <v>4433.6186270574062</v>
      </c>
      <c r="BR21" s="30">
        <v>3819.9400921658985</v>
      </c>
      <c r="BS21" s="30">
        <v>2576.9807321772641</v>
      </c>
      <c r="BT21" s="30">
        <v>1947.8534482758621</v>
      </c>
      <c r="BU21" s="30">
        <v>1433.1980198019803</v>
      </c>
      <c r="BV21" s="32">
        <v>5109.5759384802186</v>
      </c>
      <c r="BW21" s="33">
        <v>5750.5929880478088</v>
      </c>
      <c r="BX21" s="30">
        <v>5027.6552094522021</v>
      </c>
      <c r="BY21" s="30">
        <v>3358.3130000000001</v>
      </c>
      <c r="BZ21" s="30">
        <v>2311.557971014493</v>
      </c>
      <c r="CA21" s="30">
        <v>2150.4175257731958</v>
      </c>
      <c r="CB21" s="172">
        <v>5977</v>
      </c>
      <c r="CC21" s="173">
        <v>6428</v>
      </c>
      <c r="CD21" s="173">
        <v>6110</v>
      </c>
      <c r="CE21" s="173">
        <v>4650</v>
      </c>
      <c r="CF21" s="173">
        <v>3427</v>
      </c>
      <c r="CG21" s="194">
        <v>3439</v>
      </c>
      <c r="CH21" s="173">
        <v>5617.0929182281161</v>
      </c>
      <c r="CI21" s="173">
        <v>5839.8568107221008</v>
      </c>
      <c r="CJ21" s="173">
        <v>6043.585597826087</v>
      </c>
      <c r="CK21" s="173">
        <v>4673.4789743589745</v>
      </c>
      <c r="CL21" s="173">
        <v>3581.7284482758619</v>
      </c>
      <c r="CM21" s="173">
        <v>3485.4945652173915</v>
      </c>
      <c r="CN21" s="32">
        <v>5890.3011923276308</v>
      </c>
      <c r="CO21" s="30">
        <v>6119.6809852808656</v>
      </c>
      <c r="CP21" s="30">
        <v>6303.5423372988107</v>
      </c>
      <c r="CQ21" s="30">
        <v>5099.3618201997779</v>
      </c>
      <c r="CR21" s="30">
        <v>3748.9336384439357</v>
      </c>
      <c r="CS21" s="30">
        <v>3757.0363636363636</v>
      </c>
      <c r="CT21" s="32">
        <v>5989.4396832284665</v>
      </c>
      <c r="CU21" s="30">
        <v>6292.6720385446088</v>
      </c>
      <c r="CV21" s="30">
        <v>6458.8927381745507</v>
      </c>
      <c r="CW21" s="30">
        <v>5128.677450047574</v>
      </c>
      <c r="CX21" s="30">
        <v>3506.2785388127854</v>
      </c>
      <c r="CY21" s="30">
        <v>3417.5789473684213</v>
      </c>
      <c r="CZ21" s="32">
        <v>6778.1155409586836</v>
      </c>
      <c r="DA21" s="33">
        <v>6748.6709471750819</v>
      </c>
      <c r="DB21" s="158">
        <v>6637</v>
      </c>
      <c r="DC21" s="158">
        <v>7046.424750734107</v>
      </c>
      <c r="DD21" s="158">
        <v>7665.3104419117653</v>
      </c>
      <c r="DE21" s="158">
        <v>7650.9266986560078</v>
      </c>
      <c r="DF21" s="32">
        <v>7130.8074209862962</v>
      </c>
      <c r="DG21" s="30">
        <v>6768.157286485618</v>
      </c>
      <c r="DH21" s="30">
        <v>7381.8358213771262</v>
      </c>
      <c r="DI21" s="30">
        <v>8624.7951813657601</v>
      </c>
      <c r="DJ21" s="30">
        <v>9253.9224652671619</v>
      </c>
      <c r="DK21" s="30">
        <v>9768.5778937410432</v>
      </c>
      <c r="DL21" s="32">
        <v>6953.4640245485934</v>
      </c>
      <c r="DM21" s="30">
        <v>6312.4469749810032</v>
      </c>
      <c r="DN21" s="30">
        <v>7035.3847535766099</v>
      </c>
      <c r="DO21" s="30">
        <v>8704.726963028812</v>
      </c>
      <c r="DP21" s="30">
        <v>9751.48199201432</v>
      </c>
      <c r="DQ21" s="30">
        <v>9912.6224372556171</v>
      </c>
      <c r="DR21" s="172">
        <v>6009</v>
      </c>
      <c r="DS21" s="173">
        <v>5559</v>
      </c>
      <c r="DT21" s="173">
        <v>5877</v>
      </c>
      <c r="DU21" s="173">
        <v>7336</v>
      </c>
      <c r="DV21" s="173">
        <v>8560</v>
      </c>
      <c r="DW21" s="173">
        <v>8547</v>
      </c>
      <c r="DX21" s="238">
        <v>6914.5510210550674</v>
      </c>
      <c r="DY21" s="239">
        <v>6691.7871285610827</v>
      </c>
      <c r="DZ21" s="239">
        <v>6488.0583414570965</v>
      </c>
      <c r="EA21" s="239">
        <v>7858.164964924209</v>
      </c>
      <c r="EB21" s="239">
        <v>8949.9154910073212</v>
      </c>
      <c r="EC21" s="240">
        <v>9046.1493740657916</v>
      </c>
      <c r="ED21" s="32">
        <v>7326.015177216249</v>
      </c>
      <c r="EE21" s="30">
        <v>7096.6353842630142</v>
      </c>
      <c r="EF21" s="30">
        <v>6912.7740322450691</v>
      </c>
      <c r="EG21" s="30">
        <v>8116.9545493441019</v>
      </c>
      <c r="EH21" s="30">
        <v>9467.3827310999441</v>
      </c>
      <c r="EI21" s="30">
        <v>9459.2800059075162</v>
      </c>
      <c r="EJ21" s="32">
        <v>7439.6883261850662</v>
      </c>
      <c r="EK21" s="30">
        <v>7136.4559708689239</v>
      </c>
      <c r="EL21" s="30">
        <v>6970.235271238982</v>
      </c>
      <c r="EM21" s="30">
        <v>8300.4505593659596</v>
      </c>
      <c r="EN21" s="30">
        <v>9922.8494706007477</v>
      </c>
      <c r="EO21" s="30">
        <v>10011.549062045111</v>
      </c>
      <c r="EP21" s="254"/>
      <c r="EQ21" s="7"/>
    </row>
    <row r="22" spans="1:147" x14ac:dyDescent="0.2">
      <c r="A22" s="25" t="s">
        <v>26</v>
      </c>
      <c r="B22" s="43">
        <v>12691</v>
      </c>
      <c r="C22" s="116">
        <v>15733</v>
      </c>
      <c r="D22" s="147">
        <v>15338</v>
      </c>
      <c r="E22" s="147">
        <v>14489</v>
      </c>
      <c r="F22" s="147">
        <v>13036</v>
      </c>
      <c r="G22" s="147">
        <v>12988</v>
      </c>
      <c r="H22" s="14">
        <v>8990</v>
      </c>
      <c r="I22" s="15">
        <v>11949</v>
      </c>
      <c r="J22" s="146">
        <v>12371</v>
      </c>
      <c r="K22" s="146">
        <v>12157</v>
      </c>
      <c r="L22" s="146">
        <v>11188</v>
      </c>
      <c r="M22" s="146">
        <v>11251</v>
      </c>
      <c r="N22" s="17">
        <f t="shared" si="1"/>
        <v>6691</v>
      </c>
      <c r="O22" s="9">
        <v>3769</v>
      </c>
      <c r="P22" s="9">
        <v>1796</v>
      </c>
      <c r="Q22" s="9">
        <v>760</v>
      </c>
      <c r="R22" s="9">
        <v>276</v>
      </c>
      <c r="S22" s="9">
        <v>90</v>
      </c>
      <c r="T22" s="17">
        <f t="shared" si="2"/>
        <v>9909</v>
      </c>
      <c r="U22" s="9">
        <v>6458</v>
      </c>
      <c r="V22" s="9">
        <v>1972</v>
      </c>
      <c r="W22" s="9">
        <v>977</v>
      </c>
      <c r="X22" s="9">
        <v>370</v>
      </c>
      <c r="Y22" s="9">
        <v>132</v>
      </c>
      <c r="Z22" s="171">
        <v>10475</v>
      </c>
      <c r="AA22" s="155">
        <v>7053</v>
      </c>
      <c r="AB22" s="155">
        <v>1926</v>
      </c>
      <c r="AC22" s="155">
        <v>1116</v>
      </c>
      <c r="AD22" s="155">
        <v>293</v>
      </c>
      <c r="AE22" s="162">
        <v>87</v>
      </c>
      <c r="AF22" s="155">
        <v>9986</v>
      </c>
      <c r="AG22" s="155">
        <v>6778</v>
      </c>
      <c r="AH22" s="155">
        <v>1717</v>
      </c>
      <c r="AI22" s="155">
        <v>1093</v>
      </c>
      <c r="AJ22" s="155">
        <v>314</v>
      </c>
      <c r="AK22" s="155">
        <v>84</v>
      </c>
      <c r="AL22" s="171">
        <v>8930</v>
      </c>
      <c r="AM22" s="155">
        <v>5651</v>
      </c>
      <c r="AN22" s="155">
        <v>1723</v>
      </c>
      <c r="AO22" s="155">
        <v>1085</v>
      </c>
      <c r="AP22" s="155">
        <v>338</v>
      </c>
      <c r="AQ22" s="162">
        <v>133</v>
      </c>
      <c r="AR22" s="146">
        <v>8732</v>
      </c>
      <c r="AS22" s="146">
        <v>5470</v>
      </c>
      <c r="AT22" s="146">
        <v>1697</v>
      </c>
      <c r="AU22" s="146">
        <v>1140</v>
      </c>
      <c r="AV22" s="146">
        <v>319</v>
      </c>
      <c r="AW22" s="146">
        <v>106</v>
      </c>
      <c r="AX22" s="14">
        <v>10282.37006838406</v>
      </c>
      <c r="AY22" s="15">
        <v>11847.728078566483</v>
      </c>
      <c r="AZ22" s="146">
        <v>11684</v>
      </c>
      <c r="BA22" s="146">
        <v>12132.152344600096</v>
      </c>
      <c r="BB22" s="146">
        <v>11760.668520855497</v>
      </c>
      <c r="BC22" s="146">
        <v>11604.351863027166</v>
      </c>
      <c r="BD22" s="14">
        <v>11442.939729259184</v>
      </c>
      <c r="BE22" s="15">
        <v>12142.445013925646</v>
      </c>
      <c r="BF22" s="146">
        <v>11954</v>
      </c>
      <c r="BG22" s="146">
        <v>12415.557429001719</v>
      </c>
      <c r="BH22" s="146">
        <v>12255.040870053894</v>
      </c>
      <c r="BI22" s="146">
        <v>12020.42243680994</v>
      </c>
      <c r="BJ22" s="14">
        <v>3968.5926585094548</v>
      </c>
      <c r="BK22" s="15">
        <v>4618.3504895807182</v>
      </c>
      <c r="BL22" s="146">
        <v>4775</v>
      </c>
      <c r="BM22" s="146">
        <v>4701.5333552685697</v>
      </c>
      <c r="BN22" s="146">
        <v>4748.4592420450481</v>
      </c>
      <c r="BO22" s="146">
        <v>4806.2144698249049</v>
      </c>
      <c r="BP22" s="14">
        <v>4314.6954117471232</v>
      </c>
      <c r="BQ22" s="9">
        <v>5124.3019368532769</v>
      </c>
      <c r="BR22" s="9">
        <v>4392.0573496659244</v>
      </c>
      <c r="BS22" s="9">
        <v>1834.3986842105264</v>
      </c>
      <c r="BT22" s="9">
        <v>756.31521739130437</v>
      </c>
      <c r="BU22" s="9">
        <v>723.4666666666667</v>
      </c>
      <c r="BV22" s="14">
        <v>4936.4493894439402</v>
      </c>
      <c r="BW22" s="15">
        <v>5657.4143697739237</v>
      </c>
      <c r="BX22" s="9">
        <v>4937.8047667342798</v>
      </c>
      <c r="BY22" s="9">
        <v>2262.3531218014327</v>
      </c>
      <c r="BZ22" s="9">
        <v>866.83783783783781</v>
      </c>
      <c r="CA22" s="9">
        <v>843.14393939393938</v>
      </c>
      <c r="CB22" s="171">
        <v>5115</v>
      </c>
      <c r="CC22" s="155">
        <v>5690</v>
      </c>
      <c r="CD22" s="155">
        <v>5201</v>
      </c>
      <c r="CE22" s="155">
        <v>2710</v>
      </c>
      <c r="CF22" s="155">
        <v>1144</v>
      </c>
      <c r="CG22" s="162">
        <v>789</v>
      </c>
      <c r="CH22" s="155">
        <v>5080.630682956139</v>
      </c>
      <c r="CI22" s="155">
        <v>5690.6423723812331</v>
      </c>
      <c r="CJ22" s="155">
        <v>5075.5463016889926</v>
      </c>
      <c r="CK22" s="155">
        <v>2718.4574565416287</v>
      </c>
      <c r="CL22" s="155">
        <v>1191.7547770700637</v>
      </c>
      <c r="CM22" s="155">
        <v>1235.7857142857142</v>
      </c>
      <c r="CN22" s="14">
        <v>5187.8848824188126</v>
      </c>
      <c r="CO22" s="9">
        <v>5885.6535126526278</v>
      </c>
      <c r="CP22" s="9">
        <v>5390.6726639582121</v>
      </c>
      <c r="CQ22" s="9">
        <v>2934.0801843317972</v>
      </c>
      <c r="CR22" s="9">
        <v>1330.8076923076924</v>
      </c>
      <c r="CS22" s="9">
        <v>1101.9924812030076</v>
      </c>
      <c r="CT22" s="14">
        <v>5204.8513513513517</v>
      </c>
      <c r="CU22" s="9">
        <v>5863.2210237659965</v>
      </c>
      <c r="CV22" s="9">
        <v>5371.9917501473192</v>
      </c>
      <c r="CW22" s="9">
        <v>3270.1780701754387</v>
      </c>
      <c r="CX22" s="9">
        <v>1265.8840125391851</v>
      </c>
      <c r="CY22" s="9">
        <v>1215.5943396226414</v>
      </c>
      <c r="CZ22" s="14">
        <v>6313.7774098746049</v>
      </c>
      <c r="DA22" s="15">
        <v>7229.3775889857643</v>
      </c>
      <c r="DB22" s="146">
        <v>6908</v>
      </c>
      <c r="DC22" s="146">
        <v>7430.6189893315259</v>
      </c>
      <c r="DD22" s="146">
        <v>7012.2092788104492</v>
      </c>
      <c r="DE22" s="146">
        <v>6798.1373932022616</v>
      </c>
      <c r="DF22" s="14">
        <v>7128.2443175120607</v>
      </c>
      <c r="DG22" s="9">
        <v>6318.637792405907</v>
      </c>
      <c r="DH22" s="9">
        <v>7050.8823795932594</v>
      </c>
      <c r="DI22" s="9">
        <v>9608.5410450486579</v>
      </c>
      <c r="DJ22" s="9">
        <v>10686.62451186788</v>
      </c>
      <c r="DK22" s="9">
        <v>10719.473062592517</v>
      </c>
      <c r="DL22" s="14">
        <v>7205.9956244817058</v>
      </c>
      <c r="DM22" s="9">
        <v>6485.0306441517223</v>
      </c>
      <c r="DN22" s="9">
        <v>7204.6402471913661</v>
      </c>
      <c r="DO22" s="9">
        <v>9880.0918921242137</v>
      </c>
      <c r="DP22" s="9">
        <v>11275.607176087808</v>
      </c>
      <c r="DQ22" s="9">
        <v>11299.301074531706</v>
      </c>
      <c r="DR22" s="171">
        <v>6839</v>
      </c>
      <c r="DS22" s="155">
        <v>6264</v>
      </c>
      <c r="DT22" s="155">
        <v>6753</v>
      </c>
      <c r="DU22" s="155">
        <v>9244</v>
      </c>
      <c r="DV22" s="155">
        <v>10810</v>
      </c>
      <c r="DW22" s="155">
        <v>11165</v>
      </c>
      <c r="DX22" s="210">
        <v>7334.9267460455803</v>
      </c>
      <c r="DY22" s="211">
        <v>6724.9150566204862</v>
      </c>
      <c r="DZ22" s="211">
        <v>7340.0111273127268</v>
      </c>
      <c r="EA22" s="211">
        <v>9697.0999724600915</v>
      </c>
      <c r="EB22" s="211">
        <v>11223.802651931655</v>
      </c>
      <c r="EC22" s="212">
        <v>11179.771714716006</v>
      </c>
      <c r="ED22" s="14">
        <v>7067.1559876350811</v>
      </c>
      <c r="EE22" s="9">
        <v>6369.3873574012659</v>
      </c>
      <c r="EF22" s="9">
        <v>6864.3682060956817</v>
      </c>
      <c r="EG22" s="9">
        <v>9320.960685722097</v>
      </c>
      <c r="EH22" s="9">
        <v>10924.233177746202</v>
      </c>
      <c r="EI22" s="9">
        <v>11153.048388850886</v>
      </c>
      <c r="EJ22" s="14">
        <v>6815.5710854585886</v>
      </c>
      <c r="EK22" s="9">
        <v>6157.2014130439438</v>
      </c>
      <c r="EL22" s="9">
        <v>6648.4306866626212</v>
      </c>
      <c r="EM22" s="9">
        <v>8750.2443666345025</v>
      </c>
      <c r="EN22" s="9">
        <v>10754.538424270755</v>
      </c>
      <c r="EO22" s="9">
        <v>10804.828097187299</v>
      </c>
      <c r="EP22" s="254"/>
      <c r="EQ22" s="7"/>
    </row>
    <row r="23" spans="1:147" x14ac:dyDescent="0.2">
      <c r="A23" s="25" t="s">
        <v>27</v>
      </c>
      <c r="B23" s="43">
        <v>57309</v>
      </c>
      <c r="C23" s="116">
        <v>65238</v>
      </c>
      <c r="D23" s="147">
        <v>67822</v>
      </c>
      <c r="E23" s="147">
        <v>68835</v>
      </c>
      <c r="F23" s="147">
        <v>67081</v>
      </c>
      <c r="G23" s="147">
        <v>68735</v>
      </c>
      <c r="H23" s="14">
        <v>28394</v>
      </c>
      <c r="I23" s="15">
        <v>36240</v>
      </c>
      <c r="J23" s="146">
        <v>40095</v>
      </c>
      <c r="K23" s="146">
        <v>42881</v>
      </c>
      <c r="L23" s="146">
        <v>40499</v>
      </c>
      <c r="M23" s="146">
        <v>41601</v>
      </c>
      <c r="N23" s="17">
        <f t="shared" si="1"/>
        <v>25613</v>
      </c>
      <c r="O23" s="9">
        <v>16046</v>
      </c>
      <c r="P23" s="9">
        <v>5690</v>
      </c>
      <c r="Q23" s="9">
        <v>2296</v>
      </c>
      <c r="R23" s="9">
        <v>1048</v>
      </c>
      <c r="S23" s="9">
        <v>533</v>
      </c>
      <c r="T23" s="17">
        <f t="shared" si="2"/>
        <v>34449</v>
      </c>
      <c r="U23" s="9">
        <v>22327</v>
      </c>
      <c r="V23" s="9">
        <v>6909</v>
      </c>
      <c r="W23" s="9">
        <v>3342</v>
      </c>
      <c r="X23" s="9">
        <v>1219</v>
      </c>
      <c r="Y23" s="9">
        <v>652</v>
      </c>
      <c r="Z23" s="171">
        <v>38280</v>
      </c>
      <c r="AA23" s="155">
        <v>25273</v>
      </c>
      <c r="AB23" s="155">
        <v>7663</v>
      </c>
      <c r="AC23" s="155">
        <v>3688</v>
      </c>
      <c r="AD23" s="155">
        <v>1125</v>
      </c>
      <c r="AE23" s="162">
        <v>531</v>
      </c>
      <c r="AF23" s="155">
        <v>41204</v>
      </c>
      <c r="AG23" s="155">
        <v>28656</v>
      </c>
      <c r="AH23" s="155">
        <v>6826</v>
      </c>
      <c r="AI23" s="155">
        <v>3800</v>
      </c>
      <c r="AJ23" s="155">
        <v>1298</v>
      </c>
      <c r="AK23" s="155">
        <v>624</v>
      </c>
      <c r="AL23" s="171">
        <v>37975</v>
      </c>
      <c r="AM23" s="155">
        <v>25644</v>
      </c>
      <c r="AN23" s="155">
        <v>6933</v>
      </c>
      <c r="AO23" s="155">
        <v>3537</v>
      </c>
      <c r="AP23" s="155">
        <v>1277</v>
      </c>
      <c r="AQ23" s="162">
        <v>584</v>
      </c>
      <c r="AR23" s="146">
        <v>39879</v>
      </c>
      <c r="AS23" s="146">
        <v>25573</v>
      </c>
      <c r="AT23" s="146">
        <v>7112</v>
      </c>
      <c r="AU23" s="146">
        <v>4377</v>
      </c>
      <c r="AV23" s="146">
        <v>1705</v>
      </c>
      <c r="AW23" s="146">
        <v>1112</v>
      </c>
      <c r="AX23" s="14">
        <v>9059.2058630875908</v>
      </c>
      <c r="AY23" s="15">
        <v>9780.9770805335484</v>
      </c>
      <c r="AZ23" s="146">
        <v>10156</v>
      </c>
      <c r="BA23" s="146">
        <v>10468.512919046214</v>
      </c>
      <c r="BB23" s="146">
        <v>10982.377206846088</v>
      </c>
      <c r="BC23" s="146">
        <v>11233.867016816319</v>
      </c>
      <c r="BD23" s="14">
        <v>9158.2882483803733</v>
      </c>
      <c r="BE23" s="15">
        <v>9950.4798918733504</v>
      </c>
      <c r="BF23" s="146">
        <v>10312</v>
      </c>
      <c r="BG23" s="146">
        <v>10511.179807021206</v>
      </c>
      <c r="BH23" s="146">
        <v>11081.138161281277</v>
      </c>
      <c r="BI23" s="146">
        <v>11368.756851900393</v>
      </c>
      <c r="BJ23" s="14">
        <v>4009.8009790800875</v>
      </c>
      <c r="BK23" s="15">
        <v>4980.3622516556288</v>
      </c>
      <c r="BL23" s="146">
        <v>5097</v>
      </c>
      <c r="BM23" s="146">
        <v>4553.069471327628</v>
      </c>
      <c r="BN23" s="146">
        <v>4528.3907010049634</v>
      </c>
      <c r="BO23" s="146">
        <v>4823.2648253647749</v>
      </c>
      <c r="BP23" s="14">
        <v>4048.9107094053802</v>
      </c>
      <c r="BQ23" s="9">
        <v>4747.9613610868755</v>
      </c>
      <c r="BR23" s="9">
        <v>3682.6049209138841</v>
      </c>
      <c r="BS23" s="9">
        <v>2127.7373693379791</v>
      </c>
      <c r="BT23" s="9">
        <v>1094.6278625954199</v>
      </c>
      <c r="BU23" s="9">
        <v>999.0337711069418</v>
      </c>
      <c r="BV23" s="14">
        <v>4926.0682458126503</v>
      </c>
      <c r="BW23" s="15">
        <v>5713.1495946611722</v>
      </c>
      <c r="BX23" s="9">
        <v>4723.4711246200604</v>
      </c>
      <c r="BY23" s="9">
        <v>2524.1418312387791</v>
      </c>
      <c r="BZ23" s="9">
        <v>614.37981952420012</v>
      </c>
      <c r="CA23" s="9">
        <v>493.19171779141107</v>
      </c>
      <c r="CB23" s="171">
        <v>5153</v>
      </c>
      <c r="CC23" s="155">
        <v>5863</v>
      </c>
      <c r="CD23" s="155">
        <v>4985</v>
      </c>
      <c r="CE23" s="155">
        <v>2703</v>
      </c>
      <c r="CF23" s="155">
        <v>645</v>
      </c>
      <c r="CG23" s="162">
        <v>314</v>
      </c>
      <c r="CH23" s="155">
        <v>4527.6204980099019</v>
      </c>
      <c r="CI23" s="155">
        <v>5115.958333333333</v>
      </c>
      <c r="CJ23" s="155">
        <v>4359.0896571930853</v>
      </c>
      <c r="CK23" s="155">
        <v>2370.6484210526314</v>
      </c>
      <c r="CL23" s="155">
        <v>707.96995377503856</v>
      </c>
      <c r="CM23" s="155">
        <v>433.68269230769232</v>
      </c>
      <c r="CN23" s="14">
        <v>4582.0782620144828</v>
      </c>
      <c r="CO23" s="9">
        <v>5197.809819060989</v>
      </c>
      <c r="CP23" s="9">
        <v>4452.0265397374869</v>
      </c>
      <c r="CQ23" s="9">
        <v>2485.3683912920555</v>
      </c>
      <c r="CR23" s="9">
        <v>683.87157400156616</v>
      </c>
      <c r="CS23" s="9">
        <v>311.36130136986299</v>
      </c>
      <c r="CT23" s="14">
        <v>4692.1742521126407</v>
      </c>
      <c r="CU23" s="9">
        <v>5439.0206467758962</v>
      </c>
      <c r="CV23" s="9">
        <v>4801.4344769403824</v>
      </c>
      <c r="CW23" s="9">
        <v>2757.9609321453049</v>
      </c>
      <c r="CX23" s="9">
        <v>849.67038123167151</v>
      </c>
      <c r="CY23" s="9">
        <v>322.89298561151077</v>
      </c>
      <c r="CZ23" s="14">
        <v>5049.4048840075029</v>
      </c>
      <c r="DA23" s="15">
        <v>4800.6148288779195</v>
      </c>
      <c r="DB23" s="146">
        <v>5059</v>
      </c>
      <c r="DC23" s="146">
        <v>5915.443447718586</v>
      </c>
      <c r="DD23" s="146">
        <v>6453.9865058411242</v>
      </c>
      <c r="DE23" s="146">
        <v>6410.6021914515441</v>
      </c>
      <c r="DF23" s="14">
        <v>5109.3775389749935</v>
      </c>
      <c r="DG23" s="9">
        <v>4410.3268872934977</v>
      </c>
      <c r="DH23" s="9">
        <v>5475.6833274664896</v>
      </c>
      <c r="DI23" s="9">
        <v>7030.5508790423937</v>
      </c>
      <c r="DJ23" s="9">
        <v>8063.6603857849532</v>
      </c>
      <c r="DK23" s="9">
        <v>8159.2544772734318</v>
      </c>
      <c r="DL23" s="14">
        <v>5024.4116460607001</v>
      </c>
      <c r="DM23" s="9">
        <v>4237.3302972121783</v>
      </c>
      <c r="DN23" s="9">
        <v>5227.00876725329</v>
      </c>
      <c r="DO23" s="9">
        <v>7426.3380606345709</v>
      </c>
      <c r="DP23" s="9">
        <v>9336.1000723491507</v>
      </c>
      <c r="DQ23" s="9">
        <v>9457.2881740819394</v>
      </c>
      <c r="DR23" s="171">
        <v>5159</v>
      </c>
      <c r="DS23" s="155">
        <v>4449</v>
      </c>
      <c r="DT23" s="155">
        <v>5327</v>
      </c>
      <c r="DU23" s="155">
        <v>7610</v>
      </c>
      <c r="DV23" s="155">
        <v>9667</v>
      </c>
      <c r="DW23" s="155">
        <v>9998</v>
      </c>
      <c r="DX23" s="210">
        <v>5983.5593090113043</v>
      </c>
      <c r="DY23" s="211">
        <v>5395.2214736878732</v>
      </c>
      <c r="DZ23" s="211">
        <v>6152.090149828121</v>
      </c>
      <c r="EA23" s="211">
        <v>8140.5313859685748</v>
      </c>
      <c r="EB23" s="211">
        <v>9803.2098532461678</v>
      </c>
      <c r="EC23" s="212">
        <v>10077.497114713515</v>
      </c>
      <c r="ED23" s="14">
        <v>6499.0598992667938</v>
      </c>
      <c r="EE23" s="9">
        <v>5883.3283422202876</v>
      </c>
      <c r="EF23" s="9">
        <v>6629.1116215437896</v>
      </c>
      <c r="EG23" s="9">
        <v>8595.7697699892215</v>
      </c>
      <c r="EH23" s="9">
        <v>10397.26658727971</v>
      </c>
      <c r="EI23" s="9">
        <v>10769.776859911413</v>
      </c>
      <c r="EJ23" s="14">
        <v>6676.5825997877519</v>
      </c>
      <c r="EK23" s="9">
        <v>5929.7362051244963</v>
      </c>
      <c r="EL23" s="9">
        <v>6567.3223749600102</v>
      </c>
      <c r="EM23" s="9">
        <v>8610.7959197550881</v>
      </c>
      <c r="EN23" s="9">
        <v>10519.086470668721</v>
      </c>
      <c r="EO23" s="9">
        <v>11045.863866288882</v>
      </c>
      <c r="EP23" s="254"/>
      <c r="EQ23" s="7"/>
    </row>
    <row r="24" spans="1:147" x14ac:dyDescent="0.2">
      <c r="A24" s="25" t="s">
        <v>28</v>
      </c>
      <c r="B24" s="43">
        <v>18389</v>
      </c>
      <c r="C24" s="116">
        <v>20178</v>
      </c>
      <c r="D24" s="147">
        <v>19127</v>
      </c>
      <c r="E24" s="147">
        <v>19232</v>
      </c>
      <c r="F24" s="147">
        <v>17954</v>
      </c>
      <c r="G24" s="147">
        <v>19759</v>
      </c>
      <c r="H24" s="14">
        <v>8437</v>
      </c>
      <c r="I24" s="15">
        <v>10276</v>
      </c>
      <c r="J24" s="146">
        <v>10593</v>
      </c>
      <c r="K24" s="146">
        <v>11202</v>
      </c>
      <c r="L24" s="146">
        <v>10507</v>
      </c>
      <c r="M24" s="146">
        <v>11694</v>
      </c>
      <c r="N24" s="17">
        <f t="shared" si="1"/>
        <v>7958</v>
      </c>
      <c r="O24" s="9">
        <v>4068</v>
      </c>
      <c r="P24" s="9">
        <v>1871</v>
      </c>
      <c r="Q24" s="9">
        <v>978</v>
      </c>
      <c r="R24" s="9">
        <v>551</v>
      </c>
      <c r="S24" s="9">
        <v>490</v>
      </c>
      <c r="T24" s="17">
        <f t="shared" si="2"/>
        <v>10264</v>
      </c>
      <c r="U24" s="9">
        <v>5925</v>
      </c>
      <c r="V24" s="9">
        <v>1861</v>
      </c>
      <c r="W24" s="9">
        <v>1244</v>
      </c>
      <c r="X24" s="9">
        <v>659</v>
      </c>
      <c r="Y24" s="9">
        <v>575</v>
      </c>
      <c r="Z24" s="171">
        <v>10624</v>
      </c>
      <c r="AA24" s="155">
        <v>5956</v>
      </c>
      <c r="AB24" s="155">
        <v>1962</v>
      </c>
      <c r="AC24" s="155">
        <v>1463</v>
      </c>
      <c r="AD24" s="155">
        <v>681</v>
      </c>
      <c r="AE24" s="162">
        <v>562</v>
      </c>
      <c r="AF24" s="155">
        <v>11494</v>
      </c>
      <c r="AG24" s="155">
        <v>6877</v>
      </c>
      <c r="AH24" s="155">
        <v>1763</v>
      </c>
      <c r="AI24" s="155">
        <v>1442</v>
      </c>
      <c r="AJ24" s="155">
        <v>722</v>
      </c>
      <c r="AK24" s="155">
        <v>690</v>
      </c>
      <c r="AL24" s="171">
        <v>10712</v>
      </c>
      <c r="AM24" s="155">
        <v>6244</v>
      </c>
      <c r="AN24" s="155">
        <v>1744</v>
      </c>
      <c r="AO24" s="155">
        <v>1350</v>
      </c>
      <c r="AP24" s="155">
        <v>672</v>
      </c>
      <c r="AQ24" s="162">
        <v>702</v>
      </c>
      <c r="AR24" s="146">
        <v>11694</v>
      </c>
      <c r="AS24" s="146">
        <v>6321</v>
      </c>
      <c r="AT24" s="146">
        <v>2151</v>
      </c>
      <c r="AU24" s="146">
        <v>1675</v>
      </c>
      <c r="AV24" s="146">
        <v>746</v>
      </c>
      <c r="AW24" s="146">
        <v>801</v>
      </c>
      <c r="AX24" s="14">
        <v>8848.004605440532</v>
      </c>
      <c r="AY24" s="15">
        <v>9517.7287800873601</v>
      </c>
      <c r="AZ24" s="146">
        <v>10350</v>
      </c>
      <c r="BA24" s="146">
        <v>10993.277496916306</v>
      </c>
      <c r="BB24" s="146">
        <v>11474.831785995641</v>
      </c>
      <c r="BC24" s="146">
        <v>11470.836229198554</v>
      </c>
      <c r="BD24" s="14">
        <v>8795.2465429406639</v>
      </c>
      <c r="BE24" s="15">
        <v>9431.6659444488141</v>
      </c>
      <c r="BF24" s="146">
        <v>10283</v>
      </c>
      <c r="BG24" s="146">
        <v>10896.785459019826</v>
      </c>
      <c r="BH24" s="146">
        <v>11419.158432653247</v>
      </c>
      <c r="BI24" s="146">
        <v>11503.839524808616</v>
      </c>
      <c r="BJ24" s="14">
        <v>3622.9191655801824</v>
      </c>
      <c r="BK24" s="15">
        <v>4503.8106267029971</v>
      </c>
      <c r="BL24" s="146">
        <v>4717</v>
      </c>
      <c r="BM24" s="146">
        <v>4447.7919121585428</v>
      </c>
      <c r="BN24" s="146">
        <v>4630.1067859522227</v>
      </c>
      <c r="BO24" s="146">
        <v>4568.6511886437493</v>
      </c>
      <c r="BP24" s="14">
        <v>2829.0385775320433</v>
      </c>
      <c r="BQ24" s="9">
        <v>3975.1467551622418</v>
      </c>
      <c r="BR24" s="9">
        <v>2760.0855157669694</v>
      </c>
      <c r="BS24" s="9">
        <v>1153.6738241308794</v>
      </c>
      <c r="BT24" s="9">
        <v>81.907441016333934</v>
      </c>
      <c r="BU24" s="9">
        <v>10.30204081632653</v>
      </c>
      <c r="BV24" s="14">
        <v>4277.0234801247079</v>
      </c>
      <c r="BW24" s="15">
        <v>5387.618227848101</v>
      </c>
      <c r="BX24" s="9">
        <v>4475.6872649113384</v>
      </c>
      <c r="BY24" s="9">
        <v>2651.235530546624</v>
      </c>
      <c r="BZ24" s="9">
        <v>470.33383915022762</v>
      </c>
      <c r="CA24" s="9">
        <v>70.243478260869566</v>
      </c>
      <c r="CB24" s="171">
        <v>4472</v>
      </c>
      <c r="CC24" s="155">
        <v>5514</v>
      </c>
      <c r="CD24" s="155">
        <v>4882</v>
      </c>
      <c r="CE24" s="155">
        <v>3093</v>
      </c>
      <c r="CF24" s="155">
        <v>775</v>
      </c>
      <c r="CG24" s="162">
        <v>53</v>
      </c>
      <c r="CH24" s="155">
        <v>4127.779363145989</v>
      </c>
      <c r="CI24" s="155">
        <v>5132.9222044496146</v>
      </c>
      <c r="CJ24" s="155">
        <v>4420.3079977311399</v>
      </c>
      <c r="CK24" s="155">
        <v>2732.738557558946</v>
      </c>
      <c r="CL24" s="155">
        <v>496.16620498614958</v>
      </c>
      <c r="CM24" s="155">
        <v>77.892753623188412</v>
      </c>
      <c r="CN24" s="14">
        <v>4249.56497386109</v>
      </c>
      <c r="CO24" s="9">
        <v>5360.3339205637412</v>
      </c>
      <c r="CP24" s="9">
        <v>4640.9300458715597</v>
      </c>
      <c r="CQ24" s="9">
        <v>2745.2422222222222</v>
      </c>
      <c r="CR24" s="9">
        <v>366.48958333333331</v>
      </c>
      <c r="CS24" s="9">
        <v>7.5142450142450139</v>
      </c>
      <c r="CT24" s="14">
        <v>4243.8834445014536</v>
      </c>
      <c r="CU24" s="9">
        <v>5290.2891947476664</v>
      </c>
      <c r="CV24" s="9">
        <v>4869.4207345420737</v>
      </c>
      <c r="CW24" s="9">
        <v>3127.1432835820897</v>
      </c>
      <c r="CX24" s="9">
        <v>638.02412868632712</v>
      </c>
      <c r="CY24" s="9">
        <v>0</v>
      </c>
      <c r="CZ24" s="14">
        <v>5225.0854398603497</v>
      </c>
      <c r="DA24" s="15">
        <v>5013.918153384363</v>
      </c>
      <c r="DB24" s="146">
        <v>5633</v>
      </c>
      <c r="DC24" s="146">
        <v>6545.4855847577628</v>
      </c>
      <c r="DD24" s="146">
        <v>6844.7250000434178</v>
      </c>
      <c r="DE24" s="146">
        <v>6902.1850405548048</v>
      </c>
      <c r="DF24" s="14">
        <v>5966.207965408621</v>
      </c>
      <c r="DG24" s="9">
        <v>4820.0997877784221</v>
      </c>
      <c r="DH24" s="9">
        <v>6035.1610271736945</v>
      </c>
      <c r="DI24" s="9">
        <v>7641.5727188097844</v>
      </c>
      <c r="DJ24" s="9">
        <v>8713.33910192433</v>
      </c>
      <c r="DK24" s="9">
        <v>8784.9445021243373</v>
      </c>
      <c r="DL24" s="14">
        <v>5154.6424643241062</v>
      </c>
      <c r="DM24" s="9">
        <v>4044.0477166007131</v>
      </c>
      <c r="DN24" s="9">
        <v>4955.9786795374757</v>
      </c>
      <c r="DO24" s="9">
        <v>6780.4304139021897</v>
      </c>
      <c r="DP24" s="9">
        <v>8961.3321052985866</v>
      </c>
      <c r="DQ24" s="9">
        <v>9361.4224661879452</v>
      </c>
      <c r="DR24" s="171">
        <v>5811</v>
      </c>
      <c r="DS24" s="155">
        <v>4768</v>
      </c>
      <c r="DT24" s="155">
        <v>5400</v>
      </c>
      <c r="DU24" s="155">
        <v>7189</v>
      </c>
      <c r="DV24" s="155">
        <v>9507</v>
      </c>
      <c r="DW24" s="155">
        <v>10230</v>
      </c>
      <c r="DX24" s="210">
        <v>6769.0060958738368</v>
      </c>
      <c r="DY24" s="211">
        <v>5763.8632545702112</v>
      </c>
      <c r="DZ24" s="211">
        <v>6476.4774612886858</v>
      </c>
      <c r="EA24" s="211">
        <v>8164.0469014608798</v>
      </c>
      <c r="EB24" s="211">
        <v>10400.619254033676</v>
      </c>
      <c r="EC24" s="212">
        <v>10818.892705396638</v>
      </c>
      <c r="ED24" s="14">
        <v>7169.5934587921565</v>
      </c>
      <c r="EE24" s="9">
        <v>6058.8245120895053</v>
      </c>
      <c r="EF24" s="9">
        <v>6778.2283867816868</v>
      </c>
      <c r="EG24" s="9">
        <v>8673.9162104310235</v>
      </c>
      <c r="EH24" s="9">
        <v>11052.668849319913</v>
      </c>
      <c r="EI24" s="9">
        <v>11411.644187639002</v>
      </c>
      <c r="EJ24" s="14">
        <v>7259.9560803071627</v>
      </c>
      <c r="EK24" s="9">
        <v>6213.5503300609498</v>
      </c>
      <c r="EL24" s="9">
        <v>6634.4187902665426</v>
      </c>
      <c r="EM24" s="9">
        <v>8376.6962412265275</v>
      </c>
      <c r="EN24" s="9">
        <v>10865.815396122289</v>
      </c>
      <c r="EO24" s="9">
        <v>11503.839524808616</v>
      </c>
      <c r="EP24" s="254"/>
      <c r="EQ24" s="7"/>
    </row>
    <row r="25" spans="1:147" x14ac:dyDescent="0.2">
      <c r="A25" s="26" t="s">
        <v>29</v>
      </c>
      <c r="B25" s="45">
        <v>3898</v>
      </c>
      <c r="C25" s="118">
        <v>4510</v>
      </c>
      <c r="D25" s="147">
        <v>4623</v>
      </c>
      <c r="E25" s="149">
        <v>4378</v>
      </c>
      <c r="F25" s="149">
        <v>4245</v>
      </c>
      <c r="G25" s="149">
        <v>3640</v>
      </c>
      <c r="H25" s="16">
        <v>2580</v>
      </c>
      <c r="I25" s="5">
        <v>3069</v>
      </c>
      <c r="J25" s="146">
        <v>3345</v>
      </c>
      <c r="K25" s="140">
        <v>3175</v>
      </c>
      <c r="L25" s="140">
        <v>2820</v>
      </c>
      <c r="M25" s="140">
        <v>2622</v>
      </c>
      <c r="N25" s="13">
        <f t="shared" si="1"/>
        <v>2431</v>
      </c>
      <c r="O25" s="5">
        <v>1540</v>
      </c>
      <c r="P25" s="5">
        <v>432</v>
      </c>
      <c r="Q25" s="5">
        <v>296</v>
      </c>
      <c r="R25" s="5">
        <v>118</v>
      </c>
      <c r="S25" s="5">
        <v>45</v>
      </c>
      <c r="T25" s="13">
        <f t="shared" si="2"/>
        <v>3080</v>
      </c>
      <c r="U25" s="5">
        <v>2067</v>
      </c>
      <c r="V25" s="5">
        <v>471</v>
      </c>
      <c r="W25" s="5">
        <v>318</v>
      </c>
      <c r="X25" s="5">
        <v>166</v>
      </c>
      <c r="Y25" s="5">
        <v>58</v>
      </c>
      <c r="Z25" s="174">
        <v>3299</v>
      </c>
      <c r="AA25" s="140">
        <v>2357</v>
      </c>
      <c r="AB25" s="140">
        <v>432</v>
      </c>
      <c r="AC25" s="140">
        <v>334</v>
      </c>
      <c r="AD25" s="140">
        <v>128</v>
      </c>
      <c r="AE25" s="195">
        <v>48</v>
      </c>
      <c r="AF25" s="140">
        <v>3229</v>
      </c>
      <c r="AG25" s="140">
        <v>2299</v>
      </c>
      <c r="AH25" s="140">
        <v>367</v>
      </c>
      <c r="AI25" s="140">
        <v>343</v>
      </c>
      <c r="AJ25" s="140">
        <v>142</v>
      </c>
      <c r="AK25" s="140">
        <v>78</v>
      </c>
      <c r="AL25" s="174">
        <v>2788</v>
      </c>
      <c r="AM25" s="140">
        <v>1929</v>
      </c>
      <c r="AN25" s="140">
        <v>366</v>
      </c>
      <c r="AO25" s="140">
        <v>297</v>
      </c>
      <c r="AP25" s="140">
        <v>135</v>
      </c>
      <c r="AQ25" s="195">
        <v>61</v>
      </c>
      <c r="AR25" s="140">
        <v>2554</v>
      </c>
      <c r="AS25" s="140">
        <v>1825</v>
      </c>
      <c r="AT25" s="140">
        <v>277</v>
      </c>
      <c r="AU25" s="140">
        <v>260</v>
      </c>
      <c r="AV25" s="140">
        <v>124</v>
      </c>
      <c r="AW25" s="140">
        <v>68</v>
      </c>
      <c r="AX25" s="16">
        <v>9068.3115626297695</v>
      </c>
      <c r="AY25" s="5">
        <v>10913.266924878637</v>
      </c>
      <c r="AZ25" s="146">
        <v>10468</v>
      </c>
      <c r="BA25" s="140">
        <v>11459.998260989281</v>
      </c>
      <c r="BB25" s="140">
        <v>10929.702943168722</v>
      </c>
      <c r="BC25" s="140">
        <v>11516.043278694326</v>
      </c>
      <c r="BD25" s="16">
        <v>9172.624201118726</v>
      </c>
      <c r="BE25" s="5">
        <v>10970.10049057355</v>
      </c>
      <c r="BF25" s="146">
        <v>10367</v>
      </c>
      <c r="BG25" s="140">
        <v>11545.938322928358</v>
      </c>
      <c r="BH25" s="140">
        <v>11053.43717543948</v>
      </c>
      <c r="BI25" s="140">
        <v>11691.951133693412</v>
      </c>
      <c r="BJ25" s="16">
        <v>4223.0740310077517</v>
      </c>
      <c r="BK25" s="5">
        <v>4439.2140762463341</v>
      </c>
      <c r="BL25" s="146">
        <v>4377</v>
      </c>
      <c r="BM25" s="140">
        <v>4389.4639370078739</v>
      </c>
      <c r="BN25" s="140">
        <v>4518.6528368794325</v>
      </c>
      <c r="BO25" s="140">
        <v>5033.3951182303581</v>
      </c>
      <c r="BP25" s="16">
        <v>4108.4701768819414</v>
      </c>
      <c r="BQ25" s="5">
        <v>4775.0311688311685</v>
      </c>
      <c r="BR25" s="5">
        <v>3896.837962962963</v>
      </c>
      <c r="BS25" s="5">
        <v>2339.4493243243242</v>
      </c>
      <c r="BT25" s="5">
        <v>1814.042372881356</v>
      </c>
      <c r="BU25" s="5">
        <v>981.66666666666663</v>
      </c>
      <c r="BV25" s="16">
        <v>4896.7961038961039</v>
      </c>
      <c r="BW25" s="5">
        <v>5639.0125786163526</v>
      </c>
      <c r="BX25" s="5">
        <v>4333.3927813163482</v>
      </c>
      <c r="BY25" s="5">
        <v>2628.4088050314467</v>
      </c>
      <c r="BZ25" s="5">
        <v>2446.9216867469881</v>
      </c>
      <c r="CA25" s="5">
        <v>2469.6896551724139</v>
      </c>
      <c r="CB25" s="174">
        <v>4395</v>
      </c>
      <c r="CC25" s="140">
        <v>4969</v>
      </c>
      <c r="CD25" s="140">
        <v>4324</v>
      </c>
      <c r="CE25" s="140">
        <v>2398</v>
      </c>
      <c r="CF25" s="140">
        <v>771</v>
      </c>
      <c r="CG25" s="195">
        <v>408</v>
      </c>
      <c r="CH25" s="140">
        <v>4419.3496438525863</v>
      </c>
      <c r="CI25" s="140">
        <v>5038.7855589386691</v>
      </c>
      <c r="CJ25" s="140">
        <v>4398.5994550408723</v>
      </c>
      <c r="CK25" s="140">
        <v>2627.2244897959185</v>
      </c>
      <c r="CL25" s="140">
        <v>881.07042253521126</v>
      </c>
      <c r="CM25" s="140">
        <v>581.74358974358972</v>
      </c>
      <c r="CN25" s="16">
        <v>4463.6732424677184</v>
      </c>
      <c r="CO25" s="5">
        <v>4993.7672369103166</v>
      </c>
      <c r="CP25" s="5">
        <v>4551.390710382514</v>
      </c>
      <c r="CQ25" s="5">
        <v>3018.7979797979797</v>
      </c>
      <c r="CR25" s="5">
        <v>1442.6962962962964</v>
      </c>
      <c r="CS25" s="5">
        <v>894.88524590163934</v>
      </c>
      <c r="CT25" s="16">
        <v>4895.3410336726702</v>
      </c>
      <c r="CU25" s="5">
        <v>5408.7117808219182</v>
      </c>
      <c r="CV25" s="5">
        <v>5291.3935018050543</v>
      </c>
      <c r="CW25" s="5">
        <v>3680.9038461538462</v>
      </c>
      <c r="CX25" s="5">
        <v>1327.7741935483871</v>
      </c>
      <c r="CY25" s="5">
        <v>653.04411764705878</v>
      </c>
      <c r="CZ25" s="16">
        <v>4845.2375316220177</v>
      </c>
      <c r="DA25" s="5">
        <v>6474.0528486323028</v>
      </c>
      <c r="DB25" s="146">
        <v>6091</v>
      </c>
      <c r="DC25" s="140">
        <v>7070.5343239814074</v>
      </c>
      <c r="DD25" s="140">
        <v>6411.0501062892899</v>
      </c>
      <c r="DE25" s="140">
        <v>6482.6481604639675</v>
      </c>
      <c r="DF25" s="16">
        <v>5064.1540242367846</v>
      </c>
      <c r="DG25" s="5">
        <v>4397.5930322875574</v>
      </c>
      <c r="DH25" s="5">
        <v>5275.7862381557625</v>
      </c>
      <c r="DI25" s="5">
        <v>6833.1748767944018</v>
      </c>
      <c r="DJ25" s="5">
        <v>7358.5818282373702</v>
      </c>
      <c r="DK25" s="5">
        <v>8190.957534452059</v>
      </c>
      <c r="DL25" s="16">
        <v>6073.304386677446</v>
      </c>
      <c r="DM25" s="5">
        <v>5331.0879119571973</v>
      </c>
      <c r="DN25" s="5">
        <v>6636.7077092572017</v>
      </c>
      <c r="DO25" s="5">
        <v>8341.6916855421041</v>
      </c>
      <c r="DP25" s="5">
        <v>8523.1788038265622</v>
      </c>
      <c r="DQ25" s="5">
        <v>8500.4108354011369</v>
      </c>
      <c r="DR25" s="174">
        <v>5972</v>
      </c>
      <c r="DS25" s="140">
        <v>5398</v>
      </c>
      <c r="DT25" s="140">
        <v>6043</v>
      </c>
      <c r="DU25" s="140">
        <v>7969</v>
      </c>
      <c r="DV25" s="140">
        <v>9595</v>
      </c>
      <c r="DW25" s="140">
        <v>9959</v>
      </c>
      <c r="DX25" s="210">
        <v>7126.5886790757713</v>
      </c>
      <c r="DY25" s="211">
        <v>6507.1527639896885</v>
      </c>
      <c r="DZ25" s="211">
        <v>7147.3388678874853</v>
      </c>
      <c r="EA25" s="211">
        <v>8918.7138331324386</v>
      </c>
      <c r="EB25" s="211">
        <v>10664.867900393147</v>
      </c>
      <c r="EC25" s="212">
        <v>10964.194733184768</v>
      </c>
      <c r="ED25" s="16">
        <v>6589.7639329717613</v>
      </c>
      <c r="EE25" s="5">
        <v>6059.6699385291631</v>
      </c>
      <c r="EF25" s="5">
        <v>6502.0464650569656</v>
      </c>
      <c r="EG25" s="5">
        <v>8034.6391956415</v>
      </c>
      <c r="EH25" s="5">
        <v>9610.7408791431826</v>
      </c>
      <c r="EI25" s="5">
        <v>10158.55192953784</v>
      </c>
      <c r="EJ25" s="16">
        <v>6796.6101000207418</v>
      </c>
      <c r="EK25" s="5">
        <v>6283.2393528714938</v>
      </c>
      <c r="EL25" s="5">
        <v>6400.5576318883577</v>
      </c>
      <c r="EM25" s="5">
        <v>8011.0472875395662</v>
      </c>
      <c r="EN25" s="5">
        <v>10364.176940145026</v>
      </c>
      <c r="EO25" s="5">
        <v>11038.907016046353</v>
      </c>
      <c r="EP25" s="254"/>
      <c r="EQ25" s="7"/>
    </row>
    <row r="26" spans="1:147" ht="15" x14ac:dyDescent="0.25">
      <c r="A26" s="22" t="s">
        <v>30</v>
      </c>
      <c r="B26" s="42">
        <v>173778</v>
      </c>
      <c r="C26" s="127">
        <f>SUM(C28:C40)</f>
        <v>192706</v>
      </c>
      <c r="D26" s="145">
        <v>183890</v>
      </c>
      <c r="E26" s="146">
        <v>168222</v>
      </c>
      <c r="F26" s="146">
        <v>165385</v>
      </c>
      <c r="G26" s="146">
        <v>177233</v>
      </c>
      <c r="H26" s="14">
        <v>86613</v>
      </c>
      <c r="I26" s="127">
        <f>SUM(I28:I40)</f>
        <v>103031</v>
      </c>
      <c r="J26" s="145">
        <v>108230</v>
      </c>
      <c r="K26" s="146">
        <v>104108</v>
      </c>
      <c r="L26" s="146">
        <v>104785</v>
      </c>
      <c r="M26" s="146">
        <v>112147</v>
      </c>
      <c r="N26" s="17">
        <f t="shared" si="1"/>
        <v>63823</v>
      </c>
      <c r="O26" s="9">
        <v>52345</v>
      </c>
      <c r="P26" s="9">
        <v>5759</v>
      </c>
      <c r="Q26" s="9">
        <v>3325</v>
      </c>
      <c r="R26" s="9">
        <v>1658</v>
      </c>
      <c r="S26" s="9">
        <v>736</v>
      </c>
      <c r="T26" s="17">
        <f t="shared" si="2"/>
        <v>82681</v>
      </c>
      <c r="U26" s="127">
        <f>SUM(U28:U40)</f>
        <v>67632</v>
      </c>
      <c r="V26" s="127">
        <f>SUM(V28:V40)</f>
        <v>7266</v>
      </c>
      <c r="W26" s="127">
        <f>SUM(W28:W40)</f>
        <v>4598</v>
      </c>
      <c r="X26" s="127">
        <f>SUM(X28:X40)</f>
        <v>2142</v>
      </c>
      <c r="Y26" s="127">
        <f>SUM(Y28:Y40)</f>
        <v>1043</v>
      </c>
      <c r="Z26" s="171">
        <v>90423</v>
      </c>
      <c r="AA26" s="146">
        <v>74204</v>
      </c>
      <c r="AB26" s="146">
        <v>7743</v>
      </c>
      <c r="AC26" s="146">
        <v>5183</v>
      </c>
      <c r="AD26" s="146">
        <v>2257</v>
      </c>
      <c r="AE26" s="162">
        <v>1036</v>
      </c>
      <c r="AF26" s="146">
        <v>87515</v>
      </c>
      <c r="AG26" s="146">
        <v>72900</v>
      </c>
      <c r="AH26" s="146">
        <v>6960</v>
      </c>
      <c r="AI26" s="146">
        <v>4627</v>
      </c>
      <c r="AJ26" s="146">
        <v>2114</v>
      </c>
      <c r="AK26" s="146">
        <v>914</v>
      </c>
      <c r="AL26" s="171">
        <v>84970</v>
      </c>
      <c r="AM26" s="146">
        <v>69657</v>
      </c>
      <c r="AN26" s="146">
        <v>7105</v>
      </c>
      <c r="AO26" s="146">
        <v>4895</v>
      </c>
      <c r="AP26" s="146">
        <v>2188</v>
      </c>
      <c r="AQ26" s="162">
        <v>1125</v>
      </c>
      <c r="AR26" s="146">
        <v>89655</v>
      </c>
      <c r="AS26" s="146">
        <v>60367</v>
      </c>
      <c r="AT26" s="146">
        <v>15642</v>
      </c>
      <c r="AU26" s="146">
        <v>9636</v>
      </c>
      <c r="AV26" s="146">
        <v>2603</v>
      </c>
      <c r="AW26" s="146">
        <v>1407</v>
      </c>
      <c r="AX26" s="14">
        <v>10025.314055604735</v>
      </c>
      <c r="AY26" s="127">
        <f>((AY28*$I28)+(AY29*$I29)+(AY30*$I30)+(AY31*$I31)+(AY32*$I32)+(AY33*$I33)+(AY34*$I34)+(AY35*$I35)+(AY36*$I36)+(AY37*$I37)+(AY38*$I38)+(AY39*$I39)+(AY40*$I40))/$I26</f>
        <v>10990.786812235065</v>
      </c>
      <c r="AZ26" s="145">
        <v>11298</v>
      </c>
      <c r="BA26" s="146">
        <v>11514.635994746586</v>
      </c>
      <c r="BB26" s="146">
        <v>11904.932529322539</v>
      </c>
      <c r="BC26" s="146">
        <v>12017.192901805454</v>
      </c>
      <c r="BD26" s="14">
        <v>10235.948255935922</v>
      </c>
      <c r="BE26" s="127">
        <f>((BE28*T28)+(BE29*T29)+(BE30*T30)+(BE31*T31)+(BE32*T32)+(BE33*T33)+(BE34*T34)+(BE35*T35)+(BE36*T36)+(BE37*T37)+(BE38*T38)+(BE39*T39)+(BE40*T40))/T26</f>
        <v>11162.95730000354</v>
      </c>
      <c r="BF26" s="145">
        <v>11446</v>
      </c>
      <c r="BG26" s="146">
        <v>11595.656800101317</v>
      </c>
      <c r="BH26" s="146">
        <v>11992.201334701997</v>
      </c>
      <c r="BI26" s="146">
        <v>12118.574983455173</v>
      </c>
      <c r="BJ26" s="14">
        <v>3466.7842194830282</v>
      </c>
      <c r="BK26" s="127">
        <f>((BK28*$I28)+(BK29*$I29)+(BK30*$I30)+(BK31*$I31)+(BK32*$I32)+(BK33*$I33)+(BK34*$I34)+(BK35*$I35)+(BK36*$I36)+(BK37*$I37)+(BK38*$I38)+(BK39*$I39)+(BK40*$I40))/$I26</f>
        <v>4180.7270336112433</v>
      </c>
      <c r="BL26" s="145">
        <v>4387</v>
      </c>
      <c r="BM26" s="146">
        <v>4516.7734275944213</v>
      </c>
      <c r="BN26" s="146">
        <v>4572.1858567543068</v>
      </c>
      <c r="BO26" s="146">
        <v>4713.0899087804401</v>
      </c>
      <c r="BP26" s="14">
        <v>4328.4601995098119</v>
      </c>
      <c r="BQ26" s="9">
        <v>4714.3001332318236</v>
      </c>
      <c r="BR26" s="9">
        <v>3777.4401244167962</v>
      </c>
      <c r="BS26" s="9">
        <v>1851.7458033573141</v>
      </c>
      <c r="BT26" s="9">
        <v>695.21592279855247</v>
      </c>
      <c r="BU26" s="9">
        <v>528.13586956521738</v>
      </c>
      <c r="BV26" s="17">
        <f>((BV28*T28)+(BV29*T29)+(BV30*T30)+(BV31*T31)+(BV32*T32)+(BV33*T33)+(BV34*T34)+(BV35*T35)+(BV36*T36)+(BV37*T37)+(BV38*T38)+(BV39*T39)+(BV40*T40))/T26</f>
        <v>4916.2051378188462</v>
      </c>
      <c r="BW26" s="127">
        <f>((BW28*U28)+(BW29*U29)+(BW30*U30)+(BW31*U31)+(BW32*U32)+(BW33*U33)+(BW34*U34)+(BW35*U35)+(BW36*U36)+(BW37*U37)+(BW38*U38)+(BW39*U39)+(BW40*U40))/U26</f>
        <v>5359.131978944878</v>
      </c>
      <c r="BX26" s="127">
        <f>((BX28*V28)+(BX29*V29)+(BX30*V30)+(BX31*V31)+(BX32*V32)+(BX33*V33)+(BX34*V34)+(BX35*V35)+(BX36*V36)+(BX37*V37)+(BX38*V38)+(BX39*V39)+(BX40*V40))/V26</f>
        <v>4292.0666116157445</v>
      </c>
      <c r="BY26" s="127">
        <f>((BY28*W28)+(BY29*W29)+(BY30*W30)+(BY31*W31)+(BY32*W32)+(BY33*W33)+(BY34*W34)+(BY35*W35)+(BY36*W36)+(BY37*W37)+(BY38*W38)+(BY39*W39)+(BY40*W40))/W26</f>
        <v>2231.8751631143978</v>
      </c>
      <c r="BZ26" s="127">
        <f>((BZ28*X28)+(BZ29*X29)+(BZ30*X30)+(BZ31*X31)+(BZ32*X32)+(BZ33*X33)+(BZ34*X34)+(BZ35*X35)+(BZ36*X36)+(BZ37*X37)+(BZ38*X38)+(BZ39*X39)+(BZ40*X40))/X26</f>
        <v>838.26657329598504</v>
      </c>
      <c r="CA26" s="127">
        <f>((CA28*Y28)+(CA29*Y29)+(CA30*Y30)+(CA31*Y31)+(CA32*Y32)+(CA33*Y33)+(CA34*Y34)+(CA35*Y35)+(CA36*Y36)+(CA37*Y37)+(CA38*Y38)+(CA39*Y39)+(CA40*Y40))/Y26</f>
        <v>751.73346116970276</v>
      </c>
      <c r="CB26" s="171">
        <v>5038</v>
      </c>
      <c r="CC26" s="146">
        <v>5455</v>
      </c>
      <c r="CD26" s="146">
        <v>4576</v>
      </c>
      <c r="CE26" s="146">
        <v>2427</v>
      </c>
      <c r="CF26" s="146">
        <v>837</v>
      </c>
      <c r="CG26" s="162">
        <v>870</v>
      </c>
      <c r="CH26" s="146">
        <v>5097.5528880763295</v>
      </c>
      <c r="CI26" s="146">
        <v>5491.4031412894374</v>
      </c>
      <c r="CJ26" s="146">
        <v>4533.4119252873561</v>
      </c>
      <c r="CK26" s="146">
        <v>2540.5571644694187</v>
      </c>
      <c r="CL26" s="146">
        <v>830.06811731315042</v>
      </c>
      <c r="CM26" s="146">
        <v>794.9485776805252</v>
      </c>
      <c r="CN26" s="14">
        <v>5267.610321289867</v>
      </c>
      <c r="CO26" s="9">
        <v>5719.8788779304305</v>
      </c>
      <c r="CP26" s="9">
        <v>4677.0503870513721</v>
      </c>
      <c r="CQ26" s="9">
        <v>2645.8461695607762</v>
      </c>
      <c r="CR26" s="9">
        <v>978.20703839122484</v>
      </c>
      <c r="CS26" s="9">
        <v>744.06133333333332</v>
      </c>
      <c r="CT26" s="14">
        <v>5539.4634878143997</v>
      </c>
      <c r="CU26" s="9">
        <v>6179.4582139248269</v>
      </c>
      <c r="CV26" s="9">
        <v>5433.088543664493</v>
      </c>
      <c r="CW26" s="9">
        <v>3458.8111249481112</v>
      </c>
      <c r="CX26" s="9">
        <v>1296.4921244717634</v>
      </c>
      <c r="CY26" s="9">
        <v>1362.4740582800284</v>
      </c>
      <c r="CZ26" s="14">
        <v>6558.5298361217065</v>
      </c>
      <c r="DA26" s="127">
        <f>AY26-BK26</f>
        <v>6810.0597786238213</v>
      </c>
      <c r="DB26" s="145">
        <v>6911</v>
      </c>
      <c r="DC26" s="146">
        <v>6997.862567152165</v>
      </c>
      <c r="DD26" s="146">
        <v>7332.7466725682325</v>
      </c>
      <c r="DE26" s="146">
        <v>7304.1029930250143</v>
      </c>
      <c r="DF26" s="14">
        <v>5907.4880564261102</v>
      </c>
      <c r="DG26" s="9">
        <v>5521.6481227040986</v>
      </c>
      <c r="DH26" s="9">
        <v>6458.5081315191255</v>
      </c>
      <c r="DI26" s="9">
        <v>8384.2024525786073</v>
      </c>
      <c r="DJ26" s="9">
        <v>9540.73233313737</v>
      </c>
      <c r="DK26" s="9">
        <v>9707.8123863707042</v>
      </c>
      <c r="DL26" s="17">
        <f>$BE26-BV26</f>
        <v>6246.7521621846936</v>
      </c>
      <c r="DM26" s="127">
        <f t="shared" ref="DM26:DQ26" si="3">$BE26-BW26</f>
        <v>5803.8253210586618</v>
      </c>
      <c r="DN26" s="127">
        <f t="shared" si="3"/>
        <v>6870.8906883877953</v>
      </c>
      <c r="DO26" s="127">
        <f t="shared" si="3"/>
        <v>8931.0821368891411</v>
      </c>
      <c r="DP26" s="127">
        <f t="shared" si="3"/>
        <v>10324.690726707555</v>
      </c>
      <c r="DQ26" s="127">
        <f t="shared" si="3"/>
        <v>10411.223838833837</v>
      </c>
      <c r="DR26" s="171">
        <v>6408</v>
      </c>
      <c r="DS26" s="145">
        <v>5991</v>
      </c>
      <c r="DT26" s="145">
        <v>6870</v>
      </c>
      <c r="DU26" s="145">
        <v>9019</v>
      </c>
      <c r="DV26" s="145">
        <v>10609</v>
      </c>
      <c r="DW26" s="145">
        <v>10576</v>
      </c>
      <c r="DX26" s="207">
        <v>6498.103912024987</v>
      </c>
      <c r="DY26" s="208">
        <v>6104.2536588118792</v>
      </c>
      <c r="DZ26" s="208">
        <v>7062.2448748139605</v>
      </c>
      <c r="EA26" s="208">
        <v>9055.0996356318974</v>
      </c>
      <c r="EB26" s="208">
        <v>10765.588682788166</v>
      </c>
      <c r="EC26" s="209">
        <v>10800.708222420792</v>
      </c>
      <c r="ED26" s="14">
        <v>6724.5910134121295</v>
      </c>
      <c r="EE26" s="9">
        <v>6272.3224567715661</v>
      </c>
      <c r="EF26" s="9">
        <v>7315.1509476506244</v>
      </c>
      <c r="EG26" s="9">
        <v>9346.3551651412199</v>
      </c>
      <c r="EH26" s="9">
        <v>11013.994296310771</v>
      </c>
      <c r="EI26" s="9">
        <v>11248.140001368663</v>
      </c>
      <c r="EJ26" s="14">
        <v>6579.1114956407737</v>
      </c>
      <c r="EK26" s="9">
        <v>5939.1167695303466</v>
      </c>
      <c r="EL26" s="9">
        <v>6685.4864397906804</v>
      </c>
      <c r="EM26" s="9">
        <v>8659.7638585070617</v>
      </c>
      <c r="EN26" s="9">
        <v>10822.082858983409</v>
      </c>
      <c r="EO26" s="9">
        <v>10756.100925175146</v>
      </c>
      <c r="EP26" s="254"/>
      <c r="EQ26" s="7"/>
    </row>
    <row r="27" spans="1:147" x14ac:dyDescent="0.2">
      <c r="A27" s="22" t="s">
        <v>13</v>
      </c>
      <c r="B27" s="43"/>
      <c r="C27" s="116"/>
      <c r="D27" s="147"/>
      <c r="E27" s="147"/>
      <c r="F27" s="147"/>
      <c r="G27" s="147"/>
      <c r="H27" s="14"/>
      <c r="I27" s="15"/>
      <c r="J27" s="146"/>
      <c r="K27" s="146"/>
      <c r="L27" s="146"/>
      <c r="M27" s="146"/>
      <c r="N27" s="17"/>
      <c r="O27" s="9"/>
      <c r="P27" s="9"/>
      <c r="Q27" s="9"/>
      <c r="R27" s="9"/>
      <c r="S27" s="9"/>
      <c r="T27" s="17"/>
      <c r="U27" s="9"/>
      <c r="V27" s="9"/>
      <c r="W27" s="9"/>
      <c r="X27" s="9"/>
      <c r="Y27" s="9"/>
      <c r="Z27" s="171"/>
      <c r="AA27" s="155"/>
      <c r="AB27" s="155"/>
      <c r="AC27" s="155"/>
      <c r="AD27" s="155"/>
      <c r="AE27" s="162"/>
      <c r="AF27" s="155"/>
      <c r="AG27" s="155"/>
      <c r="AH27" s="155"/>
      <c r="AI27" s="155"/>
      <c r="AJ27" s="155"/>
      <c r="AK27" s="155"/>
      <c r="AL27" s="171"/>
      <c r="AM27" s="155"/>
      <c r="AN27" s="155"/>
      <c r="AO27" s="155"/>
      <c r="AP27" s="155"/>
      <c r="AQ27" s="162"/>
      <c r="AR27" s="146"/>
      <c r="AS27" s="146"/>
      <c r="AT27" s="146"/>
      <c r="AU27" s="146"/>
      <c r="AV27" s="146"/>
      <c r="AW27" s="146"/>
      <c r="AX27" s="14"/>
      <c r="AY27" s="15"/>
      <c r="AZ27" s="146"/>
      <c r="BA27" s="146"/>
      <c r="BB27" s="146"/>
      <c r="BC27" s="146"/>
      <c r="BD27" s="14"/>
      <c r="BE27" s="15"/>
      <c r="BF27" s="146"/>
      <c r="BG27" s="146"/>
      <c r="BH27" s="146"/>
      <c r="BI27" s="146"/>
      <c r="BJ27" s="14"/>
      <c r="BK27" s="15"/>
      <c r="BL27" s="146"/>
      <c r="BM27" s="146"/>
      <c r="BN27" s="146"/>
      <c r="BO27" s="146"/>
      <c r="BP27" s="14"/>
      <c r="BQ27" s="9"/>
      <c r="BR27" s="9"/>
      <c r="BS27" s="9"/>
      <c r="BT27" s="9"/>
      <c r="BU27" s="9"/>
      <c r="BV27" s="14"/>
      <c r="BW27" s="15"/>
      <c r="BX27" s="9"/>
      <c r="BY27" s="9"/>
      <c r="BZ27" s="9"/>
      <c r="CA27" s="9"/>
      <c r="CB27" s="171"/>
      <c r="CC27" s="155"/>
      <c r="CD27" s="155"/>
      <c r="CE27" s="155"/>
      <c r="CF27" s="155"/>
      <c r="CG27" s="162"/>
      <c r="CH27" s="155"/>
      <c r="CI27" s="155"/>
      <c r="CJ27" s="155"/>
      <c r="CK27" s="155"/>
      <c r="CL27" s="155"/>
      <c r="CM27" s="155"/>
      <c r="CN27" s="14"/>
      <c r="CO27" s="9"/>
      <c r="CP27" s="9"/>
      <c r="CQ27" s="9"/>
      <c r="CR27" s="9"/>
      <c r="CS27" s="9"/>
      <c r="CT27" s="14"/>
      <c r="CU27" s="9"/>
      <c r="CV27" s="9"/>
      <c r="CW27" s="9"/>
      <c r="CX27" s="9"/>
      <c r="CY27" s="9"/>
      <c r="CZ27" s="14"/>
      <c r="DA27" s="15"/>
      <c r="DB27" s="146"/>
      <c r="DC27" s="146"/>
      <c r="DD27" s="146"/>
      <c r="DE27" s="146"/>
      <c r="DF27" s="14"/>
      <c r="DG27" s="9"/>
      <c r="DH27" s="9"/>
      <c r="DI27" s="9"/>
      <c r="DJ27" s="9"/>
      <c r="DK27" s="9"/>
      <c r="DL27" s="14"/>
      <c r="DM27" s="9"/>
      <c r="DN27" s="9"/>
      <c r="DO27" s="9"/>
      <c r="DP27" s="9"/>
      <c r="DQ27" s="9"/>
      <c r="DR27" s="171"/>
      <c r="DS27" s="155"/>
      <c r="DT27" s="155"/>
      <c r="DU27" s="155"/>
      <c r="DV27" s="155"/>
      <c r="DW27" s="155"/>
      <c r="DX27" s="210"/>
      <c r="DY27" s="211"/>
      <c r="DZ27" s="211"/>
      <c r="EA27" s="211"/>
      <c r="EB27" s="211"/>
      <c r="EC27" s="212"/>
      <c r="ED27" s="14"/>
      <c r="EE27" s="9"/>
      <c r="EF27" s="9"/>
      <c r="EG27" s="9"/>
      <c r="EH27" s="9"/>
      <c r="EI27" s="9"/>
      <c r="EJ27" s="14"/>
      <c r="EK27" s="9"/>
      <c r="EL27" s="9"/>
      <c r="EM27" s="9"/>
      <c r="EN27" s="9"/>
      <c r="EO27" s="9"/>
      <c r="EP27" s="254"/>
      <c r="EQ27" s="7"/>
    </row>
    <row r="28" spans="1:147" x14ac:dyDescent="0.2">
      <c r="A28" s="23" t="s">
        <v>31</v>
      </c>
      <c r="B28" s="44">
        <v>33</v>
      </c>
      <c r="C28" s="117">
        <v>39</v>
      </c>
      <c r="D28" s="148">
        <v>38</v>
      </c>
      <c r="E28" s="148">
        <v>30</v>
      </c>
      <c r="F28" s="148">
        <v>25</v>
      </c>
      <c r="G28" s="148">
        <v>21</v>
      </c>
      <c r="H28" s="32">
        <v>12</v>
      </c>
      <c r="I28" s="33">
        <v>11</v>
      </c>
      <c r="J28" s="158">
        <v>23</v>
      </c>
      <c r="K28" s="158">
        <v>18</v>
      </c>
      <c r="L28" s="158">
        <v>16</v>
      </c>
      <c r="M28" s="158">
        <v>12</v>
      </c>
      <c r="N28" s="31">
        <f t="shared" ref="N28:N41" si="4">SUM(O28:S28)</f>
        <v>14</v>
      </c>
      <c r="O28" s="30">
        <v>11</v>
      </c>
      <c r="P28" s="30">
        <v>1</v>
      </c>
      <c r="Q28" s="30">
        <v>1</v>
      </c>
      <c r="R28" s="30">
        <v>1</v>
      </c>
      <c r="S28" s="30"/>
      <c r="T28" s="31">
        <f t="shared" ref="T28:T41" si="5">SUM(U28:Y28)</f>
        <v>6</v>
      </c>
      <c r="U28" s="30">
        <v>6</v>
      </c>
      <c r="V28" s="30"/>
      <c r="W28" s="30"/>
      <c r="X28" s="30"/>
      <c r="Y28" s="30"/>
      <c r="Z28" s="172">
        <v>24</v>
      </c>
      <c r="AA28" s="173">
        <v>19</v>
      </c>
      <c r="AB28" s="173">
        <v>4</v>
      </c>
      <c r="AC28" s="173">
        <v>1</v>
      </c>
      <c r="AD28" s="173">
        <v>0</v>
      </c>
      <c r="AE28" s="194">
        <v>0</v>
      </c>
      <c r="AF28" s="173">
        <v>15</v>
      </c>
      <c r="AG28" s="173">
        <v>11</v>
      </c>
      <c r="AH28" s="173">
        <v>2</v>
      </c>
      <c r="AI28" s="173">
        <v>1</v>
      </c>
      <c r="AJ28" s="173">
        <v>0</v>
      </c>
      <c r="AK28" s="173">
        <v>1</v>
      </c>
      <c r="AL28" s="172">
        <v>14</v>
      </c>
      <c r="AM28" s="173">
        <v>11</v>
      </c>
      <c r="AN28" s="173">
        <v>1</v>
      </c>
      <c r="AO28" s="173">
        <v>1</v>
      </c>
      <c r="AP28" s="173">
        <v>0</v>
      </c>
      <c r="AQ28" s="194">
        <v>1</v>
      </c>
      <c r="AR28" s="158">
        <v>12</v>
      </c>
      <c r="AS28" s="158">
        <v>12</v>
      </c>
      <c r="AT28" s="158">
        <v>0</v>
      </c>
      <c r="AU28" s="158">
        <v>0</v>
      </c>
      <c r="AV28" s="158">
        <v>0</v>
      </c>
      <c r="AW28" s="158">
        <v>0</v>
      </c>
      <c r="AX28" s="32">
        <v>13021.333333333334</v>
      </c>
      <c r="AY28" s="33">
        <v>14393.09090909091</v>
      </c>
      <c r="AZ28" s="158">
        <v>13922</v>
      </c>
      <c r="BA28" s="158">
        <v>9915.6666666666661</v>
      </c>
      <c r="BB28" s="158">
        <v>14528.125000000002</v>
      </c>
      <c r="BC28" s="158">
        <v>13676.166666666666</v>
      </c>
      <c r="BD28" s="32">
        <v>12369</v>
      </c>
      <c r="BE28" s="33">
        <v>16479</v>
      </c>
      <c r="BF28" s="158">
        <v>13824</v>
      </c>
      <c r="BG28" s="158">
        <v>10834.933333333332</v>
      </c>
      <c r="BH28" s="158">
        <v>15164.285714285714</v>
      </c>
      <c r="BI28" s="158">
        <v>13676.166666666666</v>
      </c>
      <c r="BJ28" s="32">
        <v>8095.416666666667</v>
      </c>
      <c r="BK28" s="33">
        <v>6927.272727272727</v>
      </c>
      <c r="BL28" s="158">
        <v>4432</v>
      </c>
      <c r="BM28" s="158">
        <v>3591.6666666666665</v>
      </c>
      <c r="BN28" s="158">
        <v>5699.0625</v>
      </c>
      <c r="BO28" s="158">
        <v>6194.25</v>
      </c>
      <c r="BP28" s="32">
        <v>4514.7142857142853</v>
      </c>
      <c r="BQ28" s="30">
        <v>5496</v>
      </c>
      <c r="BR28" s="30">
        <v>1381</v>
      </c>
      <c r="BS28" s="30">
        <v>780</v>
      </c>
      <c r="BT28" s="30">
        <v>589</v>
      </c>
      <c r="BU28" s="30"/>
      <c r="BV28" s="32">
        <v>10368.5</v>
      </c>
      <c r="BW28" s="33">
        <v>10368.5</v>
      </c>
      <c r="BX28" s="30"/>
      <c r="BY28" s="30"/>
      <c r="BZ28" s="30"/>
      <c r="CA28" s="30"/>
      <c r="CB28" s="172">
        <v>3962</v>
      </c>
      <c r="CC28" s="173">
        <v>4241</v>
      </c>
      <c r="CD28" s="173">
        <v>2451</v>
      </c>
      <c r="CE28" s="173">
        <v>4700</v>
      </c>
      <c r="CF28" s="173"/>
      <c r="CG28" s="194"/>
      <c r="CH28" s="173">
        <v>3760.3333333333335</v>
      </c>
      <c r="CI28" s="173">
        <v>4291.363636363636</v>
      </c>
      <c r="CJ28" s="173">
        <v>2150</v>
      </c>
      <c r="CK28" s="173">
        <v>4900</v>
      </c>
      <c r="CL28" s="173" t="e">
        <v>#DIV/0!</v>
      </c>
      <c r="CM28" s="173">
        <v>0</v>
      </c>
      <c r="CN28" s="32">
        <v>5002.7142857142853</v>
      </c>
      <c r="CO28" s="30">
        <v>6253.454545454545</v>
      </c>
      <c r="CP28" s="30">
        <v>1250</v>
      </c>
      <c r="CQ28" s="30">
        <v>0</v>
      </c>
      <c r="CR28" s="30">
        <v>0</v>
      </c>
      <c r="CS28" s="30">
        <v>0</v>
      </c>
      <c r="CT28" s="32">
        <v>4077.75</v>
      </c>
      <c r="CU28" s="30">
        <v>4077.75</v>
      </c>
      <c r="CV28" s="30" t="e">
        <v>#DIV/0!</v>
      </c>
      <c r="CW28" s="30" t="e">
        <v>#DIV/0!</v>
      </c>
      <c r="CX28" s="30" t="e">
        <v>#DIV/0!</v>
      </c>
      <c r="CY28" s="30" t="e">
        <v>#DIV/0!</v>
      </c>
      <c r="CZ28" s="32">
        <v>4925.916666666667</v>
      </c>
      <c r="DA28" s="33">
        <v>7465.8181818181829</v>
      </c>
      <c r="DB28" s="158">
        <v>9490</v>
      </c>
      <c r="DC28" s="158">
        <v>6324</v>
      </c>
      <c r="DD28" s="158">
        <v>8829.0625000000018</v>
      </c>
      <c r="DE28" s="158">
        <v>7481.9166666666661</v>
      </c>
      <c r="DF28" s="32">
        <v>7854.2857142857147</v>
      </c>
      <c r="DG28" s="30">
        <v>6873</v>
      </c>
      <c r="DH28" s="30">
        <v>10988</v>
      </c>
      <c r="DI28" s="30">
        <v>11589</v>
      </c>
      <c r="DJ28" s="30">
        <v>11780</v>
      </c>
      <c r="DK28" s="30"/>
      <c r="DL28" s="32">
        <v>6110.5</v>
      </c>
      <c r="DM28" s="30">
        <v>6110.5</v>
      </c>
      <c r="DN28" s="30"/>
      <c r="DO28" s="30"/>
      <c r="DP28" s="30"/>
      <c r="DQ28" s="30"/>
      <c r="DR28" s="172">
        <v>9862</v>
      </c>
      <c r="DS28" s="173">
        <v>9582</v>
      </c>
      <c r="DT28" s="173">
        <v>11373</v>
      </c>
      <c r="DU28" s="173">
        <v>9124</v>
      </c>
      <c r="DV28" s="173"/>
      <c r="DW28" s="173"/>
      <c r="DX28" s="238">
        <v>7074.5999999999985</v>
      </c>
      <c r="DY28" s="239">
        <v>6543.5696969696965</v>
      </c>
      <c r="DZ28" s="239">
        <v>8684.9333333333325</v>
      </c>
      <c r="EA28" s="239">
        <v>5934.9333333333325</v>
      </c>
      <c r="EB28" s="239">
        <v>0</v>
      </c>
      <c r="EC28" s="240">
        <v>10834.933333333332</v>
      </c>
      <c r="ED28" s="32">
        <v>10161.571428571428</v>
      </c>
      <c r="EE28" s="30">
        <v>8910.8311688311696</v>
      </c>
      <c r="EF28" s="30">
        <v>13914.285714285714</v>
      </c>
      <c r="EG28" s="30">
        <v>15164.285714285714</v>
      </c>
      <c r="EH28" s="30">
        <v>0</v>
      </c>
      <c r="EI28" s="30">
        <v>15164.285714285714</v>
      </c>
      <c r="EJ28" s="32">
        <v>9598.4166666666661</v>
      </c>
      <c r="EK28" s="30">
        <v>9598.4166666666661</v>
      </c>
      <c r="EL28" s="30" t="e">
        <v>#DIV/0!</v>
      </c>
      <c r="EM28" s="30" t="e">
        <v>#DIV/0!</v>
      </c>
      <c r="EN28" s="30" t="e">
        <v>#DIV/0!</v>
      </c>
      <c r="EO28" s="30" t="e">
        <v>#DIV/0!</v>
      </c>
      <c r="EP28" s="254"/>
      <c r="EQ28" s="7"/>
    </row>
    <row r="29" spans="1:147" x14ac:dyDescent="0.2">
      <c r="A29" s="23" t="s">
        <v>32</v>
      </c>
      <c r="B29" s="44">
        <v>12786</v>
      </c>
      <c r="C29" s="117">
        <v>16464</v>
      </c>
      <c r="D29" s="148">
        <v>18241</v>
      </c>
      <c r="E29" s="148">
        <v>18426</v>
      </c>
      <c r="F29" s="148">
        <v>16815</v>
      </c>
      <c r="G29" s="148">
        <v>15774</v>
      </c>
      <c r="H29" s="32">
        <v>5476</v>
      </c>
      <c r="I29" s="33">
        <v>8950</v>
      </c>
      <c r="J29" s="158">
        <v>11231</v>
      </c>
      <c r="K29" s="158">
        <v>11822</v>
      </c>
      <c r="L29" s="158">
        <v>10485</v>
      </c>
      <c r="M29" s="158">
        <v>9636</v>
      </c>
      <c r="N29" s="31">
        <f t="shared" si="4"/>
        <v>5003</v>
      </c>
      <c r="O29" s="30">
        <v>3060</v>
      </c>
      <c r="P29" s="30">
        <v>1056</v>
      </c>
      <c r="Q29" s="30">
        <v>522</v>
      </c>
      <c r="R29" s="30">
        <v>246</v>
      </c>
      <c r="S29" s="30">
        <v>119</v>
      </c>
      <c r="T29" s="31">
        <f t="shared" si="5"/>
        <v>8506</v>
      </c>
      <c r="U29" s="30">
        <v>4917</v>
      </c>
      <c r="V29" s="30">
        <v>1724</v>
      </c>
      <c r="W29" s="30">
        <v>1040</v>
      </c>
      <c r="X29" s="30">
        <v>525</v>
      </c>
      <c r="Y29" s="30">
        <v>300</v>
      </c>
      <c r="Z29" s="172">
        <v>10441</v>
      </c>
      <c r="AA29" s="173">
        <v>6376</v>
      </c>
      <c r="AB29" s="173">
        <v>2031</v>
      </c>
      <c r="AC29" s="173">
        <v>1316</v>
      </c>
      <c r="AD29" s="173">
        <v>488</v>
      </c>
      <c r="AE29" s="194">
        <v>230</v>
      </c>
      <c r="AF29" s="173">
        <v>10870</v>
      </c>
      <c r="AG29" s="173">
        <v>7095</v>
      </c>
      <c r="AH29" s="173">
        <v>1880</v>
      </c>
      <c r="AI29" s="173">
        <v>1200</v>
      </c>
      <c r="AJ29" s="173">
        <v>462</v>
      </c>
      <c r="AK29" s="173">
        <v>233</v>
      </c>
      <c r="AL29" s="172">
        <v>9466</v>
      </c>
      <c r="AM29" s="173">
        <v>5860</v>
      </c>
      <c r="AN29" s="173">
        <v>1776</v>
      </c>
      <c r="AO29" s="173">
        <v>1110</v>
      </c>
      <c r="AP29" s="173">
        <v>458</v>
      </c>
      <c r="AQ29" s="194">
        <v>262</v>
      </c>
      <c r="AR29" s="158">
        <v>8903</v>
      </c>
      <c r="AS29" s="158">
        <v>5403</v>
      </c>
      <c r="AT29" s="158">
        <v>1750</v>
      </c>
      <c r="AU29" s="158">
        <v>1093</v>
      </c>
      <c r="AV29" s="158">
        <v>431</v>
      </c>
      <c r="AW29" s="158">
        <v>226</v>
      </c>
      <c r="AX29" s="32">
        <v>10357.783977464795</v>
      </c>
      <c r="AY29" s="33">
        <v>11219.266932214061</v>
      </c>
      <c r="AZ29" s="158">
        <v>11459</v>
      </c>
      <c r="BA29" s="158">
        <v>10926.105199806738</v>
      </c>
      <c r="BB29" s="158">
        <v>11501.147978376939</v>
      </c>
      <c r="BC29" s="158">
        <v>11352.648497479242</v>
      </c>
      <c r="BD29" s="32">
        <v>10413.795277365027</v>
      </c>
      <c r="BE29" s="33">
        <v>11262.584238778183</v>
      </c>
      <c r="BF29" s="158">
        <v>11456</v>
      </c>
      <c r="BG29" s="158">
        <v>10953.373828594891</v>
      </c>
      <c r="BH29" s="158">
        <v>11529.993102162212</v>
      </c>
      <c r="BI29" s="158">
        <v>11350.778930259194</v>
      </c>
      <c r="BJ29" s="32">
        <v>3311.0286705624544</v>
      </c>
      <c r="BK29" s="33">
        <v>4143.78</v>
      </c>
      <c r="BL29" s="158">
        <v>4299</v>
      </c>
      <c r="BM29" s="158">
        <v>4192.7778717645069</v>
      </c>
      <c r="BN29" s="158">
        <v>4121.1546018121126</v>
      </c>
      <c r="BO29" s="158">
        <v>4262.7088003320878</v>
      </c>
      <c r="BP29" s="32">
        <v>3237.1031381171297</v>
      </c>
      <c r="BQ29" s="30">
        <v>3914.2898692810459</v>
      </c>
      <c r="BR29" s="30">
        <v>3142.555871212121</v>
      </c>
      <c r="BS29" s="30">
        <v>1445.8582375478927</v>
      </c>
      <c r="BT29" s="30">
        <v>449.76829268292681</v>
      </c>
      <c r="BU29" s="30">
        <v>282.18487394957981</v>
      </c>
      <c r="BV29" s="32">
        <v>4097.7554667293671</v>
      </c>
      <c r="BW29" s="33">
        <v>5029.7297132397807</v>
      </c>
      <c r="BX29" s="30">
        <v>4165.4878190255222</v>
      </c>
      <c r="BY29" s="30">
        <v>2081.6134615384617</v>
      </c>
      <c r="BZ29" s="30">
        <v>873.72380952380956</v>
      </c>
      <c r="CA29" s="30">
        <v>1064.81</v>
      </c>
      <c r="CB29" s="172">
        <v>4321</v>
      </c>
      <c r="CC29" s="173">
        <v>5114</v>
      </c>
      <c r="CD29" s="173">
        <v>4250</v>
      </c>
      <c r="CE29" s="173">
        <v>2370</v>
      </c>
      <c r="CF29" s="173">
        <v>928</v>
      </c>
      <c r="CG29" s="194">
        <v>1338</v>
      </c>
      <c r="CH29" s="173">
        <v>4358.3154553817849</v>
      </c>
      <c r="CI29" s="173">
        <v>4989.2326990838619</v>
      </c>
      <c r="CJ29" s="173">
        <v>4250.875</v>
      </c>
      <c r="CK29" s="173">
        <v>2569.8308333333334</v>
      </c>
      <c r="CL29" s="173">
        <v>1321.1904761904761</v>
      </c>
      <c r="CM29" s="173">
        <v>1246.5708154506437</v>
      </c>
      <c r="CN29" s="32">
        <v>4365.3552714979924</v>
      </c>
      <c r="CO29" s="30">
        <v>5085.5226962457336</v>
      </c>
      <c r="CP29" s="30">
        <v>4316.6734234234236</v>
      </c>
      <c r="CQ29" s="30">
        <v>2575.3675675675677</v>
      </c>
      <c r="CR29" s="30">
        <v>1335.4825327510916</v>
      </c>
      <c r="CS29" s="30">
        <v>1467.820610687023</v>
      </c>
      <c r="CT29" s="32">
        <v>4302.6659552959673</v>
      </c>
      <c r="CU29" s="30">
        <v>5032.0240607070145</v>
      </c>
      <c r="CV29" s="30">
        <v>4377.4748571428572</v>
      </c>
      <c r="CW29" s="30">
        <v>2510.1427264409881</v>
      </c>
      <c r="CX29" s="30">
        <v>1136.7030162412993</v>
      </c>
      <c r="CY29" s="30">
        <v>993.4646017699115</v>
      </c>
      <c r="CZ29" s="32">
        <v>7046.7553069023397</v>
      </c>
      <c r="DA29" s="33">
        <v>7075.4869322140612</v>
      </c>
      <c r="DB29" s="158">
        <v>7161</v>
      </c>
      <c r="DC29" s="158">
        <v>6733.3273280422309</v>
      </c>
      <c r="DD29" s="158">
        <v>7379.9933765648266</v>
      </c>
      <c r="DE29" s="158">
        <v>7089.9396971471542</v>
      </c>
      <c r="DF29" s="32">
        <v>7176.6921392478971</v>
      </c>
      <c r="DG29" s="30">
        <v>6499.5054080839809</v>
      </c>
      <c r="DH29" s="30">
        <v>7271.2394061529058</v>
      </c>
      <c r="DI29" s="30">
        <v>8967.9370398171341</v>
      </c>
      <c r="DJ29" s="30">
        <v>9964.0269846820993</v>
      </c>
      <c r="DK29" s="30">
        <v>10131.610403415447</v>
      </c>
      <c r="DL29" s="32">
        <v>7164.8287720488161</v>
      </c>
      <c r="DM29" s="30">
        <v>6232.8545255384024</v>
      </c>
      <c r="DN29" s="30">
        <v>7097.0964197526609</v>
      </c>
      <c r="DO29" s="30">
        <v>9180.9707772397214</v>
      </c>
      <c r="DP29" s="30">
        <v>10388.860429254373</v>
      </c>
      <c r="DQ29" s="30">
        <v>10197.774238778184</v>
      </c>
      <c r="DR29" s="172">
        <v>7135</v>
      </c>
      <c r="DS29" s="173">
        <v>6342</v>
      </c>
      <c r="DT29" s="173">
        <v>7206</v>
      </c>
      <c r="DU29" s="173">
        <v>9086</v>
      </c>
      <c r="DV29" s="173">
        <v>10528</v>
      </c>
      <c r="DW29" s="173">
        <v>10118</v>
      </c>
      <c r="DX29" s="238">
        <v>6595.0583732131063</v>
      </c>
      <c r="DY29" s="239">
        <v>5964.1411295110292</v>
      </c>
      <c r="DZ29" s="239">
        <v>6702.4988285948912</v>
      </c>
      <c r="EA29" s="239">
        <v>8383.5429952615577</v>
      </c>
      <c r="EB29" s="239">
        <v>9632.1833524044159</v>
      </c>
      <c r="EC29" s="240">
        <v>9706.8030131442465</v>
      </c>
      <c r="ED29" s="32">
        <v>7164.63783066422</v>
      </c>
      <c r="EE29" s="30">
        <v>6444.4704059164787</v>
      </c>
      <c r="EF29" s="30">
        <v>7213.3196787387888</v>
      </c>
      <c r="EG29" s="30">
        <v>8954.6255345946447</v>
      </c>
      <c r="EH29" s="30">
        <v>10194.510569411121</v>
      </c>
      <c r="EI29" s="30">
        <v>10062.17249147519</v>
      </c>
      <c r="EJ29" s="32">
        <v>7048.1129749632264</v>
      </c>
      <c r="EK29" s="30">
        <v>6318.7548695521791</v>
      </c>
      <c r="EL29" s="30">
        <v>6973.3040731163364</v>
      </c>
      <c r="EM29" s="30">
        <v>8840.6362038182051</v>
      </c>
      <c r="EN29" s="30">
        <v>10214.075914017894</v>
      </c>
      <c r="EO29" s="30">
        <v>10357.314328489283</v>
      </c>
      <c r="EP29" s="254"/>
      <c r="EQ29" s="7"/>
    </row>
    <row r="30" spans="1:147" x14ac:dyDescent="0.2">
      <c r="A30" s="23" t="s">
        <v>33</v>
      </c>
      <c r="B30" s="44">
        <v>109527</v>
      </c>
      <c r="C30" s="117">
        <v>117460</v>
      </c>
      <c r="D30" s="148">
        <v>109304</v>
      </c>
      <c r="E30" s="148">
        <v>96858</v>
      </c>
      <c r="F30" s="148">
        <v>95732</v>
      </c>
      <c r="G30" s="148">
        <v>110636</v>
      </c>
      <c r="H30" s="32">
        <v>55627</v>
      </c>
      <c r="I30" s="33">
        <v>61069</v>
      </c>
      <c r="J30" s="158">
        <v>62643</v>
      </c>
      <c r="K30" s="158">
        <v>59411</v>
      </c>
      <c r="L30" s="158">
        <v>60601</v>
      </c>
      <c r="M30" s="158">
        <v>71066</v>
      </c>
      <c r="N30" s="31">
        <f t="shared" si="4"/>
        <v>36774</v>
      </c>
      <c r="O30" s="30">
        <v>36657</v>
      </c>
      <c r="P30" s="30">
        <v>81</v>
      </c>
      <c r="Q30" s="30">
        <v>32</v>
      </c>
      <c r="R30" s="30">
        <v>4</v>
      </c>
      <c r="S30" s="30"/>
      <c r="T30" s="31">
        <f t="shared" si="5"/>
        <v>43552</v>
      </c>
      <c r="U30" s="30">
        <v>43307</v>
      </c>
      <c r="V30" s="30">
        <v>161</v>
      </c>
      <c r="W30" s="30">
        <v>74</v>
      </c>
      <c r="X30" s="30">
        <v>6</v>
      </c>
      <c r="Y30" s="30">
        <v>4</v>
      </c>
      <c r="Z30" s="172">
        <v>47167</v>
      </c>
      <c r="AA30" s="173">
        <v>47028</v>
      </c>
      <c r="AB30" s="173">
        <v>103</v>
      </c>
      <c r="AC30" s="173">
        <v>31</v>
      </c>
      <c r="AD30" s="173">
        <v>4</v>
      </c>
      <c r="AE30" s="194">
        <v>1</v>
      </c>
      <c r="AF30" s="173">
        <v>45414</v>
      </c>
      <c r="AG30" s="173">
        <v>45279</v>
      </c>
      <c r="AH30" s="173">
        <v>85</v>
      </c>
      <c r="AI30" s="173">
        <v>41</v>
      </c>
      <c r="AJ30" s="173">
        <v>8</v>
      </c>
      <c r="AK30" s="173">
        <v>1</v>
      </c>
      <c r="AL30" s="172">
        <v>44157</v>
      </c>
      <c r="AM30" s="173">
        <v>44009</v>
      </c>
      <c r="AN30" s="173">
        <v>98</v>
      </c>
      <c r="AO30" s="173">
        <v>42</v>
      </c>
      <c r="AP30" s="173">
        <v>8</v>
      </c>
      <c r="AQ30" s="194">
        <v>0</v>
      </c>
      <c r="AR30" s="158">
        <v>51746</v>
      </c>
      <c r="AS30" s="158">
        <v>36757</v>
      </c>
      <c r="AT30" s="158">
        <v>8959</v>
      </c>
      <c r="AU30" s="158">
        <v>5091</v>
      </c>
      <c r="AV30" s="158">
        <v>582</v>
      </c>
      <c r="AW30" s="158">
        <v>357</v>
      </c>
      <c r="AX30" s="32">
        <v>9479.9258079225474</v>
      </c>
      <c r="AY30" s="33">
        <v>10646.177761832867</v>
      </c>
      <c r="AZ30" s="158">
        <v>10939</v>
      </c>
      <c r="BA30" s="158">
        <v>11449.458923246104</v>
      </c>
      <c r="BB30" s="158">
        <v>11738.713243314676</v>
      </c>
      <c r="BC30" s="158">
        <v>11944.674685404998</v>
      </c>
      <c r="BD30" s="32">
        <v>9537.4048097214327</v>
      </c>
      <c r="BE30" s="33">
        <v>10623.704450654903</v>
      </c>
      <c r="BF30" s="158">
        <v>10940</v>
      </c>
      <c r="BG30" s="158">
        <v>11414.186786535385</v>
      </c>
      <c r="BH30" s="158">
        <v>11758.447940016436</v>
      </c>
      <c r="BI30" s="158">
        <v>12009.635819448667</v>
      </c>
      <c r="BJ30" s="32">
        <v>3307.6137373664969</v>
      </c>
      <c r="BK30" s="33">
        <v>3971.4199675776581</v>
      </c>
      <c r="BL30" s="158">
        <v>4260</v>
      </c>
      <c r="BM30" s="158">
        <v>4484.5794549830844</v>
      </c>
      <c r="BN30" s="158">
        <v>4612.1717298394415</v>
      </c>
      <c r="BO30" s="158">
        <v>4726.6051698421188</v>
      </c>
      <c r="BP30" s="32">
        <v>4678.5029842647855</v>
      </c>
      <c r="BQ30" s="30">
        <v>4689.8327028277499</v>
      </c>
      <c r="BR30" s="30">
        <v>1309.1234567901236</v>
      </c>
      <c r="BS30" s="30">
        <v>783.0625</v>
      </c>
      <c r="BT30" s="30"/>
      <c r="BU30" s="30"/>
      <c r="BV30" s="32">
        <v>5340.314428728876</v>
      </c>
      <c r="BW30" s="33">
        <v>5355.5140046643728</v>
      </c>
      <c r="BX30" s="30">
        <v>3146.6211180124224</v>
      </c>
      <c r="BY30" s="30">
        <v>1919.2297297297298</v>
      </c>
      <c r="BZ30" s="30">
        <v>250</v>
      </c>
      <c r="CA30" s="30"/>
      <c r="CB30" s="172">
        <v>5449</v>
      </c>
      <c r="CC30" s="173">
        <v>5458</v>
      </c>
      <c r="CD30" s="173">
        <v>3064</v>
      </c>
      <c r="CE30" s="173">
        <v>1765</v>
      </c>
      <c r="CF30" s="173">
        <v>125</v>
      </c>
      <c r="CG30" s="194" t="s">
        <v>114</v>
      </c>
      <c r="CH30" s="173">
        <v>5590.631567358083</v>
      </c>
      <c r="CI30" s="173">
        <v>5598.8101106473196</v>
      </c>
      <c r="CJ30" s="173">
        <v>3213.3176470588237</v>
      </c>
      <c r="CK30" s="173">
        <v>2381.6585365853657</v>
      </c>
      <c r="CL30" s="173">
        <v>1704.875</v>
      </c>
      <c r="CM30" s="173">
        <v>0</v>
      </c>
      <c r="CN30" s="32">
        <v>5915.0478066897658</v>
      </c>
      <c r="CO30" s="30">
        <v>5925.2065713831262</v>
      </c>
      <c r="CP30" s="30">
        <v>2828.8979591836733</v>
      </c>
      <c r="CQ30" s="30">
        <v>2991.5714285714284</v>
      </c>
      <c r="CR30" s="30">
        <v>3184</v>
      </c>
      <c r="CS30" s="30">
        <v>0</v>
      </c>
      <c r="CT30" s="32">
        <v>6084.8075213543079</v>
      </c>
      <c r="CU30" s="30">
        <v>6547.6126996218409</v>
      </c>
      <c r="CV30" s="30">
        <v>5795.8654983815159</v>
      </c>
      <c r="CW30" s="30">
        <v>3900.5179728933413</v>
      </c>
      <c r="CX30" s="30">
        <v>2197.8453608247423</v>
      </c>
      <c r="CY30" s="30">
        <v>3170.8907563025209</v>
      </c>
      <c r="CZ30" s="32">
        <v>6172.3120705560505</v>
      </c>
      <c r="DA30" s="33">
        <v>6674.7577942552089</v>
      </c>
      <c r="DB30" s="158">
        <v>6679</v>
      </c>
      <c r="DC30" s="158">
        <v>6964.8794682630196</v>
      </c>
      <c r="DD30" s="158">
        <v>7126.5415134752348</v>
      </c>
      <c r="DE30" s="158">
        <v>7218.0695155628791</v>
      </c>
      <c r="DF30" s="32">
        <v>4858.9018254566472</v>
      </c>
      <c r="DG30" s="30">
        <v>4847.5721068936828</v>
      </c>
      <c r="DH30" s="30">
        <v>8228.2813529313098</v>
      </c>
      <c r="DI30" s="30">
        <v>8754.3423097214327</v>
      </c>
      <c r="DJ30" s="30">
        <v>9537.4048097214327</v>
      </c>
      <c r="DK30" s="30"/>
      <c r="DL30" s="32">
        <v>5283.3900219260267</v>
      </c>
      <c r="DM30" s="30">
        <v>5268.19044599053</v>
      </c>
      <c r="DN30" s="30">
        <v>7477.0833326424799</v>
      </c>
      <c r="DO30" s="30">
        <v>8704.4747209251727</v>
      </c>
      <c r="DP30" s="30">
        <v>10373.704450654903</v>
      </c>
      <c r="DQ30" s="30">
        <v>10623.704450654903</v>
      </c>
      <c r="DR30" s="172">
        <v>5491</v>
      </c>
      <c r="DS30" s="173">
        <v>5483</v>
      </c>
      <c r="DT30" s="173">
        <v>7876</v>
      </c>
      <c r="DU30" s="173">
        <v>9175</v>
      </c>
      <c r="DV30" s="173">
        <v>10815</v>
      </c>
      <c r="DW30" s="173">
        <v>10940</v>
      </c>
      <c r="DX30" s="238">
        <v>5823.5552191773022</v>
      </c>
      <c r="DY30" s="239">
        <v>5815.3766758880656</v>
      </c>
      <c r="DZ30" s="239">
        <v>8200.869139476561</v>
      </c>
      <c r="EA30" s="239">
        <v>9032.528249950019</v>
      </c>
      <c r="EB30" s="239">
        <v>9709.3117865353852</v>
      </c>
      <c r="EC30" s="240">
        <v>11414.186786535385</v>
      </c>
      <c r="ED30" s="32">
        <v>5843.4001333266706</v>
      </c>
      <c r="EE30" s="30">
        <v>5833.2413686333102</v>
      </c>
      <c r="EF30" s="30">
        <v>8929.5499808327622</v>
      </c>
      <c r="EG30" s="30">
        <v>8766.8765114450071</v>
      </c>
      <c r="EH30" s="30">
        <v>8574.4479400164364</v>
      </c>
      <c r="EI30" s="30">
        <v>0</v>
      </c>
      <c r="EJ30" s="32">
        <v>5924.8282980943595</v>
      </c>
      <c r="EK30" s="30">
        <v>5462.0231198268266</v>
      </c>
      <c r="EL30" s="30">
        <v>6213.7703210671516</v>
      </c>
      <c r="EM30" s="30">
        <v>8109.1178465553257</v>
      </c>
      <c r="EN30" s="30">
        <v>9811.7904586239256</v>
      </c>
      <c r="EO30" s="30">
        <v>8838.745063146147</v>
      </c>
      <c r="EP30" s="254"/>
      <c r="EQ30" s="7"/>
    </row>
    <row r="31" spans="1:147" x14ac:dyDescent="0.2">
      <c r="A31" s="23" t="s">
        <v>34</v>
      </c>
      <c r="B31" s="44">
        <v>6599</v>
      </c>
      <c r="C31" s="117">
        <v>7921</v>
      </c>
      <c r="D31" s="148">
        <v>8483</v>
      </c>
      <c r="E31" s="148">
        <v>7693</v>
      </c>
      <c r="F31" s="148">
        <v>6817</v>
      </c>
      <c r="G31" s="148">
        <v>6154</v>
      </c>
      <c r="H31" s="32">
        <v>3007</v>
      </c>
      <c r="I31" s="33">
        <v>4125</v>
      </c>
      <c r="J31" s="158">
        <v>5222</v>
      </c>
      <c r="K31" s="158">
        <v>4114</v>
      </c>
      <c r="L31" s="158">
        <v>4095</v>
      </c>
      <c r="M31" s="158">
        <v>3451</v>
      </c>
      <c r="N31" s="31">
        <f t="shared" si="4"/>
        <v>3264</v>
      </c>
      <c r="O31" s="30">
        <v>1521</v>
      </c>
      <c r="P31" s="30">
        <v>647</v>
      </c>
      <c r="Q31" s="30">
        <v>541</v>
      </c>
      <c r="R31" s="30">
        <v>358</v>
      </c>
      <c r="S31" s="30">
        <v>197</v>
      </c>
      <c r="T31" s="31">
        <f t="shared" si="5"/>
        <v>4783</v>
      </c>
      <c r="U31" s="30">
        <v>2490</v>
      </c>
      <c r="V31" s="30">
        <v>841</v>
      </c>
      <c r="W31" s="30">
        <v>684</v>
      </c>
      <c r="X31" s="30">
        <v>469</v>
      </c>
      <c r="Y31" s="30">
        <v>299</v>
      </c>
      <c r="Z31" s="172">
        <v>5682</v>
      </c>
      <c r="AA31" s="173">
        <v>3267</v>
      </c>
      <c r="AB31" s="173">
        <v>978</v>
      </c>
      <c r="AC31" s="173">
        <v>715</v>
      </c>
      <c r="AD31" s="173">
        <v>424</v>
      </c>
      <c r="AE31" s="194">
        <v>298</v>
      </c>
      <c r="AF31" s="173">
        <v>4304</v>
      </c>
      <c r="AG31" s="173">
        <v>2511</v>
      </c>
      <c r="AH31" s="173">
        <v>780</v>
      </c>
      <c r="AI31" s="173">
        <v>520</v>
      </c>
      <c r="AJ31" s="173">
        <v>316</v>
      </c>
      <c r="AK31" s="173">
        <v>177</v>
      </c>
      <c r="AL31" s="172">
        <v>4239</v>
      </c>
      <c r="AM31" s="173">
        <v>2322</v>
      </c>
      <c r="AN31" s="173">
        <v>754</v>
      </c>
      <c r="AO31" s="173">
        <v>599</v>
      </c>
      <c r="AP31" s="173">
        <v>336</v>
      </c>
      <c r="AQ31" s="194">
        <v>228</v>
      </c>
      <c r="AR31" s="158">
        <v>3673</v>
      </c>
      <c r="AS31" s="158">
        <v>2008</v>
      </c>
      <c r="AT31" s="158">
        <v>640</v>
      </c>
      <c r="AU31" s="158">
        <v>537</v>
      </c>
      <c r="AV31" s="158">
        <v>306</v>
      </c>
      <c r="AW31" s="158">
        <v>182</v>
      </c>
      <c r="AX31" s="32">
        <v>13967.753985325749</v>
      </c>
      <c r="AY31" s="33">
        <v>14882.038878367925</v>
      </c>
      <c r="AZ31" s="158">
        <v>16044</v>
      </c>
      <c r="BA31" s="158">
        <v>15777.976370240132</v>
      </c>
      <c r="BB31" s="158">
        <v>14829.083869429998</v>
      </c>
      <c r="BC31" s="158">
        <v>15077.469528149615</v>
      </c>
      <c r="BD31" s="32">
        <v>13788.803557871321</v>
      </c>
      <c r="BE31" s="33">
        <v>14927.423811393173</v>
      </c>
      <c r="BF31" s="158">
        <v>15941</v>
      </c>
      <c r="BG31" s="158">
        <v>15982.12299775594</v>
      </c>
      <c r="BH31" s="158">
        <v>14749.754735344462</v>
      </c>
      <c r="BI31" s="158">
        <v>14978.544230920266</v>
      </c>
      <c r="BJ31" s="32">
        <v>3967.2640502354789</v>
      </c>
      <c r="BK31" s="33">
        <v>4793.5294545454544</v>
      </c>
      <c r="BL31" s="158">
        <v>5018</v>
      </c>
      <c r="BM31" s="158">
        <v>4849.2527953330091</v>
      </c>
      <c r="BN31" s="158">
        <v>4861.0192918192915</v>
      </c>
      <c r="BO31" s="158">
        <v>5415.6467690524487</v>
      </c>
      <c r="BP31" s="32">
        <v>3600.52286049238</v>
      </c>
      <c r="BQ31" s="30">
        <v>5091.7092024539879</v>
      </c>
      <c r="BR31" s="30">
        <v>4041.7985185185184</v>
      </c>
      <c r="BS31" s="30">
        <v>1629.016304347826</v>
      </c>
      <c r="BT31" s="30">
        <v>700.04469273743018</v>
      </c>
      <c r="BU31" s="30">
        <v>545.4365482233502</v>
      </c>
      <c r="BV31" s="32">
        <v>4121.9460589588125</v>
      </c>
      <c r="BW31" s="33">
        <v>5652.0987951807228</v>
      </c>
      <c r="BX31" s="30">
        <v>4586.504161712247</v>
      </c>
      <c r="BY31" s="30">
        <v>2108.8538011695905</v>
      </c>
      <c r="BZ31" s="30">
        <v>505.97654584221749</v>
      </c>
      <c r="CA31" s="30">
        <v>349.60869565217394</v>
      </c>
      <c r="CB31" s="172">
        <v>4824</v>
      </c>
      <c r="CC31" s="173">
        <v>6130</v>
      </c>
      <c r="CD31" s="173">
        <v>5195</v>
      </c>
      <c r="CE31" s="173">
        <v>2573</v>
      </c>
      <c r="CF31" s="173">
        <v>733</v>
      </c>
      <c r="CG31" s="194">
        <v>510</v>
      </c>
      <c r="CH31" s="173">
        <v>4733.0868959107811</v>
      </c>
      <c r="CI31" s="173">
        <v>5922.6825965750695</v>
      </c>
      <c r="CJ31" s="173">
        <v>4875.0474358974361</v>
      </c>
      <c r="CK31" s="173">
        <v>2645.4096153846153</v>
      </c>
      <c r="CL31" s="173">
        <v>723.42721518987344</v>
      </c>
      <c r="CM31" s="173">
        <v>523.1468926553672</v>
      </c>
      <c r="CN31" s="32">
        <v>4849.0342061807032</v>
      </c>
      <c r="CO31" s="30">
        <v>6189.48105081826</v>
      </c>
      <c r="CP31" s="30">
        <v>5464.6777188328915</v>
      </c>
      <c r="CQ31" s="30">
        <v>2798.8597662771285</v>
      </c>
      <c r="CR31" s="30">
        <v>884.61904761904759</v>
      </c>
      <c r="CS31" s="30">
        <v>390.19736842105266</v>
      </c>
      <c r="CT31" s="32">
        <v>4984.8028859243122</v>
      </c>
      <c r="CU31" s="30">
        <v>6473.8665338645415</v>
      </c>
      <c r="CV31" s="30">
        <v>5364.5359374999998</v>
      </c>
      <c r="CW31" s="30">
        <v>2989.0093109869645</v>
      </c>
      <c r="CX31" s="30">
        <v>739.51307189542479</v>
      </c>
      <c r="CY31" s="30">
        <v>247.06043956043956</v>
      </c>
      <c r="CZ31" s="32">
        <v>10000.489935090271</v>
      </c>
      <c r="DA31" s="33">
        <v>10088.50942382247</v>
      </c>
      <c r="DB31" s="158">
        <v>11026</v>
      </c>
      <c r="DC31" s="158">
        <v>10928.723574907122</v>
      </c>
      <c r="DD31" s="158">
        <v>9968.0645776107067</v>
      </c>
      <c r="DE31" s="158">
        <v>9661.8227590971655</v>
      </c>
      <c r="DF31" s="32">
        <v>10188.280697378941</v>
      </c>
      <c r="DG31" s="30">
        <v>8697.0943554173318</v>
      </c>
      <c r="DH31" s="30">
        <v>9747.0050393528018</v>
      </c>
      <c r="DI31" s="30">
        <v>12159.787253523495</v>
      </c>
      <c r="DJ31" s="30">
        <v>13088.75886513389</v>
      </c>
      <c r="DK31" s="30">
        <v>13243.367009647971</v>
      </c>
      <c r="DL31" s="32">
        <v>10805.477752434361</v>
      </c>
      <c r="DM31" s="30">
        <v>9275.3250162124496</v>
      </c>
      <c r="DN31" s="30">
        <v>10340.919649680927</v>
      </c>
      <c r="DO31" s="30">
        <v>12818.570010223582</v>
      </c>
      <c r="DP31" s="30">
        <v>14421.447265550956</v>
      </c>
      <c r="DQ31" s="30">
        <v>14577.815115740999</v>
      </c>
      <c r="DR31" s="172">
        <v>11117</v>
      </c>
      <c r="DS31" s="173">
        <v>9811</v>
      </c>
      <c r="DT31" s="173">
        <v>10745</v>
      </c>
      <c r="DU31" s="173">
        <v>13368</v>
      </c>
      <c r="DV31" s="173">
        <v>15207</v>
      </c>
      <c r="DW31" s="173">
        <v>15431</v>
      </c>
      <c r="DX31" s="238">
        <v>11249.036101845159</v>
      </c>
      <c r="DY31" s="239">
        <v>10059.440401180869</v>
      </c>
      <c r="DZ31" s="239">
        <v>11107.075561858503</v>
      </c>
      <c r="EA31" s="239">
        <v>13336.713382371325</v>
      </c>
      <c r="EB31" s="239">
        <v>15258.695782566067</v>
      </c>
      <c r="EC31" s="240">
        <v>15458.976105100572</v>
      </c>
      <c r="ED31" s="32">
        <v>9900.7205291637583</v>
      </c>
      <c r="EE31" s="30">
        <v>8560.2736845262025</v>
      </c>
      <c r="EF31" s="30">
        <v>9285.0770165115719</v>
      </c>
      <c r="EG31" s="30">
        <v>11950.894969067334</v>
      </c>
      <c r="EH31" s="30">
        <v>13865.135687725415</v>
      </c>
      <c r="EI31" s="30">
        <v>14359.557366923409</v>
      </c>
      <c r="EJ31" s="32">
        <v>9993.7413449959531</v>
      </c>
      <c r="EK31" s="30">
        <v>8504.6776970557257</v>
      </c>
      <c r="EL31" s="30">
        <v>9614.0082934202655</v>
      </c>
      <c r="EM31" s="30">
        <v>11989.534919933301</v>
      </c>
      <c r="EN31" s="30">
        <v>14239.031159024842</v>
      </c>
      <c r="EO31" s="30">
        <v>14731.483791359828</v>
      </c>
      <c r="EP31" s="254"/>
      <c r="EQ31" s="7"/>
    </row>
    <row r="32" spans="1:147" x14ac:dyDescent="0.2">
      <c r="A32" s="24" t="s">
        <v>35</v>
      </c>
      <c r="B32" s="43">
        <v>3468</v>
      </c>
      <c r="C32" s="116">
        <v>3712</v>
      </c>
      <c r="D32" s="147">
        <v>3742</v>
      </c>
      <c r="E32" s="147">
        <v>3503</v>
      </c>
      <c r="F32" s="147">
        <v>3317</v>
      </c>
      <c r="G32" s="147">
        <v>3183</v>
      </c>
      <c r="H32" s="14">
        <v>1070</v>
      </c>
      <c r="I32" s="15">
        <v>1439</v>
      </c>
      <c r="J32" s="146">
        <v>1756</v>
      </c>
      <c r="K32" s="146">
        <v>1751</v>
      </c>
      <c r="L32" s="146">
        <v>1703</v>
      </c>
      <c r="M32" s="146">
        <v>1684</v>
      </c>
      <c r="N32" s="17">
        <f t="shared" si="4"/>
        <v>1047</v>
      </c>
      <c r="O32" s="9">
        <v>532</v>
      </c>
      <c r="P32" s="9">
        <v>278</v>
      </c>
      <c r="Q32" s="9">
        <v>136</v>
      </c>
      <c r="R32" s="9">
        <v>77</v>
      </c>
      <c r="S32" s="9">
        <v>24</v>
      </c>
      <c r="T32" s="17">
        <f t="shared" si="5"/>
        <v>1480</v>
      </c>
      <c r="U32" s="9">
        <v>812</v>
      </c>
      <c r="V32" s="9">
        <v>337</v>
      </c>
      <c r="W32" s="9">
        <v>205</v>
      </c>
      <c r="X32" s="9">
        <v>80</v>
      </c>
      <c r="Y32" s="9">
        <v>46</v>
      </c>
      <c r="Z32" s="171">
        <v>1788</v>
      </c>
      <c r="AA32" s="155">
        <v>992</v>
      </c>
      <c r="AB32" s="155">
        <v>374</v>
      </c>
      <c r="AC32" s="155">
        <v>261</v>
      </c>
      <c r="AD32" s="155">
        <v>106</v>
      </c>
      <c r="AE32" s="162">
        <v>55</v>
      </c>
      <c r="AF32" s="155">
        <v>1728</v>
      </c>
      <c r="AG32" s="155">
        <v>1060</v>
      </c>
      <c r="AH32" s="155">
        <v>359</v>
      </c>
      <c r="AI32" s="155">
        <v>205</v>
      </c>
      <c r="AJ32" s="155">
        <v>76</v>
      </c>
      <c r="AK32" s="155">
        <v>28</v>
      </c>
      <c r="AL32" s="171">
        <v>1608</v>
      </c>
      <c r="AM32" s="155">
        <v>990</v>
      </c>
      <c r="AN32" s="155">
        <v>328</v>
      </c>
      <c r="AO32" s="155">
        <v>202</v>
      </c>
      <c r="AP32" s="155">
        <v>60</v>
      </c>
      <c r="AQ32" s="162">
        <v>28</v>
      </c>
      <c r="AR32" s="146">
        <v>1615</v>
      </c>
      <c r="AS32" s="146">
        <v>956</v>
      </c>
      <c r="AT32" s="146">
        <v>342</v>
      </c>
      <c r="AU32" s="146">
        <v>217</v>
      </c>
      <c r="AV32" s="146">
        <v>71</v>
      </c>
      <c r="AW32" s="146">
        <v>29</v>
      </c>
      <c r="AX32" s="14">
        <v>8063.7813630086393</v>
      </c>
      <c r="AY32" s="15">
        <v>8592.2723767476509</v>
      </c>
      <c r="AZ32" s="146">
        <v>9645</v>
      </c>
      <c r="BA32" s="146">
        <v>9752.2040610988352</v>
      </c>
      <c r="BB32" s="146">
        <v>9537.6024227611269</v>
      </c>
      <c r="BC32" s="146">
        <v>10116.071497254034</v>
      </c>
      <c r="BD32" s="14">
        <v>8218.163331017915</v>
      </c>
      <c r="BE32" s="15">
        <v>8616.8872199203925</v>
      </c>
      <c r="BF32" s="146">
        <v>9618</v>
      </c>
      <c r="BG32" s="146">
        <v>9797.0136470591497</v>
      </c>
      <c r="BH32" s="146">
        <v>9643.4138821069373</v>
      </c>
      <c r="BI32" s="146">
        <v>10188.135857763056</v>
      </c>
      <c r="BJ32" s="14">
        <v>3733.8588785046727</v>
      </c>
      <c r="BK32" s="15">
        <v>4186.0722724113966</v>
      </c>
      <c r="BL32" s="146">
        <v>4385</v>
      </c>
      <c r="BM32" s="146">
        <v>4504.1176470588234</v>
      </c>
      <c r="BN32" s="146">
        <v>4310.0240751614801</v>
      </c>
      <c r="BO32" s="146">
        <v>4494.0023752969119</v>
      </c>
      <c r="BP32" s="14">
        <v>3779.7039159503342</v>
      </c>
      <c r="BQ32" s="9">
        <v>4760.3082706766918</v>
      </c>
      <c r="BR32" s="9">
        <v>3939.9172661870502</v>
      </c>
      <c r="BS32" s="9">
        <v>2024.6911764705883</v>
      </c>
      <c r="BT32" s="9">
        <v>627.02597402597405</v>
      </c>
      <c r="BU32" s="9">
        <v>247.08333333333334</v>
      </c>
      <c r="BV32" s="14">
        <v>4101.3398648648645</v>
      </c>
      <c r="BW32" s="15">
        <v>4982.2746305418723</v>
      </c>
      <c r="BX32" s="9">
        <v>4224.3382789317511</v>
      </c>
      <c r="BY32" s="9">
        <v>2507.570731707317</v>
      </c>
      <c r="BZ32" s="9">
        <v>914.3125</v>
      </c>
      <c r="CA32" s="9">
        <v>295.1521739130435</v>
      </c>
      <c r="CB32" s="171">
        <v>4292</v>
      </c>
      <c r="CC32" s="155">
        <v>5270</v>
      </c>
      <c r="CD32" s="155">
        <v>4413</v>
      </c>
      <c r="CE32" s="155">
        <v>2467</v>
      </c>
      <c r="CF32" s="155">
        <v>902</v>
      </c>
      <c r="CG32" s="162">
        <v>1030</v>
      </c>
      <c r="CH32" s="155">
        <v>4438.5613425925922</v>
      </c>
      <c r="CI32" s="155">
        <v>5268.9169811320753</v>
      </c>
      <c r="CJ32" s="155">
        <v>4322.4317548746521</v>
      </c>
      <c r="CK32" s="155">
        <v>2466.990243902439</v>
      </c>
      <c r="CL32" s="155">
        <v>243.42105263157896</v>
      </c>
      <c r="CM32" s="155">
        <v>314.14285714285717</v>
      </c>
      <c r="CN32" s="14">
        <v>4399.4496268656712</v>
      </c>
      <c r="CO32" s="9">
        <v>5186.7414141414138</v>
      </c>
      <c r="CP32" s="9">
        <v>4294.0213414634145</v>
      </c>
      <c r="CQ32" s="9">
        <v>2398.0841584158416</v>
      </c>
      <c r="CR32" s="9">
        <v>607.48333333333335</v>
      </c>
      <c r="CS32" s="9">
        <v>362.14285714285717</v>
      </c>
      <c r="CT32" s="14">
        <v>4550.3616099071205</v>
      </c>
      <c r="CU32" s="9">
        <v>5408.8096234309623</v>
      </c>
      <c r="CV32" s="9">
        <v>4483.0146198830407</v>
      </c>
      <c r="CW32" s="9">
        <v>2721.5115207373274</v>
      </c>
      <c r="CX32" s="9">
        <v>734.47887323943667</v>
      </c>
      <c r="CY32" s="9">
        <v>72.58620689655173</v>
      </c>
      <c r="CZ32" s="14">
        <v>4329.9224845039662</v>
      </c>
      <c r="DA32" s="15">
        <v>4406.2001043362543</v>
      </c>
      <c r="DB32" s="146">
        <v>5260</v>
      </c>
      <c r="DC32" s="146">
        <v>5248.0864140400117</v>
      </c>
      <c r="DD32" s="146">
        <v>5227.5783475996468</v>
      </c>
      <c r="DE32" s="146">
        <v>5622.0691219571218</v>
      </c>
      <c r="DF32" s="14">
        <v>4438.4594150675803</v>
      </c>
      <c r="DG32" s="9">
        <v>3457.8550603412232</v>
      </c>
      <c r="DH32" s="9">
        <v>4278.2460648308643</v>
      </c>
      <c r="DI32" s="9">
        <v>6193.4721545473267</v>
      </c>
      <c r="DJ32" s="9">
        <v>7591.1373569919406</v>
      </c>
      <c r="DK32" s="9">
        <v>7971.0799976845819</v>
      </c>
      <c r="DL32" s="14">
        <v>4515.547355055528</v>
      </c>
      <c r="DM32" s="9">
        <v>3634.6125893785202</v>
      </c>
      <c r="DN32" s="9">
        <v>4392.5489409886413</v>
      </c>
      <c r="DO32" s="9">
        <v>6109.316488213075</v>
      </c>
      <c r="DP32" s="9">
        <v>7702.5747199203925</v>
      </c>
      <c r="DQ32" s="9">
        <v>8321.7350460073485</v>
      </c>
      <c r="DR32" s="171">
        <v>5326</v>
      </c>
      <c r="DS32" s="155">
        <v>4348</v>
      </c>
      <c r="DT32" s="155">
        <v>5206</v>
      </c>
      <c r="DU32" s="155">
        <v>7151</v>
      </c>
      <c r="DV32" s="155">
        <v>8716</v>
      </c>
      <c r="DW32" s="155">
        <v>8588</v>
      </c>
      <c r="DX32" s="210">
        <v>5358.4523044665575</v>
      </c>
      <c r="DY32" s="211">
        <v>4528.0966659270744</v>
      </c>
      <c r="DZ32" s="211">
        <v>5474.5818921844975</v>
      </c>
      <c r="EA32" s="211">
        <v>7330.0234031567106</v>
      </c>
      <c r="EB32" s="211">
        <v>9553.5925944275714</v>
      </c>
      <c r="EC32" s="212">
        <v>9482.8707899162928</v>
      </c>
      <c r="ED32" s="14">
        <v>5243.9642552412661</v>
      </c>
      <c r="EE32" s="9">
        <v>4456.6724679655235</v>
      </c>
      <c r="EF32" s="9">
        <v>5349.3925406435228</v>
      </c>
      <c r="EG32" s="9">
        <v>7245.3297236910958</v>
      </c>
      <c r="EH32" s="9">
        <v>9035.9305487736037</v>
      </c>
      <c r="EI32" s="9">
        <v>9281.2710249640804</v>
      </c>
      <c r="EJ32" s="14">
        <v>5637.7742478559358</v>
      </c>
      <c r="EK32" s="9">
        <v>4779.3262343320939</v>
      </c>
      <c r="EL32" s="9">
        <v>5705.1212378800155</v>
      </c>
      <c r="EM32" s="9">
        <v>7466.6243370257289</v>
      </c>
      <c r="EN32" s="9">
        <v>9453.656984523619</v>
      </c>
      <c r="EO32" s="9">
        <v>10115.549650866504</v>
      </c>
      <c r="EP32" s="254"/>
      <c r="EQ32" s="7"/>
    </row>
    <row r="33" spans="1:147" x14ac:dyDescent="0.2">
      <c r="A33" s="24" t="s">
        <v>36</v>
      </c>
      <c r="B33" s="43">
        <v>1873</v>
      </c>
      <c r="C33" s="116">
        <v>2041</v>
      </c>
      <c r="D33" s="147">
        <v>2143</v>
      </c>
      <c r="E33" s="147">
        <v>2901</v>
      </c>
      <c r="F33" s="147">
        <v>2768</v>
      </c>
      <c r="G33" s="147">
        <v>2426</v>
      </c>
      <c r="H33" s="14">
        <v>1117</v>
      </c>
      <c r="I33" s="15">
        <v>1356</v>
      </c>
      <c r="J33" s="146">
        <v>1456</v>
      </c>
      <c r="K33" s="146">
        <v>1937</v>
      </c>
      <c r="L33" s="146">
        <v>2034</v>
      </c>
      <c r="M33" s="146">
        <v>1727</v>
      </c>
      <c r="N33" s="17">
        <f t="shared" si="4"/>
        <v>879</v>
      </c>
      <c r="O33" s="9">
        <v>373</v>
      </c>
      <c r="P33" s="9">
        <v>254</v>
      </c>
      <c r="Q33" s="9">
        <v>164</v>
      </c>
      <c r="R33" s="9">
        <v>64</v>
      </c>
      <c r="S33" s="9">
        <v>24</v>
      </c>
      <c r="T33" s="17">
        <f t="shared" si="5"/>
        <v>1157</v>
      </c>
      <c r="U33" s="9">
        <v>595</v>
      </c>
      <c r="V33" s="9">
        <v>226</v>
      </c>
      <c r="W33" s="9">
        <v>219</v>
      </c>
      <c r="X33" s="9">
        <v>81</v>
      </c>
      <c r="Y33" s="9">
        <v>36</v>
      </c>
      <c r="Z33" s="171">
        <v>1399</v>
      </c>
      <c r="AA33" s="155">
        <v>729</v>
      </c>
      <c r="AB33" s="155">
        <v>299</v>
      </c>
      <c r="AC33" s="155">
        <v>245</v>
      </c>
      <c r="AD33" s="155">
        <v>106</v>
      </c>
      <c r="AE33" s="162">
        <v>20</v>
      </c>
      <c r="AF33" s="155">
        <v>1889</v>
      </c>
      <c r="AG33" s="155">
        <v>1058</v>
      </c>
      <c r="AH33" s="155">
        <v>351</v>
      </c>
      <c r="AI33" s="155">
        <v>297</v>
      </c>
      <c r="AJ33" s="155">
        <v>125</v>
      </c>
      <c r="AK33" s="155">
        <v>58</v>
      </c>
      <c r="AL33" s="171">
        <v>1982</v>
      </c>
      <c r="AM33" s="155">
        <v>1078</v>
      </c>
      <c r="AN33" s="155">
        <v>387</v>
      </c>
      <c r="AO33" s="155">
        <v>321</v>
      </c>
      <c r="AP33" s="155">
        <v>143</v>
      </c>
      <c r="AQ33" s="162">
        <v>53</v>
      </c>
      <c r="AR33" s="146">
        <v>1578</v>
      </c>
      <c r="AS33" s="146">
        <v>890</v>
      </c>
      <c r="AT33" s="146">
        <v>299</v>
      </c>
      <c r="AU33" s="146">
        <v>240</v>
      </c>
      <c r="AV33" s="146">
        <v>124</v>
      </c>
      <c r="AW33" s="146">
        <v>25</v>
      </c>
      <c r="AX33" s="14">
        <v>9872.0958294081847</v>
      </c>
      <c r="AY33" s="15">
        <v>11359.550540667607</v>
      </c>
      <c r="AZ33" s="146">
        <v>10864</v>
      </c>
      <c r="BA33" s="146">
        <v>10917.180448294099</v>
      </c>
      <c r="BB33" s="146">
        <v>11035.868549393235</v>
      </c>
      <c r="BC33" s="146">
        <v>11243.481344377029</v>
      </c>
      <c r="BD33" s="14">
        <v>10085.665162024296</v>
      </c>
      <c r="BE33" s="15">
        <v>11610.826706401485</v>
      </c>
      <c r="BF33" s="146">
        <v>10874</v>
      </c>
      <c r="BG33" s="146">
        <v>10994.87689864397</v>
      </c>
      <c r="BH33" s="146">
        <v>11129.314140027856</v>
      </c>
      <c r="BI33" s="146">
        <v>11366.535733573553</v>
      </c>
      <c r="BJ33" s="14">
        <v>3112.6624888093106</v>
      </c>
      <c r="BK33" s="15">
        <v>3671.989675516224</v>
      </c>
      <c r="BL33" s="146">
        <v>4320</v>
      </c>
      <c r="BM33" s="146">
        <v>4113.4780588538979</v>
      </c>
      <c r="BN33" s="146">
        <v>4196.6863323500493</v>
      </c>
      <c r="BO33" s="146">
        <v>4109.963520555877</v>
      </c>
      <c r="BP33" s="14">
        <v>3706.6985210466437</v>
      </c>
      <c r="BQ33" s="9">
        <v>4662.080428954424</v>
      </c>
      <c r="BR33" s="9">
        <v>4251.8464566929133</v>
      </c>
      <c r="BS33" s="9">
        <v>2202.189024390244</v>
      </c>
      <c r="BT33" s="9">
        <v>808.25</v>
      </c>
      <c r="BU33" s="9">
        <v>1099</v>
      </c>
      <c r="BV33" s="14">
        <v>4096.3197925669838</v>
      </c>
      <c r="BW33" s="15">
        <v>5060.3126050420169</v>
      </c>
      <c r="BX33" s="9">
        <v>4832.7256637168139</v>
      </c>
      <c r="BY33" s="9">
        <v>2511.5890410958905</v>
      </c>
      <c r="BZ33" s="9">
        <v>893.01234567901236</v>
      </c>
      <c r="CA33" s="9">
        <v>388.55555555555554</v>
      </c>
      <c r="CB33" s="171">
        <v>4276</v>
      </c>
      <c r="CC33" s="155">
        <v>5160</v>
      </c>
      <c r="CD33" s="155">
        <v>5133</v>
      </c>
      <c r="CE33" s="155">
        <v>2465</v>
      </c>
      <c r="CF33" s="155">
        <v>689</v>
      </c>
      <c r="CG33" s="162">
        <v>475</v>
      </c>
      <c r="CH33" s="155">
        <v>3494.2985706723134</v>
      </c>
      <c r="CI33" s="155">
        <v>4265.2911153119094</v>
      </c>
      <c r="CJ33" s="155">
        <v>3940.1595441595441</v>
      </c>
      <c r="CK33" s="155">
        <v>2026.5757575757575</v>
      </c>
      <c r="CL33" s="155">
        <v>644.976</v>
      </c>
      <c r="CM33" s="155">
        <v>388.63793103448273</v>
      </c>
      <c r="CN33" s="14">
        <v>3652.8173562058528</v>
      </c>
      <c r="CO33" s="9">
        <v>4468.3358070500926</v>
      </c>
      <c r="CP33" s="9">
        <v>4185.1524547803619</v>
      </c>
      <c r="CQ33" s="9">
        <v>2090.3177570093458</v>
      </c>
      <c r="CR33" s="9">
        <v>684.3776223776224</v>
      </c>
      <c r="CS33" s="9">
        <v>651.05660377358492</v>
      </c>
      <c r="CT33" s="14">
        <v>4214.5564005069709</v>
      </c>
      <c r="CU33" s="9">
        <v>5074.9101123595501</v>
      </c>
      <c r="CV33" s="9">
        <v>4470.2474916387964</v>
      </c>
      <c r="CW33" s="9">
        <v>2843.1791666666668</v>
      </c>
      <c r="CX33" s="9">
        <v>813.62903225806451</v>
      </c>
      <c r="CY33" s="9">
        <v>561.72</v>
      </c>
      <c r="CZ33" s="14">
        <v>6759.4333405988746</v>
      </c>
      <c r="DA33" s="15">
        <v>7687.560865151383</v>
      </c>
      <c r="DB33" s="146">
        <v>6544</v>
      </c>
      <c r="DC33" s="146">
        <v>6803.7023894402009</v>
      </c>
      <c r="DD33" s="146">
        <v>6839.182217043186</v>
      </c>
      <c r="DE33" s="146">
        <v>7133.517823821152</v>
      </c>
      <c r="DF33" s="14">
        <v>6378.9666409776519</v>
      </c>
      <c r="DG33" s="9">
        <v>5423.5847330698716</v>
      </c>
      <c r="DH33" s="9">
        <v>5833.8187053313823</v>
      </c>
      <c r="DI33" s="9">
        <v>7883.4761376340521</v>
      </c>
      <c r="DJ33" s="9">
        <v>9277.4151620242956</v>
      </c>
      <c r="DK33" s="9">
        <v>8986.6651620242956</v>
      </c>
      <c r="DL33" s="14">
        <v>7514.5069138345016</v>
      </c>
      <c r="DM33" s="9">
        <v>6550.5141013594684</v>
      </c>
      <c r="DN33" s="9">
        <v>6778.1010426846715</v>
      </c>
      <c r="DO33" s="9">
        <v>9099.2376653055944</v>
      </c>
      <c r="DP33" s="9">
        <v>10717.814360722474</v>
      </c>
      <c r="DQ33" s="9">
        <v>11222.271150845931</v>
      </c>
      <c r="DR33" s="171">
        <v>6598</v>
      </c>
      <c r="DS33" s="155">
        <v>5715</v>
      </c>
      <c r="DT33" s="155">
        <v>5742</v>
      </c>
      <c r="DU33" s="155">
        <v>8409</v>
      </c>
      <c r="DV33" s="155">
        <v>10185</v>
      </c>
      <c r="DW33" s="155">
        <v>10400</v>
      </c>
      <c r="DX33" s="210">
        <v>7500.5783279716561</v>
      </c>
      <c r="DY33" s="211">
        <v>6729.5857833320606</v>
      </c>
      <c r="DZ33" s="211">
        <v>7054.7173544844263</v>
      </c>
      <c r="EA33" s="211">
        <v>8968.301141068212</v>
      </c>
      <c r="EB33" s="211">
        <v>10349.900898643969</v>
      </c>
      <c r="EC33" s="212">
        <v>10606.238967609488</v>
      </c>
      <c r="ED33" s="14">
        <v>7476.4967838220036</v>
      </c>
      <c r="EE33" s="9">
        <v>6660.9783329777638</v>
      </c>
      <c r="EF33" s="9">
        <v>6944.1616852474945</v>
      </c>
      <c r="EG33" s="9">
        <v>9038.9963830185116</v>
      </c>
      <c r="EH33" s="9">
        <v>10444.936517650234</v>
      </c>
      <c r="EI33" s="9">
        <v>10478.257536254272</v>
      </c>
      <c r="EJ33" s="14">
        <v>7151.9793330665825</v>
      </c>
      <c r="EK33" s="9">
        <v>6291.6256212140033</v>
      </c>
      <c r="EL33" s="9">
        <v>6896.288241934757</v>
      </c>
      <c r="EM33" s="9">
        <v>8523.3565669068867</v>
      </c>
      <c r="EN33" s="9">
        <v>10552.906701315489</v>
      </c>
      <c r="EO33" s="9">
        <v>10804.815733573554</v>
      </c>
      <c r="EP33" s="254"/>
      <c r="EQ33" s="7"/>
    </row>
    <row r="34" spans="1:147" x14ac:dyDescent="0.2">
      <c r="A34" s="24" t="s">
        <v>37</v>
      </c>
      <c r="B34" s="43">
        <v>1495</v>
      </c>
      <c r="C34" s="116">
        <v>1681</v>
      </c>
      <c r="D34" s="147">
        <v>1413</v>
      </c>
      <c r="E34" s="147">
        <v>1379</v>
      </c>
      <c r="F34" s="147">
        <v>1228</v>
      </c>
      <c r="G34" s="147">
        <v>1210</v>
      </c>
      <c r="H34" s="14">
        <v>926</v>
      </c>
      <c r="I34" s="15">
        <v>1188</v>
      </c>
      <c r="J34" s="146">
        <v>1014</v>
      </c>
      <c r="K34" s="146">
        <v>1036</v>
      </c>
      <c r="L34" s="146">
        <v>884</v>
      </c>
      <c r="M34" s="146">
        <v>839</v>
      </c>
      <c r="N34" s="17">
        <f t="shared" si="4"/>
        <v>934</v>
      </c>
      <c r="O34" s="9">
        <v>439</v>
      </c>
      <c r="P34" s="9">
        <v>225</v>
      </c>
      <c r="Q34" s="9">
        <v>162</v>
      </c>
      <c r="R34" s="9">
        <v>78</v>
      </c>
      <c r="S34" s="9">
        <v>30</v>
      </c>
      <c r="T34" s="17">
        <f t="shared" si="5"/>
        <v>1205</v>
      </c>
      <c r="U34" s="9">
        <v>696</v>
      </c>
      <c r="V34" s="9">
        <v>189</v>
      </c>
      <c r="W34" s="9">
        <v>167</v>
      </c>
      <c r="X34" s="9">
        <v>113</v>
      </c>
      <c r="Y34" s="9">
        <v>40</v>
      </c>
      <c r="Z34" s="171">
        <v>1008</v>
      </c>
      <c r="AA34" s="155">
        <v>587</v>
      </c>
      <c r="AB34" s="155">
        <v>174</v>
      </c>
      <c r="AC34" s="155">
        <v>145</v>
      </c>
      <c r="AD34" s="155">
        <v>76</v>
      </c>
      <c r="AE34" s="162">
        <v>26</v>
      </c>
      <c r="AF34" s="155">
        <v>1019</v>
      </c>
      <c r="AG34" s="155">
        <v>607</v>
      </c>
      <c r="AH34" s="155">
        <v>167</v>
      </c>
      <c r="AI34" s="155">
        <v>147</v>
      </c>
      <c r="AJ34" s="155">
        <v>74</v>
      </c>
      <c r="AK34" s="155">
        <v>24</v>
      </c>
      <c r="AL34" s="171">
        <v>900</v>
      </c>
      <c r="AM34" s="155">
        <v>532</v>
      </c>
      <c r="AN34" s="155">
        <v>145</v>
      </c>
      <c r="AO34" s="155">
        <v>122</v>
      </c>
      <c r="AP34" s="155">
        <v>72</v>
      </c>
      <c r="AQ34" s="162">
        <v>29</v>
      </c>
      <c r="AR34" s="146">
        <v>842</v>
      </c>
      <c r="AS34" s="146">
        <v>464</v>
      </c>
      <c r="AT34" s="146">
        <v>146</v>
      </c>
      <c r="AU34" s="146">
        <v>107</v>
      </c>
      <c r="AV34" s="146">
        <v>79</v>
      </c>
      <c r="AW34" s="146">
        <v>46</v>
      </c>
      <c r="AX34" s="14">
        <v>10780.02033272914</v>
      </c>
      <c r="AY34" s="15">
        <v>12323.405964405963</v>
      </c>
      <c r="AZ34" s="146">
        <v>12237</v>
      </c>
      <c r="BA34" s="146">
        <v>12306.787810744894</v>
      </c>
      <c r="BB34" s="146">
        <v>13242.441394143363</v>
      </c>
      <c r="BC34" s="146">
        <v>12962.247962229832</v>
      </c>
      <c r="BD34" s="14">
        <v>10742.76588812224</v>
      </c>
      <c r="BE34" s="15">
        <v>12127.996680497925</v>
      </c>
      <c r="BF34" s="146">
        <v>12279</v>
      </c>
      <c r="BG34" s="146">
        <v>12544.539658922862</v>
      </c>
      <c r="BH34" s="146">
        <v>13321.042222222222</v>
      </c>
      <c r="BI34" s="146">
        <v>13015.290973871734</v>
      </c>
      <c r="BJ34" s="14">
        <v>4134.5291576673862</v>
      </c>
      <c r="BK34" s="15">
        <v>4887.7819865319861</v>
      </c>
      <c r="BL34" s="146">
        <v>4678</v>
      </c>
      <c r="BM34" s="146">
        <v>4693.6061776061779</v>
      </c>
      <c r="BN34" s="146">
        <v>4602.9852941176468</v>
      </c>
      <c r="BO34" s="146">
        <v>4555.9976162097737</v>
      </c>
      <c r="BP34" s="14">
        <v>3412.72591006424</v>
      </c>
      <c r="BQ34" s="9">
        <v>4677.289293849658</v>
      </c>
      <c r="BR34" s="9">
        <v>3483.9777777777776</v>
      </c>
      <c r="BS34" s="9">
        <v>1633.0246913580247</v>
      </c>
      <c r="BT34" s="9">
        <v>906.32051282051282</v>
      </c>
      <c r="BU34" s="9">
        <v>500.6</v>
      </c>
      <c r="BV34" s="14">
        <v>4184.8697095435682</v>
      </c>
      <c r="BW34" s="15">
        <v>5338.6839080459768</v>
      </c>
      <c r="BX34" s="9">
        <v>4691.3597883597886</v>
      </c>
      <c r="BY34" s="9">
        <v>2009.5928143712574</v>
      </c>
      <c r="BZ34" s="9">
        <v>756.52212389380531</v>
      </c>
      <c r="CA34" s="9">
        <v>482.2</v>
      </c>
      <c r="CB34" s="171">
        <v>4007</v>
      </c>
      <c r="CC34" s="155">
        <v>4950</v>
      </c>
      <c r="CD34" s="155">
        <v>4218</v>
      </c>
      <c r="CE34" s="155">
        <v>2286</v>
      </c>
      <c r="CF34" s="155">
        <v>637</v>
      </c>
      <c r="CG34" s="162">
        <v>753</v>
      </c>
      <c r="CH34" s="155">
        <v>4328.6408243375863</v>
      </c>
      <c r="CI34" s="155">
        <v>5225.3607907742999</v>
      </c>
      <c r="CJ34" s="155">
        <v>4485.1257485029937</v>
      </c>
      <c r="CK34" s="155">
        <v>2470.4217687074829</v>
      </c>
      <c r="CL34" s="155">
        <v>1384.5</v>
      </c>
      <c r="CM34" s="155">
        <v>1019.5833333333334</v>
      </c>
      <c r="CN34" s="14">
        <v>3867.88</v>
      </c>
      <c r="CO34" s="9">
        <v>4736.3045112781956</v>
      </c>
      <c r="CP34" s="9">
        <v>3995.1793103448276</v>
      </c>
      <c r="CQ34" s="9">
        <v>2387.5901639344261</v>
      </c>
      <c r="CR34" s="9">
        <v>1140.0416666666667</v>
      </c>
      <c r="CS34" s="9">
        <v>300.27586206896552</v>
      </c>
      <c r="CT34" s="14">
        <v>4280.3372921615201</v>
      </c>
      <c r="CU34" s="9">
        <v>5109.4568965517237</v>
      </c>
      <c r="CV34" s="9">
        <v>4831.3835616438355</v>
      </c>
      <c r="CW34" s="9">
        <v>3403.8878504672898</v>
      </c>
      <c r="CX34" s="9">
        <v>1410.0632911392406</v>
      </c>
      <c r="CY34" s="9">
        <v>1136.1521739130435</v>
      </c>
      <c r="CZ34" s="14">
        <v>6645.4911750617539</v>
      </c>
      <c r="DA34" s="15">
        <v>7435.6239778739773</v>
      </c>
      <c r="DB34" s="146">
        <v>7559</v>
      </c>
      <c r="DC34" s="146">
        <v>7613.1816331387163</v>
      </c>
      <c r="DD34" s="146">
        <v>8639.4561000257163</v>
      </c>
      <c r="DE34" s="146">
        <v>8406.2503460200587</v>
      </c>
      <c r="DF34" s="14">
        <v>7330.0399780579992</v>
      </c>
      <c r="DG34" s="9">
        <v>6065.4765942725817</v>
      </c>
      <c r="DH34" s="9">
        <v>7258.7881103444615</v>
      </c>
      <c r="DI34" s="9">
        <v>9109.7411967642147</v>
      </c>
      <c r="DJ34" s="9">
        <v>9836.445375301726</v>
      </c>
      <c r="DK34" s="9">
        <v>10242.165888122239</v>
      </c>
      <c r="DL34" s="14">
        <v>7943.1269709543567</v>
      </c>
      <c r="DM34" s="9">
        <v>6789.3127724519481</v>
      </c>
      <c r="DN34" s="9">
        <v>7436.6368921381363</v>
      </c>
      <c r="DO34" s="9">
        <v>10118.403866126668</v>
      </c>
      <c r="DP34" s="9">
        <v>11371.47455660412</v>
      </c>
      <c r="DQ34" s="9">
        <v>11645.796680497924</v>
      </c>
      <c r="DR34" s="171">
        <v>8272</v>
      </c>
      <c r="DS34" s="155">
        <v>7329</v>
      </c>
      <c r="DT34" s="155">
        <v>8061</v>
      </c>
      <c r="DU34" s="155">
        <v>9993</v>
      </c>
      <c r="DV34" s="155">
        <v>11642</v>
      </c>
      <c r="DW34" s="155">
        <v>11526</v>
      </c>
      <c r="DX34" s="210">
        <v>8215.8988345852758</v>
      </c>
      <c r="DY34" s="211">
        <v>7319.1788681485623</v>
      </c>
      <c r="DZ34" s="211">
        <v>8059.4139104198684</v>
      </c>
      <c r="EA34" s="211">
        <v>10074.117890215379</v>
      </c>
      <c r="EB34" s="211">
        <v>11160.039658922862</v>
      </c>
      <c r="EC34" s="212">
        <v>11524.956325589528</v>
      </c>
      <c r="ED34" s="14">
        <v>9453.1622222222213</v>
      </c>
      <c r="EE34" s="9">
        <v>8584.7377109440276</v>
      </c>
      <c r="EF34" s="9">
        <v>9325.8629118773952</v>
      </c>
      <c r="EG34" s="9">
        <v>10933.452058287796</v>
      </c>
      <c r="EH34" s="9">
        <v>12181.000555555556</v>
      </c>
      <c r="EI34" s="9">
        <v>13020.766360153257</v>
      </c>
      <c r="EJ34" s="14">
        <v>8734.9536817102125</v>
      </c>
      <c r="EK34" s="9">
        <v>7905.8340773200098</v>
      </c>
      <c r="EL34" s="9">
        <v>8183.907412227898</v>
      </c>
      <c r="EM34" s="9">
        <v>9611.4031234044432</v>
      </c>
      <c r="EN34" s="9">
        <v>11605.227682732493</v>
      </c>
      <c r="EO34" s="9">
        <v>11879.13879995869</v>
      </c>
      <c r="EP34" s="254"/>
      <c r="EQ34" s="7"/>
    </row>
    <row r="35" spans="1:147" x14ac:dyDescent="0.2">
      <c r="A35" s="24" t="s">
        <v>38</v>
      </c>
      <c r="B35" s="43">
        <v>3261</v>
      </c>
      <c r="C35" s="116">
        <v>4196</v>
      </c>
      <c r="D35" s="147">
        <v>3439</v>
      </c>
      <c r="E35" s="147">
        <v>2875</v>
      </c>
      <c r="F35" s="147">
        <v>3104</v>
      </c>
      <c r="G35" s="147">
        <v>2889</v>
      </c>
      <c r="H35" s="14">
        <v>1491</v>
      </c>
      <c r="I35" s="15">
        <v>2550</v>
      </c>
      <c r="J35" s="146">
        <v>2248</v>
      </c>
      <c r="K35" s="146">
        <v>1857</v>
      </c>
      <c r="L35" s="146">
        <v>2018</v>
      </c>
      <c r="M35" s="146">
        <v>1888</v>
      </c>
      <c r="N35" s="17">
        <f t="shared" si="4"/>
        <v>889</v>
      </c>
      <c r="O35" s="9">
        <v>498</v>
      </c>
      <c r="P35" s="9">
        <v>228</v>
      </c>
      <c r="Q35" s="9">
        <v>99</v>
      </c>
      <c r="R35" s="9">
        <v>40</v>
      </c>
      <c r="S35" s="9">
        <v>24</v>
      </c>
      <c r="T35" s="17">
        <f t="shared" si="5"/>
        <v>1935</v>
      </c>
      <c r="U35" s="9">
        <v>1196</v>
      </c>
      <c r="V35" s="9">
        <v>391</v>
      </c>
      <c r="W35" s="9">
        <v>225</v>
      </c>
      <c r="X35" s="9">
        <v>90</v>
      </c>
      <c r="Y35" s="9">
        <v>33</v>
      </c>
      <c r="Z35" s="171">
        <v>1751</v>
      </c>
      <c r="AA35" s="155">
        <v>1100</v>
      </c>
      <c r="AB35" s="155">
        <v>345</v>
      </c>
      <c r="AC35" s="155">
        <v>207</v>
      </c>
      <c r="AD35" s="155">
        <v>71</v>
      </c>
      <c r="AE35" s="162">
        <v>28</v>
      </c>
      <c r="AF35" s="155">
        <v>1539</v>
      </c>
      <c r="AG35" s="155">
        <v>1065</v>
      </c>
      <c r="AH35" s="155">
        <v>261</v>
      </c>
      <c r="AI35" s="155">
        <v>151</v>
      </c>
      <c r="AJ35" s="155">
        <v>36</v>
      </c>
      <c r="AK35" s="155">
        <v>26</v>
      </c>
      <c r="AL35" s="171">
        <v>1550</v>
      </c>
      <c r="AM35" s="155">
        <v>1040</v>
      </c>
      <c r="AN35" s="155">
        <v>294</v>
      </c>
      <c r="AO35" s="155">
        <v>162</v>
      </c>
      <c r="AP35" s="155">
        <v>39</v>
      </c>
      <c r="AQ35" s="162">
        <v>15</v>
      </c>
      <c r="AR35" s="146">
        <v>1531</v>
      </c>
      <c r="AS35" s="146">
        <v>975</v>
      </c>
      <c r="AT35" s="146">
        <v>285</v>
      </c>
      <c r="AU35" s="146">
        <v>179</v>
      </c>
      <c r="AV35" s="146">
        <v>60</v>
      </c>
      <c r="AW35" s="146">
        <v>32</v>
      </c>
      <c r="AX35" s="14">
        <v>10816.645274659006</v>
      </c>
      <c r="AY35" s="15">
        <v>11143.270732301564</v>
      </c>
      <c r="AZ35" s="146">
        <v>10519</v>
      </c>
      <c r="BA35" s="146">
        <v>11249.803681109712</v>
      </c>
      <c r="BB35" s="146">
        <v>12007.475282246067</v>
      </c>
      <c r="BC35" s="146">
        <v>12408.930882378039</v>
      </c>
      <c r="BD35" s="14">
        <v>11709.493305564032</v>
      </c>
      <c r="BE35" s="15">
        <v>11291.151663093078</v>
      </c>
      <c r="BF35" s="146">
        <v>10839</v>
      </c>
      <c r="BG35" s="146">
        <v>11210.744917850181</v>
      </c>
      <c r="BH35" s="146">
        <v>12160.274662800213</v>
      </c>
      <c r="BI35" s="146">
        <v>12309.573796849145</v>
      </c>
      <c r="BJ35" s="14">
        <v>2348.2535211267605</v>
      </c>
      <c r="BK35" s="15">
        <v>3442.7039215686273</v>
      </c>
      <c r="BL35" s="146">
        <v>3669</v>
      </c>
      <c r="BM35" s="146">
        <v>3769.6090468497578</v>
      </c>
      <c r="BN35" s="146">
        <v>4012.6258671952428</v>
      </c>
      <c r="BO35" s="146">
        <v>4064.2123940677966</v>
      </c>
      <c r="BP35" s="14">
        <v>3617.2339707536557</v>
      </c>
      <c r="BQ35" s="9">
        <v>4437.1305220883532</v>
      </c>
      <c r="BR35" s="9">
        <v>3275.0394736842104</v>
      </c>
      <c r="BS35" s="9">
        <v>2000.8888888888889</v>
      </c>
      <c r="BT35" s="9">
        <v>963.92499999999995</v>
      </c>
      <c r="BU35" s="9">
        <v>944.83333333333337</v>
      </c>
      <c r="BV35" s="14">
        <v>4076.4754521963823</v>
      </c>
      <c r="BW35" s="15">
        <v>4978.5777591973247</v>
      </c>
      <c r="BX35" s="9">
        <v>3738.1202046035805</v>
      </c>
      <c r="BY35" s="9">
        <v>1915.8222222222223</v>
      </c>
      <c r="BZ35" s="9">
        <v>357.4</v>
      </c>
      <c r="CA35" s="9">
        <v>265.75757575757575</v>
      </c>
      <c r="CB35" s="171">
        <v>4349</v>
      </c>
      <c r="CC35" s="155">
        <v>5086</v>
      </c>
      <c r="CD35" s="155">
        <v>4258</v>
      </c>
      <c r="CE35" s="155">
        <v>2149</v>
      </c>
      <c r="CF35" s="155">
        <v>1207</v>
      </c>
      <c r="CG35" s="162">
        <v>749</v>
      </c>
      <c r="CH35" s="155">
        <v>4203.8421052631575</v>
      </c>
      <c r="CI35" s="155">
        <v>4765.1615023474178</v>
      </c>
      <c r="CJ35" s="155">
        <v>4064.9961685823755</v>
      </c>
      <c r="CK35" s="155">
        <v>2075.3907284768211</v>
      </c>
      <c r="CL35" s="155">
        <v>500.77777777777777</v>
      </c>
      <c r="CM35" s="155">
        <v>93.84615384615384</v>
      </c>
      <c r="CN35" s="14">
        <v>4904.793548387097</v>
      </c>
      <c r="CO35" s="9">
        <v>5349.1086538461541</v>
      </c>
      <c r="CP35" s="9">
        <v>5018.5</v>
      </c>
      <c r="CQ35" s="9">
        <v>3278.8641975308642</v>
      </c>
      <c r="CR35" s="9">
        <v>768.76923076923072</v>
      </c>
      <c r="CS35" s="9">
        <v>184</v>
      </c>
      <c r="CT35" s="14">
        <v>4837.7687785760936</v>
      </c>
      <c r="CU35" s="9">
        <v>5575.3835897435902</v>
      </c>
      <c r="CV35" s="9">
        <v>5104.5929824561399</v>
      </c>
      <c r="CW35" s="9">
        <v>2699.1340782122907</v>
      </c>
      <c r="CX35" s="9">
        <v>446.43333333333334</v>
      </c>
      <c r="CY35" s="9">
        <v>183.90625</v>
      </c>
      <c r="CZ35" s="14">
        <v>8468.3917535322453</v>
      </c>
      <c r="DA35" s="15">
        <v>7700.5668107329366</v>
      </c>
      <c r="DB35" s="146">
        <v>6850</v>
      </c>
      <c r="DC35" s="146">
        <v>7480.194634259954</v>
      </c>
      <c r="DD35" s="146">
        <v>7994.8494150508241</v>
      </c>
      <c r="DE35" s="146">
        <v>8344.7184883102418</v>
      </c>
      <c r="DF35" s="14">
        <v>8092.2593348103765</v>
      </c>
      <c r="DG35" s="9">
        <v>7272.362783475679</v>
      </c>
      <c r="DH35" s="9">
        <v>8434.4538318798222</v>
      </c>
      <c r="DI35" s="9">
        <v>9708.6044166751435</v>
      </c>
      <c r="DJ35" s="9">
        <v>10745.568305564033</v>
      </c>
      <c r="DK35" s="9">
        <v>10764.659972230698</v>
      </c>
      <c r="DL35" s="14">
        <v>7214.6762108966959</v>
      </c>
      <c r="DM35" s="9">
        <v>6312.5739038957536</v>
      </c>
      <c r="DN35" s="9">
        <v>7553.0314584894977</v>
      </c>
      <c r="DO35" s="9">
        <v>9375.3294408708553</v>
      </c>
      <c r="DP35" s="9">
        <v>10933.751663093079</v>
      </c>
      <c r="DQ35" s="9">
        <v>11025.394087335502</v>
      </c>
      <c r="DR35" s="171">
        <v>6490</v>
      </c>
      <c r="DS35" s="155">
        <v>5753</v>
      </c>
      <c r="DT35" s="155">
        <v>6581</v>
      </c>
      <c r="DU35" s="155">
        <v>8690</v>
      </c>
      <c r="DV35" s="155">
        <v>9632</v>
      </c>
      <c r="DW35" s="155">
        <v>10089</v>
      </c>
      <c r="DX35" s="210">
        <v>7006.9028125870236</v>
      </c>
      <c r="DY35" s="211">
        <v>6445.5834155027633</v>
      </c>
      <c r="DZ35" s="211">
        <v>7145.7487492678056</v>
      </c>
      <c r="EA35" s="211">
        <v>9135.35418937336</v>
      </c>
      <c r="EB35" s="211">
        <v>10709.967140072404</v>
      </c>
      <c r="EC35" s="212">
        <v>11116.898764004027</v>
      </c>
      <c r="ED35" s="14">
        <v>7255.4811144131163</v>
      </c>
      <c r="EE35" s="9">
        <v>6811.1660089540592</v>
      </c>
      <c r="EF35" s="9">
        <v>7141.7746628002133</v>
      </c>
      <c r="EG35" s="9">
        <v>8881.4104652693495</v>
      </c>
      <c r="EH35" s="9">
        <v>11391.505432030983</v>
      </c>
      <c r="EI35" s="9">
        <v>11976.274662800213</v>
      </c>
      <c r="EJ35" s="14">
        <v>7471.8050182730512</v>
      </c>
      <c r="EK35" s="9">
        <v>6734.1902071055547</v>
      </c>
      <c r="EL35" s="9">
        <v>7204.9808143930049</v>
      </c>
      <c r="EM35" s="9">
        <v>9610.4397186368551</v>
      </c>
      <c r="EN35" s="9">
        <v>11863.140463515812</v>
      </c>
      <c r="EO35" s="9">
        <v>12125.667546849145</v>
      </c>
      <c r="EP35" s="254"/>
      <c r="EQ35" s="7"/>
    </row>
    <row r="36" spans="1:147" x14ac:dyDescent="0.2">
      <c r="A36" s="23" t="s">
        <v>39</v>
      </c>
      <c r="B36" s="44">
        <v>7079</v>
      </c>
      <c r="C36" s="117">
        <v>8187</v>
      </c>
      <c r="D36" s="148">
        <v>7903</v>
      </c>
      <c r="E36" s="148">
        <v>7934</v>
      </c>
      <c r="F36" s="148">
        <v>8013</v>
      </c>
      <c r="G36" s="148">
        <v>7796</v>
      </c>
      <c r="H36" s="32">
        <v>5231</v>
      </c>
      <c r="I36" s="33">
        <v>6477</v>
      </c>
      <c r="J36" s="158">
        <v>6092</v>
      </c>
      <c r="K36" s="158">
        <v>6425</v>
      </c>
      <c r="L36" s="158">
        <v>6469</v>
      </c>
      <c r="M36" s="158">
        <v>6252</v>
      </c>
      <c r="N36" s="31">
        <f t="shared" si="4"/>
        <v>3814</v>
      </c>
      <c r="O36" s="30">
        <v>2796</v>
      </c>
      <c r="P36" s="30">
        <v>681</v>
      </c>
      <c r="Q36" s="30">
        <v>249</v>
      </c>
      <c r="R36" s="30">
        <v>66</v>
      </c>
      <c r="S36" s="30">
        <v>22</v>
      </c>
      <c r="T36" s="31">
        <f t="shared" si="5"/>
        <v>5269</v>
      </c>
      <c r="U36" s="30">
        <v>3862</v>
      </c>
      <c r="V36" s="30">
        <v>864</v>
      </c>
      <c r="W36" s="30">
        <v>403</v>
      </c>
      <c r="X36" s="30">
        <v>105</v>
      </c>
      <c r="Y36" s="30">
        <v>35</v>
      </c>
      <c r="Z36" s="172">
        <v>5175</v>
      </c>
      <c r="AA36" s="173">
        <v>3744</v>
      </c>
      <c r="AB36" s="173">
        <v>853</v>
      </c>
      <c r="AC36" s="173">
        <v>438</v>
      </c>
      <c r="AD36" s="173">
        <v>104</v>
      </c>
      <c r="AE36" s="194">
        <v>36</v>
      </c>
      <c r="AF36" s="173">
        <v>5547</v>
      </c>
      <c r="AG36" s="173">
        <v>4025</v>
      </c>
      <c r="AH36" s="173">
        <v>908</v>
      </c>
      <c r="AI36" s="173">
        <v>432</v>
      </c>
      <c r="AJ36" s="173">
        <v>139</v>
      </c>
      <c r="AK36" s="173">
        <v>43</v>
      </c>
      <c r="AL36" s="172">
        <v>5396</v>
      </c>
      <c r="AM36" s="173">
        <v>3826</v>
      </c>
      <c r="AN36" s="173">
        <v>880</v>
      </c>
      <c r="AO36" s="173">
        <v>494</v>
      </c>
      <c r="AP36" s="173">
        <v>142</v>
      </c>
      <c r="AQ36" s="194">
        <v>54</v>
      </c>
      <c r="AR36" s="158">
        <v>5160</v>
      </c>
      <c r="AS36" s="158">
        <v>3637</v>
      </c>
      <c r="AT36" s="158">
        <v>928</v>
      </c>
      <c r="AU36" s="158">
        <v>490</v>
      </c>
      <c r="AV36" s="158">
        <v>83</v>
      </c>
      <c r="AW36" s="158">
        <v>22</v>
      </c>
      <c r="AX36" s="32">
        <v>10736.939785044555</v>
      </c>
      <c r="AY36" s="33">
        <v>11245.0561229252</v>
      </c>
      <c r="AZ36" s="158">
        <v>11309</v>
      </c>
      <c r="BA36" s="158">
        <v>10453.419147753333</v>
      </c>
      <c r="BB36" s="158">
        <v>10854.248277302728</v>
      </c>
      <c r="BC36" s="158">
        <v>10390.446749002851</v>
      </c>
      <c r="BD36" s="32">
        <v>10893.159063340147</v>
      </c>
      <c r="BE36" s="33">
        <v>11527.068053788887</v>
      </c>
      <c r="BF36" s="158">
        <v>11713</v>
      </c>
      <c r="BG36" s="158">
        <v>10650.99568693855</v>
      </c>
      <c r="BH36" s="158">
        <v>10830.05012068217</v>
      </c>
      <c r="BI36" s="158">
        <v>10636.763243434965</v>
      </c>
      <c r="BJ36" s="32">
        <v>3463.453259415026</v>
      </c>
      <c r="BK36" s="33">
        <v>4184.5429983016829</v>
      </c>
      <c r="BL36" s="158">
        <v>4693</v>
      </c>
      <c r="BM36" s="158">
        <v>4580.352684824903</v>
      </c>
      <c r="BN36" s="158">
        <v>4385.6863502859796</v>
      </c>
      <c r="BO36" s="158">
        <v>4475.8056621880996</v>
      </c>
      <c r="BP36" s="32">
        <v>4269.2362349239647</v>
      </c>
      <c r="BQ36" s="30">
        <v>4718.6534334763946</v>
      </c>
      <c r="BR36" s="30">
        <v>3526.92657856094</v>
      </c>
      <c r="BS36" s="30">
        <v>2389.9678714859438</v>
      </c>
      <c r="BT36" s="30">
        <v>1245.7878787878788</v>
      </c>
      <c r="BU36" s="30">
        <v>470.5</v>
      </c>
      <c r="BV36" s="32">
        <v>4379.035870184096</v>
      </c>
      <c r="BW36" s="33">
        <v>4865.6584671154842</v>
      </c>
      <c r="BX36" s="30">
        <v>3820.0844907407409</v>
      </c>
      <c r="BY36" s="30">
        <v>2123.9156327543424</v>
      </c>
      <c r="BZ36" s="30">
        <v>995.14285714285711</v>
      </c>
      <c r="CA36" s="30">
        <v>599.6</v>
      </c>
      <c r="CB36" s="172">
        <v>5318</v>
      </c>
      <c r="CC36" s="173">
        <v>5918</v>
      </c>
      <c r="CD36" s="173">
        <v>4668</v>
      </c>
      <c r="CE36" s="173">
        <v>2801</v>
      </c>
      <c r="CF36" s="173">
        <v>894</v>
      </c>
      <c r="CG36" s="194">
        <v>1630</v>
      </c>
      <c r="CH36" s="173">
        <v>5061.1626104200468</v>
      </c>
      <c r="CI36" s="173">
        <v>5607.4516770186337</v>
      </c>
      <c r="CJ36" s="173">
        <v>4584.2191629955951</v>
      </c>
      <c r="CK36" s="173">
        <v>2577.8981481481483</v>
      </c>
      <c r="CL36" s="173">
        <v>1251.0863309352519</v>
      </c>
      <c r="CM36" s="173">
        <v>1261.6744186046512</v>
      </c>
      <c r="CN36" s="32">
        <v>4965.650296515938</v>
      </c>
      <c r="CO36" s="30">
        <v>5555.7914270778883</v>
      </c>
      <c r="CP36" s="30">
        <v>4593.2034090909092</v>
      </c>
      <c r="CQ36" s="30">
        <v>2549.9068825910931</v>
      </c>
      <c r="CR36" s="30">
        <v>1330.0985915492959</v>
      </c>
      <c r="CS36" s="30">
        <v>882.2962962962963</v>
      </c>
      <c r="CT36" s="32">
        <v>5080.9988372093021</v>
      </c>
      <c r="CU36" s="30">
        <v>5546.6939785537534</v>
      </c>
      <c r="CV36" s="30">
        <v>4807.9956896551721</v>
      </c>
      <c r="CW36" s="30">
        <v>2954.6632653061224</v>
      </c>
      <c r="CX36" s="30">
        <v>1454.2048192771085</v>
      </c>
      <c r="CY36" s="30">
        <v>651.09090909090912</v>
      </c>
      <c r="CZ36" s="32">
        <v>7273.4865256295288</v>
      </c>
      <c r="DA36" s="33">
        <v>7060.5131246235169</v>
      </c>
      <c r="DB36" s="158">
        <v>6616</v>
      </c>
      <c r="DC36" s="158">
        <v>5873.0664629284302</v>
      </c>
      <c r="DD36" s="158">
        <v>6468.5619270167481</v>
      </c>
      <c r="DE36" s="158">
        <v>5914.6410868147514</v>
      </c>
      <c r="DF36" s="32">
        <v>6623.9228284161818</v>
      </c>
      <c r="DG36" s="30">
        <v>6174.5056298637519</v>
      </c>
      <c r="DH36" s="30">
        <v>7366.2324847792061</v>
      </c>
      <c r="DI36" s="30">
        <v>8503.1911918542028</v>
      </c>
      <c r="DJ36" s="30">
        <v>9647.3711845522685</v>
      </c>
      <c r="DK36" s="30">
        <v>10422.659063340147</v>
      </c>
      <c r="DL36" s="32">
        <v>7148.0321836047915</v>
      </c>
      <c r="DM36" s="30">
        <v>6661.4095866734033</v>
      </c>
      <c r="DN36" s="30">
        <v>7706.9835630481466</v>
      </c>
      <c r="DO36" s="30">
        <v>9403.1524210345451</v>
      </c>
      <c r="DP36" s="30">
        <v>10531.925196646031</v>
      </c>
      <c r="DQ36" s="30">
        <v>10927.468053788887</v>
      </c>
      <c r="DR36" s="172">
        <v>6395</v>
      </c>
      <c r="DS36" s="173">
        <v>5794</v>
      </c>
      <c r="DT36" s="173">
        <v>7045</v>
      </c>
      <c r="DU36" s="173">
        <v>8912</v>
      </c>
      <c r="DV36" s="173">
        <v>10819</v>
      </c>
      <c r="DW36" s="173">
        <v>10083</v>
      </c>
      <c r="DX36" s="238">
        <v>5589.8330765185028</v>
      </c>
      <c r="DY36" s="239">
        <v>5043.5440099199159</v>
      </c>
      <c r="DZ36" s="239">
        <v>6066.7765239429546</v>
      </c>
      <c r="EA36" s="239">
        <v>8073.0975387904018</v>
      </c>
      <c r="EB36" s="239">
        <v>9399.9093560032979</v>
      </c>
      <c r="EC36" s="240">
        <v>9389.3212683338988</v>
      </c>
      <c r="ED36" s="32">
        <v>5864.3998241662321</v>
      </c>
      <c r="EE36" s="30">
        <v>5274.2586936042817</v>
      </c>
      <c r="EF36" s="30">
        <v>6236.8467115912608</v>
      </c>
      <c r="EG36" s="30">
        <v>8280.1432380910774</v>
      </c>
      <c r="EH36" s="30">
        <v>9499.9515291328735</v>
      </c>
      <c r="EI36" s="30">
        <v>9947.7538243858744</v>
      </c>
      <c r="EJ36" s="32">
        <v>5555.7644062256632</v>
      </c>
      <c r="EK36" s="30">
        <v>5090.0692648812119</v>
      </c>
      <c r="EL36" s="30">
        <v>5828.7675537797932</v>
      </c>
      <c r="EM36" s="30">
        <v>7682.0999781288428</v>
      </c>
      <c r="EN36" s="30">
        <v>9182.5584241578563</v>
      </c>
      <c r="EO36" s="30">
        <v>9985.6723343440553</v>
      </c>
      <c r="EP36" s="254"/>
      <c r="EQ36" s="7"/>
    </row>
    <row r="37" spans="1:147" x14ac:dyDescent="0.2">
      <c r="A37" s="23" t="s">
        <v>40</v>
      </c>
      <c r="B37" s="44">
        <v>8670</v>
      </c>
      <c r="C37" s="117">
        <v>10606</v>
      </c>
      <c r="D37" s="148">
        <v>9565</v>
      </c>
      <c r="E37" s="148">
        <v>8829</v>
      </c>
      <c r="F37" s="148">
        <v>8625</v>
      </c>
      <c r="G37" s="148">
        <v>8022</v>
      </c>
      <c r="H37" s="32">
        <v>4337</v>
      </c>
      <c r="I37" s="33">
        <v>6004</v>
      </c>
      <c r="J37" s="158">
        <v>5810</v>
      </c>
      <c r="K37" s="158">
        <v>5771</v>
      </c>
      <c r="L37" s="158">
        <v>5477</v>
      </c>
      <c r="M37" s="158">
        <v>4858</v>
      </c>
      <c r="N37" s="31">
        <f t="shared" si="4"/>
        <v>4324</v>
      </c>
      <c r="O37" s="30">
        <v>2514</v>
      </c>
      <c r="P37" s="30">
        <v>818</v>
      </c>
      <c r="Q37" s="30">
        <v>566</v>
      </c>
      <c r="R37" s="30">
        <v>292</v>
      </c>
      <c r="S37" s="30">
        <v>134</v>
      </c>
      <c r="T37" s="31">
        <f t="shared" si="5"/>
        <v>6320</v>
      </c>
      <c r="U37" s="30">
        <v>4259</v>
      </c>
      <c r="V37" s="30">
        <v>964</v>
      </c>
      <c r="W37" s="30">
        <v>656</v>
      </c>
      <c r="X37" s="30">
        <v>313</v>
      </c>
      <c r="Y37" s="30">
        <v>128</v>
      </c>
      <c r="Z37" s="172">
        <v>6287</v>
      </c>
      <c r="AA37" s="173">
        <v>4279</v>
      </c>
      <c r="AB37" s="173">
        <v>852</v>
      </c>
      <c r="AC37" s="173">
        <v>659</v>
      </c>
      <c r="AD37" s="173">
        <v>346</v>
      </c>
      <c r="AE37" s="194">
        <v>151</v>
      </c>
      <c r="AF37" s="173">
        <v>6072</v>
      </c>
      <c r="AG37" s="173">
        <v>4286</v>
      </c>
      <c r="AH37" s="173">
        <v>658</v>
      </c>
      <c r="AI37" s="173">
        <v>568</v>
      </c>
      <c r="AJ37" s="173">
        <v>428</v>
      </c>
      <c r="AK37" s="173">
        <v>132</v>
      </c>
      <c r="AL37" s="172">
        <v>5900</v>
      </c>
      <c r="AM37" s="173">
        <v>4019</v>
      </c>
      <c r="AN37" s="173">
        <v>802</v>
      </c>
      <c r="AO37" s="173">
        <v>604</v>
      </c>
      <c r="AP37" s="173">
        <v>322</v>
      </c>
      <c r="AQ37" s="194">
        <v>153</v>
      </c>
      <c r="AR37" s="158">
        <v>5154</v>
      </c>
      <c r="AS37" s="158">
        <v>3582</v>
      </c>
      <c r="AT37" s="158">
        <v>686</v>
      </c>
      <c r="AU37" s="158">
        <v>466</v>
      </c>
      <c r="AV37" s="158">
        <v>268</v>
      </c>
      <c r="AW37" s="158">
        <v>152</v>
      </c>
      <c r="AX37" s="32">
        <v>10580.086844775669</v>
      </c>
      <c r="AY37" s="33">
        <v>11516.741477447535</v>
      </c>
      <c r="AZ37" s="158">
        <v>11904</v>
      </c>
      <c r="BA37" s="158">
        <v>12539.731980503911</v>
      </c>
      <c r="BB37" s="158">
        <v>12808.436618996135</v>
      </c>
      <c r="BC37" s="158">
        <v>13113.095792991577</v>
      </c>
      <c r="BD37" s="32">
        <v>10654.318329434049</v>
      </c>
      <c r="BE37" s="33">
        <v>11642.674125639109</v>
      </c>
      <c r="BF37" s="158">
        <v>11963</v>
      </c>
      <c r="BG37" s="158">
        <v>12627.903861341072</v>
      </c>
      <c r="BH37" s="158">
        <v>12931.585001582691</v>
      </c>
      <c r="BI37" s="158">
        <v>13157.521713009382</v>
      </c>
      <c r="BJ37" s="32">
        <v>4370.9054646068707</v>
      </c>
      <c r="BK37" s="33">
        <v>5095.9916722185208</v>
      </c>
      <c r="BL37" s="158">
        <v>4425</v>
      </c>
      <c r="BM37" s="158">
        <v>4543.2559348466466</v>
      </c>
      <c r="BN37" s="158">
        <v>4592.7730509402954</v>
      </c>
      <c r="BO37" s="158">
        <v>4625.4118979003706</v>
      </c>
      <c r="BP37" s="32">
        <v>3799.1105457909343</v>
      </c>
      <c r="BQ37" s="30">
        <v>4770.6801909307878</v>
      </c>
      <c r="BR37" s="30">
        <v>3924.1454767726163</v>
      </c>
      <c r="BS37" s="30">
        <v>1789.1007067137809</v>
      </c>
      <c r="BT37" s="30">
        <v>522.56506849315065</v>
      </c>
      <c r="BU37" s="30">
        <v>438.00746268656718</v>
      </c>
      <c r="BV37" s="32">
        <v>4473.3278481012658</v>
      </c>
      <c r="BW37" s="33">
        <v>5415.9638412772947</v>
      </c>
      <c r="BX37" s="30">
        <v>3897.8360995850621</v>
      </c>
      <c r="BY37" s="30">
        <v>1783.2606707317073</v>
      </c>
      <c r="BZ37" s="30">
        <v>674.95846645367408</v>
      </c>
      <c r="CA37" s="30">
        <v>517.5546875</v>
      </c>
      <c r="CB37" s="172">
        <v>3984</v>
      </c>
      <c r="CC37" s="173">
        <v>4749</v>
      </c>
      <c r="CD37" s="173">
        <v>4023</v>
      </c>
      <c r="CE37" s="173">
        <v>1685</v>
      </c>
      <c r="CF37" s="173">
        <v>428</v>
      </c>
      <c r="CG37" s="194">
        <v>253</v>
      </c>
      <c r="CH37" s="173">
        <v>4118.889492753623</v>
      </c>
      <c r="CI37" s="173">
        <v>4854.3369108726083</v>
      </c>
      <c r="CJ37" s="173">
        <v>4152.8510638297876</v>
      </c>
      <c r="CK37" s="173">
        <v>2121.5404929577467</v>
      </c>
      <c r="CL37" s="173">
        <v>383.31074766355141</v>
      </c>
      <c r="CM37" s="173">
        <v>776.82575757575762</v>
      </c>
      <c r="CN37" s="32">
        <v>4033.4655932203391</v>
      </c>
      <c r="CO37" s="30">
        <v>4657.9437671062451</v>
      </c>
      <c r="CP37" s="30">
        <v>4237.6159600997507</v>
      </c>
      <c r="CQ37" s="30">
        <v>2325.7317880794703</v>
      </c>
      <c r="CR37" s="30">
        <v>603.21118012422357</v>
      </c>
      <c r="CS37" s="30">
        <v>520.43790849673201</v>
      </c>
      <c r="CT37" s="32">
        <v>4160.7310826542489</v>
      </c>
      <c r="CU37" s="30">
        <v>4776.0857063093245</v>
      </c>
      <c r="CV37" s="30">
        <v>4318.5145772594751</v>
      </c>
      <c r="CW37" s="30">
        <v>2462.716738197425</v>
      </c>
      <c r="CX37" s="30">
        <v>556.6567164179105</v>
      </c>
      <c r="CY37" s="30">
        <v>507.61842105263156</v>
      </c>
      <c r="CZ37" s="32">
        <v>6209.1813801687986</v>
      </c>
      <c r="DA37" s="33">
        <v>6420.7498052290139</v>
      </c>
      <c r="DB37" s="158">
        <v>7479</v>
      </c>
      <c r="DC37" s="158">
        <v>7996.4760456572649</v>
      </c>
      <c r="DD37" s="158">
        <v>8215.6635680558393</v>
      </c>
      <c r="DE37" s="158">
        <v>8487.6838950912061</v>
      </c>
      <c r="DF37" s="32">
        <v>6855.2077836431145</v>
      </c>
      <c r="DG37" s="30">
        <v>5883.638138503261</v>
      </c>
      <c r="DH37" s="30">
        <v>6730.1728526614324</v>
      </c>
      <c r="DI37" s="30">
        <v>8865.2176227202672</v>
      </c>
      <c r="DJ37" s="30">
        <v>10131.753260940899</v>
      </c>
      <c r="DK37" s="30">
        <v>10216.310866747481</v>
      </c>
      <c r="DL37" s="32">
        <v>7169.346277537843</v>
      </c>
      <c r="DM37" s="30">
        <v>6226.710284361814</v>
      </c>
      <c r="DN37" s="30">
        <v>7744.8380260540471</v>
      </c>
      <c r="DO37" s="30">
        <v>9859.4134549074006</v>
      </c>
      <c r="DP37" s="30">
        <v>10967.715659185435</v>
      </c>
      <c r="DQ37" s="30">
        <v>11125.119438139109</v>
      </c>
      <c r="DR37" s="172">
        <v>7979</v>
      </c>
      <c r="DS37" s="173">
        <v>7214</v>
      </c>
      <c r="DT37" s="173">
        <v>7940</v>
      </c>
      <c r="DU37" s="173">
        <v>10278</v>
      </c>
      <c r="DV37" s="173">
        <v>11535</v>
      </c>
      <c r="DW37" s="173">
        <v>11709</v>
      </c>
      <c r="DX37" s="238">
        <v>8509.01436858745</v>
      </c>
      <c r="DY37" s="239">
        <v>7773.5669504684638</v>
      </c>
      <c r="DZ37" s="239">
        <v>8475.0527975112855</v>
      </c>
      <c r="EA37" s="239">
        <v>10506.363368383325</v>
      </c>
      <c r="EB37" s="239">
        <v>12244.593113677522</v>
      </c>
      <c r="EC37" s="240">
        <v>11851.078103765314</v>
      </c>
      <c r="ED37" s="32">
        <v>8898.1194083623523</v>
      </c>
      <c r="EE37" s="30">
        <v>8273.6412344764467</v>
      </c>
      <c r="EF37" s="30">
        <v>8693.9690414829402</v>
      </c>
      <c r="EG37" s="30">
        <v>10605.85321350322</v>
      </c>
      <c r="EH37" s="30">
        <v>12328.373821458466</v>
      </c>
      <c r="EI37" s="30">
        <v>12411.14709308596</v>
      </c>
      <c r="EJ37" s="32">
        <v>8996.7906303551335</v>
      </c>
      <c r="EK37" s="30">
        <v>8381.436006700058</v>
      </c>
      <c r="EL37" s="30">
        <v>8839.0071357499073</v>
      </c>
      <c r="EM37" s="30">
        <v>10694.804974811957</v>
      </c>
      <c r="EN37" s="30">
        <v>12600.864996591472</v>
      </c>
      <c r="EO37" s="30">
        <v>12649.903291956751</v>
      </c>
      <c r="EP37" s="254"/>
      <c r="EQ37" s="7"/>
    </row>
    <row r="38" spans="1:147" x14ac:dyDescent="0.2">
      <c r="A38" s="23" t="s">
        <v>41</v>
      </c>
      <c r="B38" s="44">
        <v>3499</v>
      </c>
      <c r="C38" s="117">
        <v>3877</v>
      </c>
      <c r="D38" s="148">
        <v>4266</v>
      </c>
      <c r="E38" s="148">
        <v>2908</v>
      </c>
      <c r="F38" s="148">
        <v>4404</v>
      </c>
      <c r="G38" s="148">
        <v>4045</v>
      </c>
      <c r="H38" s="32">
        <v>1701</v>
      </c>
      <c r="I38" s="33">
        <v>2036</v>
      </c>
      <c r="J38" s="158">
        <v>2569</v>
      </c>
      <c r="K38" s="158">
        <v>1867</v>
      </c>
      <c r="L38" s="158">
        <v>2922</v>
      </c>
      <c r="M38" s="158">
        <v>2688</v>
      </c>
      <c r="N38" s="31">
        <f t="shared" si="4"/>
        <v>1199</v>
      </c>
      <c r="O38" s="30">
        <v>683</v>
      </c>
      <c r="P38" s="30">
        <v>194</v>
      </c>
      <c r="Q38" s="30">
        <v>195</v>
      </c>
      <c r="R38" s="30">
        <v>93</v>
      </c>
      <c r="S38" s="30">
        <v>34</v>
      </c>
      <c r="T38" s="31">
        <f t="shared" si="5"/>
        <v>1574</v>
      </c>
      <c r="U38" s="30">
        <v>1295</v>
      </c>
      <c r="V38" s="30">
        <v>123</v>
      </c>
      <c r="W38" s="30">
        <v>100</v>
      </c>
      <c r="X38" s="30">
        <v>48</v>
      </c>
      <c r="Y38" s="30">
        <v>8</v>
      </c>
      <c r="Z38" s="172">
        <v>2284</v>
      </c>
      <c r="AA38" s="173">
        <v>1725</v>
      </c>
      <c r="AB38" s="173">
        <v>225</v>
      </c>
      <c r="AC38" s="173">
        <v>221</v>
      </c>
      <c r="AD38" s="173">
        <v>89</v>
      </c>
      <c r="AE38" s="194">
        <v>24</v>
      </c>
      <c r="AF38" s="173">
        <v>1724</v>
      </c>
      <c r="AG38" s="173">
        <v>1355</v>
      </c>
      <c r="AH38" s="173">
        <v>119</v>
      </c>
      <c r="AI38" s="173">
        <v>146</v>
      </c>
      <c r="AJ38" s="173">
        <v>77</v>
      </c>
      <c r="AK38" s="173">
        <v>27</v>
      </c>
      <c r="AL38" s="172">
        <v>2427</v>
      </c>
      <c r="AM38" s="173">
        <v>1642</v>
      </c>
      <c r="AN38" s="173">
        <v>278</v>
      </c>
      <c r="AO38" s="173">
        <v>293</v>
      </c>
      <c r="AP38" s="173">
        <v>144</v>
      </c>
      <c r="AQ38" s="194">
        <v>70</v>
      </c>
      <c r="AR38" s="158">
        <v>2081</v>
      </c>
      <c r="AS38" s="158">
        <v>1420</v>
      </c>
      <c r="AT38" s="158">
        <v>230</v>
      </c>
      <c r="AU38" s="158">
        <v>233</v>
      </c>
      <c r="AV38" s="158">
        <v>138</v>
      </c>
      <c r="AW38" s="158">
        <v>60</v>
      </c>
      <c r="AX38" s="32">
        <v>10984.470608294003</v>
      </c>
      <c r="AY38" s="33">
        <v>10590.672634960785</v>
      </c>
      <c r="AZ38" s="158">
        <v>11180</v>
      </c>
      <c r="BA38" s="158">
        <v>11624.151044456346</v>
      </c>
      <c r="BB38" s="158">
        <v>14596.120824608222</v>
      </c>
      <c r="BC38" s="158">
        <v>14382.445602129275</v>
      </c>
      <c r="BD38" s="32">
        <v>10953.080900750625</v>
      </c>
      <c r="BE38" s="33">
        <v>10767.555911441103</v>
      </c>
      <c r="BF38" s="158">
        <v>11251</v>
      </c>
      <c r="BG38" s="158">
        <v>11571.256872818734</v>
      </c>
      <c r="BH38" s="158">
        <v>14309.354018658296</v>
      </c>
      <c r="BI38" s="158">
        <v>13966.733033655921</v>
      </c>
      <c r="BJ38" s="32">
        <v>2489.9623750734863</v>
      </c>
      <c r="BK38" s="33">
        <v>4369.5923379174856</v>
      </c>
      <c r="BL38" s="158">
        <v>4113</v>
      </c>
      <c r="BM38" s="158">
        <v>4134.4499196572042</v>
      </c>
      <c r="BN38" s="158">
        <v>3838.2583846680354</v>
      </c>
      <c r="BO38" s="158">
        <v>3792.8932291666665</v>
      </c>
      <c r="BP38" s="32">
        <v>3593.8365304420349</v>
      </c>
      <c r="BQ38" s="30">
        <v>4362.1273792093707</v>
      </c>
      <c r="BR38" s="30">
        <v>3732.3608247422681</v>
      </c>
      <c r="BS38" s="30">
        <v>2379.3282051282054</v>
      </c>
      <c r="BT38" s="30">
        <v>1260.7741935483871</v>
      </c>
      <c r="BU38" s="30">
        <v>717</v>
      </c>
      <c r="BV38" s="32">
        <v>5412.2331639135955</v>
      </c>
      <c r="BW38" s="33">
        <v>5626.4061776061772</v>
      </c>
      <c r="BX38" s="30">
        <v>5487.8373983739839</v>
      </c>
      <c r="BY38" s="30">
        <v>3726.62</v>
      </c>
      <c r="BZ38" s="30">
        <v>3197.4791666666665</v>
      </c>
      <c r="CA38" s="30">
        <v>3939.25</v>
      </c>
      <c r="CB38" s="172">
        <v>4507</v>
      </c>
      <c r="CC38" s="173">
        <v>4644</v>
      </c>
      <c r="CD38" s="173">
        <v>4907</v>
      </c>
      <c r="CE38" s="173">
        <v>3831</v>
      </c>
      <c r="CF38" s="173">
        <v>2812</v>
      </c>
      <c r="CG38" s="194">
        <v>3425</v>
      </c>
      <c r="CH38" s="173">
        <v>3785.1461716937356</v>
      </c>
      <c r="CI38" s="173">
        <v>4113.5254612546123</v>
      </c>
      <c r="CJ38" s="173">
        <v>4243.5294117647063</v>
      </c>
      <c r="CK38" s="173">
        <v>2752.9794520547944</v>
      </c>
      <c r="CL38" s="173">
        <v>457.14285714285717</v>
      </c>
      <c r="CM38" s="173">
        <v>357.40740740740739</v>
      </c>
      <c r="CN38" s="32">
        <v>3710.7659662134324</v>
      </c>
      <c r="CO38" s="30">
        <v>4123.8788063337397</v>
      </c>
      <c r="CP38" s="30">
        <v>4525.1043165467627</v>
      </c>
      <c r="CQ38" s="30">
        <v>2688.047781569966</v>
      </c>
      <c r="CR38" s="30">
        <v>1063.125</v>
      </c>
      <c r="CS38" s="30">
        <v>513.61428571428576</v>
      </c>
      <c r="CT38" s="32">
        <v>5050.703988467083</v>
      </c>
      <c r="CU38" s="30">
        <v>5167.1929577464789</v>
      </c>
      <c r="CV38" s="30">
        <v>6101.7478260869566</v>
      </c>
      <c r="CW38" s="30">
        <v>4670.5836909871241</v>
      </c>
      <c r="CX38" s="30">
        <v>3385.876811594203</v>
      </c>
      <c r="CY38" s="30">
        <v>3570.0333333333333</v>
      </c>
      <c r="CZ38" s="32">
        <v>8494.5082332205166</v>
      </c>
      <c r="DA38" s="33">
        <v>6221.0802970432997</v>
      </c>
      <c r="DB38" s="158">
        <v>7067</v>
      </c>
      <c r="DC38" s="158">
        <v>7489.7011247991422</v>
      </c>
      <c r="DD38" s="158">
        <v>10757.862439940187</v>
      </c>
      <c r="DE38" s="158">
        <v>10589.552372962609</v>
      </c>
      <c r="DF38" s="32">
        <v>7359.2443703085901</v>
      </c>
      <c r="DG38" s="30">
        <v>6590.9535215412543</v>
      </c>
      <c r="DH38" s="30">
        <v>7220.720076008357</v>
      </c>
      <c r="DI38" s="30">
        <v>8573.7526956224192</v>
      </c>
      <c r="DJ38" s="30">
        <v>9692.3067072022386</v>
      </c>
      <c r="DK38" s="30">
        <v>10236.080900750625</v>
      </c>
      <c r="DL38" s="32">
        <v>5355.3227475275071</v>
      </c>
      <c r="DM38" s="30">
        <v>5141.1497338349254</v>
      </c>
      <c r="DN38" s="30">
        <v>5279.7185130671187</v>
      </c>
      <c r="DO38" s="30">
        <v>7040.9359114411027</v>
      </c>
      <c r="DP38" s="30">
        <v>7570.0767447744365</v>
      </c>
      <c r="DQ38" s="30">
        <v>6828.3059114411026</v>
      </c>
      <c r="DR38" s="172">
        <v>6743</v>
      </c>
      <c r="DS38" s="173">
        <v>6606</v>
      </c>
      <c r="DT38" s="173">
        <v>6344</v>
      </c>
      <c r="DU38" s="173">
        <v>7420</v>
      </c>
      <c r="DV38" s="173">
        <v>8439</v>
      </c>
      <c r="DW38" s="173">
        <v>7826</v>
      </c>
      <c r="DX38" s="238">
        <v>7786.1107011249987</v>
      </c>
      <c r="DY38" s="239">
        <v>7457.731411564122</v>
      </c>
      <c r="DZ38" s="239">
        <v>7327.727461054028</v>
      </c>
      <c r="EA38" s="239">
        <v>8818.2774207639395</v>
      </c>
      <c r="EB38" s="239">
        <v>11114.114015675877</v>
      </c>
      <c r="EC38" s="240">
        <v>11213.849465411327</v>
      </c>
      <c r="ED38" s="32">
        <v>10598.588052444864</v>
      </c>
      <c r="EE38" s="30">
        <v>10185.475212324556</v>
      </c>
      <c r="EF38" s="30">
        <v>9784.2497021115341</v>
      </c>
      <c r="EG38" s="30">
        <v>11621.306237088331</v>
      </c>
      <c r="EH38" s="30">
        <v>13246.229018658296</v>
      </c>
      <c r="EI38" s="30">
        <v>13795.73973294401</v>
      </c>
      <c r="EJ38" s="32">
        <v>8916.0290451888377</v>
      </c>
      <c r="EK38" s="30">
        <v>8799.5400759094409</v>
      </c>
      <c r="EL38" s="30">
        <v>7864.9852075689641</v>
      </c>
      <c r="EM38" s="30">
        <v>9296.1493426687957</v>
      </c>
      <c r="EN38" s="30">
        <v>10580.856222061717</v>
      </c>
      <c r="EO38" s="30">
        <v>10396.699700322588</v>
      </c>
      <c r="EP38" s="254"/>
      <c r="EQ38" s="7"/>
    </row>
    <row r="39" spans="1:147" x14ac:dyDescent="0.2">
      <c r="A39" s="23" t="s">
        <v>42</v>
      </c>
      <c r="B39" s="44">
        <v>12993</v>
      </c>
      <c r="C39" s="117">
        <v>13718</v>
      </c>
      <c r="D39" s="148">
        <v>12657</v>
      </c>
      <c r="E39" s="148">
        <v>12238</v>
      </c>
      <c r="F39" s="148">
        <v>11832</v>
      </c>
      <c r="G39" s="148">
        <v>12480</v>
      </c>
      <c r="H39" s="32">
        <v>5139</v>
      </c>
      <c r="I39" s="33">
        <v>6090</v>
      </c>
      <c r="J39" s="158">
        <v>6491</v>
      </c>
      <c r="K39" s="158">
        <v>6564</v>
      </c>
      <c r="L39" s="158">
        <v>6385</v>
      </c>
      <c r="M39" s="158">
        <v>6485</v>
      </c>
      <c r="N39" s="31">
        <f t="shared" si="4"/>
        <v>5003</v>
      </c>
      <c r="O39" s="33">
        <v>2904</v>
      </c>
      <c r="P39" s="33">
        <v>1182</v>
      </c>
      <c r="Q39" s="33">
        <v>554</v>
      </c>
      <c r="R39" s="33">
        <v>269</v>
      </c>
      <c r="S39" s="33">
        <v>94</v>
      </c>
      <c r="T39" s="31">
        <f t="shared" si="5"/>
        <v>5877</v>
      </c>
      <c r="U39" s="33">
        <v>3728</v>
      </c>
      <c r="V39" s="33">
        <v>1247</v>
      </c>
      <c r="W39" s="33">
        <v>653</v>
      </c>
      <c r="X39" s="33">
        <v>204</v>
      </c>
      <c r="Y39" s="33">
        <v>45</v>
      </c>
      <c r="Z39" s="172">
        <v>6392</v>
      </c>
      <c r="AA39" s="158">
        <v>3856</v>
      </c>
      <c r="AB39" s="158">
        <v>1308</v>
      </c>
      <c r="AC39" s="158">
        <v>775</v>
      </c>
      <c r="AD39" s="158">
        <v>336</v>
      </c>
      <c r="AE39" s="194">
        <v>117</v>
      </c>
      <c r="AF39" s="158">
        <v>6450</v>
      </c>
      <c r="AG39" s="158">
        <v>4072</v>
      </c>
      <c r="AH39" s="158">
        <v>1200</v>
      </c>
      <c r="AI39" s="158">
        <v>782</v>
      </c>
      <c r="AJ39" s="158">
        <v>277</v>
      </c>
      <c r="AK39" s="158">
        <v>119</v>
      </c>
      <c r="AL39" s="172">
        <v>6302</v>
      </c>
      <c r="AM39" s="158">
        <v>3869</v>
      </c>
      <c r="AN39" s="158">
        <v>1177</v>
      </c>
      <c r="AO39" s="158">
        <v>789</v>
      </c>
      <c r="AP39" s="158">
        <v>317</v>
      </c>
      <c r="AQ39" s="194">
        <v>150</v>
      </c>
      <c r="AR39" s="158">
        <v>6387</v>
      </c>
      <c r="AS39" s="158">
        <v>3851</v>
      </c>
      <c r="AT39" s="158">
        <v>1192</v>
      </c>
      <c r="AU39" s="158">
        <v>817</v>
      </c>
      <c r="AV39" s="158">
        <v>347</v>
      </c>
      <c r="AW39" s="158">
        <v>180</v>
      </c>
      <c r="AX39" s="32">
        <v>12039.42545898933</v>
      </c>
      <c r="AY39" s="33">
        <v>11337.961417247998</v>
      </c>
      <c r="AZ39" s="158">
        <v>11141</v>
      </c>
      <c r="BA39" s="158">
        <v>11497.458956508399</v>
      </c>
      <c r="BB39" s="158">
        <v>12352.468743788344</v>
      </c>
      <c r="BC39" s="158">
        <v>12677.736585449084</v>
      </c>
      <c r="BD39" s="32">
        <v>11936.076106010534</v>
      </c>
      <c r="BE39" s="33">
        <v>11649.529618987372</v>
      </c>
      <c r="BF39" s="158">
        <v>11288</v>
      </c>
      <c r="BG39" s="158">
        <v>11635.034754235243</v>
      </c>
      <c r="BH39" s="158">
        <v>12448.941444099421</v>
      </c>
      <c r="BI39" s="158">
        <v>12778.029325104033</v>
      </c>
      <c r="BJ39" s="32">
        <v>4672.9641953687487</v>
      </c>
      <c r="BK39" s="33">
        <v>5178.8722495894908</v>
      </c>
      <c r="BL39" s="158">
        <v>5293</v>
      </c>
      <c r="BM39" s="158">
        <v>5517.319622181597</v>
      </c>
      <c r="BN39" s="158">
        <v>5635.6961628817544</v>
      </c>
      <c r="BO39" s="158">
        <v>6041.0499614494993</v>
      </c>
      <c r="BP39" s="32">
        <v>4546.726763941635</v>
      </c>
      <c r="BQ39" s="33">
        <v>5657.4228650137738</v>
      </c>
      <c r="BR39" s="33">
        <v>4375.2580372250422</v>
      </c>
      <c r="BS39" s="33">
        <v>1877.0216606498195</v>
      </c>
      <c r="BT39" s="33">
        <v>348.48698884758363</v>
      </c>
      <c r="BU39" s="33">
        <v>137.7659574468085</v>
      </c>
      <c r="BV39" s="32">
        <v>5147.2994725199933</v>
      </c>
      <c r="BW39" s="33">
        <v>6080.6799892703866</v>
      </c>
      <c r="BX39" s="33">
        <v>4687.3736968724943</v>
      </c>
      <c r="BY39" s="33">
        <v>2493.7702909647778</v>
      </c>
      <c r="BZ39" s="33">
        <v>465.96568627450978</v>
      </c>
      <c r="CA39" s="33">
        <v>294.66666666666669</v>
      </c>
      <c r="CB39" s="172">
        <v>5205</v>
      </c>
      <c r="CC39" s="158">
        <v>6398</v>
      </c>
      <c r="CD39" s="158">
        <v>4977</v>
      </c>
      <c r="CE39" s="158">
        <v>2459</v>
      </c>
      <c r="CF39" s="158">
        <v>460</v>
      </c>
      <c r="CG39" s="194">
        <v>255</v>
      </c>
      <c r="CH39" s="158">
        <v>5428.3285271317827</v>
      </c>
      <c r="CI39" s="158">
        <v>6468.6198428290763</v>
      </c>
      <c r="CJ39" s="158">
        <v>5266.5074999999997</v>
      </c>
      <c r="CK39" s="158">
        <v>2823.140664961637</v>
      </c>
      <c r="CL39" s="158">
        <v>391.25270758122741</v>
      </c>
      <c r="CM39" s="158">
        <v>307.70588235294116</v>
      </c>
      <c r="CN39" s="32">
        <v>5506.0409393843229</v>
      </c>
      <c r="CO39" s="33">
        <v>6661.1832514861717</v>
      </c>
      <c r="CP39" s="33">
        <v>5410.0951571792693</v>
      </c>
      <c r="CQ39" s="33">
        <v>2999.8149556400508</v>
      </c>
      <c r="CR39" s="33">
        <v>535.21766561514198</v>
      </c>
      <c r="CS39" s="33">
        <v>151.68</v>
      </c>
      <c r="CT39" s="32">
        <v>5915.1958666040391</v>
      </c>
      <c r="CU39" s="33">
        <v>7180.6826798234224</v>
      </c>
      <c r="CV39" s="33">
        <v>6008.4874161073822</v>
      </c>
      <c r="CW39" s="33">
        <v>3416.9265605875153</v>
      </c>
      <c r="CX39" s="33">
        <v>442.19596541786746</v>
      </c>
      <c r="CY39" s="33">
        <v>113.10555555555555</v>
      </c>
      <c r="CZ39" s="32">
        <v>7366.4612636205811</v>
      </c>
      <c r="DA39" s="33">
        <v>6159.089167658507</v>
      </c>
      <c r="DB39" s="158">
        <v>5849</v>
      </c>
      <c r="DC39" s="158">
        <v>5980.1393343268019</v>
      </c>
      <c r="DD39" s="158">
        <v>6716.7725809065896</v>
      </c>
      <c r="DE39" s="158">
        <v>6636.6866239995843</v>
      </c>
      <c r="DF39" s="32">
        <v>7389.3493420688992</v>
      </c>
      <c r="DG39" s="33">
        <v>6278.6532409967604</v>
      </c>
      <c r="DH39" s="33">
        <v>7560.818068785492</v>
      </c>
      <c r="DI39" s="33">
        <v>10059.054445360714</v>
      </c>
      <c r="DJ39" s="33">
        <v>11587.58911716295</v>
      </c>
      <c r="DK39" s="33">
        <v>11798.310148563725</v>
      </c>
      <c r="DL39" s="32">
        <v>6502.2301464673783</v>
      </c>
      <c r="DM39" s="33">
        <v>5568.849629716985</v>
      </c>
      <c r="DN39" s="33">
        <v>6962.1559221148773</v>
      </c>
      <c r="DO39" s="33">
        <v>9155.7593280225938</v>
      </c>
      <c r="DP39" s="33">
        <v>11183.563932712861</v>
      </c>
      <c r="DQ39" s="33">
        <v>11354.862952320706</v>
      </c>
      <c r="DR39" s="172">
        <v>6083</v>
      </c>
      <c r="DS39" s="158">
        <v>4890</v>
      </c>
      <c r="DT39" s="158">
        <v>6311</v>
      </c>
      <c r="DU39" s="158">
        <v>8828</v>
      </c>
      <c r="DV39" s="158">
        <v>10828</v>
      </c>
      <c r="DW39" s="158">
        <v>11032</v>
      </c>
      <c r="DX39" s="238">
        <v>6206.7062271034602</v>
      </c>
      <c r="DY39" s="239">
        <v>5166.4149114061665</v>
      </c>
      <c r="DZ39" s="239">
        <v>6368.5272542352432</v>
      </c>
      <c r="EA39" s="239">
        <v>8811.8940892736064</v>
      </c>
      <c r="EB39" s="239">
        <v>11243.782046654016</v>
      </c>
      <c r="EC39" s="240">
        <v>11327.328871882302</v>
      </c>
      <c r="ED39" s="32">
        <v>6942.9005047150977</v>
      </c>
      <c r="EE39" s="33">
        <v>5787.7581926132489</v>
      </c>
      <c r="EF39" s="33">
        <v>7038.8462869201512</v>
      </c>
      <c r="EG39" s="33">
        <v>9449.1264884593693</v>
      </c>
      <c r="EH39" s="33">
        <v>11913.723778484278</v>
      </c>
      <c r="EI39" s="33">
        <v>12297.26144409942</v>
      </c>
      <c r="EJ39" s="32">
        <v>6862.8334584999939</v>
      </c>
      <c r="EK39" s="33">
        <v>5597.3466452806106</v>
      </c>
      <c r="EL39" s="33">
        <v>6769.5419089966508</v>
      </c>
      <c r="EM39" s="33">
        <v>9361.1027645165177</v>
      </c>
      <c r="EN39" s="33">
        <v>12335.833359686165</v>
      </c>
      <c r="EO39" s="33">
        <v>12664.923769548477</v>
      </c>
      <c r="EP39" s="254"/>
      <c r="EQ39" s="7"/>
    </row>
    <row r="40" spans="1:147" x14ac:dyDescent="0.2">
      <c r="A40" s="27" t="s">
        <v>43</v>
      </c>
      <c r="B40" s="46">
        <v>2495</v>
      </c>
      <c r="C40" s="119">
        <v>2804</v>
      </c>
      <c r="D40" s="148">
        <v>2696</v>
      </c>
      <c r="E40" s="150">
        <v>2648</v>
      </c>
      <c r="F40" s="150">
        <v>2705</v>
      </c>
      <c r="G40" s="150">
        <v>2597</v>
      </c>
      <c r="H40" s="36">
        <v>1479</v>
      </c>
      <c r="I40" s="34">
        <v>1736</v>
      </c>
      <c r="J40" s="158">
        <v>1675</v>
      </c>
      <c r="K40" s="151">
        <v>1535</v>
      </c>
      <c r="L40" s="151">
        <v>1696</v>
      </c>
      <c r="M40" s="151">
        <v>1561</v>
      </c>
      <c r="N40" s="35">
        <f t="shared" si="4"/>
        <v>679</v>
      </c>
      <c r="O40" s="34">
        <v>357</v>
      </c>
      <c r="P40" s="34">
        <v>114</v>
      </c>
      <c r="Q40" s="34">
        <v>104</v>
      </c>
      <c r="R40" s="34">
        <v>70</v>
      </c>
      <c r="S40" s="34">
        <v>34</v>
      </c>
      <c r="T40" s="35">
        <f t="shared" si="5"/>
        <v>1017</v>
      </c>
      <c r="U40" s="34">
        <v>469</v>
      </c>
      <c r="V40" s="34">
        <v>199</v>
      </c>
      <c r="W40" s="34">
        <v>172</v>
      </c>
      <c r="X40" s="34">
        <v>108</v>
      </c>
      <c r="Y40" s="34">
        <v>69</v>
      </c>
      <c r="Z40" s="175">
        <v>1025</v>
      </c>
      <c r="AA40" s="151">
        <v>502</v>
      </c>
      <c r="AB40" s="151">
        <v>197</v>
      </c>
      <c r="AC40" s="151">
        <v>169</v>
      </c>
      <c r="AD40" s="151">
        <v>107</v>
      </c>
      <c r="AE40" s="196">
        <v>50</v>
      </c>
      <c r="AF40" s="151">
        <v>944</v>
      </c>
      <c r="AG40" s="151">
        <v>476</v>
      </c>
      <c r="AH40" s="151">
        <v>190</v>
      </c>
      <c r="AI40" s="151">
        <v>137</v>
      </c>
      <c r="AJ40" s="151">
        <v>96</v>
      </c>
      <c r="AK40" s="151">
        <v>45</v>
      </c>
      <c r="AL40" s="175">
        <v>1029</v>
      </c>
      <c r="AM40" s="151">
        <v>459</v>
      </c>
      <c r="AN40" s="151">
        <v>185</v>
      </c>
      <c r="AO40" s="151">
        <v>156</v>
      </c>
      <c r="AP40" s="151">
        <v>147</v>
      </c>
      <c r="AQ40" s="196">
        <v>82</v>
      </c>
      <c r="AR40" s="151">
        <v>973</v>
      </c>
      <c r="AS40" s="151">
        <v>412</v>
      </c>
      <c r="AT40" s="151">
        <v>185</v>
      </c>
      <c r="AU40" s="151">
        <v>166</v>
      </c>
      <c r="AV40" s="151">
        <v>114</v>
      </c>
      <c r="AW40" s="151">
        <v>96</v>
      </c>
      <c r="AX40" s="36">
        <v>8877.4177595379551</v>
      </c>
      <c r="AY40" s="34">
        <v>9715.5742548764665</v>
      </c>
      <c r="AZ40" s="158">
        <v>10043</v>
      </c>
      <c r="BA40" s="151">
        <v>10240.651642614903</v>
      </c>
      <c r="BB40" s="151">
        <v>10623.994406970049</v>
      </c>
      <c r="BC40" s="151">
        <v>10855.430301598431</v>
      </c>
      <c r="BD40" s="36">
        <v>9479.6777267608086</v>
      </c>
      <c r="BE40" s="34">
        <v>10427.76596264094</v>
      </c>
      <c r="BF40" s="158">
        <v>10747</v>
      </c>
      <c r="BG40" s="151">
        <v>10519.025972714222</v>
      </c>
      <c r="BH40" s="151">
        <v>11234.722715539041</v>
      </c>
      <c r="BI40" s="151">
        <v>11542.916735786643</v>
      </c>
      <c r="BJ40" s="36">
        <v>4010.4908722109535</v>
      </c>
      <c r="BK40" s="34">
        <v>4351.0967741935483</v>
      </c>
      <c r="BL40" s="158">
        <v>4271</v>
      </c>
      <c r="BM40" s="151">
        <v>4506.5439739413678</v>
      </c>
      <c r="BN40" s="151">
        <v>4492.5872641509432</v>
      </c>
      <c r="BO40" s="151">
        <v>4377.1716848174246</v>
      </c>
      <c r="BP40" s="36">
        <v>4256.0942562592045</v>
      </c>
      <c r="BQ40" s="34">
        <v>5331.4901960784309</v>
      </c>
      <c r="BR40" s="34">
        <v>4320.894736842105</v>
      </c>
      <c r="BS40" s="34">
        <v>2758.6923076923076</v>
      </c>
      <c r="BT40" s="34">
        <v>1939.3571428571429</v>
      </c>
      <c r="BU40" s="34">
        <v>2097.205882352941</v>
      </c>
      <c r="BV40" s="36">
        <v>5317.7158308751232</v>
      </c>
      <c r="BW40" s="34">
        <v>6633.5202558635392</v>
      </c>
      <c r="BX40" s="34">
        <v>6023.6331658291456</v>
      </c>
      <c r="BY40" s="34">
        <v>3809.3139534883721</v>
      </c>
      <c r="BZ40" s="34">
        <v>2505.9166666666665</v>
      </c>
      <c r="CA40" s="34">
        <v>2499.304347826087</v>
      </c>
      <c r="CB40" s="175">
        <v>4394</v>
      </c>
      <c r="CC40" s="151">
        <v>5514</v>
      </c>
      <c r="CD40" s="151">
        <v>5008</v>
      </c>
      <c r="CE40" s="151">
        <v>2638</v>
      </c>
      <c r="CF40" s="151">
        <v>1656</v>
      </c>
      <c r="CG40" s="196">
        <v>2520</v>
      </c>
      <c r="CH40" s="151">
        <v>4918.7076271186443</v>
      </c>
      <c r="CI40" s="151">
        <v>6014.6008403361348</v>
      </c>
      <c r="CJ40" s="151">
        <v>5349.3052631578948</v>
      </c>
      <c r="CK40" s="151">
        <v>3508.905109489051</v>
      </c>
      <c r="CL40" s="151">
        <v>2093.6875</v>
      </c>
      <c r="CM40" s="151">
        <v>1827.2888888888888</v>
      </c>
      <c r="CN40" s="36">
        <v>4621.5937803692905</v>
      </c>
      <c r="CO40" s="34">
        <v>6253.753812636166</v>
      </c>
      <c r="CP40" s="34">
        <v>5492.4378378378378</v>
      </c>
      <c r="CQ40" s="34">
        <v>3165.9038461538462</v>
      </c>
      <c r="CR40" s="34">
        <v>1725.9863945578231</v>
      </c>
      <c r="CS40" s="34">
        <v>1481.0365853658536</v>
      </c>
      <c r="CT40" s="36">
        <v>4263.2014388489206</v>
      </c>
      <c r="CU40" s="34">
        <v>5734.2330097087379</v>
      </c>
      <c r="CV40" s="34">
        <v>5110.8216216216215</v>
      </c>
      <c r="CW40" s="34">
        <v>3176.5361445783133</v>
      </c>
      <c r="CX40" s="34">
        <v>1733.4912280701753</v>
      </c>
      <c r="CY40" s="34">
        <v>1199.6458333333333</v>
      </c>
      <c r="CZ40" s="36">
        <v>4866.9268873270012</v>
      </c>
      <c r="DA40" s="34">
        <v>5364.4774806829182</v>
      </c>
      <c r="DB40" s="158">
        <v>5772</v>
      </c>
      <c r="DC40" s="151">
        <v>5734.107668673535</v>
      </c>
      <c r="DD40" s="151">
        <v>6131.4071428191055</v>
      </c>
      <c r="DE40" s="151">
        <v>6478.2586167810068</v>
      </c>
      <c r="DF40" s="36">
        <v>5223.5834705016041</v>
      </c>
      <c r="DG40" s="34">
        <v>4148.1875306823777</v>
      </c>
      <c r="DH40" s="34">
        <v>5158.7829899187036</v>
      </c>
      <c r="DI40" s="34">
        <v>6720.985419068501</v>
      </c>
      <c r="DJ40" s="34">
        <v>7540.3205839036655</v>
      </c>
      <c r="DK40" s="34">
        <v>7382.471844407868</v>
      </c>
      <c r="DL40" s="36">
        <v>5110.0501317658172</v>
      </c>
      <c r="DM40" s="34">
        <v>3794.2457067774012</v>
      </c>
      <c r="DN40" s="34">
        <v>4404.1327968117948</v>
      </c>
      <c r="DO40" s="34">
        <v>6618.4520091525683</v>
      </c>
      <c r="DP40" s="34">
        <v>7921.8492959742744</v>
      </c>
      <c r="DQ40" s="34">
        <v>7928.4616148148534</v>
      </c>
      <c r="DR40" s="175">
        <v>6353</v>
      </c>
      <c r="DS40" s="151">
        <v>5233</v>
      </c>
      <c r="DT40" s="151">
        <v>5739</v>
      </c>
      <c r="DU40" s="151">
        <v>8110</v>
      </c>
      <c r="DV40" s="151">
        <v>9091</v>
      </c>
      <c r="DW40" s="151">
        <v>8227</v>
      </c>
      <c r="DX40" s="238">
        <v>5600.3183455955777</v>
      </c>
      <c r="DY40" s="239">
        <v>4504.4251323780873</v>
      </c>
      <c r="DZ40" s="239">
        <v>5169.7207095563272</v>
      </c>
      <c r="EA40" s="239">
        <v>7010.120863225171</v>
      </c>
      <c r="EB40" s="239">
        <v>8425.338472714222</v>
      </c>
      <c r="EC40" s="240">
        <v>8691.7370838253337</v>
      </c>
      <c r="ED40" s="36">
        <v>6613.1289351697505</v>
      </c>
      <c r="EE40" s="34">
        <v>4980.968902902875</v>
      </c>
      <c r="EF40" s="34">
        <v>5742.2848777012032</v>
      </c>
      <c r="EG40" s="34">
        <v>8068.8188693851953</v>
      </c>
      <c r="EH40" s="34">
        <v>9508.7363209812174</v>
      </c>
      <c r="EI40" s="34">
        <v>9753.6861301731878</v>
      </c>
      <c r="EJ40" s="36">
        <v>7279.7152969377221</v>
      </c>
      <c r="EK40" s="34">
        <v>5808.6837260779048</v>
      </c>
      <c r="EL40" s="34">
        <v>6432.0951141650212</v>
      </c>
      <c r="EM40" s="34">
        <v>8366.3805912083299</v>
      </c>
      <c r="EN40" s="34">
        <v>9809.4255077164671</v>
      </c>
      <c r="EO40" s="34">
        <v>10343.270902453309</v>
      </c>
      <c r="EP40" s="254"/>
      <c r="EQ40" s="7"/>
    </row>
    <row r="41" spans="1:147" ht="15" x14ac:dyDescent="0.25">
      <c r="A41" s="22" t="s">
        <v>44</v>
      </c>
      <c r="B41" s="42">
        <v>154860</v>
      </c>
      <c r="C41" s="127">
        <f>SUM(C43:C54)</f>
        <v>179839</v>
      </c>
      <c r="D41" s="145">
        <v>181884</v>
      </c>
      <c r="E41" s="146">
        <v>165919</v>
      </c>
      <c r="F41" s="146">
        <v>159991</v>
      </c>
      <c r="G41" s="146">
        <v>152523</v>
      </c>
      <c r="H41" s="14">
        <v>80920</v>
      </c>
      <c r="I41" s="127">
        <f>SUM(I43:I54)</f>
        <v>102253</v>
      </c>
      <c r="J41" s="145">
        <v>112024</v>
      </c>
      <c r="K41" s="146">
        <v>106558</v>
      </c>
      <c r="L41" s="146">
        <v>101350</v>
      </c>
      <c r="M41" s="146">
        <v>97112</v>
      </c>
      <c r="N41" s="17">
        <f t="shared" si="4"/>
        <v>82156</v>
      </c>
      <c r="O41" s="9">
        <v>40545</v>
      </c>
      <c r="P41" s="9">
        <v>16044</v>
      </c>
      <c r="Q41" s="9">
        <v>13220</v>
      </c>
      <c r="R41" s="9">
        <v>8665</v>
      </c>
      <c r="S41" s="9">
        <v>3682</v>
      </c>
      <c r="T41" s="17">
        <f t="shared" si="5"/>
        <v>116191</v>
      </c>
      <c r="U41" s="127">
        <f>SUM(U43:U54)</f>
        <v>59309</v>
      </c>
      <c r="V41" s="127">
        <f>SUM(V43:V54)</f>
        <v>18770</v>
      </c>
      <c r="W41" s="127">
        <f>SUM(W43:W54)</f>
        <v>16381</v>
      </c>
      <c r="X41" s="127">
        <f>SUM(X43:X55)</f>
        <v>16903</v>
      </c>
      <c r="Y41" s="127">
        <f>SUM(Y43:Y54)</f>
        <v>4828</v>
      </c>
      <c r="Z41" s="171">
        <v>119031</v>
      </c>
      <c r="AA41" s="146">
        <v>66234</v>
      </c>
      <c r="AB41" s="146">
        <v>19830</v>
      </c>
      <c r="AC41" s="146">
        <v>18232</v>
      </c>
      <c r="AD41" s="146">
        <v>10553</v>
      </c>
      <c r="AE41" s="162">
        <v>4182</v>
      </c>
      <c r="AF41" s="146">
        <v>111769</v>
      </c>
      <c r="AG41" s="146">
        <v>62745</v>
      </c>
      <c r="AH41" s="146">
        <v>17634</v>
      </c>
      <c r="AI41" s="146">
        <v>16754</v>
      </c>
      <c r="AJ41" s="146">
        <v>10351</v>
      </c>
      <c r="AK41" s="146">
        <v>4285</v>
      </c>
      <c r="AL41" s="171">
        <v>104613</v>
      </c>
      <c r="AM41" s="146">
        <v>56154</v>
      </c>
      <c r="AN41" s="146">
        <v>17385</v>
      </c>
      <c r="AO41" s="146">
        <v>15863</v>
      </c>
      <c r="AP41" s="146">
        <v>9984</v>
      </c>
      <c r="AQ41" s="162">
        <v>5227</v>
      </c>
      <c r="AR41" s="146">
        <v>98528</v>
      </c>
      <c r="AS41" s="146">
        <v>51083</v>
      </c>
      <c r="AT41" s="146">
        <v>16487</v>
      </c>
      <c r="AU41" s="146">
        <v>15369</v>
      </c>
      <c r="AV41" s="146">
        <v>9945</v>
      </c>
      <c r="AW41" s="146">
        <v>5644</v>
      </c>
      <c r="AX41" s="14">
        <v>10898.967685565065</v>
      </c>
      <c r="AY41" s="127">
        <f>((AY43*$I43)+(AY44*$I44)+(AY45*$I45)+(AY46*$I46)+(AY47*$I47)+(AY48*$I48)+(AY49*$I49)+(AY50*$I50)+(AY51*$I51)+(AY52*$I52)+(AY53*$I53)+(AY54*$I54))/$I41</f>
        <v>11472.183382402869</v>
      </c>
      <c r="AZ41" s="145">
        <v>11805</v>
      </c>
      <c r="BA41" s="146">
        <v>11920.827058921372</v>
      </c>
      <c r="BB41" s="146">
        <v>12071.019337233707</v>
      </c>
      <c r="BC41" s="146">
        <v>12129.788037234441</v>
      </c>
      <c r="BD41" s="14">
        <v>11253.062043268095</v>
      </c>
      <c r="BE41" s="127">
        <f>((BE43*T43)+(BE44*T44)+(BE45*T45)+(BE46*T46)+(BE47*T47)+(BE48*T48)+(BE49*T49)+(BE50*T50)+(BE51*T51)+(BE52*T52)+(BE53*T53)+(BE54*T54))/T41</f>
        <v>10983.485160766377</v>
      </c>
      <c r="BF41" s="145">
        <v>11972</v>
      </c>
      <c r="BG41" s="146">
        <v>12062.656748346475</v>
      </c>
      <c r="BH41" s="146">
        <v>12224.215910031679</v>
      </c>
      <c r="BI41" s="146">
        <v>12341.394721242341</v>
      </c>
      <c r="BJ41" s="14">
        <v>3526.0870825316956</v>
      </c>
      <c r="BK41" s="127">
        <f>((BK43*$I43)+(BK44*$I44)+(BK45*$I45)+(BK46*$I46)+(BK47*$I47)+(BK48*$I48)+(BK49*$I49)+(BK50*$I50)+(BK51*$I51)+(BK52*$I52)+(BK53*$I53)+(BK54*$I54))/$I41</f>
        <v>4282.4916726159627</v>
      </c>
      <c r="BL41" s="145">
        <v>4446</v>
      </c>
      <c r="BM41" s="146">
        <v>4277.552478462434</v>
      </c>
      <c r="BN41" s="146">
        <v>4366.1503798717313</v>
      </c>
      <c r="BO41" s="146">
        <v>4452.2148138232142</v>
      </c>
      <c r="BP41" s="14">
        <v>3180.0169975457438</v>
      </c>
      <c r="BQ41" s="9">
        <v>4368.6061456640564</v>
      </c>
      <c r="BR41" s="9">
        <v>3465.493580599144</v>
      </c>
      <c r="BS41" s="9">
        <v>1577.2787021630616</v>
      </c>
      <c r="BT41" s="9">
        <v>635.60323139065201</v>
      </c>
      <c r="BU41" s="9">
        <v>562.59505703422053</v>
      </c>
      <c r="BV41" s="17">
        <f>((BV43*T43)+(BV44*T44)+(BV45*T45)+(BV46*T46)+(BV47*T47)+(BV48*T48)+(BV49*T49)+(BV50*T50)+(BV51*T51)+(BV52*T52)+(BV53*T53)+(BV54*T54))/T41</f>
        <v>3518.5174238968593</v>
      </c>
      <c r="BW41" s="127">
        <f>((BW43*U43)+(BW44*U44)+(BW45*U45)+(BW46*U46)+(BW47*U47)+(BW48*U48)+(BW49*U49)+(BW50*U50)+(BW51*U51)+(BW52*U52)+(BW53*U53)+(BW54*U54))/U41</f>
        <v>4924.9633107960008</v>
      </c>
      <c r="BX41" s="127">
        <f>((BX43*V43)+(BX44*V44)+(BX45*V45)+(BX46*V46)+(BX47*V47)+(BX48*V48)+(BX49*V49)+(BX50*V50)+(BX51*V51)+(BX52*V52)+(BX53*V53)+(BX54*V54))/V41</f>
        <v>4158.8828449653702</v>
      </c>
      <c r="BY41" s="127">
        <f>((BY43*W43)+(BY44*W44)+(BY45*W45)+(BY46*W46)+(BY47*W47)+(BY48*W48)+(BY49*W49)+(BY50*W50)+(BY51*W51)+(BY52*W52)+(BY53*W53)+(BY54*W54))/W41</f>
        <v>1914.1385751785606</v>
      </c>
      <c r="BZ41" s="127">
        <f>((BZ43*X43)+(BZ44*X44)+(BZ45*X45)+(BZ46*X46)+(BZ47*X47)+(BZ48*X48)+(BZ49*X49)+(BZ50*X50)+(BZ51*X51)+(BZ52*X52)+(BZ53*X53)+(BZ54*X54))/X41</f>
        <v>323.1270188723895</v>
      </c>
      <c r="CA41" s="127">
        <f>((CA43*Y43)+(CA44*Y44)+(CA45*Y45)+(CA46*Y46)+(CA47*Y47)+(CA48*Y48)+(CA49*Y49)+(CA50*Y50)+(CA51*Y51)+(CA52*Y52)+(CA53*Y53)+(CA54*Y54))/Y41</f>
        <v>382.3235294117647</v>
      </c>
      <c r="CB41" s="171">
        <v>3963</v>
      </c>
      <c r="CC41" s="146">
        <v>5113</v>
      </c>
      <c r="CD41" s="146">
        <v>4453</v>
      </c>
      <c r="CE41" s="146">
        <v>2042</v>
      </c>
      <c r="CF41" s="146">
        <v>564</v>
      </c>
      <c r="CG41" s="162">
        <v>368</v>
      </c>
      <c r="CH41" s="146">
        <v>3783.7599781692597</v>
      </c>
      <c r="CI41" s="146">
        <v>4892.9463702287039</v>
      </c>
      <c r="CJ41" s="146">
        <v>4229.3040149710787</v>
      </c>
      <c r="CK41" s="146">
        <v>2025.0187417930047</v>
      </c>
      <c r="CL41" s="146">
        <v>546.93585160854025</v>
      </c>
      <c r="CM41" s="146" t="s">
        <v>120</v>
      </c>
      <c r="CN41" s="14">
        <v>3880.4249949815035</v>
      </c>
      <c r="CO41" s="9">
        <v>5062.4001139722905</v>
      </c>
      <c r="CP41" s="9">
        <v>4388.6055795225766</v>
      </c>
      <c r="CQ41" s="9">
        <v>2248.0072495744816</v>
      </c>
      <c r="CR41" s="9">
        <v>657.67678285256409</v>
      </c>
      <c r="CS41" s="9">
        <v>601.98813851157456</v>
      </c>
      <c r="CT41" s="14">
        <v>3998.4533026144854</v>
      </c>
      <c r="CU41" s="9">
        <v>5229.1096059354386</v>
      </c>
      <c r="CV41" s="9">
        <v>4670.0439740401525</v>
      </c>
      <c r="CW41" s="9">
        <v>2525.7540503611167</v>
      </c>
      <c r="CX41" s="9">
        <v>776.07249874308695</v>
      </c>
      <c r="CY41" s="9">
        <v>586.3981218993622</v>
      </c>
      <c r="CZ41" s="14">
        <v>7372.880603033369</v>
      </c>
      <c r="DA41" s="127">
        <f>AY41-BK41</f>
        <v>7189.6917097869064</v>
      </c>
      <c r="DB41" s="145">
        <v>7358</v>
      </c>
      <c r="DC41" s="146">
        <v>7643.2745804589376</v>
      </c>
      <c r="DD41" s="146">
        <v>7704.8689573619758</v>
      </c>
      <c r="DE41" s="146">
        <v>7677.5732234112265</v>
      </c>
      <c r="DF41" s="14">
        <v>8073.0450457223515</v>
      </c>
      <c r="DG41" s="9">
        <v>6884.4558976040389</v>
      </c>
      <c r="DH41" s="9">
        <v>7787.5684626689508</v>
      </c>
      <c r="DI41" s="9">
        <v>9675.7833411050342</v>
      </c>
      <c r="DJ41" s="9">
        <v>10617.458811877443</v>
      </c>
      <c r="DK41" s="9">
        <v>10690.466986233874</v>
      </c>
      <c r="DL41" s="17">
        <f>$BE41-BV41</f>
        <v>7464.9677368695175</v>
      </c>
      <c r="DM41" s="127">
        <f t="shared" ref="DM41:DQ41" si="6">$BE41-BW41</f>
        <v>6058.521849970376</v>
      </c>
      <c r="DN41" s="127">
        <f t="shared" si="6"/>
        <v>6824.6023158010066</v>
      </c>
      <c r="DO41" s="127">
        <f t="shared" si="6"/>
        <v>9069.3465855878167</v>
      </c>
      <c r="DP41" s="127">
        <f t="shared" si="6"/>
        <v>10660.358141893987</v>
      </c>
      <c r="DQ41" s="127">
        <f t="shared" si="6"/>
        <v>10601.161631354613</v>
      </c>
      <c r="DR41" s="171">
        <v>8009</v>
      </c>
      <c r="DS41" s="145">
        <v>6859</v>
      </c>
      <c r="DT41" s="145">
        <v>7519</v>
      </c>
      <c r="DU41" s="145">
        <v>9930</v>
      </c>
      <c r="DV41" s="145">
        <v>11408</v>
      </c>
      <c r="DW41" s="145">
        <v>11604</v>
      </c>
      <c r="DX41" s="207">
        <v>8278.8967701772162</v>
      </c>
      <c r="DY41" s="208">
        <v>7169.7103781177711</v>
      </c>
      <c r="DZ41" s="208">
        <v>7833.3527333753964</v>
      </c>
      <c r="EA41" s="208">
        <v>10037.63800655347</v>
      </c>
      <c r="EB41" s="208">
        <v>11515.720896737936</v>
      </c>
      <c r="EC41" s="209">
        <v>11658.664916374481</v>
      </c>
      <c r="ED41" s="14">
        <v>8343.7909150501746</v>
      </c>
      <c r="EE41" s="9">
        <v>7161.815796059388</v>
      </c>
      <c r="EF41" s="9">
        <v>7835.6103305091019</v>
      </c>
      <c r="EG41" s="9">
        <v>9976.2086604571959</v>
      </c>
      <c r="EH41" s="9">
        <v>11566.539127179114</v>
      </c>
      <c r="EI41" s="9">
        <v>11622.227771520103</v>
      </c>
      <c r="EJ41" s="14">
        <v>8342.9414186278555</v>
      </c>
      <c r="EK41" s="9">
        <v>7112.2851153069023</v>
      </c>
      <c r="EL41" s="9">
        <v>7671.3507472021884</v>
      </c>
      <c r="EM41" s="9">
        <v>9815.6406708812247</v>
      </c>
      <c r="EN41" s="9">
        <v>11565.322222499253</v>
      </c>
      <c r="EO41" s="9">
        <v>11754.99659934298</v>
      </c>
      <c r="EP41" s="254"/>
      <c r="EQ41" s="7"/>
    </row>
    <row r="42" spans="1:147" x14ac:dyDescent="0.2">
      <c r="A42" s="22" t="s">
        <v>13</v>
      </c>
      <c r="B42" s="43"/>
      <c r="C42" s="116"/>
      <c r="D42" s="147"/>
      <c r="E42" s="147"/>
      <c r="F42" s="147"/>
      <c r="G42" s="147"/>
      <c r="H42" s="14"/>
      <c r="I42" s="15"/>
      <c r="J42" s="146"/>
      <c r="K42" s="146"/>
      <c r="L42" s="146"/>
      <c r="M42" s="146"/>
      <c r="N42" s="17"/>
      <c r="O42" s="9"/>
      <c r="P42" s="9"/>
      <c r="Q42" s="9"/>
      <c r="R42" s="9"/>
      <c r="S42" s="9"/>
      <c r="T42" s="17"/>
      <c r="U42" s="9"/>
      <c r="V42" s="9"/>
      <c r="W42" s="9"/>
      <c r="X42" s="9"/>
      <c r="Y42" s="9"/>
      <c r="Z42" s="171"/>
      <c r="AA42" s="155"/>
      <c r="AB42" s="155"/>
      <c r="AC42" s="155"/>
      <c r="AD42" s="155"/>
      <c r="AE42" s="162"/>
      <c r="AF42" s="155"/>
      <c r="AG42" s="155"/>
      <c r="AH42" s="155"/>
      <c r="AI42" s="155"/>
      <c r="AJ42" s="155"/>
      <c r="AK42" s="155"/>
      <c r="AL42" s="171"/>
      <c r="AM42" s="155"/>
      <c r="AN42" s="155"/>
      <c r="AO42" s="155"/>
      <c r="AP42" s="155"/>
      <c r="AQ42" s="162"/>
      <c r="AR42" s="146"/>
      <c r="AS42" s="146"/>
      <c r="AT42" s="146"/>
      <c r="AU42" s="146"/>
      <c r="AV42" s="146"/>
      <c r="AW42" s="146"/>
      <c r="AX42" s="14"/>
      <c r="AY42" s="15"/>
      <c r="AZ42" s="146"/>
      <c r="BA42" s="146"/>
      <c r="BB42" s="146"/>
      <c r="BC42" s="146"/>
      <c r="BD42" s="14"/>
      <c r="BE42" s="15"/>
      <c r="BF42" s="146"/>
      <c r="BG42" s="146"/>
      <c r="BH42" s="146"/>
      <c r="BI42" s="146"/>
      <c r="BJ42" s="14"/>
      <c r="BK42" s="15"/>
      <c r="BL42" s="146"/>
      <c r="BM42" s="146"/>
      <c r="BN42" s="146"/>
      <c r="BO42" s="146"/>
      <c r="BP42" s="14"/>
      <c r="BQ42" s="9"/>
      <c r="BR42" s="9"/>
      <c r="BS42" s="9"/>
      <c r="BT42" s="9"/>
      <c r="BU42" s="9"/>
      <c r="BV42" s="14"/>
      <c r="BW42" s="15"/>
      <c r="BX42" s="9"/>
      <c r="BY42" s="9"/>
      <c r="BZ42" s="9"/>
      <c r="CA42" s="9"/>
      <c r="CB42" s="171"/>
      <c r="CC42" s="155"/>
      <c r="CD42" s="155"/>
      <c r="CE42" s="155"/>
      <c r="CF42" s="155"/>
      <c r="CG42" s="162"/>
      <c r="CH42" s="155"/>
      <c r="CI42" s="155"/>
      <c r="CJ42" s="155"/>
      <c r="CK42" s="155"/>
      <c r="CL42" s="155"/>
      <c r="CM42" s="155"/>
      <c r="CN42" s="14"/>
      <c r="CO42" s="9"/>
      <c r="CP42" s="9"/>
      <c r="CQ42" s="9"/>
      <c r="CR42" s="9"/>
      <c r="CS42" s="9"/>
      <c r="CT42" s="14"/>
      <c r="CU42" s="9"/>
      <c r="CV42" s="9"/>
      <c r="CW42" s="9"/>
      <c r="CX42" s="9"/>
      <c r="CY42" s="9"/>
      <c r="CZ42" s="14"/>
      <c r="DA42" s="15"/>
      <c r="DB42" s="146"/>
      <c r="DC42" s="146"/>
      <c r="DD42" s="146"/>
      <c r="DE42" s="146"/>
      <c r="DF42" s="14"/>
      <c r="DG42" s="9"/>
      <c r="DH42" s="9"/>
      <c r="DI42" s="9"/>
      <c r="DJ42" s="9"/>
      <c r="DK42" s="9"/>
      <c r="DL42" s="14"/>
      <c r="DM42" s="9"/>
      <c r="DN42" s="9"/>
      <c r="DO42" s="9"/>
      <c r="DP42" s="9"/>
      <c r="DQ42" s="9"/>
      <c r="DR42" s="171"/>
      <c r="DS42" s="155"/>
      <c r="DT42" s="155"/>
      <c r="DU42" s="155"/>
      <c r="DV42" s="155"/>
      <c r="DW42" s="155"/>
      <c r="DX42" s="210"/>
      <c r="DY42" s="211"/>
      <c r="DZ42" s="211"/>
      <c r="EA42" s="211"/>
      <c r="EB42" s="211"/>
      <c r="EC42" s="212"/>
      <c r="ED42" s="14"/>
      <c r="EE42" s="9"/>
      <c r="EF42" s="9"/>
      <c r="EG42" s="9"/>
      <c r="EH42" s="9"/>
      <c r="EI42" s="9"/>
      <c r="EJ42" s="14"/>
      <c r="EK42" s="9"/>
      <c r="EL42" s="9"/>
      <c r="EM42" s="9"/>
      <c r="EN42" s="9"/>
      <c r="EO42" s="9"/>
      <c r="EP42" s="254"/>
      <c r="EQ42" s="7"/>
    </row>
    <row r="43" spans="1:147" x14ac:dyDescent="0.2">
      <c r="A43" s="23" t="s">
        <v>45</v>
      </c>
      <c r="B43" s="44">
        <v>29349</v>
      </c>
      <c r="C43" s="117">
        <v>33180</v>
      </c>
      <c r="D43" s="148">
        <v>32467</v>
      </c>
      <c r="E43" s="148">
        <v>32118</v>
      </c>
      <c r="F43" s="148">
        <v>31613</v>
      </c>
      <c r="G43" s="148">
        <v>30753</v>
      </c>
      <c r="H43" s="32">
        <v>12656</v>
      </c>
      <c r="I43" s="33">
        <v>16446</v>
      </c>
      <c r="J43" s="158">
        <v>17530</v>
      </c>
      <c r="K43" s="158">
        <v>18861</v>
      </c>
      <c r="L43" s="158">
        <v>17656</v>
      </c>
      <c r="M43" s="158">
        <v>17475</v>
      </c>
      <c r="N43" s="31">
        <f t="shared" ref="N43:N55" si="7">SUM(O43:S43)</f>
        <v>11391</v>
      </c>
      <c r="O43" s="30">
        <v>6928</v>
      </c>
      <c r="P43" s="30">
        <v>2537</v>
      </c>
      <c r="Q43" s="30">
        <v>1172</v>
      </c>
      <c r="R43" s="30">
        <v>533</v>
      </c>
      <c r="S43" s="30">
        <v>221</v>
      </c>
      <c r="T43" s="31">
        <f t="shared" ref="T43:T55" si="8">SUM(U43:Y43)</f>
        <v>16212</v>
      </c>
      <c r="U43" s="30">
        <v>10256</v>
      </c>
      <c r="V43" s="30">
        <v>3024</v>
      </c>
      <c r="W43" s="30">
        <v>1881</v>
      </c>
      <c r="X43" s="30">
        <v>699</v>
      </c>
      <c r="Y43" s="30">
        <v>352</v>
      </c>
      <c r="Z43" s="172">
        <v>17412</v>
      </c>
      <c r="AA43" s="173">
        <v>10862</v>
      </c>
      <c r="AB43" s="173">
        <v>3247</v>
      </c>
      <c r="AC43" s="173">
        <v>2141</v>
      </c>
      <c r="AD43" s="173">
        <v>802</v>
      </c>
      <c r="AE43" s="194">
        <v>360</v>
      </c>
      <c r="AF43" s="173">
        <v>18521</v>
      </c>
      <c r="AG43" s="173">
        <v>11478</v>
      </c>
      <c r="AH43" s="173">
        <v>3312</v>
      </c>
      <c r="AI43" s="173">
        <v>2300</v>
      </c>
      <c r="AJ43" s="173">
        <v>952</v>
      </c>
      <c r="AK43" s="173">
        <v>479</v>
      </c>
      <c r="AL43" s="172">
        <v>17932</v>
      </c>
      <c r="AM43" s="173">
        <v>10474</v>
      </c>
      <c r="AN43" s="173">
        <v>3327</v>
      </c>
      <c r="AO43" s="173">
        <v>2375</v>
      </c>
      <c r="AP43" s="173">
        <v>1101</v>
      </c>
      <c r="AQ43" s="194">
        <v>655</v>
      </c>
      <c r="AR43" s="158">
        <v>17494</v>
      </c>
      <c r="AS43" s="158">
        <v>9965</v>
      </c>
      <c r="AT43" s="158">
        <v>3259</v>
      </c>
      <c r="AU43" s="158">
        <v>2386</v>
      </c>
      <c r="AV43" s="158">
        <v>1118</v>
      </c>
      <c r="AW43" s="158">
        <v>766</v>
      </c>
      <c r="AX43" s="32">
        <v>9489.9617935232327</v>
      </c>
      <c r="AY43" s="33">
        <v>9565.1048562141896</v>
      </c>
      <c r="AZ43" s="158">
        <v>10105</v>
      </c>
      <c r="BA43" s="158">
        <v>10639.52766839212</v>
      </c>
      <c r="BB43" s="158">
        <v>10065.097086609465</v>
      </c>
      <c r="BC43" s="158">
        <v>10739.085202525433</v>
      </c>
      <c r="BD43" s="32">
        <v>9537.9013842177264</v>
      </c>
      <c r="BE43" s="33">
        <v>9623.1317402638397</v>
      </c>
      <c r="BF43" s="158">
        <v>10127</v>
      </c>
      <c r="BG43" s="158">
        <v>10820.497219998786</v>
      </c>
      <c r="BH43" s="158">
        <v>10273.663817423252</v>
      </c>
      <c r="BI43" s="158">
        <v>10927.960981846038</v>
      </c>
      <c r="BJ43" s="32">
        <v>3971.0237041719342</v>
      </c>
      <c r="BK43" s="33">
        <v>4560.0845190319833</v>
      </c>
      <c r="BL43" s="158">
        <v>4630</v>
      </c>
      <c r="BM43" s="158">
        <v>4470.5289221144158</v>
      </c>
      <c r="BN43" s="158">
        <v>4436.5463864975081</v>
      </c>
      <c r="BO43" s="158">
        <v>4595.6991702432042</v>
      </c>
      <c r="BP43" s="32">
        <v>3852.1859362654727</v>
      </c>
      <c r="BQ43" s="30">
        <v>4668.9672344110859</v>
      </c>
      <c r="BR43" s="30">
        <v>3424.1068190776509</v>
      </c>
      <c r="BS43" s="30">
        <v>1832.0102389078497</v>
      </c>
      <c r="BT43" s="30">
        <v>927.39024390243901</v>
      </c>
      <c r="BU43" s="30">
        <v>928.82805429864254</v>
      </c>
      <c r="BV43" s="32">
        <v>4244.8288304959287</v>
      </c>
      <c r="BW43" s="33">
        <v>4985.6438182527299</v>
      </c>
      <c r="BX43" s="30">
        <v>4053.2728174603176</v>
      </c>
      <c r="BY43" s="30">
        <v>2327.782562466773</v>
      </c>
      <c r="BZ43" s="30">
        <v>1112.4349070100143</v>
      </c>
      <c r="CA43" s="30">
        <v>770.32386363636363</v>
      </c>
      <c r="CB43" s="172">
        <v>4522</v>
      </c>
      <c r="CC43" s="173">
        <v>5348</v>
      </c>
      <c r="CD43" s="173">
        <v>4635</v>
      </c>
      <c r="CE43" s="173">
        <v>2292</v>
      </c>
      <c r="CF43" s="173">
        <v>619</v>
      </c>
      <c r="CG43" s="194">
        <v>514</v>
      </c>
      <c r="CH43" s="173">
        <v>4271.0157118946063</v>
      </c>
      <c r="CI43" s="173">
        <v>5132.47499564384</v>
      </c>
      <c r="CJ43" s="173">
        <v>4338.0809178743957</v>
      </c>
      <c r="CK43" s="173">
        <v>2189.945652173913</v>
      </c>
      <c r="CL43" s="173">
        <v>604.29831932773106</v>
      </c>
      <c r="CM43" s="173">
        <v>444.7661795407098</v>
      </c>
      <c r="CN43" s="32">
        <v>4096.3885790765116</v>
      </c>
      <c r="CO43" s="30">
        <v>5112.2393545923242</v>
      </c>
      <c r="CP43" s="30">
        <v>4275.1647129546136</v>
      </c>
      <c r="CQ43" s="30">
        <v>2084.0117894736841</v>
      </c>
      <c r="CR43" s="30">
        <v>485.17529518619438</v>
      </c>
      <c r="CS43" s="30">
        <v>310.94045801526715</v>
      </c>
      <c r="CT43" s="32">
        <v>4202.2456270721386</v>
      </c>
      <c r="CU43" s="30">
        <v>5204.2977420973411</v>
      </c>
      <c r="CV43" s="30">
        <v>4566.5274624117828</v>
      </c>
      <c r="CW43" s="30">
        <v>2424.115255658005</v>
      </c>
      <c r="CX43" s="30">
        <v>662.34525939177104</v>
      </c>
      <c r="CY43" s="30">
        <v>321.80678851174935</v>
      </c>
      <c r="CZ43" s="32">
        <v>5518.9380893512989</v>
      </c>
      <c r="DA43" s="33">
        <v>5005.0203371822063</v>
      </c>
      <c r="DB43" s="158">
        <v>5475</v>
      </c>
      <c r="DC43" s="158">
        <v>6168.9987462777044</v>
      </c>
      <c r="DD43" s="158">
        <v>5628.5507001119568</v>
      </c>
      <c r="DE43" s="158">
        <v>6143.3860322822293</v>
      </c>
      <c r="DF43" s="32">
        <v>5685.7154479522542</v>
      </c>
      <c r="DG43" s="30">
        <v>4868.9341498066406</v>
      </c>
      <c r="DH43" s="30">
        <v>6113.7945651400751</v>
      </c>
      <c r="DI43" s="30">
        <v>7705.8911453098772</v>
      </c>
      <c r="DJ43" s="30">
        <v>8610.5111403152878</v>
      </c>
      <c r="DK43" s="30">
        <v>8609.0733299190833</v>
      </c>
      <c r="DL43" s="32">
        <v>5378.3029097679109</v>
      </c>
      <c r="DM43" s="30">
        <v>4637.4879220111097</v>
      </c>
      <c r="DN43" s="30">
        <v>5569.8589228035216</v>
      </c>
      <c r="DO43" s="30">
        <v>7295.3491777970667</v>
      </c>
      <c r="DP43" s="30">
        <v>8510.6968332538254</v>
      </c>
      <c r="DQ43" s="30">
        <v>8852.8078766274757</v>
      </c>
      <c r="DR43" s="172">
        <v>5605</v>
      </c>
      <c r="DS43" s="173">
        <v>4778</v>
      </c>
      <c r="DT43" s="173">
        <v>5491</v>
      </c>
      <c r="DU43" s="173">
        <v>7834</v>
      </c>
      <c r="DV43" s="173">
        <v>9508</v>
      </c>
      <c r="DW43" s="173">
        <v>9613</v>
      </c>
      <c r="DX43" s="241">
        <v>6549.4815081041797</v>
      </c>
      <c r="DY43" s="241">
        <v>5688.022224354946</v>
      </c>
      <c r="DZ43" s="241">
        <v>6482.4163021243903</v>
      </c>
      <c r="EA43" s="241">
        <v>8630.5515678248739</v>
      </c>
      <c r="EB43" s="241">
        <v>10216.198900671056</v>
      </c>
      <c r="EC43" s="241">
        <v>10375.731040458077</v>
      </c>
      <c r="ED43" s="32">
        <v>6177.2752383467405</v>
      </c>
      <c r="EE43" s="30">
        <v>5161.424462830928</v>
      </c>
      <c r="EF43" s="30">
        <v>5998.4991044686385</v>
      </c>
      <c r="EG43" s="30">
        <v>8189.652027949568</v>
      </c>
      <c r="EH43" s="30">
        <v>9788.4885222370576</v>
      </c>
      <c r="EI43" s="30">
        <v>9962.7233594079844</v>
      </c>
      <c r="EJ43" s="32">
        <v>6725.715354773899</v>
      </c>
      <c r="EK43" s="30">
        <v>5723.6632397486965</v>
      </c>
      <c r="EL43" s="30">
        <v>6361.4335194342548</v>
      </c>
      <c r="EM43" s="30">
        <v>8503.8457261880321</v>
      </c>
      <c r="EN43" s="30">
        <v>10265.615722454266</v>
      </c>
      <c r="EO43" s="30">
        <v>10606.154193334289</v>
      </c>
      <c r="EP43" s="254"/>
      <c r="EQ43" s="7"/>
    </row>
    <row r="44" spans="1:147" x14ac:dyDescent="0.2">
      <c r="A44" s="23" t="s">
        <v>46</v>
      </c>
      <c r="B44" s="44">
        <v>9863</v>
      </c>
      <c r="C44" s="117">
        <v>12119</v>
      </c>
      <c r="D44" s="148">
        <v>13708</v>
      </c>
      <c r="E44" s="148">
        <v>10263</v>
      </c>
      <c r="F44" s="148">
        <v>11225</v>
      </c>
      <c r="G44" s="148">
        <v>11031</v>
      </c>
      <c r="H44" s="32">
        <v>5964</v>
      </c>
      <c r="I44" s="33">
        <v>7605</v>
      </c>
      <c r="J44" s="158">
        <v>10126</v>
      </c>
      <c r="K44" s="158">
        <v>7722</v>
      </c>
      <c r="L44" s="158">
        <v>8148</v>
      </c>
      <c r="M44" s="158">
        <v>7737</v>
      </c>
      <c r="N44" s="31">
        <f t="shared" si="7"/>
        <v>6072</v>
      </c>
      <c r="O44" s="30">
        <v>3362</v>
      </c>
      <c r="P44" s="30">
        <v>1147</v>
      </c>
      <c r="Q44" s="30">
        <v>802</v>
      </c>
      <c r="R44" s="30">
        <v>538</v>
      </c>
      <c r="S44" s="30">
        <v>223</v>
      </c>
      <c r="T44" s="31">
        <f t="shared" si="8"/>
        <v>9005</v>
      </c>
      <c r="U44" s="30">
        <v>5174</v>
      </c>
      <c r="V44" s="30">
        <v>1537</v>
      </c>
      <c r="W44" s="30">
        <v>1295</v>
      </c>
      <c r="X44" s="30">
        <v>730</v>
      </c>
      <c r="Y44" s="30">
        <v>269</v>
      </c>
      <c r="Z44" s="172">
        <v>11171</v>
      </c>
      <c r="AA44" s="173">
        <v>7357</v>
      </c>
      <c r="AB44" s="173">
        <v>1649</v>
      </c>
      <c r="AC44" s="173">
        <v>1305</v>
      </c>
      <c r="AD44" s="173">
        <v>643</v>
      </c>
      <c r="AE44" s="194">
        <v>217</v>
      </c>
      <c r="AF44" s="173">
        <v>8339</v>
      </c>
      <c r="AG44" s="173">
        <v>5716</v>
      </c>
      <c r="AH44" s="173">
        <v>1166</v>
      </c>
      <c r="AI44" s="173">
        <v>858</v>
      </c>
      <c r="AJ44" s="173">
        <v>454</v>
      </c>
      <c r="AK44" s="173">
        <v>145</v>
      </c>
      <c r="AL44" s="172">
        <v>8840</v>
      </c>
      <c r="AM44" s="173">
        <v>5445</v>
      </c>
      <c r="AN44" s="173">
        <v>1447</v>
      </c>
      <c r="AO44" s="173">
        <v>1027</v>
      </c>
      <c r="AP44" s="173">
        <v>660</v>
      </c>
      <c r="AQ44" s="194">
        <v>261</v>
      </c>
      <c r="AR44" s="158">
        <v>8482</v>
      </c>
      <c r="AS44" s="158">
        <v>5034</v>
      </c>
      <c r="AT44" s="158">
        <v>1326</v>
      </c>
      <c r="AU44" s="158">
        <v>1136</v>
      </c>
      <c r="AV44" s="158">
        <v>670</v>
      </c>
      <c r="AW44" s="158">
        <v>316</v>
      </c>
      <c r="AX44" s="32">
        <v>14473.531776414218</v>
      </c>
      <c r="AY44" s="33">
        <v>14924.556778589927</v>
      </c>
      <c r="AZ44" s="158">
        <v>15660</v>
      </c>
      <c r="BA44" s="158">
        <v>13644.420996818664</v>
      </c>
      <c r="BB44" s="158">
        <v>13960.215598450235</v>
      </c>
      <c r="BC44" s="158">
        <v>12957.509221907967</v>
      </c>
      <c r="BD44" s="32">
        <v>14061.489400020018</v>
      </c>
      <c r="BE44" s="33">
        <v>14699.431837573989</v>
      </c>
      <c r="BF44" s="158">
        <v>15480</v>
      </c>
      <c r="BG44" s="158">
        <v>13574.668013715405</v>
      </c>
      <c r="BH44" s="158">
        <v>13929.223975873452</v>
      </c>
      <c r="BI44" s="158">
        <v>12920.846408206777</v>
      </c>
      <c r="BJ44" s="32">
        <v>2846.8257956448911</v>
      </c>
      <c r="BK44" s="33">
        <v>5042.223537146614</v>
      </c>
      <c r="BL44" s="158">
        <v>5332</v>
      </c>
      <c r="BM44" s="158">
        <v>4729.4048174048175</v>
      </c>
      <c r="BN44" s="158">
        <v>5207.2750368188508</v>
      </c>
      <c r="BO44" s="158">
        <v>5563.2287708414115</v>
      </c>
      <c r="BP44" s="32">
        <v>3308.8469001808912</v>
      </c>
      <c r="BQ44" s="30">
        <v>3608.8392168495993</v>
      </c>
      <c r="BR44" s="30">
        <v>3132.0261551874455</v>
      </c>
      <c r="BS44" s="30">
        <v>2742.6309226932667</v>
      </c>
      <c r="BT44" s="30">
        <v>2713.6449814126395</v>
      </c>
      <c r="BU44" s="30">
        <v>3155.7668161434976</v>
      </c>
      <c r="BV44" s="32">
        <v>4169.4240977234867</v>
      </c>
      <c r="BW44" s="33">
        <v>5577.7816003092385</v>
      </c>
      <c r="BX44" s="30">
        <v>4269.0670136629797</v>
      </c>
      <c r="BY44" s="30">
        <v>1510.5907335907336</v>
      </c>
      <c r="BZ44" s="30">
        <v>205.86438356164385</v>
      </c>
      <c r="CA44" s="30">
        <v>67.54646840148699</v>
      </c>
      <c r="CB44" s="172">
        <v>4787</v>
      </c>
      <c r="CC44" s="173">
        <v>5841</v>
      </c>
      <c r="CD44" s="173">
        <v>4743</v>
      </c>
      <c r="CE44" s="173">
        <v>1912</v>
      </c>
      <c r="CF44" s="173">
        <v>261</v>
      </c>
      <c r="CG44" s="194">
        <v>117</v>
      </c>
      <c r="CH44" s="173">
        <v>4326.8670104329058</v>
      </c>
      <c r="CI44" s="173">
        <v>5118.2888383484951</v>
      </c>
      <c r="CJ44" s="173">
        <v>4366.1097770154374</v>
      </c>
      <c r="CK44" s="173">
        <v>1838.030303030303</v>
      </c>
      <c r="CL44" s="173">
        <v>288.27973568281936</v>
      </c>
      <c r="CM44" s="173">
        <v>184.91034482758621</v>
      </c>
      <c r="CN44" s="32">
        <v>4713.1596153846158</v>
      </c>
      <c r="CO44" s="30">
        <v>5808.3742883379246</v>
      </c>
      <c r="CP44" s="30">
        <v>4984.6378714581897</v>
      </c>
      <c r="CQ44" s="30">
        <v>2288.5014605647516</v>
      </c>
      <c r="CR44" s="30">
        <v>595.36515151515152</v>
      </c>
      <c r="CS44" s="30">
        <v>313.14176245210729</v>
      </c>
      <c r="CT44" s="32">
        <v>4956.4902145720353</v>
      </c>
      <c r="CU44" s="30">
        <v>6204.6376638855781</v>
      </c>
      <c r="CV44" s="30">
        <v>5414.0580693815991</v>
      </c>
      <c r="CW44" s="30">
        <v>2696.8705985915494</v>
      </c>
      <c r="CX44" s="30">
        <v>678.14477611940299</v>
      </c>
      <c r="CY44" s="30">
        <v>347.34493670886076</v>
      </c>
      <c r="CZ44" s="32">
        <v>11626.705980769328</v>
      </c>
      <c r="DA44" s="33">
        <v>9882.3332414433135</v>
      </c>
      <c r="DB44" s="158">
        <v>10328</v>
      </c>
      <c r="DC44" s="158">
        <v>8915.0161794138476</v>
      </c>
      <c r="DD44" s="158">
        <v>8752.9405616313852</v>
      </c>
      <c r="DE44" s="158">
        <v>7394.2804510665555</v>
      </c>
      <c r="DF44" s="32">
        <v>10752.642499839127</v>
      </c>
      <c r="DG44" s="30">
        <v>10452.650183170419</v>
      </c>
      <c r="DH44" s="30">
        <v>10929.463244832572</v>
      </c>
      <c r="DI44" s="30">
        <v>11318.858477326752</v>
      </c>
      <c r="DJ44" s="30">
        <v>11347.844418607379</v>
      </c>
      <c r="DK44" s="30">
        <v>10905.722583876521</v>
      </c>
      <c r="DL44" s="32">
        <v>10530.007739850502</v>
      </c>
      <c r="DM44" s="30">
        <v>9121.6502372647519</v>
      </c>
      <c r="DN44" s="30">
        <v>10430.36482391101</v>
      </c>
      <c r="DO44" s="30">
        <v>13188.841103983255</v>
      </c>
      <c r="DP44" s="30">
        <v>14493.567454012345</v>
      </c>
      <c r="DQ44" s="30">
        <v>14631.885369172502</v>
      </c>
      <c r="DR44" s="172">
        <v>10693</v>
      </c>
      <c r="DS44" s="173">
        <v>9640</v>
      </c>
      <c r="DT44" s="173">
        <v>10738</v>
      </c>
      <c r="DU44" s="173">
        <v>13568</v>
      </c>
      <c r="DV44" s="173">
        <v>15220</v>
      </c>
      <c r="DW44" s="173">
        <v>15363</v>
      </c>
      <c r="DX44" s="238">
        <v>9247.8010032825005</v>
      </c>
      <c r="DY44" s="239">
        <v>8456.3791753669102</v>
      </c>
      <c r="DZ44" s="239">
        <v>9208.5582366999679</v>
      </c>
      <c r="EA44" s="239">
        <v>11736.637710685103</v>
      </c>
      <c r="EB44" s="239">
        <v>13286.388278032586</v>
      </c>
      <c r="EC44" s="240">
        <v>13389.75766888782</v>
      </c>
      <c r="ED44" s="32">
        <v>9216.0643604888355</v>
      </c>
      <c r="EE44" s="30">
        <v>8120.8496875355277</v>
      </c>
      <c r="EF44" s="30">
        <v>8944.5861044152625</v>
      </c>
      <c r="EG44" s="30">
        <v>11640.7225153087</v>
      </c>
      <c r="EH44" s="30">
        <v>13333.8588243583</v>
      </c>
      <c r="EI44" s="30">
        <v>13616.082213421345</v>
      </c>
      <c r="EJ44" s="32">
        <v>7964.3561936347414</v>
      </c>
      <c r="EK44" s="30">
        <v>6716.2087443211985</v>
      </c>
      <c r="EL44" s="30">
        <v>7506.7883388251776</v>
      </c>
      <c r="EM44" s="30">
        <v>10223.975809615227</v>
      </c>
      <c r="EN44" s="30">
        <v>12242.701632087374</v>
      </c>
      <c r="EO44" s="30">
        <v>12573.501471497915</v>
      </c>
      <c r="EP44" s="254"/>
      <c r="EQ44" s="7"/>
    </row>
    <row r="45" spans="1:147" x14ac:dyDescent="0.2">
      <c r="A45" s="23" t="s">
        <v>47</v>
      </c>
      <c r="B45" s="44">
        <v>12129</v>
      </c>
      <c r="C45" s="117">
        <v>16286</v>
      </c>
      <c r="D45" s="148">
        <v>16262</v>
      </c>
      <c r="E45" s="148">
        <v>15080</v>
      </c>
      <c r="F45" s="148">
        <v>14085</v>
      </c>
      <c r="G45" s="148">
        <v>12762</v>
      </c>
      <c r="H45" s="32">
        <v>5889</v>
      </c>
      <c r="I45" s="33">
        <v>8586</v>
      </c>
      <c r="J45" s="158">
        <v>9493</v>
      </c>
      <c r="K45" s="158">
        <v>8763</v>
      </c>
      <c r="L45" s="158">
        <v>7981</v>
      </c>
      <c r="M45" s="158">
        <v>7339</v>
      </c>
      <c r="N45" s="31">
        <f t="shared" si="7"/>
        <v>6853</v>
      </c>
      <c r="O45" s="30">
        <v>2436</v>
      </c>
      <c r="P45" s="30">
        <v>1362</v>
      </c>
      <c r="Q45" s="30">
        <v>1429</v>
      </c>
      <c r="R45" s="30">
        <v>1038</v>
      </c>
      <c r="S45" s="30">
        <v>588</v>
      </c>
      <c r="T45" s="31">
        <f t="shared" si="8"/>
        <v>9683</v>
      </c>
      <c r="U45" s="30">
        <v>4230</v>
      </c>
      <c r="V45" s="30">
        <v>1664</v>
      </c>
      <c r="W45" s="30">
        <v>1812</v>
      </c>
      <c r="X45" s="30">
        <v>1157</v>
      </c>
      <c r="Y45" s="30">
        <v>820</v>
      </c>
      <c r="Z45" s="172">
        <v>10947</v>
      </c>
      <c r="AA45" s="173">
        <v>4933</v>
      </c>
      <c r="AB45" s="173">
        <v>1859</v>
      </c>
      <c r="AC45" s="173">
        <v>2135</v>
      </c>
      <c r="AD45" s="173">
        <v>1426</v>
      </c>
      <c r="AE45" s="194">
        <v>594</v>
      </c>
      <c r="AF45" s="173">
        <v>10160</v>
      </c>
      <c r="AG45" s="173">
        <v>4739</v>
      </c>
      <c r="AH45" s="173">
        <v>1473</v>
      </c>
      <c r="AI45" s="173">
        <v>1902</v>
      </c>
      <c r="AJ45" s="173">
        <v>1479</v>
      </c>
      <c r="AK45" s="173">
        <v>567</v>
      </c>
      <c r="AL45" s="172">
        <v>9276</v>
      </c>
      <c r="AM45" s="173">
        <v>4028</v>
      </c>
      <c r="AN45" s="173">
        <v>1445</v>
      </c>
      <c r="AO45" s="173">
        <v>1727</v>
      </c>
      <c r="AP45" s="173">
        <v>1396</v>
      </c>
      <c r="AQ45" s="194">
        <v>680</v>
      </c>
      <c r="AR45" s="158">
        <v>8146</v>
      </c>
      <c r="AS45" s="158">
        <v>3328</v>
      </c>
      <c r="AT45" s="158">
        <v>1299</v>
      </c>
      <c r="AU45" s="158">
        <v>1538</v>
      </c>
      <c r="AV45" s="158">
        <v>1297</v>
      </c>
      <c r="AW45" s="158">
        <v>684</v>
      </c>
      <c r="AX45" s="32">
        <v>11689.403566935984</v>
      </c>
      <c r="AY45" s="33">
        <v>12907.047987672444</v>
      </c>
      <c r="AZ45" s="158">
        <v>13286</v>
      </c>
      <c r="BA45" s="158">
        <v>13296.041047278195</v>
      </c>
      <c r="BB45" s="158">
        <v>13359.570948941431</v>
      </c>
      <c r="BC45" s="158">
        <v>13656.676925136793</v>
      </c>
      <c r="BD45" s="32">
        <v>11881.393076709839</v>
      </c>
      <c r="BE45" s="33">
        <v>12913.485709747074</v>
      </c>
      <c r="BF45" s="158">
        <v>13304</v>
      </c>
      <c r="BG45" s="158">
        <v>13278.519736891756</v>
      </c>
      <c r="BH45" s="158">
        <v>13420.900965517123</v>
      </c>
      <c r="BI45" s="158">
        <v>13712.171963708248</v>
      </c>
      <c r="BJ45" s="32">
        <v>3169.3905586687042</v>
      </c>
      <c r="BK45" s="33">
        <v>3849.8085255066385</v>
      </c>
      <c r="BL45" s="158">
        <v>4340</v>
      </c>
      <c r="BM45" s="158">
        <v>3940.4426566244438</v>
      </c>
      <c r="BN45" s="158">
        <v>4087.8992607442678</v>
      </c>
      <c r="BO45" s="158">
        <v>4119.4567379752007</v>
      </c>
      <c r="BP45" s="32">
        <v>2561.5008025682182</v>
      </c>
      <c r="BQ45" s="30">
        <v>4117.1761083743841</v>
      </c>
      <c r="BR45" s="30">
        <v>3292.9111600587371</v>
      </c>
      <c r="BS45" s="30">
        <v>1350.0111966410077</v>
      </c>
      <c r="BT45" s="30">
        <v>705.00674373795766</v>
      </c>
      <c r="BU45" s="30">
        <v>643.90476190476193</v>
      </c>
      <c r="BV45" s="32">
        <v>3260.7988226789216</v>
      </c>
      <c r="BW45" s="33">
        <v>4847.9335697399529</v>
      </c>
      <c r="BX45" s="30">
        <v>4254.6454326923076</v>
      </c>
      <c r="BY45" s="30">
        <v>1744.3967991169977</v>
      </c>
      <c r="BZ45" s="30">
        <v>522.26274848746755</v>
      </c>
      <c r="CA45" s="30">
        <v>271.61097560975611</v>
      </c>
      <c r="CB45" s="172">
        <v>3523</v>
      </c>
      <c r="CC45" s="173">
        <v>5090</v>
      </c>
      <c r="CD45" s="173">
        <v>4684</v>
      </c>
      <c r="CE45" s="173">
        <v>1901</v>
      </c>
      <c r="CF45" s="173">
        <v>407</v>
      </c>
      <c r="CG45" s="194">
        <v>183</v>
      </c>
      <c r="CH45" s="173">
        <v>3228.8508858267714</v>
      </c>
      <c r="CI45" s="173">
        <v>4697.3648449039883</v>
      </c>
      <c r="CJ45" s="173">
        <v>4221.152749490835</v>
      </c>
      <c r="CK45" s="173">
        <v>1829.6161934805468</v>
      </c>
      <c r="CL45" s="173">
        <v>451.02974983096686</v>
      </c>
      <c r="CM45" s="173">
        <v>316.67019400352734</v>
      </c>
      <c r="CN45" s="32">
        <v>3276.5809616213887</v>
      </c>
      <c r="CO45" s="30">
        <v>4857.639275074479</v>
      </c>
      <c r="CP45" s="30">
        <v>4368.2678200692044</v>
      </c>
      <c r="CQ45" s="30">
        <v>2077.3653734800232</v>
      </c>
      <c r="CR45" s="30">
        <v>487.78868194842408</v>
      </c>
      <c r="CS45" s="30">
        <v>362.18235294117648</v>
      </c>
      <c r="CT45" s="32">
        <v>3416.882027989197</v>
      </c>
      <c r="CU45" s="30">
        <v>5108.1811899038457</v>
      </c>
      <c r="CV45" s="30">
        <v>4602.4195535026947</v>
      </c>
      <c r="CW45" s="30">
        <v>2457.4141742522756</v>
      </c>
      <c r="CX45" s="30">
        <v>600.76638396299154</v>
      </c>
      <c r="CY45" s="30">
        <v>433.70467836257308</v>
      </c>
      <c r="CZ45" s="32">
        <v>8520.0130082672804</v>
      </c>
      <c r="DA45" s="33">
        <v>9057.2394621658059</v>
      </c>
      <c r="DB45" s="158">
        <v>8946</v>
      </c>
      <c r="DC45" s="158">
        <v>9355.5983906537513</v>
      </c>
      <c r="DD45" s="158">
        <v>9271.6716881971624</v>
      </c>
      <c r="DE45" s="158">
        <v>9537.2201871615925</v>
      </c>
      <c r="DF45" s="32">
        <v>9319.8922741416209</v>
      </c>
      <c r="DG45" s="30">
        <v>7764.216968335455</v>
      </c>
      <c r="DH45" s="30">
        <v>8588.4819166511024</v>
      </c>
      <c r="DI45" s="30">
        <v>10531.381880068831</v>
      </c>
      <c r="DJ45" s="30">
        <v>11176.386332971881</v>
      </c>
      <c r="DK45" s="30">
        <v>11237.488314805078</v>
      </c>
      <c r="DL45" s="32">
        <v>9652.6868870681519</v>
      </c>
      <c r="DM45" s="30">
        <v>8065.5521400071211</v>
      </c>
      <c r="DN45" s="30">
        <v>8658.8402770547655</v>
      </c>
      <c r="DO45" s="30">
        <v>11169.088910630076</v>
      </c>
      <c r="DP45" s="30">
        <v>12391.222961259606</v>
      </c>
      <c r="DQ45" s="30">
        <v>12641.874734137318</v>
      </c>
      <c r="DR45" s="172">
        <v>9781</v>
      </c>
      <c r="DS45" s="173">
        <v>8214</v>
      </c>
      <c r="DT45" s="173">
        <v>8620</v>
      </c>
      <c r="DU45" s="173">
        <v>11404</v>
      </c>
      <c r="DV45" s="173">
        <v>12897</v>
      </c>
      <c r="DW45" s="173">
        <v>13121</v>
      </c>
      <c r="DX45" s="238">
        <v>10049.668851064984</v>
      </c>
      <c r="DY45" s="239">
        <v>8581.1548919877678</v>
      </c>
      <c r="DZ45" s="239">
        <v>9057.3669874009211</v>
      </c>
      <c r="EA45" s="239">
        <v>11448.903543411208</v>
      </c>
      <c r="EB45" s="239">
        <v>12827.48998706079</v>
      </c>
      <c r="EC45" s="240">
        <v>12961.849542888229</v>
      </c>
      <c r="ED45" s="32">
        <v>10144.320003895735</v>
      </c>
      <c r="EE45" s="30">
        <v>8563.2616904426432</v>
      </c>
      <c r="EF45" s="30">
        <v>9052.6331454479187</v>
      </c>
      <c r="EG45" s="30">
        <v>11343.5355920371</v>
      </c>
      <c r="EH45" s="30">
        <v>12933.112283568698</v>
      </c>
      <c r="EI45" s="30">
        <v>13058.718612575947</v>
      </c>
      <c r="EJ45" s="32">
        <v>10295.289935719051</v>
      </c>
      <c r="EK45" s="30">
        <v>8603.9907738044021</v>
      </c>
      <c r="EL45" s="30">
        <v>9109.752410205554</v>
      </c>
      <c r="EM45" s="30">
        <v>11254.757789455973</v>
      </c>
      <c r="EN45" s="30">
        <v>13111.405579745257</v>
      </c>
      <c r="EO45" s="30">
        <v>13278.467285345674</v>
      </c>
      <c r="EP45" s="254"/>
      <c r="EQ45" s="7"/>
    </row>
    <row r="46" spans="1:147" x14ac:dyDescent="0.2">
      <c r="A46" s="23" t="s">
        <v>48</v>
      </c>
      <c r="B46" s="44">
        <v>8961</v>
      </c>
      <c r="C46" s="117">
        <v>5937</v>
      </c>
      <c r="D46" s="148">
        <v>11469</v>
      </c>
      <c r="E46" s="148">
        <v>10917</v>
      </c>
      <c r="F46" s="148">
        <v>11090</v>
      </c>
      <c r="G46" s="148">
        <v>10762</v>
      </c>
      <c r="H46" s="32">
        <v>5409</v>
      </c>
      <c r="I46" s="33">
        <v>4153</v>
      </c>
      <c r="J46" s="158">
        <v>7523</v>
      </c>
      <c r="K46" s="158">
        <v>7509</v>
      </c>
      <c r="L46" s="158">
        <v>7524</v>
      </c>
      <c r="M46" s="158">
        <v>7145</v>
      </c>
      <c r="N46" s="31">
        <f t="shared" si="7"/>
        <v>4031</v>
      </c>
      <c r="O46" s="30">
        <v>2002</v>
      </c>
      <c r="P46" s="30">
        <v>788</v>
      </c>
      <c r="Q46" s="30">
        <v>679</v>
      </c>
      <c r="R46" s="30">
        <v>419</v>
      </c>
      <c r="S46" s="30">
        <v>143</v>
      </c>
      <c r="T46" s="31">
        <f t="shared" si="8"/>
        <v>2915</v>
      </c>
      <c r="U46" s="30">
        <v>1575</v>
      </c>
      <c r="V46" s="30">
        <v>527</v>
      </c>
      <c r="W46" s="30">
        <v>471</v>
      </c>
      <c r="X46" s="30">
        <v>247</v>
      </c>
      <c r="Y46" s="30">
        <v>95</v>
      </c>
      <c r="Z46" s="172">
        <v>6424</v>
      </c>
      <c r="AA46" s="173">
        <v>3354</v>
      </c>
      <c r="AB46" s="173">
        <v>1190</v>
      </c>
      <c r="AC46" s="173">
        <v>1035</v>
      </c>
      <c r="AD46" s="173">
        <v>646</v>
      </c>
      <c r="AE46" s="194">
        <v>199</v>
      </c>
      <c r="AF46" s="173">
        <v>6321</v>
      </c>
      <c r="AG46" s="173">
        <v>3136</v>
      </c>
      <c r="AH46" s="173">
        <v>1188</v>
      </c>
      <c r="AI46" s="173">
        <v>1174</v>
      </c>
      <c r="AJ46" s="173">
        <v>602</v>
      </c>
      <c r="AK46" s="173">
        <v>221</v>
      </c>
      <c r="AL46" s="172">
        <v>6259</v>
      </c>
      <c r="AM46" s="173">
        <v>2984</v>
      </c>
      <c r="AN46" s="173">
        <v>1250</v>
      </c>
      <c r="AO46" s="173">
        <v>1183</v>
      </c>
      <c r="AP46" s="173">
        <v>588</v>
      </c>
      <c r="AQ46" s="194">
        <v>254</v>
      </c>
      <c r="AR46" s="158">
        <v>5898</v>
      </c>
      <c r="AS46" s="158">
        <v>2652</v>
      </c>
      <c r="AT46" s="158">
        <v>1191</v>
      </c>
      <c r="AU46" s="158">
        <v>1106</v>
      </c>
      <c r="AV46" s="158">
        <v>660</v>
      </c>
      <c r="AW46" s="158">
        <v>289</v>
      </c>
      <c r="AX46" s="32">
        <v>9698.4591690159377</v>
      </c>
      <c r="AY46" s="33">
        <v>9374.9007523933487</v>
      </c>
      <c r="AZ46" s="158">
        <v>10830</v>
      </c>
      <c r="BA46" s="158">
        <v>11158.156389731874</v>
      </c>
      <c r="BB46" s="158">
        <v>11447.810302696631</v>
      </c>
      <c r="BC46" s="158">
        <v>11712.023856842561</v>
      </c>
      <c r="BD46" s="32">
        <v>9962.898120465894</v>
      </c>
      <c r="BE46" s="33">
        <v>9513.6381357513073</v>
      </c>
      <c r="BF46" s="158">
        <v>11017</v>
      </c>
      <c r="BG46" s="158">
        <v>11344.297791915102</v>
      </c>
      <c r="BH46" s="158">
        <v>11560.126466061876</v>
      </c>
      <c r="BI46" s="158">
        <v>11826.43914139048</v>
      </c>
      <c r="BJ46" s="32">
        <v>2918.6625993714179</v>
      </c>
      <c r="BK46" s="33">
        <v>3367.9701420659762</v>
      </c>
      <c r="BL46" s="158">
        <v>3884</v>
      </c>
      <c r="BM46" s="158">
        <v>3904.7135437475031</v>
      </c>
      <c r="BN46" s="158">
        <v>3873.5135566188196</v>
      </c>
      <c r="BO46" s="158">
        <v>4069.8180545836249</v>
      </c>
      <c r="BP46" s="32">
        <v>3300.4748201438847</v>
      </c>
      <c r="BQ46" s="30">
        <v>4027.459040959041</v>
      </c>
      <c r="BR46" s="30">
        <v>4113.3248730964469</v>
      </c>
      <c r="BS46" s="30">
        <v>2013.7864506627393</v>
      </c>
      <c r="BT46" s="30">
        <v>1081.4821002386634</v>
      </c>
      <c r="BU46" s="30">
        <v>1254.8181818181818</v>
      </c>
      <c r="BV46" s="32">
        <v>3614.9684391080618</v>
      </c>
      <c r="BW46" s="33">
        <v>4208.062857142857</v>
      </c>
      <c r="BX46" s="30">
        <v>3851.2144212523717</v>
      </c>
      <c r="BY46" s="30">
        <v>2414.5350318471337</v>
      </c>
      <c r="BZ46" s="30">
        <v>2112.5627530364372</v>
      </c>
      <c r="CA46" s="30">
        <v>2329.4210526315787</v>
      </c>
      <c r="CB46" s="172">
        <v>3910</v>
      </c>
      <c r="CC46" s="173">
        <v>4788</v>
      </c>
      <c r="CD46" s="173">
        <v>4353</v>
      </c>
      <c r="CE46" s="173">
        <v>2522</v>
      </c>
      <c r="CF46" s="173">
        <v>1472</v>
      </c>
      <c r="CG46" s="194">
        <v>1599</v>
      </c>
      <c r="CH46" s="173">
        <v>3709.262774877393</v>
      </c>
      <c r="CI46" s="173">
        <v>4711.9595025510207</v>
      </c>
      <c r="CJ46" s="173">
        <v>4151.9991582491584</v>
      </c>
      <c r="CK46" s="173">
        <v>2338.7495741056218</v>
      </c>
      <c r="CL46" s="173">
        <v>1234.7873754152824</v>
      </c>
      <c r="CM46" s="173">
        <v>1121.8823529411766</v>
      </c>
      <c r="CN46" s="32">
        <v>3792.1466687969323</v>
      </c>
      <c r="CO46" s="30">
        <v>4697.1079088471852</v>
      </c>
      <c r="CP46" s="30">
        <v>4235.9679999999998</v>
      </c>
      <c r="CQ46" s="30">
        <v>2764.7945900253594</v>
      </c>
      <c r="CR46" s="30">
        <v>1428.7142857142858</v>
      </c>
      <c r="CS46" s="30">
        <v>1232.5984251968505</v>
      </c>
      <c r="CT46" s="32">
        <v>4004.6734486266532</v>
      </c>
      <c r="CU46" s="30">
        <v>5071.7805429864256</v>
      </c>
      <c r="CV46" s="30">
        <v>4756.8858102434924</v>
      </c>
      <c r="CW46" s="30">
        <v>2794.9819168173599</v>
      </c>
      <c r="CX46" s="30">
        <v>1548.6954545454546</v>
      </c>
      <c r="CY46" s="30">
        <v>1350.7335640138408</v>
      </c>
      <c r="CZ46" s="32">
        <v>6779.7965696445199</v>
      </c>
      <c r="DA46" s="33">
        <v>6006.9306103273721</v>
      </c>
      <c r="DB46" s="158">
        <v>6946</v>
      </c>
      <c r="DC46" s="158">
        <v>7253.4428459843712</v>
      </c>
      <c r="DD46" s="158">
        <v>7574.2967460778109</v>
      </c>
      <c r="DE46" s="158">
        <v>7642.2058022589363</v>
      </c>
      <c r="DF46" s="32">
        <v>6662.4233003220088</v>
      </c>
      <c r="DG46" s="30">
        <v>5935.439079506853</v>
      </c>
      <c r="DH46" s="30">
        <v>5849.573247369447</v>
      </c>
      <c r="DI46" s="30">
        <v>7949.1116698031547</v>
      </c>
      <c r="DJ46" s="30">
        <v>8881.4160202272305</v>
      </c>
      <c r="DK46" s="30">
        <v>8708.079938647712</v>
      </c>
      <c r="DL46" s="32">
        <v>5898.6696966432455</v>
      </c>
      <c r="DM46" s="30">
        <v>5305.5752786084504</v>
      </c>
      <c r="DN46" s="30">
        <v>5662.4237144989356</v>
      </c>
      <c r="DO46" s="30">
        <v>7099.1031039041736</v>
      </c>
      <c r="DP46" s="30">
        <v>7401.0753827148701</v>
      </c>
      <c r="DQ46" s="30">
        <v>7184.2170831197291</v>
      </c>
      <c r="DR46" s="172">
        <v>7107</v>
      </c>
      <c r="DS46" s="173">
        <v>6229</v>
      </c>
      <c r="DT46" s="173">
        <v>6665</v>
      </c>
      <c r="DU46" s="173">
        <v>8495</v>
      </c>
      <c r="DV46" s="173">
        <v>9545</v>
      </c>
      <c r="DW46" s="173">
        <v>9418</v>
      </c>
      <c r="DX46" s="238">
        <v>7635.0350170377087</v>
      </c>
      <c r="DY46" s="239">
        <v>6632.338289364081</v>
      </c>
      <c r="DZ46" s="239">
        <v>7192.2986336659433</v>
      </c>
      <c r="EA46" s="239">
        <v>9005.548217809479</v>
      </c>
      <c r="EB46" s="239">
        <v>10109.510416499819</v>
      </c>
      <c r="EC46" s="240">
        <v>10222.415438973925</v>
      </c>
      <c r="ED46" s="32">
        <v>7767.979797264944</v>
      </c>
      <c r="EE46" s="30">
        <v>6863.0185572146911</v>
      </c>
      <c r="EF46" s="30">
        <v>7324.1584660618764</v>
      </c>
      <c r="EG46" s="30">
        <v>8795.3318760365164</v>
      </c>
      <c r="EH46" s="30">
        <v>10131.41218034759</v>
      </c>
      <c r="EI46" s="30">
        <v>10327.528040865025</v>
      </c>
      <c r="EJ46" s="32">
        <v>7821.7656927638263</v>
      </c>
      <c r="EK46" s="30">
        <v>6754.6585984040539</v>
      </c>
      <c r="EL46" s="30">
        <v>7069.5533311469871</v>
      </c>
      <c r="EM46" s="30">
        <v>9031.4572245731197</v>
      </c>
      <c r="EN46" s="30">
        <v>10277.743686845024</v>
      </c>
      <c r="EO46" s="30">
        <v>10475.705577376639</v>
      </c>
      <c r="EP46" s="254"/>
      <c r="EQ46" s="7"/>
    </row>
    <row r="47" spans="1:147" x14ac:dyDescent="0.2">
      <c r="A47" s="24" t="s">
        <v>49</v>
      </c>
      <c r="B47" s="43">
        <v>21407</v>
      </c>
      <c r="C47" s="116">
        <v>24193</v>
      </c>
      <c r="D47" s="147">
        <v>23620</v>
      </c>
      <c r="E47" s="147">
        <v>21229</v>
      </c>
      <c r="F47" s="147">
        <v>20129</v>
      </c>
      <c r="G47" s="147">
        <v>18627</v>
      </c>
      <c r="H47" s="14">
        <v>12080</v>
      </c>
      <c r="I47" s="15">
        <v>12675</v>
      </c>
      <c r="J47" s="146">
        <v>13023</v>
      </c>
      <c r="K47" s="146">
        <v>12495</v>
      </c>
      <c r="L47" s="146">
        <v>11593</v>
      </c>
      <c r="M47" s="146">
        <v>10826</v>
      </c>
      <c r="N47" s="17">
        <f t="shared" si="7"/>
        <v>9744</v>
      </c>
      <c r="O47" s="9">
        <v>5538</v>
      </c>
      <c r="P47" s="9">
        <v>1863</v>
      </c>
      <c r="Q47" s="9">
        <v>1376</v>
      </c>
      <c r="R47" s="9">
        <v>702</v>
      </c>
      <c r="S47" s="9">
        <v>265</v>
      </c>
      <c r="T47" s="17">
        <f t="shared" si="8"/>
        <v>13035</v>
      </c>
      <c r="U47" s="9">
        <v>7668</v>
      </c>
      <c r="V47" s="9">
        <v>2224</v>
      </c>
      <c r="W47" s="9">
        <v>1873</v>
      </c>
      <c r="X47" s="9">
        <v>895</v>
      </c>
      <c r="Y47" s="9">
        <v>375</v>
      </c>
      <c r="Z47" s="171">
        <v>13634</v>
      </c>
      <c r="AA47" s="155">
        <v>8374</v>
      </c>
      <c r="AB47" s="155">
        <v>2225</v>
      </c>
      <c r="AC47" s="155">
        <v>1777</v>
      </c>
      <c r="AD47" s="155">
        <v>931</v>
      </c>
      <c r="AE47" s="162">
        <v>327</v>
      </c>
      <c r="AF47" s="155">
        <v>13125</v>
      </c>
      <c r="AG47" s="155">
        <v>8448</v>
      </c>
      <c r="AH47" s="155">
        <v>1796</v>
      </c>
      <c r="AI47" s="155">
        <v>1666</v>
      </c>
      <c r="AJ47" s="155">
        <v>860</v>
      </c>
      <c r="AK47" s="155">
        <v>355</v>
      </c>
      <c r="AL47" s="171">
        <v>12182</v>
      </c>
      <c r="AM47" s="155">
        <v>7533</v>
      </c>
      <c r="AN47" s="155">
        <v>1830</v>
      </c>
      <c r="AO47" s="155">
        <v>1584</v>
      </c>
      <c r="AP47" s="155">
        <v>855</v>
      </c>
      <c r="AQ47" s="162">
        <v>380</v>
      </c>
      <c r="AR47" s="146">
        <v>11036</v>
      </c>
      <c r="AS47" s="146">
        <v>6758</v>
      </c>
      <c r="AT47" s="146">
        <v>1678</v>
      </c>
      <c r="AU47" s="146">
        <v>1369</v>
      </c>
      <c r="AV47" s="146">
        <v>827</v>
      </c>
      <c r="AW47" s="146">
        <v>404</v>
      </c>
      <c r="AX47" s="14">
        <v>9074.8552766878474</v>
      </c>
      <c r="AY47" s="15">
        <v>9220.173555560963</v>
      </c>
      <c r="AZ47" s="146">
        <v>9214</v>
      </c>
      <c r="BA47" s="146">
        <v>9550.1463824646198</v>
      </c>
      <c r="BB47" s="146">
        <v>10115.603010022081</v>
      </c>
      <c r="BC47" s="146">
        <v>10046.477165564274</v>
      </c>
      <c r="BD47" s="14">
        <v>8992.5654486473231</v>
      </c>
      <c r="BE47" s="15">
        <v>9094.0474859727892</v>
      </c>
      <c r="BF47" s="146">
        <v>9195</v>
      </c>
      <c r="BG47" s="146">
        <v>9543.8694465711069</v>
      </c>
      <c r="BH47" s="146">
        <v>10118.899070344643</v>
      </c>
      <c r="BI47" s="146">
        <v>10068.618756537031</v>
      </c>
      <c r="BJ47" s="14">
        <v>3343.5413328928894</v>
      </c>
      <c r="BK47" s="15">
        <v>4757.4364497041424</v>
      </c>
      <c r="BL47" s="146">
        <v>4800</v>
      </c>
      <c r="BM47" s="146">
        <v>4610.3046818727489</v>
      </c>
      <c r="BN47" s="146">
        <v>4695.5383421029928</v>
      </c>
      <c r="BO47" s="146">
        <v>4775.3947903196013</v>
      </c>
      <c r="BP47" s="14">
        <v>3457.9796022960231</v>
      </c>
      <c r="BQ47" s="9">
        <v>4403.3050694569729</v>
      </c>
      <c r="BR47" s="9">
        <v>3471.8062098501073</v>
      </c>
      <c r="BS47" s="9">
        <v>1648.4288824383164</v>
      </c>
      <c r="BT47" s="9">
        <v>654.85327635327633</v>
      </c>
      <c r="BU47" s="9">
        <v>422.46415094339625</v>
      </c>
      <c r="BV47" s="14">
        <v>4543.7598772535484</v>
      </c>
      <c r="BW47" s="15">
        <v>5815.2059207094417</v>
      </c>
      <c r="BX47" s="9">
        <v>4530.3318345323742</v>
      </c>
      <c r="BY47" s="9">
        <v>2059.3705285638016</v>
      </c>
      <c r="BZ47" s="9">
        <v>602.07821229050285</v>
      </c>
      <c r="CA47" s="9">
        <v>441.04533333333336</v>
      </c>
      <c r="CB47" s="171">
        <v>4451</v>
      </c>
      <c r="CC47" s="155">
        <v>5455</v>
      </c>
      <c r="CD47" s="155">
        <v>4751</v>
      </c>
      <c r="CE47" s="155">
        <v>2154</v>
      </c>
      <c r="CF47" s="155">
        <v>563</v>
      </c>
      <c r="CG47" s="162">
        <v>255</v>
      </c>
      <c r="CH47" s="155">
        <v>4266.5127619047616</v>
      </c>
      <c r="CI47" s="155">
        <v>5218.438446969697</v>
      </c>
      <c r="CJ47" s="155">
        <v>4419.5868596881955</v>
      </c>
      <c r="CK47" s="155">
        <v>2113.0210084033615</v>
      </c>
      <c r="CL47" s="155">
        <v>421.10348837209301</v>
      </c>
      <c r="CM47" s="155">
        <v>260.82253521126762</v>
      </c>
      <c r="CN47" s="14">
        <v>4319.1910195370219</v>
      </c>
      <c r="CO47" s="9">
        <v>5305.0337183061201</v>
      </c>
      <c r="CP47" s="9">
        <v>4649.7256830601091</v>
      </c>
      <c r="CQ47" s="9">
        <v>2263.3648989898988</v>
      </c>
      <c r="CR47" s="9">
        <v>519.54152046783622</v>
      </c>
      <c r="CS47" s="9">
        <v>303.13157894736844</v>
      </c>
      <c r="CT47" s="14">
        <v>4476.1512323305542</v>
      </c>
      <c r="CU47" s="9">
        <v>5496.3452204794321</v>
      </c>
      <c r="CV47" s="9">
        <v>4793.3903456495827</v>
      </c>
      <c r="CW47" s="9">
        <v>2564.835646457268</v>
      </c>
      <c r="CX47" s="9">
        <v>729.3494558645707</v>
      </c>
      <c r="CY47" s="9">
        <v>239.51237623762376</v>
      </c>
      <c r="CZ47" s="14">
        <v>5731.3139437949576</v>
      </c>
      <c r="DA47" s="15">
        <v>4462.7371058568206</v>
      </c>
      <c r="DB47" s="146">
        <v>4414</v>
      </c>
      <c r="DC47" s="146">
        <v>4939.8417005918709</v>
      </c>
      <c r="DD47" s="146">
        <v>5420.0646679190886</v>
      </c>
      <c r="DE47" s="146">
        <v>5271.0823752446731</v>
      </c>
      <c r="DF47" s="14">
        <v>5534.5858463512996</v>
      </c>
      <c r="DG47" s="9">
        <v>4589.2603791903502</v>
      </c>
      <c r="DH47" s="9">
        <v>5520.7592387972163</v>
      </c>
      <c r="DI47" s="9">
        <v>7344.1365662090066</v>
      </c>
      <c r="DJ47" s="9">
        <v>8337.7121722940465</v>
      </c>
      <c r="DK47" s="9">
        <v>8570.1012977039263</v>
      </c>
      <c r="DL47" s="14">
        <v>4550.2876087192408</v>
      </c>
      <c r="DM47" s="9">
        <v>3278.8415652633475</v>
      </c>
      <c r="DN47" s="9">
        <v>4563.7156514404151</v>
      </c>
      <c r="DO47" s="9">
        <v>7034.6769574089876</v>
      </c>
      <c r="DP47" s="9">
        <v>8491.9692736822872</v>
      </c>
      <c r="DQ47" s="9">
        <v>8653.0021526394557</v>
      </c>
      <c r="DR47" s="171">
        <v>4744</v>
      </c>
      <c r="DS47" s="155">
        <v>3741</v>
      </c>
      <c r="DT47" s="155">
        <v>4444</v>
      </c>
      <c r="DU47" s="155">
        <v>7042</v>
      </c>
      <c r="DV47" s="155">
        <v>8632</v>
      </c>
      <c r="DW47" s="155">
        <v>8941</v>
      </c>
      <c r="DX47" s="210">
        <v>5277.3566846663452</v>
      </c>
      <c r="DY47" s="211">
        <v>4325.4309996014099</v>
      </c>
      <c r="DZ47" s="211">
        <v>5124.2825868829113</v>
      </c>
      <c r="EA47" s="211">
        <v>7430.8484381677454</v>
      </c>
      <c r="EB47" s="211">
        <v>9122.7659581990138</v>
      </c>
      <c r="EC47" s="212">
        <v>9283.0469113598392</v>
      </c>
      <c r="ED47" s="14">
        <v>5799.7080508076215</v>
      </c>
      <c r="EE47" s="9">
        <v>4813.8653520385233</v>
      </c>
      <c r="EF47" s="9">
        <v>5469.1733872845343</v>
      </c>
      <c r="EG47" s="9">
        <v>7855.5341713547441</v>
      </c>
      <c r="EH47" s="9">
        <v>9599.3575498768078</v>
      </c>
      <c r="EI47" s="9">
        <v>9815.7674913972751</v>
      </c>
      <c r="EJ47" s="14">
        <v>5592.4675242064768</v>
      </c>
      <c r="EK47" s="9">
        <v>4572.2735360575989</v>
      </c>
      <c r="EL47" s="9">
        <v>5275.2284108874483</v>
      </c>
      <c r="EM47" s="9">
        <v>7503.783110079763</v>
      </c>
      <c r="EN47" s="9">
        <v>9339.2693006724603</v>
      </c>
      <c r="EO47" s="9">
        <v>9829.1063802994067</v>
      </c>
      <c r="EP47" s="254"/>
      <c r="EQ47" s="7"/>
    </row>
    <row r="48" spans="1:147" x14ac:dyDescent="0.2">
      <c r="A48" s="24" t="s">
        <v>50</v>
      </c>
      <c r="B48" s="43">
        <v>16649</v>
      </c>
      <c r="C48" s="116">
        <v>18219</v>
      </c>
      <c r="D48" s="147">
        <v>16025</v>
      </c>
      <c r="E48" s="147">
        <v>14181</v>
      </c>
      <c r="F48" s="147">
        <v>13351</v>
      </c>
      <c r="G48" s="147">
        <v>12646</v>
      </c>
      <c r="H48" s="14">
        <v>7955</v>
      </c>
      <c r="I48" s="15">
        <v>10200</v>
      </c>
      <c r="J48" s="146">
        <v>8993</v>
      </c>
      <c r="K48" s="146">
        <v>8341</v>
      </c>
      <c r="L48" s="146">
        <v>7523</v>
      </c>
      <c r="M48" s="146">
        <v>7179</v>
      </c>
      <c r="N48" s="17">
        <f t="shared" si="7"/>
        <v>10453</v>
      </c>
      <c r="O48" s="9">
        <v>3672</v>
      </c>
      <c r="P48" s="9">
        <v>2008</v>
      </c>
      <c r="Q48" s="9">
        <v>2127</v>
      </c>
      <c r="R48" s="9">
        <v>1846</v>
      </c>
      <c r="S48" s="9">
        <v>800</v>
      </c>
      <c r="T48" s="17">
        <f t="shared" si="8"/>
        <v>12668</v>
      </c>
      <c r="U48" s="9">
        <v>5377</v>
      </c>
      <c r="V48" s="9">
        <v>2121</v>
      </c>
      <c r="W48" s="9">
        <v>2229</v>
      </c>
      <c r="X48" s="9">
        <v>1974</v>
      </c>
      <c r="Y48" s="9">
        <v>967</v>
      </c>
      <c r="Z48" s="171">
        <v>11608</v>
      </c>
      <c r="AA48" s="155">
        <v>5025</v>
      </c>
      <c r="AB48" s="155">
        <v>2000</v>
      </c>
      <c r="AC48" s="155">
        <v>2192</v>
      </c>
      <c r="AD48" s="155">
        <v>1684</v>
      </c>
      <c r="AE48" s="162">
        <v>707</v>
      </c>
      <c r="AF48" s="155">
        <v>10377</v>
      </c>
      <c r="AG48" s="155">
        <v>4705</v>
      </c>
      <c r="AH48" s="155">
        <v>1637</v>
      </c>
      <c r="AI48" s="155">
        <v>1866</v>
      </c>
      <c r="AJ48" s="155">
        <v>1515</v>
      </c>
      <c r="AK48" s="155">
        <v>654</v>
      </c>
      <c r="AL48" s="171">
        <v>9073</v>
      </c>
      <c r="AM48" s="155">
        <v>3885</v>
      </c>
      <c r="AN48" s="155">
        <v>1510</v>
      </c>
      <c r="AO48" s="155">
        <v>1643</v>
      </c>
      <c r="AP48" s="155">
        <v>1306</v>
      </c>
      <c r="AQ48" s="162">
        <v>729</v>
      </c>
      <c r="AR48" s="146">
        <v>8606</v>
      </c>
      <c r="AS48" s="146">
        <v>3526</v>
      </c>
      <c r="AT48" s="146">
        <v>1438</v>
      </c>
      <c r="AU48" s="146">
        <v>1550</v>
      </c>
      <c r="AV48" s="146">
        <v>1305</v>
      </c>
      <c r="AW48" s="146">
        <v>787</v>
      </c>
      <c r="AX48" s="14">
        <v>14827.629896324663</v>
      </c>
      <c r="AY48" s="15">
        <v>15414.667400843709</v>
      </c>
      <c r="AZ48" s="146">
        <v>16021</v>
      </c>
      <c r="BA48" s="146">
        <v>16967.644500902381</v>
      </c>
      <c r="BB48" s="146">
        <v>16293.232540353154</v>
      </c>
      <c r="BC48" s="146">
        <v>16075.131487376131</v>
      </c>
      <c r="BD48" s="14">
        <v>14687.569317231802</v>
      </c>
      <c r="BE48" s="15">
        <v>15183.245731252382</v>
      </c>
      <c r="BF48" s="146">
        <v>15801</v>
      </c>
      <c r="BG48" s="146">
        <v>16727.630015832485</v>
      </c>
      <c r="BH48" s="146">
        <v>16068.07016519864</v>
      </c>
      <c r="BI48" s="146">
        <v>15950.986299137345</v>
      </c>
      <c r="BJ48" s="14">
        <v>3775.5702074167189</v>
      </c>
      <c r="BK48" s="15">
        <v>4478.076960784314</v>
      </c>
      <c r="BL48" s="146">
        <v>4285</v>
      </c>
      <c r="BM48" s="146">
        <v>4237.920273348519</v>
      </c>
      <c r="BN48" s="146">
        <v>4389.5811511365146</v>
      </c>
      <c r="BO48" s="146">
        <v>4295.2308120908201</v>
      </c>
      <c r="BP48" s="14">
        <v>2699.4742179278678</v>
      </c>
      <c r="BQ48" s="9">
        <v>4507.2886710239654</v>
      </c>
      <c r="BR48" s="9">
        <v>3829.3356573705178</v>
      </c>
      <c r="BS48" s="9">
        <v>1627.3427362482369</v>
      </c>
      <c r="BT48" s="9">
        <v>242.92145178764898</v>
      </c>
      <c r="BU48" s="9">
        <v>84.678749999999994</v>
      </c>
      <c r="BV48" s="14">
        <v>3434.3921692453428</v>
      </c>
      <c r="BW48" s="15">
        <v>5178.1058210898273</v>
      </c>
      <c r="BX48" s="9">
        <v>4634.4766619519096</v>
      </c>
      <c r="BY48" s="9">
        <v>2281.041722745626</v>
      </c>
      <c r="BZ48" s="9">
        <v>328.73505572441741</v>
      </c>
      <c r="CA48" s="9">
        <v>104.56566701137538</v>
      </c>
      <c r="CB48" s="171">
        <v>3263</v>
      </c>
      <c r="CC48" s="155">
        <v>4938</v>
      </c>
      <c r="CD48" s="155">
        <v>4332</v>
      </c>
      <c r="CE48" s="155">
        <v>1802</v>
      </c>
      <c r="CF48" s="155">
        <v>235</v>
      </c>
      <c r="CG48" s="162">
        <v>75</v>
      </c>
      <c r="CH48" s="155">
        <v>3339.2085381131346</v>
      </c>
      <c r="CI48" s="155">
        <v>4925.8622741764084</v>
      </c>
      <c r="CJ48" s="155">
        <v>4361.6072083078807</v>
      </c>
      <c r="CK48" s="155">
        <v>2056.2872454448016</v>
      </c>
      <c r="CL48" s="155">
        <v>309.13333333333333</v>
      </c>
      <c r="CM48" s="155">
        <v>45.053516819571868</v>
      </c>
      <c r="CN48" s="14">
        <v>3558.3302105147141</v>
      </c>
      <c r="CO48" s="9">
        <v>5208.1402831402829</v>
      </c>
      <c r="CP48" s="9">
        <v>4810.5701986754966</v>
      </c>
      <c r="CQ48" s="9">
        <v>2540.6202069385272</v>
      </c>
      <c r="CR48" s="9">
        <v>415.26952526799386</v>
      </c>
      <c r="CS48" s="9">
        <v>96.794238683127574</v>
      </c>
      <c r="CT48" s="14">
        <v>3484.9341157332092</v>
      </c>
      <c r="CU48" s="9">
        <v>5128.1707317073169</v>
      </c>
      <c r="CV48" s="9">
        <v>4800.9429763560502</v>
      </c>
      <c r="CW48" s="9">
        <v>2745.3522580645163</v>
      </c>
      <c r="CX48" s="9">
        <v>533.54482758620691</v>
      </c>
      <c r="CY48" s="9">
        <v>68.722998729351971</v>
      </c>
      <c r="CZ48" s="14">
        <v>11052.059688907944</v>
      </c>
      <c r="DA48" s="15">
        <v>10936.590440059395</v>
      </c>
      <c r="DB48" s="146">
        <v>11737</v>
      </c>
      <c r="DC48" s="146">
        <v>12729.724227553863</v>
      </c>
      <c r="DD48" s="146">
        <v>11903.65138921664</v>
      </c>
      <c r="DE48" s="146">
        <v>11779.900675285311</v>
      </c>
      <c r="DF48" s="14">
        <v>11988.095099303935</v>
      </c>
      <c r="DG48" s="9">
        <v>10180.280646207837</v>
      </c>
      <c r="DH48" s="9">
        <v>10858.233659861286</v>
      </c>
      <c r="DI48" s="9">
        <v>13060.226580983566</v>
      </c>
      <c r="DJ48" s="9">
        <v>14444.647865444153</v>
      </c>
      <c r="DK48" s="9">
        <v>14602.890567231803</v>
      </c>
      <c r="DL48" s="14">
        <v>11748.85356200704</v>
      </c>
      <c r="DM48" s="9">
        <v>10005.139910162554</v>
      </c>
      <c r="DN48" s="9">
        <v>10548.769069300473</v>
      </c>
      <c r="DO48" s="9">
        <v>12902.204008506757</v>
      </c>
      <c r="DP48" s="9">
        <v>14854.510675527965</v>
      </c>
      <c r="DQ48" s="9">
        <v>15078.680064241007</v>
      </c>
      <c r="DR48" s="171">
        <v>12538</v>
      </c>
      <c r="DS48" s="155">
        <v>10863</v>
      </c>
      <c r="DT48" s="155">
        <v>11469</v>
      </c>
      <c r="DU48" s="155">
        <v>13999</v>
      </c>
      <c r="DV48" s="155">
        <v>15565</v>
      </c>
      <c r="DW48" s="155">
        <v>15725</v>
      </c>
      <c r="DX48" s="210">
        <v>13388.42147771935</v>
      </c>
      <c r="DY48" s="211">
        <v>11801.767741656076</v>
      </c>
      <c r="DZ48" s="211">
        <v>12366.022807524605</v>
      </c>
      <c r="EA48" s="211">
        <v>14671.342770387684</v>
      </c>
      <c r="EB48" s="211">
        <v>16418.49668249915</v>
      </c>
      <c r="EC48" s="212">
        <v>16682.576499012914</v>
      </c>
      <c r="ED48" s="14">
        <v>12509.739954683926</v>
      </c>
      <c r="EE48" s="9">
        <v>10859.929882058357</v>
      </c>
      <c r="EF48" s="9">
        <v>11257.499966523144</v>
      </c>
      <c r="EG48" s="9">
        <v>13527.449958260113</v>
      </c>
      <c r="EH48" s="9">
        <v>15652.800639930647</v>
      </c>
      <c r="EI48" s="9">
        <v>15971.275926515513</v>
      </c>
      <c r="EJ48" s="14">
        <v>12466.052183404136</v>
      </c>
      <c r="EK48" s="9">
        <v>10822.815567430029</v>
      </c>
      <c r="EL48" s="9">
        <v>11150.043322781294</v>
      </c>
      <c r="EM48" s="9">
        <v>13205.634041072828</v>
      </c>
      <c r="EN48" s="9">
        <v>15417.441471551138</v>
      </c>
      <c r="EO48" s="9">
        <v>15882.263300407993</v>
      </c>
      <c r="EP48" s="254"/>
      <c r="EQ48" s="7"/>
    </row>
    <row r="49" spans="1:147" x14ac:dyDescent="0.2">
      <c r="A49" s="24" t="s">
        <v>51</v>
      </c>
      <c r="B49" s="43">
        <v>13701</v>
      </c>
      <c r="C49" s="116">
        <v>17070</v>
      </c>
      <c r="D49" s="147">
        <v>17601</v>
      </c>
      <c r="E49" s="147">
        <v>17221</v>
      </c>
      <c r="F49" s="147">
        <v>15959</v>
      </c>
      <c r="G49" s="147">
        <v>15837</v>
      </c>
      <c r="H49" s="14">
        <v>9210</v>
      </c>
      <c r="I49" s="15">
        <v>11958</v>
      </c>
      <c r="J49" s="146">
        <v>13296</v>
      </c>
      <c r="K49" s="146">
        <v>13856</v>
      </c>
      <c r="L49" s="146">
        <v>12755</v>
      </c>
      <c r="M49" s="146">
        <v>13460</v>
      </c>
      <c r="N49" s="17">
        <f t="shared" si="7"/>
        <v>6917</v>
      </c>
      <c r="O49" s="9">
        <v>3737</v>
      </c>
      <c r="P49" s="9">
        <v>1602</v>
      </c>
      <c r="Q49" s="9">
        <v>992</v>
      </c>
      <c r="R49" s="9">
        <v>439</v>
      </c>
      <c r="S49" s="9">
        <v>147</v>
      </c>
      <c r="T49" s="17">
        <f t="shared" si="8"/>
        <v>9405</v>
      </c>
      <c r="U49" s="9">
        <v>5582</v>
      </c>
      <c r="V49" s="9">
        <v>1997</v>
      </c>
      <c r="W49" s="9">
        <v>1209</v>
      </c>
      <c r="X49" s="9">
        <v>438</v>
      </c>
      <c r="Y49" s="9">
        <v>179</v>
      </c>
      <c r="Z49" s="171">
        <v>10936</v>
      </c>
      <c r="AA49" s="155">
        <v>6512</v>
      </c>
      <c r="AB49" s="155">
        <v>2096</v>
      </c>
      <c r="AC49" s="155">
        <v>1631</v>
      </c>
      <c r="AD49" s="155">
        <v>521</v>
      </c>
      <c r="AE49" s="162">
        <v>176</v>
      </c>
      <c r="AF49" s="155">
        <v>11795</v>
      </c>
      <c r="AG49" s="155">
        <v>6654</v>
      </c>
      <c r="AH49" s="155">
        <v>2153</v>
      </c>
      <c r="AI49" s="155">
        <v>1785</v>
      </c>
      <c r="AJ49" s="155">
        <v>848</v>
      </c>
      <c r="AK49" s="155">
        <v>355</v>
      </c>
      <c r="AL49" s="171">
        <v>10106</v>
      </c>
      <c r="AM49" s="155">
        <v>5918</v>
      </c>
      <c r="AN49" s="155">
        <v>2005</v>
      </c>
      <c r="AO49" s="155">
        <v>1503</v>
      </c>
      <c r="AP49" s="155">
        <v>517</v>
      </c>
      <c r="AQ49" s="162">
        <v>163</v>
      </c>
      <c r="AR49" s="146">
        <v>9961</v>
      </c>
      <c r="AS49" s="146">
        <v>5682</v>
      </c>
      <c r="AT49" s="146">
        <v>2031</v>
      </c>
      <c r="AU49" s="146">
        <v>1570</v>
      </c>
      <c r="AV49" s="146">
        <v>476</v>
      </c>
      <c r="AW49" s="146">
        <v>202</v>
      </c>
      <c r="AX49" s="14">
        <v>9047.2742090975407</v>
      </c>
      <c r="AY49" s="15">
        <v>9892.2735940590828</v>
      </c>
      <c r="AZ49" s="146">
        <v>9814</v>
      </c>
      <c r="BA49" s="146">
        <v>10809.315348367836</v>
      </c>
      <c r="BB49" s="146">
        <v>11029.131706212649</v>
      </c>
      <c r="BC49" s="146">
        <v>11252.677943288983</v>
      </c>
      <c r="BD49" s="14">
        <v>9470.6396391761027</v>
      </c>
      <c r="BE49" s="15">
        <v>10169.36429293318</v>
      </c>
      <c r="BF49" s="146">
        <v>10180</v>
      </c>
      <c r="BG49" s="146">
        <v>11134.325757623907</v>
      </c>
      <c r="BH49" s="146">
        <v>11468.832051716281</v>
      </c>
      <c r="BI49" s="146">
        <v>11746.731128083829</v>
      </c>
      <c r="BJ49" s="14">
        <v>3106.6387193489668</v>
      </c>
      <c r="BK49" s="15">
        <v>3824.5634721525339</v>
      </c>
      <c r="BL49" s="146">
        <v>4135</v>
      </c>
      <c r="BM49" s="146">
        <v>4156.4548210161665</v>
      </c>
      <c r="BN49" s="146">
        <v>4255.3115640925125</v>
      </c>
      <c r="BO49" s="146">
        <v>4312.7038632986623</v>
      </c>
      <c r="BP49" s="14">
        <v>3328.6876241839341</v>
      </c>
      <c r="BQ49" s="9">
        <v>4069.1526898734178</v>
      </c>
      <c r="BR49" s="9">
        <v>3029.9868735083533</v>
      </c>
      <c r="BS49" s="9">
        <v>2195.4586693548385</v>
      </c>
      <c r="BT49" s="9">
        <v>1363.0432801822324</v>
      </c>
      <c r="BU49" s="9">
        <v>1150.8639455782313</v>
      </c>
      <c r="BV49" s="14">
        <v>4229.0552897395</v>
      </c>
      <c r="BW49" s="15">
        <v>4853.1995700465786</v>
      </c>
      <c r="BX49" s="9">
        <v>4102.5237856785179</v>
      </c>
      <c r="BY49" s="9">
        <v>2678.3382961124898</v>
      </c>
      <c r="BZ49" s="9">
        <v>2098.51598173516</v>
      </c>
      <c r="CA49" s="9">
        <v>1864.2681564245811</v>
      </c>
      <c r="CB49" s="171">
        <v>4255</v>
      </c>
      <c r="CC49" s="155">
        <v>4903</v>
      </c>
      <c r="CD49" s="155">
        <v>4133</v>
      </c>
      <c r="CE49" s="155">
        <v>2716</v>
      </c>
      <c r="CF49" s="155">
        <v>2256</v>
      </c>
      <c r="CG49" s="162">
        <v>1911</v>
      </c>
      <c r="CH49" s="155">
        <v>3986.4194150063586</v>
      </c>
      <c r="CI49" s="155">
        <v>4926.0401262398555</v>
      </c>
      <c r="CJ49" s="155">
        <v>3866.2898281467719</v>
      </c>
      <c r="CK49" s="155">
        <v>2353.9815126050421</v>
      </c>
      <c r="CL49" s="155">
        <v>1416.7700471698113</v>
      </c>
      <c r="CM49" s="155">
        <v>1449.4253521126761</v>
      </c>
      <c r="CN49" s="14">
        <v>4107.4456758361366</v>
      </c>
      <c r="CO49" s="9">
        <v>4852.4807367353833</v>
      </c>
      <c r="CP49" s="9">
        <v>3890.8533665835412</v>
      </c>
      <c r="CQ49" s="9">
        <v>2453.0206254158352</v>
      </c>
      <c r="CR49" s="9">
        <v>1895.7717601547388</v>
      </c>
      <c r="CS49" s="9">
        <v>1992.0245398773006</v>
      </c>
      <c r="CT49" s="14">
        <v>4478.2123280795104</v>
      </c>
      <c r="CU49" s="9">
        <v>5129.9359380499827</v>
      </c>
      <c r="CV49" s="9">
        <v>4561.9611029049729</v>
      </c>
      <c r="CW49" s="9">
        <v>3101.1662420382168</v>
      </c>
      <c r="CX49" s="9">
        <v>2073.6848739495799</v>
      </c>
      <c r="CY49" s="9">
        <v>1672.9158415841584</v>
      </c>
      <c r="CZ49" s="14">
        <v>5940.6354897485744</v>
      </c>
      <c r="DA49" s="15">
        <v>6067.7101219065489</v>
      </c>
      <c r="DB49" s="146">
        <v>5678</v>
      </c>
      <c r="DC49" s="146">
        <v>6652.8605273516696</v>
      </c>
      <c r="DD49" s="146">
        <v>6773.8201421201366</v>
      </c>
      <c r="DE49" s="146">
        <v>6939.9740799903211</v>
      </c>
      <c r="DF49" s="14">
        <v>6141.9520149921682</v>
      </c>
      <c r="DG49" s="9">
        <v>5401.4869493026854</v>
      </c>
      <c r="DH49" s="9">
        <v>6440.6527656677499</v>
      </c>
      <c r="DI49" s="9">
        <v>7275.1809698212637</v>
      </c>
      <c r="DJ49" s="9">
        <v>8107.5963589938701</v>
      </c>
      <c r="DK49" s="9">
        <v>8319.7756935978723</v>
      </c>
      <c r="DL49" s="14">
        <v>5940.3090031936799</v>
      </c>
      <c r="DM49" s="9">
        <v>5316.1647228866013</v>
      </c>
      <c r="DN49" s="9">
        <v>6066.840507254662</v>
      </c>
      <c r="DO49" s="9">
        <v>7491.0259968206901</v>
      </c>
      <c r="DP49" s="9">
        <v>8070.8483111980204</v>
      </c>
      <c r="DQ49" s="9">
        <v>8305.0961365085986</v>
      </c>
      <c r="DR49" s="171">
        <v>5925</v>
      </c>
      <c r="DS49" s="155">
        <v>5277</v>
      </c>
      <c r="DT49" s="155">
        <v>6047</v>
      </c>
      <c r="DU49" s="155">
        <v>7464</v>
      </c>
      <c r="DV49" s="155">
        <v>7924</v>
      </c>
      <c r="DW49" s="155">
        <v>8270</v>
      </c>
      <c r="DX49" s="210">
        <v>7147.906342617548</v>
      </c>
      <c r="DY49" s="211">
        <v>6208.2856313840512</v>
      </c>
      <c r="DZ49" s="211">
        <v>7268.0359294771351</v>
      </c>
      <c r="EA49" s="211">
        <v>8780.344245018865</v>
      </c>
      <c r="EB49" s="211">
        <v>9717.5557104540949</v>
      </c>
      <c r="EC49" s="212">
        <v>9684.9004055112309</v>
      </c>
      <c r="ED49" s="14">
        <v>7361.3863758801444</v>
      </c>
      <c r="EE49" s="9">
        <v>6616.3513149808978</v>
      </c>
      <c r="EF49" s="9">
        <v>7577.9786851327399</v>
      </c>
      <c r="EG49" s="9">
        <v>9015.8114263004463</v>
      </c>
      <c r="EH49" s="9">
        <v>9573.0602915615418</v>
      </c>
      <c r="EI49" s="9">
        <v>9476.8075118389806</v>
      </c>
      <c r="EJ49" s="14">
        <v>7268.518800004319</v>
      </c>
      <c r="EK49" s="9">
        <v>6616.7951900338467</v>
      </c>
      <c r="EL49" s="9">
        <v>7184.7700251788565</v>
      </c>
      <c r="EM49" s="9">
        <v>8645.5648860456131</v>
      </c>
      <c r="EN49" s="9">
        <v>9673.0462541342495</v>
      </c>
      <c r="EO49" s="9">
        <v>10073.81528649967</v>
      </c>
      <c r="EP49" s="254"/>
      <c r="EQ49" s="7"/>
    </row>
    <row r="50" spans="1:147" x14ac:dyDescent="0.2">
      <c r="A50" s="24" t="s">
        <v>52</v>
      </c>
      <c r="B50" s="43">
        <v>4474</v>
      </c>
      <c r="C50" s="116">
        <v>5190</v>
      </c>
      <c r="D50" s="147">
        <v>5022</v>
      </c>
      <c r="E50" s="147">
        <v>4860</v>
      </c>
      <c r="F50" s="147">
        <v>4768</v>
      </c>
      <c r="G50" s="147">
        <v>4515</v>
      </c>
      <c r="H50" s="14">
        <v>2336</v>
      </c>
      <c r="I50" s="15">
        <v>3328</v>
      </c>
      <c r="J50" s="146">
        <v>3330</v>
      </c>
      <c r="K50" s="146">
        <v>3161</v>
      </c>
      <c r="L50" s="146">
        <v>3223</v>
      </c>
      <c r="M50" s="146">
        <v>2972</v>
      </c>
      <c r="N50" s="17">
        <f t="shared" si="7"/>
        <v>2431</v>
      </c>
      <c r="O50" s="9">
        <v>1725</v>
      </c>
      <c r="P50" s="9">
        <v>382</v>
      </c>
      <c r="Q50" s="9">
        <v>227</v>
      </c>
      <c r="R50" s="9">
        <v>73</v>
      </c>
      <c r="S50" s="9">
        <v>24</v>
      </c>
      <c r="T50" s="17">
        <f t="shared" si="8"/>
        <v>2969</v>
      </c>
      <c r="U50" s="9">
        <v>1995</v>
      </c>
      <c r="V50" s="9">
        <v>456</v>
      </c>
      <c r="W50" s="9">
        <v>368</v>
      </c>
      <c r="X50" s="9">
        <v>105</v>
      </c>
      <c r="Y50" s="9">
        <v>45</v>
      </c>
      <c r="Z50" s="171">
        <v>3309</v>
      </c>
      <c r="AA50" s="155">
        <v>1472</v>
      </c>
      <c r="AB50" s="155">
        <v>603</v>
      </c>
      <c r="AC50" s="155">
        <v>726</v>
      </c>
      <c r="AD50" s="155">
        <v>393</v>
      </c>
      <c r="AE50" s="162">
        <v>115</v>
      </c>
      <c r="AF50" s="155">
        <v>3309</v>
      </c>
      <c r="AG50" s="155">
        <v>1569</v>
      </c>
      <c r="AH50" s="155">
        <v>526</v>
      </c>
      <c r="AI50" s="155">
        <v>638</v>
      </c>
      <c r="AJ50" s="155">
        <v>437</v>
      </c>
      <c r="AK50" s="155">
        <v>139</v>
      </c>
      <c r="AL50" s="171">
        <v>3159</v>
      </c>
      <c r="AM50" s="155">
        <v>1359</v>
      </c>
      <c r="AN50" s="155">
        <v>476</v>
      </c>
      <c r="AO50" s="155">
        <v>553</v>
      </c>
      <c r="AP50" s="155">
        <v>385</v>
      </c>
      <c r="AQ50" s="162">
        <v>386</v>
      </c>
      <c r="AR50" s="146">
        <v>2878</v>
      </c>
      <c r="AS50" s="146">
        <v>1216</v>
      </c>
      <c r="AT50" s="146">
        <v>432</v>
      </c>
      <c r="AU50" s="146">
        <v>522</v>
      </c>
      <c r="AV50" s="146">
        <v>358</v>
      </c>
      <c r="AW50" s="146">
        <v>350</v>
      </c>
      <c r="AX50" s="14">
        <v>9066.9198036867383</v>
      </c>
      <c r="AY50" s="15">
        <v>9262.3504168740237</v>
      </c>
      <c r="AZ50" s="146">
        <v>9727</v>
      </c>
      <c r="BA50" s="146">
        <v>10079.544627278432</v>
      </c>
      <c r="BB50" s="146">
        <v>10812.607904922335</v>
      </c>
      <c r="BC50" s="146">
        <v>10718.946338011932</v>
      </c>
      <c r="BD50" s="14">
        <v>9471.3549928615503</v>
      </c>
      <c r="BE50" s="15">
        <v>9305.4769014720368</v>
      </c>
      <c r="BF50" s="146">
        <v>9776</v>
      </c>
      <c r="BG50" s="146">
        <v>10095.006537228594</v>
      </c>
      <c r="BH50" s="146">
        <v>10799.794505775571</v>
      </c>
      <c r="BI50" s="146">
        <v>10736.963274415384</v>
      </c>
      <c r="BJ50" s="14">
        <v>2877.7564212328766</v>
      </c>
      <c r="BK50" s="15">
        <v>3429.1502403846152</v>
      </c>
      <c r="BL50" s="146">
        <v>3376</v>
      </c>
      <c r="BM50" s="146">
        <v>3370.9724770642201</v>
      </c>
      <c r="BN50" s="146">
        <v>3634.8290412659012</v>
      </c>
      <c r="BO50" s="146">
        <v>3713.4713997308208</v>
      </c>
      <c r="BP50" s="14">
        <v>2456.4335664335663</v>
      </c>
      <c r="BQ50" s="9">
        <v>2320.2208695652175</v>
      </c>
      <c r="BR50" s="9">
        <v>3592.0078534031413</v>
      </c>
      <c r="BS50" s="9">
        <v>2184.2378854625549</v>
      </c>
      <c r="BT50" s="9">
        <v>1115.6164383561643</v>
      </c>
      <c r="BU50" s="9">
        <v>825</v>
      </c>
      <c r="BV50" s="14">
        <v>3535.9855170090941</v>
      </c>
      <c r="BW50" s="15">
        <v>3792.6060150375938</v>
      </c>
      <c r="BX50" s="9">
        <v>4207.4276315789475</v>
      </c>
      <c r="BY50" s="9">
        <v>2391.5054347826085</v>
      </c>
      <c r="BZ50" s="9">
        <v>912.40952380952376</v>
      </c>
      <c r="CA50" s="9">
        <v>836.17777777777781</v>
      </c>
      <c r="CB50" s="171">
        <v>3087</v>
      </c>
      <c r="CC50" s="155">
        <v>4483</v>
      </c>
      <c r="CD50" s="155">
        <v>3883</v>
      </c>
      <c r="CE50" s="155">
        <v>1551</v>
      </c>
      <c r="CF50" s="155">
        <v>347</v>
      </c>
      <c r="CG50" s="162">
        <v>110</v>
      </c>
      <c r="CH50" s="155">
        <v>2954.4780900574192</v>
      </c>
      <c r="CI50" s="155">
        <v>4120.6437221159977</v>
      </c>
      <c r="CJ50" s="155">
        <v>3958.0950570342206</v>
      </c>
      <c r="CK50" s="155">
        <v>1660.3620689655172</v>
      </c>
      <c r="CL50" s="155">
        <v>334.02059496567506</v>
      </c>
      <c r="CM50" s="155">
        <v>171.5251798561151</v>
      </c>
      <c r="CN50" s="14">
        <v>3445.5982905982905</v>
      </c>
      <c r="CO50" s="9">
        <v>4496.3149374540099</v>
      </c>
      <c r="CP50" s="9">
        <v>4541.9012605042017</v>
      </c>
      <c r="CQ50" s="9">
        <v>2412.2603978300181</v>
      </c>
      <c r="CR50" s="9">
        <v>655.66493506493509</v>
      </c>
      <c r="CS50" s="9">
        <v>2657.5051813471505</v>
      </c>
      <c r="CT50" s="14">
        <v>3591.5785267546908</v>
      </c>
      <c r="CU50" s="9">
        <v>4639.3256578947367</v>
      </c>
      <c r="CV50" s="9">
        <v>4731.5763888888887</v>
      </c>
      <c r="CW50" s="9">
        <v>2670.3352490421457</v>
      </c>
      <c r="CX50" s="9">
        <v>908.47765363128497</v>
      </c>
      <c r="CY50" s="9">
        <v>2662.72</v>
      </c>
      <c r="CZ50" s="14">
        <v>6189.1633824538621</v>
      </c>
      <c r="DA50" s="15">
        <v>5833.2001764894085</v>
      </c>
      <c r="DB50" s="146">
        <v>6351</v>
      </c>
      <c r="DC50" s="146">
        <v>6708.5721502142114</v>
      </c>
      <c r="DD50" s="146">
        <v>7177.7788636564346</v>
      </c>
      <c r="DE50" s="146">
        <v>7005.4749382811115</v>
      </c>
      <c r="DF50" s="14">
        <v>7014.9214264279835</v>
      </c>
      <c r="DG50" s="9">
        <v>7151.1341232963332</v>
      </c>
      <c r="DH50" s="9">
        <v>5879.3471394584085</v>
      </c>
      <c r="DI50" s="9">
        <v>7287.1171073989954</v>
      </c>
      <c r="DJ50" s="9">
        <v>8355.7385545053858</v>
      </c>
      <c r="DK50" s="9">
        <v>8646.3549928615503</v>
      </c>
      <c r="DL50" s="14">
        <v>5769.4913844629427</v>
      </c>
      <c r="DM50" s="9">
        <v>5512.8708864344426</v>
      </c>
      <c r="DN50" s="9">
        <v>5098.0492698930893</v>
      </c>
      <c r="DO50" s="9">
        <v>6913.9714666894288</v>
      </c>
      <c r="DP50" s="9">
        <v>8393.0673776625135</v>
      </c>
      <c r="DQ50" s="9">
        <v>8469.2991236942598</v>
      </c>
      <c r="DR50" s="171">
        <v>6689</v>
      </c>
      <c r="DS50" s="155">
        <v>5293</v>
      </c>
      <c r="DT50" s="155">
        <v>5893</v>
      </c>
      <c r="DU50" s="155">
        <v>8225</v>
      </c>
      <c r="DV50" s="155">
        <v>9429</v>
      </c>
      <c r="DW50" s="155">
        <v>9665</v>
      </c>
      <c r="DX50" s="210">
        <v>7140.5284471711748</v>
      </c>
      <c r="DY50" s="211">
        <v>5974.3628151125959</v>
      </c>
      <c r="DZ50" s="211">
        <v>6136.9114801943724</v>
      </c>
      <c r="EA50" s="211">
        <v>8434.6444682630754</v>
      </c>
      <c r="EB50" s="211">
        <v>9760.9859422629179</v>
      </c>
      <c r="EC50" s="212">
        <v>9923.4813573724787</v>
      </c>
      <c r="ED50" s="14">
        <v>7354.1962151772805</v>
      </c>
      <c r="EE50" s="9">
        <v>6303.4795683215616</v>
      </c>
      <c r="EF50" s="9">
        <v>6257.8932452713698</v>
      </c>
      <c r="EG50" s="9">
        <v>8387.5341079455538</v>
      </c>
      <c r="EH50" s="9">
        <v>10144.129570710636</v>
      </c>
      <c r="EI50" s="9">
        <v>8142.2893244284205</v>
      </c>
      <c r="EJ50" s="14">
        <v>7145.3847476606934</v>
      </c>
      <c r="EK50" s="9">
        <v>6097.6376165206475</v>
      </c>
      <c r="EL50" s="9">
        <v>6005.3868855264955</v>
      </c>
      <c r="EM50" s="9">
        <v>8066.6280253732384</v>
      </c>
      <c r="EN50" s="9">
        <v>9828.4856207840985</v>
      </c>
      <c r="EO50" s="9">
        <v>8074.2432744153848</v>
      </c>
      <c r="EP50" s="254"/>
      <c r="EQ50" s="7"/>
    </row>
    <row r="51" spans="1:147" x14ac:dyDescent="0.2">
      <c r="A51" s="23" t="s">
        <v>53</v>
      </c>
      <c r="B51" s="44">
        <v>1876</v>
      </c>
      <c r="C51" s="117">
        <v>2087</v>
      </c>
      <c r="D51" s="148">
        <v>2104</v>
      </c>
      <c r="E51" s="148">
        <v>2162</v>
      </c>
      <c r="F51" s="148">
        <v>2161</v>
      </c>
      <c r="G51" s="148">
        <v>2190</v>
      </c>
      <c r="H51" s="32">
        <v>1018</v>
      </c>
      <c r="I51" s="33">
        <v>1111</v>
      </c>
      <c r="J51" s="158">
        <v>1219</v>
      </c>
      <c r="K51" s="158">
        <v>1138</v>
      </c>
      <c r="L51" s="158">
        <v>1093</v>
      </c>
      <c r="M51" s="158">
        <v>1173</v>
      </c>
      <c r="N51" s="31">
        <f t="shared" si="7"/>
        <v>1101</v>
      </c>
      <c r="O51" s="30">
        <v>328</v>
      </c>
      <c r="P51" s="30">
        <v>224</v>
      </c>
      <c r="Q51" s="30">
        <v>257</v>
      </c>
      <c r="R51" s="30">
        <v>207</v>
      </c>
      <c r="S51" s="30">
        <v>85</v>
      </c>
      <c r="T51" s="31">
        <f t="shared" si="8"/>
        <v>1231</v>
      </c>
      <c r="U51" s="30">
        <v>405</v>
      </c>
      <c r="V51" s="30">
        <v>202</v>
      </c>
      <c r="W51" s="30">
        <v>252</v>
      </c>
      <c r="X51" s="30">
        <v>255</v>
      </c>
      <c r="Y51" s="30">
        <v>117</v>
      </c>
      <c r="Z51" s="172">
        <v>1205</v>
      </c>
      <c r="AA51" s="173">
        <v>381</v>
      </c>
      <c r="AB51" s="173">
        <v>215</v>
      </c>
      <c r="AC51" s="173">
        <v>247</v>
      </c>
      <c r="AD51" s="173">
        <v>251</v>
      </c>
      <c r="AE51" s="194">
        <v>111</v>
      </c>
      <c r="AF51" s="173">
        <v>1166</v>
      </c>
      <c r="AG51" s="173">
        <v>395</v>
      </c>
      <c r="AH51" s="173">
        <v>198</v>
      </c>
      <c r="AI51" s="173">
        <v>231</v>
      </c>
      <c r="AJ51" s="173">
        <v>213</v>
      </c>
      <c r="AK51" s="173">
        <v>129</v>
      </c>
      <c r="AL51" s="172">
        <v>1121</v>
      </c>
      <c r="AM51" s="173">
        <v>339</v>
      </c>
      <c r="AN51" s="173">
        <v>166</v>
      </c>
      <c r="AO51" s="173">
        <v>221</v>
      </c>
      <c r="AP51" s="173">
        <v>243</v>
      </c>
      <c r="AQ51" s="194">
        <v>152</v>
      </c>
      <c r="AR51" s="158">
        <v>1080</v>
      </c>
      <c r="AS51" s="158">
        <v>291</v>
      </c>
      <c r="AT51" s="158">
        <v>172</v>
      </c>
      <c r="AU51" s="158">
        <v>209</v>
      </c>
      <c r="AV51" s="158">
        <v>230</v>
      </c>
      <c r="AW51" s="158">
        <v>178</v>
      </c>
      <c r="AX51" s="32">
        <v>9818.2560486448183</v>
      </c>
      <c r="AY51" s="33">
        <v>11478.675921024384</v>
      </c>
      <c r="AZ51" s="158">
        <v>11862</v>
      </c>
      <c r="BA51" s="158">
        <v>11842.384885764499</v>
      </c>
      <c r="BB51" s="158">
        <v>12041.159194876487</v>
      </c>
      <c r="BC51" s="158">
        <v>12729.117647058823</v>
      </c>
      <c r="BD51" s="32">
        <v>10107.297739733258</v>
      </c>
      <c r="BE51" s="33">
        <v>11387.860276198213</v>
      </c>
      <c r="BF51" s="158">
        <v>11819</v>
      </c>
      <c r="BG51" s="158">
        <v>11735.264865637508</v>
      </c>
      <c r="BH51" s="158">
        <v>11958.079949946685</v>
      </c>
      <c r="BI51" s="158">
        <v>12603.259674329502</v>
      </c>
      <c r="BJ51" s="32">
        <v>2831.90373280943</v>
      </c>
      <c r="BK51" s="33">
        <v>3780.6165616561657</v>
      </c>
      <c r="BL51" s="158">
        <v>4001</v>
      </c>
      <c r="BM51" s="158">
        <v>4260.3365553602816</v>
      </c>
      <c r="BN51" s="158">
        <v>4345.16010978957</v>
      </c>
      <c r="BO51" s="158">
        <v>3953.4552429667519</v>
      </c>
      <c r="BP51" s="32">
        <v>2456.0799273387829</v>
      </c>
      <c r="BQ51" s="30">
        <v>4639.2042682926831</v>
      </c>
      <c r="BR51" s="30">
        <v>3467.1830357142858</v>
      </c>
      <c r="BS51" s="30">
        <v>1062.0311284046693</v>
      </c>
      <c r="BT51" s="30">
        <v>472.64734299516908</v>
      </c>
      <c r="BU51" s="30">
        <v>412.42352941176472</v>
      </c>
      <c r="BV51" s="32">
        <v>3257.0324939073926</v>
      </c>
      <c r="BW51" s="33">
        <v>5756.59012345679</v>
      </c>
      <c r="BX51" s="30">
        <v>4927.4455445544554</v>
      </c>
      <c r="BY51" s="30">
        <v>1920.1626984126983</v>
      </c>
      <c r="BZ51" s="30">
        <v>566.78823529411761</v>
      </c>
      <c r="CA51" s="30">
        <v>463.52136752136749</v>
      </c>
      <c r="CB51" s="172">
        <v>3573</v>
      </c>
      <c r="CC51" s="173">
        <v>6117</v>
      </c>
      <c r="CD51" s="173">
        <v>5023</v>
      </c>
      <c r="CE51" s="173">
        <v>2455</v>
      </c>
      <c r="CF51" s="173">
        <v>944</v>
      </c>
      <c r="CG51" s="194">
        <v>469</v>
      </c>
      <c r="CH51" s="173">
        <v>3712.7924528301887</v>
      </c>
      <c r="CI51" s="173">
        <v>6071.4151898734181</v>
      </c>
      <c r="CJ51" s="173">
        <v>5381.212121212121</v>
      </c>
      <c r="CK51" s="173">
        <v>2614.4199134199134</v>
      </c>
      <c r="CL51" s="173">
        <v>909.07042253521126</v>
      </c>
      <c r="CM51" s="173">
        <v>526.07751937984494</v>
      </c>
      <c r="CN51" s="32">
        <v>3496.9429081177518</v>
      </c>
      <c r="CO51" s="30">
        <v>5924.4542772861359</v>
      </c>
      <c r="CP51" s="30">
        <v>5419.3975903614455</v>
      </c>
      <c r="CQ51" s="30">
        <v>2931.9592760180994</v>
      </c>
      <c r="CR51" s="30">
        <v>1088.0329218106997</v>
      </c>
      <c r="CS51" s="30">
        <v>655.97368421052636</v>
      </c>
      <c r="CT51" s="32">
        <v>3605.176851851852</v>
      </c>
      <c r="CU51" s="30">
        <v>6222.4295532646047</v>
      </c>
      <c r="CV51" s="30">
        <v>5919.2790697674418</v>
      </c>
      <c r="CW51" s="30">
        <v>3008.1913875598084</v>
      </c>
      <c r="CX51" s="30">
        <v>1357.8478260869565</v>
      </c>
      <c r="CY51" s="30">
        <v>695.11797752808991</v>
      </c>
      <c r="CZ51" s="32">
        <v>6986.3523158353883</v>
      </c>
      <c r="DA51" s="33">
        <v>7698.0593593682179</v>
      </c>
      <c r="DB51" s="158">
        <v>7861</v>
      </c>
      <c r="DC51" s="158">
        <v>7582.0483304042173</v>
      </c>
      <c r="DD51" s="158">
        <v>7695.9990850869171</v>
      </c>
      <c r="DE51" s="158">
        <v>8775.6624040920724</v>
      </c>
      <c r="DF51" s="32">
        <v>7651.217812394475</v>
      </c>
      <c r="DG51" s="30">
        <v>5468.0934714405748</v>
      </c>
      <c r="DH51" s="30">
        <v>6640.1147040189717</v>
      </c>
      <c r="DI51" s="30">
        <v>9045.2666113285886</v>
      </c>
      <c r="DJ51" s="30">
        <v>9634.6503967380886</v>
      </c>
      <c r="DK51" s="30">
        <v>9694.8742103214936</v>
      </c>
      <c r="DL51" s="32">
        <v>8130.8277822908203</v>
      </c>
      <c r="DM51" s="30">
        <v>5631.2701527414229</v>
      </c>
      <c r="DN51" s="30">
        <v>6460.4147316437575</v>
      </c>
      <c r="DO51" s="30">
        <v>9467.697577785515</v>
      </c>
      <c r="DP51" s="30">
        <v>10821.072040904095</v>
      </c>
      <c r="DQ51" s="30">
        <v>10924.338908676846</v>
      </c>
      <c r="DR51" s="172">
        <v>8246</v>
      </c>
      <c r="DS51" s="173">
        <v>5703</v>
      </c>
      <c r="DT51" s="173">
        <v>6796</v>
      </c>
      <c r="DU51" s="173">
        <v>9365</v>
      </c>
      <c r="DV51" s="173">
        <v>10875</v>
      </c>
      <c r="DW51" s="173">
        <v>11350</v>
      </c>
      <c r="DX51" s="238">
        <v>8022.4724128073194</v>
      </c>
      <c r="DY51" s="239">
        <v>5663.8496757640896</v>
      </c>
      <c r="DZ51" s="239">
        <v>6354.0527444253867</v>
      </c>
      <c r="EA51" s="239">
        <v>9120.8449522175943</v>
      </c>
      <c r="EB51" s="239">
        <v>10826.194443102297</v>
      </c>
      <c r="EC51" s="240">
        <v>11209.187346257662</v>
      </c>
      <c r="ED51" s="32">
        <v>8461.1370418289334</v>
      </c>
      <c r="EE51" s="30">
        <v>6033.6256726605488</v>
      </c>
      <c r="EF51" s="30">
        <v>6538.6823595852393</v>
      </c>
      <c r="EG51" s="30">
        <v>9026.1206739285844</v>
      </c>
      <c r="EH51" s="30">
        <v>10870.047028135985</v>
      </c>
      <c r="EI51" s="30">
        <v>11302.106265736158</v>
      </c>
      <c r="EJ51" s="32">
        <v>8998.0828224776487</v>
      </c>
      <c r="EK51" s="30">
        <v>6380.830121064897</v>
      </c>
      <c r="EL51" s="30">
        <v>6683.9806045620599</v>
      </c>
      <c r="EM51" s="30">
        <v>9595.0682867696923</v>
      </c>
      <c r="EN51" s="30">
        <v>11245.411848242546</v>
      </c>
      <c r="EO51" s="30">
        <v>11908.141696801411</v>
      </c>
      <c r="EP51" s="254"/>
      <c r="EQ51" s="7"/>
    </row>
    <row r="52" spans="1:147" x14ac:dyDescent="0.2">
      <c r="A52" s="23" t="s">
        <v>54</v>
      </c>
      <c r="B52" s="44">
        <v>22886</v>
      </c>
      <c r="C52" s="117">
        <v>28324</v>
      </c>
      <c r="D52" s="148">
        <v>27471</v>
      </c>
      <c r="E52" s="148">
        <v>23593</v>
      </c>
      <c r="F52" s="148">
        <v>25323</v>
      </c>
      <c r="G52" s="148">
        <v>23652</v>
      </c>
      <c r="H52" s="32">
        <v>12932</v>
      </c>
      <c r="I52" s="33">
        <v>17753</v>
      </c>
      <c r="J52" s="158">
        <v>18495</v>
      </c>
      <c r="K52" s="158">
        <v>16757</v>
      </c>
      <c r="L52" s="158">
        <v>17691</v>
      </c>
      <c r="M52" s="158">
        <v>16093</v>
      </c>
      <c r="N52" s="31">
        <f t="shared" si="7"/>
        <v>14883</v>
      </c>
      <c r="O52" s="30">
        <v>7491</v>
      </c>
      <c r="P52" s="30">
        <v>2577</v>
      </c>
      <c r="Q52" s="30">
        <v>2421</v>
      </c>
      <c r="R52" s="30">
        <v>1663</v>
      </c>
      <c r="S52" s="30">
        <v>731</v>
      </c>
      <c r="T52" s="31">
        <f t="shared" si="8"/>
        <v>20480</v>
      </c>
      <c r="U52" s="30">
        <v>12316</v>
      </c>
      <c r="V52" s="30">
        <v>2891</v>
      </c>
      <c r="W52" s="30">
        <v>2680</v>
      </c>
      <c r="X52" s="30">
        <v>1748</v>
      </c>
      <c r="Y52" s="30">
        <v>845</v>
      </c>
      <c r="Z52" s="172">
        <v>20931</v>
      </c>
      <c r="AA52" s="173">
        <v>12775</v>
      </c>
      <c r="AB52" s="173">
        <v>2835</v>
      </c>
      <c r="AC52" s="173">
        <v>2824</v>
      </c>
      <c r="AD52" s="173">
        <v>1744</v>
      </c>
      <c r="AE52" s="194">
        <v>753</v>
      </c>
      <c r="AF52" s="173">
        <v>18456</v>
      </c>
      <c r="AG52" s="173">
        <v>11289</v>
      </c>
      <c r="AH52" s="173">
        <v>2563</v>
      </c>
      <c r="AI52" s="173">
        <v>2430</v>
      </c>
      <c r="AJ52" s="173">
        <v>1508</v>
      </c>
      <c r="AK52" s="173">
        <v>666</v>
      </c>
      <c r="AL52" s="172">
        <v>19043</v>
      </c>
      <c r="AM52" s="173">
        <v>10389</v>
      </c>
      <c r="AN52" s="173">
        <v>2755</v>
      </c>
      <c r="AO52" s="173">
        <v>2716</v>
      </c>
      <c r="AP52" s="173">
        <v>2007</v>
      </c>
      <c r="AQ52" s="194">
        <v>1176</v>
      </c>
      <c r="AR52" s="158">
        <v>17757</v>
      </c>
      <c r="AS52" s="158">
        <v>9202</v>
      </c>
      <c r="AT52" s="158">
        <v>2562</v>
      </c>
      <c r="AU52" s="158">
        <v>2711</v>
      </c>
      <c r="AV52" s="158">
        <v>2044</v>
      </c>
      <c r="AW52" s="158">
        <v>1238</v>
      </c>
      <c r="AX52" s="32">
        <v>11690.255013829641</v>
      </c>
      <c r="AY52" s="33">
        <v>12027.504001517314</v>
      </c>
      <c r="AZ52" s="158">
        <v>12167</v>
      </c>
      <c r="BA52" s="158">
        <v>12191.965535891024</v>
      </c>
      <c r="BB52" s="158">
        <v>12819.284360268653</v>
      </c>
      <c r="BC52" s="158">
        <v>12668.221366476695</v>
      </c>
      <c r="BD52" s="32">
        <v>11762.015684420434</v>
      </c>
      <c r="BE52" s="33">
        <v>12001.09051082286</v>
      </c>
      <c r="BF52" s="158">
        <v>12175</v>
      </c>
      <c r="BG52" s="158">
        <v>12072.309719698002</v>
      </c>
      <c r="BH52" s="158">
        <v>12732.807036713002</v>
      </c>
      <c r="BI52" s="158">
        <v>12783.686712867258</v>
      </c>
      <c r="BJ52" s="32">
        <v>4066.3750386637798</v>
      </c>
      <c r="BK52" s="33">
        <v>4102.1787303554329</v>
      </c>
      <c r="BL52" s="158">
        <v>4264</v>
      </c>
      <c r="BM52" s="158">
        <v>4133.5034314018021</v>
      </c>
      <c r="BN52" s="158">
        <v>4230.9158329093889</v>
      </c>
      <c r="BO52" s="158">
        <v>4175.6372957186359</v>
      </c>
      <c r="BP52" s="32">
        <v>3505.2603641738897</v>
      </c>
      <c r="BQ52" s="30">
        <v>5254.0811640635429</v>
      </c>
      <c r="BR52" s="30">
        <v>3581.5785797438884</v>
      </c>
      <c r="BS52" s="30">
        <v>1178.7752994630318</v>
      </c>
      <c r="BT52" s="30">
        <v>337.1864101022249</v>
      </c>
      <c r="BU52" s="30">
        <v>227.33789329685362</v>
      </c>
      <c r="BV52" s="32">
        <v>3312.81640625</v>
      </c>
      <c r="BW52" s="33">
        <v>4281.9222962000649</v>
      </c>
      <c r="BX52" s="30">
        <v>3600.9699066067105</v>
      </c>
      <c r="BY52" s="30">
        <v>1429.1399253731342</v>
      </c>
      <c r="BZ52" s="30">
        <v>344.24885583524025</v>
      </c>
      <c r="CA52" s="30">
        <v>317.25325443786983</v>
      </c>
      <c r="CB52" s="172">
        <v>3645</v>
      </c>
      <c r="CC52" s="173">
        <v>4543</v>
      </c>
      <c r="CD52" s="173">
        <v>4191</v>
      </c>
      <c r="CE52" s="173">
        <v>1890</v>
      </c>
      <c r="CF52" s="173">
        <v>471</v>
      </c>
      <c r="CG52" s="194">
        <v>303</v>
      </c>
      <c r="CH52" s="173">
        <v>3500.5087234503685</v>
      </c>
      <c r="CI52" s="173">
        <v>4335.7173354592969</v>
      </c>
      <c r="CJ52" s="173">
        <v>3952.3015996878657</v>
      </c>
      <c r="CK52" s="173">
        <v>1874.919341563786</v>
      </c>
      <c r="CL52" s="173">
        <v>475.9814323607427</v>
      </c>
      <c r="CM52" s="173">
        <v>384.22372372372371</v>
      </c>
      <c r="CN52" s="32">
        <v>3639.1356403927953</v>
      </c>
      <c r="CO52" s="30">
        <v>4839.3318894985077</v>
      </c>
      <c r="CP52" s="30">
        <v>4263.0007259528129</v>
      </c>
      <c r="CQ52" s="30">
        <v>2011.1130338733431</v>
      </c>
      <c r="CR52" s="30">
        <v>627.75186846038866</v>
      </c>
      <c r="CS52" s="30">
        <v>474.14370748299319</v>
      </c>
      <c r="CT52" s="32">
        <v>3555.244466970772</v>
      </c>
      <c r="CU52" s="30">
        <v>4787.3704629428385</v>
      </c>
      <c r="CV52" s="30">
        <v>4331.6053864168616</v>
      </c>
      <c r="CW52" s="30">
        <v>2174.0590188122464</v>
      </c>
      <c r="CX52" s="30">
        <v>702.59589041095887</v>
      </c>
      <c r="CY52" s="30">
        <v>524.66882067851373</v>
      </c>
      <c r="CZ52" s="32">
        <v>7623.8799751658607</v>
      </c>
      <c r="DA52" s="33">
        <v>7925.3252711618816</v>
      </c>
      <c r="DB52" s="158">
        <v>7903</v>
      </c>
      <c r="DC52" s="158">
        <v>8058.4621044892219</v>
      </c>
      <c r="DD52" s="158">
        <v>8588.3685273592637</v>
      </c>
      <c r="DE52" s="158">
        <v>8492.5840707580592</v>
      </c>
      <c r="DF52" s="32">
        <v>8256.7553202465442</v>
      </c>
      <c r="DG52" s="30">
        <v>6507.934520356891</v>
      </c>
      <c r="DH52" s="30">
        <v>8180.4371046765455</v>
      </c>
      <c r="DI52" s="30">
        <v>10583.240384957402</v>
      </c>
      <c r="DJ52" s="30">
        <v>11424.829274318208</v>
      </c>
      <c r="DK52" s="30">
        <v>11534.67779112358</v>
      </c>
      <c r="DL52" s="32">
        <v>8688.2741045728599</v>
      </c>
      <c r="DM52" s="30">
        <v>7719.1682146227949</v>
      </c>
      <c r="DN52" s="30">
        <v>8400.1206042161502</v>
      </c>
      <c r="DO52" s="30">
        <v>10571.950585449726</v>
      </c>
      <c r="DP52" s="30">
        <v>11656.84165498762</v>
      </c>
      <c r="DQ52" s="30">
        <v>11683.83725638499</v>
      </c>
      <c r="DR52" s="172">
        <v>8530</v>
      </c>
      <c r="DS52" s="173">
        <v>7632</v>
      </c>
      <c r="DT52" s="173">
        <v>7984</v>
      </c>
      <c r="DU52" s="173">
        <v>10285</v>
      </c>
      <c r="DV52" s="173">
        <v>11704</v>
      </c>
      <c r="DW52" s="173">
        <v>11872</v>
      </c>
      <c r="DX52" s="238">
        <v>8571.8009962476335</v>
      </c>
      <c r="DY52" s="239">
        <v>7736.5923842387047</v>
      </c>
      <c r="DZ52" s="239">
        <v>8120.0081200101358</v>
      </c>
      <c r="EA52" s="239">
        <v>10197.390378134216</v>
      </c>
      <c r="EB52" s="239">
        <v>11596.328287337259</v>
      </c>
      <c r="EC52" s="240">
        <v>11688.085995974277</v>
      </c>
      <c r="ED52" s="32">
        <v>9093.6713963202074</v>
      </c>
      <c r="EE52" s="30">
        <v>7893.4751472144944</v>
      </c>
      <c r="EF52" s="30">
        <v>8469.8063107601884</v>
      </c>
      <c r="EG52" s="30">
        <v>10721.694002839658</v>
      </c>
      <c r="EH52" s="30">
        <v>12105.055168252613</v>
      </c>
      <c r="EI52" s="30">
        <v>12258.663329230008</v>
      </c>
      <c r="EJ52" s="32">
        <v>9228.4422458964873</v>
      </c>
      <c r="EK52" s="30">
        <v>7996.3162499244199</v>
      </c>
      <c r="EL52" s="30">
        <v>8452.0813264503959</v>
      </c>
      <c r="EM52" s="30">
        <v>10609.627694055012</v>
      </c>
      <c r="EN52" s="30">
        <v>12081.090822456299</v>
      </c>
      <c r="EO52" s="30">
        <v>12259.017892188745</v>
      </c>
      <c r="EP52" s="254"/>
      <c r="EQ52" s="7"/>
    </row>
    <row r="53" spans="1:147" x14ac:dyDescent="0.2">
      <c r="A53" s="23" t="s">
        <v>55</v>
      </c>
      <c r="B53" s="44">
        <v>1951</v>
      </c>
      <c r="C53" s="117">
        <v>2295</v>
      </c>
      <c r="D53" s="148">
        <v>2196</v>
      </c>
      <c r="E53" s="148">
        <v>1938</v>
      </c>
      <c r="F53" s="148">
        <v>2087</v>
      </c>
      <c r="G53" s="148">
        <v>1961</v>
      </c>
      <c r="H53" s="32">
        <v>1078</v>
      </c>
      <c r="I53" s="33">
        <v>1478</v>
      </c>
      <c r="J53" s="158">
        <v>1536</v>
      </c>
      <c r="K53" s="158">
        <v>1175</v>
      </c>
      <c r="L53" s="158">
        <v>1323</v>
      </c>
      <c r="M53" s="158">
        <v>1244</v>
      </c>
      <c r="N53" s="31">
        <f t="shared" si="7"/>
        <v>1528</v>
      </c>
      <c r="O53" s="30">
        <v>897</v>
      </c>
      <c r="P53" s="30">
        <v>269</v>
      </c>
      <c r="Q53" s="30">
        <v>228</v>
      </c>
      <c r="R53" s="30">
        <v>101</v>
      </c>
      <c r="S53" s="30">
        <v>33</v>
      </c>
      <c r="T53" s="31">
        <f t="shared" si="8"/>
        <v>1925</v>
      </c>
      <c r="U53" s="30">
        <v>827</v>
      </c>
      <c r="V53" s="30">
        <v>410</v>
      </c>
      <c r="W53" s="30">
        <v>379</v>
      </c>
      <c r="X53" s="30">
        <v>226</v>
      </c>
      <c r="Y53" s="30">
        <v>83</v>
      </c>
      <c r="Z53" s="172">
        <v>1868</v>
      </c>
      <c r="AA53" s="173">
        <v>794</v>
      </c>
      <c r="AB53" s="173">
        <v>387</v>
      </c>
      <c r="AC53" s="173">
        <v>370</v>
      </c>
      <c r="AD53" s="173">
        <v>228</v>
      </c>
      <c r="AE53" s="194">
        <v>89</v>
      </c>
      <c r="AF53" s="173">
        <v>1618</v>
      </c>
      <c r="AG53" s="173">
        <v>622</v>
      </c>
      <c r="AH53" s="173">
        <v>247</v>
      </c>
      <c r="AI53" s="173">
        <v>370</v>
      </c>
      <c r="AJ53" s="173">
        <v>273</v>
      </c>
      <c r="AK53" s="173">
        <v>106</v>
      </c>
      <c r="AL53" s="172">
        <v>1796</v>
      </c>
      <c r="AM53" s="173">
        <v>822</v>
      </c>
      <c r="AN53" s="173">
        <v>235</v>
      </c>
      <c r="AO53" s="173">
        <v>353</v>
      </c>
      <c r="AP53" s="173">
        <v>266</v>
      </c>
      <c r="AQ53" s="194">
        <v>120</v>
      </c>
      <c r="AR53" s="158">
        <v>1661</v>
      </c>
      <c r="AS53" s="158">
        <v>651</v>
      </c>
      <c r="AT53" s="158">
        <v>245</v>
      </c>
      <c r="AU53" s="158">
        <v>341</v>
      </c>
      <c r="AV53" s="158">
        <v>278</v>
      </c>
      <c r="AW53" s="158">
        <v>146</v>
      </c>
      <c r="AX53" s="32">
        <v>11997.283988436811</v>
      </c>
      <c r="AY53" s="33">
        <v>12553.994479521403</v>
      </c>
      <c r="AZ53" s="158">
        <v>13179</v>
      </c>
      <c r="BA53" s="158">
        <v>14035.041237484609</v>
      </c>
      <c r="BB53" s="158">
        <v>14145.320955334808</v>
      </c>
      <c r="BC53" s="158">
        <v>13892.978468683581</v>
      </c>
      <c r="BD53" s="32">
        <v>11987.764630130046</v>
      </c>
      <c r="BE53" s="33">
        <v>12451.9625635263</v>
      </c>
      <c r="BF53" s="158">
        <v>13116</v>
      </c>
      <c r="BG53" s="158">
        <v>14090.798002368458</v>
      </c>
      <c r="BH53" s="158">
        <v>14325.849981158421</v>
      </c>
      <c r="BI53" s="158">
        <v>14101.233432695555</v>
      </c>
      <c r="BJ53" s="32">
        <v>3424.612244897959</v>
      </c>
      <c r="BK53" s="33">
        <v>4229.9127198917458</v>
      </c>
      <c r="BL53" s="158">
        <v>4029</v>
      </c>
      <c r="BM53" s="158">
        <v>4194.822978723404</v>
      </c>
      <c r="BN53" s="158">
        <v>4339.614512471655</v>
      </c>
      <c r="BO53" s="158">
        <v>4383.5506430868163</v>
      </c>
      <c r="BP53" s="32">
        <v>2348.0248691099478</v>
      </c>
      <c r="BQ53" s="30">
        <v>2971.1772575250834</v>
      </c>
      <c r="BR53" s="30">
        <v>2684.2044609665427</v>
      </c>
      <c r="BS53" s="30">
        <v>860.77192982456143</v>
      </c>
      <c r="BT53" s="30">
        <v>40.881188118811885</v>
      </c>
      <c r="BU53" s="30">
        <v>6.0606060606060606</v>
      </c>
      <c r="BV53" s="32">
        <v>2784.6581818181817</v>
      </c>
      <c r="BW53" s="33">
        <v>4380.417170495768</v>
      </c>
      <c r="BX53" s="30">
        <v>3282.9975609756098</v>
      </c>
      <c r="BY53" s="30">
        <v>932.29815303430075</v>
      </c>
      <c r="BZ53" s="30">
        <v>131.82300884955751</v>
      </c>
      <c r="CA53" s="30">
        <v>104.81927710843374</v>
      </c>
      <c r="CB53" s="172">
        <v>3195</v>
      </c>
      <c r="CC53" s="173">
        <v>4860</v>
      </c>
      <c r="CD53" s="173">
        <v>3453</v>
      </c>
      <c r="CE53" s="173">
        <v>1658</v>
      </c>
      <c r="CF53" s="173">
        <v>360</v>
      </c>
      <c r="CG53" s="194">
        <v>880</v>
      </c>
      <c r="CH53" s="173">
        <v>3015.4517923362177</v>
      </c>
      <c r="CI53" s="173">
        <v>5225.4115755627008</v>
      </c>
      <c r="CJ53" s="173">
        <v>3967.838056680162</v>
      </c>
      <c r="CK53" s="173">
        <v>1372.2675675675675</v>
      </c>
      <c r="CL53" s="173">
        <v>419.4065934065934</v>
      </c>
      <c r="CM53" s="173">
        <v>250.01886792452831</v>
      </c>
      <c r="CN53" s="32">
        <v>3079.2661469933187</v>
      </c>
      <c r="CO53" s="30">
        <v>4665.6326034063259</v>
      </c>
      <c r="CP53" s="30">
        <v>4329.0382978723401</v>
      </c>
      <c r="CQ53" s="30">
        <v>1578.2152974504249</v>
      </c>
      <c r="CR53" s="30">
        <v>340.50375939849624</v>
      </c>
      <c r="CS53" s="30">
        <v>251.7</v>
      </c>
      <c r="CT53" s="32">
        <v>3206.674894641782</v>
      </c>
      <c r="CU53" s="30">
        <v>5293.2043010752686</v>
      </c>
      <c r="CV53" s="30">
        <v>4342.7265306122445</v>
      </c>
      <c r="CW53" s="30">
        <v>1838.0586510263929</v>
      </c>
      <c r="CX53" s="30">
        <v>528.82733812949641</v>
      </c>
      <c r="CY53" s="30">
        <v>292.13013698630135</v>
      </c>
      <c r="CZ53" s="32">
        <v>8572.6717435388528</v>
      </c>
      <c r="DA53" s="33">
        <v>8324.0817596296583</v>
      </c>
      <c r="DB53" s="158">
        <v>9150</v>
      </c>
      <c r="DC53" s="158">
        <v>9840.2182587612042</v>
      </c>
      <c r="DD53" s="158">
        <v>9805.7064428631529</v>
      </c>
      <c r="DE53" s="158">
        <v>9509.4278255967656</v>
      </c>
      <c r="DF53" s="32">
        <v>9639.7397610200987</v>
      </c>
      <c r="DG53" s="30">
        <v>9016.5873726049631</v>
      </c>
      <c r="DH53" s="30">
        <v>9303.5601691635038</v>
      </c>
      <c r="DI53" s="30">
        <v>11126.992700305485</v>
      </c>
      <c r="DJ53" s="30">
        <v>11946.883442011234</v>
      </c>
      <c r="DK53" s="30">
        <v>11981.70402406944</v>
      </c>
      <c r="DL53" s="32">
        <v>9667.3043817081179</v>
      </c>
      <c r="DM53" s="30">
        <v>8071.5453930305321</v>
      </c>
      <c r="DN53" s="30">
        <v>9168.9650025506908</v>
      </c>
      <c r="DO53" s="30">
        <v>11519.664410492</v>
      </c>
      <c r="DP53" s="30">
        <v>12320.139554676742</v>
      </c>
      <c r="DQ53" s="30">
        <v>12347.143286417866</v>
      </c>
      <c r="DR53" s="172">
        <v>9920</v>
      </c>
      <c r="DS53" s="173">
        <v>8256</v>
      </c>
      <c r="DT53" s="173">
        <v>9663</v>
      </c>
      <c r="DU53" s="173">
        <v>11458</v>
      </c>
      <c r="DV53" s="173">
        <v>12756</v>
      </c>
      <c r="DW53" s="173">
        <v>12236</v>
      </c>
      <c r="DX53" s="238">
        <v>11075.346210032239</v>
      </c>
      <c r="DY53" s="239">
        <v>8865.3864268057569</v>
      </c>
      <c r="DZ53" s="239">
        <v>10122.959945688295</v>
      </c>
      <c r="EA53" s="239">
        <v>12718.53043480089</v>
      </c>
      <c r="EB53" s="239">
        <v>13671.391408961865</v>
      </c>
      <c r="EC53" s="240">
        <v>13840.77913444393</v>
      </c>
      <c r="ED53" s="32">
        <v>11246.583834165102</v>
      </c>
      <c r="EE53" s="30">
        <v>9660.2173777520948</v>
      </c>
      <c r="EF53" s="30">
        <v>9996.8116832860796</v>
      </c>
      <c r="EG53" s="30">
        <v>12747.634683707996</v>
      </c>
      <c r="EH53" s="30">
        <v>13985.346221759924</v>
      </c>
      <c r="EI53" s="30">
        <v>14074.14998115842</v>
      </c>
      <c r="EJ53" s="32">
        <v>10894.558538053774</v>
      </c>
      <c r="EK53" s="30">
        <v>8808.0291316202856</v>
      </c>
      <c r="EL53" s="30">
        <v>9758.5069020833107</v>
      </c>
      <c r="EM53" s="30">
        <v>12263.174781669162</v>
      </c>
      <c r="EN53" s="30">
        <v>13572.406094566059</v>
      </c>
      <c r="EO53" s="30">
        <v>13809.103295709254</v>
      </c>
      <c r="EP53" s="254"/>
      <c r="EQ53" s="7"/>
    </row>
    <row r="54" spans="1:147" x14ac:dyDescent="0.2">
      <c r="A54" s="23" t="s">
        <v>56</v>
      </c>
      <c r="B54" s="46">
        <v>11614</v>
      </c>
      <c r="C54" s="119">
        <v>14939</v>
      </c>
      <c r="D54" s="148">
        <v>13939</v>
      </c>
      <c r="E54" s="150">
        <v>12357</v>
      </c>
      <c r="F54" s="150">
        <v>8200</v>
      </c>
      <c r="G54" s="150">
        <v>7787</v>
      </c>
      <c r="H54" s="36">
        <v>4393</v>
      </c>
      <c r="I54" s="34">
        <v>6960</v>
      </c>
      <c r="J54" s="158">
        <v>7460</v>
      </c>
      <c r="K54" s="151">
        <v>6780</v>
      </c>
      <c r="L54" s="151">
        <v>4840</v>
      </c>
      <c r="M54" s="151">
        <v>4469</v>
      </c>
      <c r="N54" s="35">
        <f t="shared" si="7"/>
        <v>6752</v>
      </c>
      <c r="O54" s="34">
        <v>2429</v>
      </c>
      <c r="P54" s="34">
        <v>1285</v>
      </c>
      <c r="Q54" s="34">
        <v>1510</v>
      </c>
      <c r="R54" s="34">
        <v>1106</v>
      </c>
      <c r="S54" s="34">
        <v>422</v>
      </c>
      <c r="T54" s="35">
        <f t="shared" si="8"/>
        <v>9760</v>
      </c>
      <c r="U54" s="34">
        <v>3904</v>
      </c>
      <c r="V54" s="34">
        <v>1717</v>
      </c>
      <c r="W54" s="34">
        <v>1932</v>
      </c>
      <c r="X54" s="34">
        <v>1526</v>
      </c>
      <c r="Y54" s="34">
        <v>681</v>
      </c>
      <c r="Z54" s="175">
        <v>9586</v>
      </c>
      <c r="AA54" s="151">
        <v>4395</v>
      </c>
      <c r="AB54" s="151">
        <v>1524</v>
      </c>
      <c r="AC54" s="151">
        <v>1849</v>
      </c>
      <c r="AD54" s="151">
        <v>1284</v>
      </c>
      <c r="AE54" s="196">
        <v>534</v>
      </c>
      <c r="AF54" s="151">
        <v>8582</v>
      </c>
      <c r="AG54" s="151">
        <v>3994</v>
      </c>
      <c r="AH54" s="151">
        <v>1375</v>
      </c>
      <c r="AI54" s="151">
        <v>1534</v>
      </c>
      <c r="AJ54" s="151">
        <v>1210</v>
      </c>
      <c r="AK54" s="151">
        <v>469</v>
      </c>
      <c r="AL54" s="175">
        <v>5826</v>
      </c>
      <c r="AM54" s="151">
        <v>2978</v>
      </c>
      <c r="AN54" s="151">
        <v>939</v>
      </c>
      <c r="AO54" s="151">
        <v>978</v>
      </c>
      <c r="AP54" s="151">
        <v>660</v>
      </c>
      <c r="AQ54" s="196">
        <v>271</v>
      </c>
      <c r="AR54" s="151">
        <v>5529</v>
      </c>
      <c r="AS54" s="151">
        <v>2778</v>
      </c>
      <c r="AT54" s="151">
        <v>854</v>
      </c>
      <c r="AU54" s="151">
        <v>931</v>
      </c>
      <c r="AV54" s="151">
        <v>682</v>
      </c>
      <c r="AW54" s="151">
        <v>284</v>
      </c>
      <c r="AX54" s="36">
        <v>10995.133142429209</v>
      </c>
      <c r="AY54" s="34">
        <v>12134.80076568054</v>
      </c>
      <c r="AZ54" s="158">
        <v>12386</v>
      </c>
      <c r="BA54" s="151">
        <v>12856.23091770887</v>
      </c>
      <c r="BB54" s="151">
        <v>13461.480988079598</v>
      </c>
      <c r="BC54" s="151">
        <v>13997.171549763525</v>
      </c>
      <c r="BD54" s="36">
        <v>11099.171160095446</v>
      </c>
      <c r="BE54" s="34">
        <v>11998.573356126146</v>
      </c>
      <c r="BF54" s="158">
        <v>11822</v>
      </c>
      <c r="BG54" s="151">
        <v>12251.223417284637</v>
      </c>
      <c r="BH54" s="151">
        <v>12688.540222420055</v>
      </c>
      <c r="BI54" s="151">
        <v>13278.649244520928</v>
      </c>
      <c r="BJ54" s="36">
        <v>4276.5579330753471</v>
      </c>
      <c r="BK54" s="34">
        <v>4470.3212643678162</v>
      </c>
      <c r="BL54" s="158">
        <v>4738</v>
      </c>
      <c r="BM54" s="151">
        <v>4553.6438053097345</v>
      </c>
      <c r="BN54" s="151">
        <v>4377.998140495868</v>
      </c>
      <c r="BO54" s="151">
        <v>4652.2734392481543</v>
      </c>
      <c r="BP54" s="36">
        <v>2522.9650473933648</v>
      </c>
      <c r="BQ54" s="34">
        <v>4481.7352820090573</v>
      </c>
      <c r="BR54" s="34">
        <v>3513.6513618677041</v>
      </c>
      <c r="BS54" s="34">
        <v>981.40596026490061</v>
      </c>
      <c r="BT54" s="34">
        <v>106.38336347197107</v>
      </c>
      <c r="BU54" s="34">
        <v>81.279620853080573</v>
      </c>
      <c r="BV54" s="36">
        <v>3086.22243852459</v>
      </c>
      <c r="BW54" s="34">
        <v>4914.7858606557375</v>
      </c>
      <c r="BX54" s="34">
        <v>4290.0238788584738</v>
      </c>
      <c r="BY54" s="34">
        <v>1550.4616977225674</v>
      </c>
      <c r="BZ54" s="34">
        <v>281.17693315858452</v>
      </c>
      <c r="CA54" s="34">
        <v>210.96622613803231</v>
      </c>
      <c r="CB54" s="175">
        <v>3536</v>
      </c>
      <c r="CC54" s="151">
        <v>5273</v>
      </c>
      <c r="CD54" s="151">
        <v>4602</v>
      </c>
      <c r="CE54" s="151">
        <v>1770</v>
      </c>
      <c r="CF54" s="151">
        <v>297</v>
      </c>
      <c r="CG54" s="196">
        <v>110</v>
      </c>
      <c r="CH54" s="151">
        <v>3520.3717082265207</v>
      </c>
      <c r="CI54" s="151">
        <v>5183.9451677516272</v>
      </c>
      <c r="CJ54" s="151">
        <v>4590.3360000000002</v>
      </c>
      <c r="CK54" s="151">
        <v>1826.2190352020862</v>
      </c>
      <c r="CL54" s="151">
        <v>281.78760330578513</v>
      </c>
      <c r="CM54" s="151">
        <v>113.13006396588486</v>
      </c>
      <c r="CN54" s="36">
        <v>3544.0125300377617</v>
      </c>
      <c r="CO54" s="34">
        <v>4827.3357958361312</v>
      </c>
      <c r="CP54" s="34">
        <v>4105.4110756123537</v>
      </c>
      <c r="CQ54" s="34">
        <v>2100.6370143149284</v>
      </c>
      <c r="CR54" s="34">
        <v>430.5</v>
      </c>
      <c r="CS54" s="34">
        <v>288.10701107011067</v>
      </c>
      <c r="CT54" s="36">
        <v>3665.499909567734</v>
      </c>
      <c r="CU54" s="34">
        <v>5128.6216702663787</v>
      </c>
      <c r="CV54" s="34">
        <v>4512.3665105386417</v>
      </c>
      <c r="CW54" s="34">
        <v>2063.7067669172934</v>
      </c>
      <c r="CX54" s="34">
        <v>314.76099706744867</v>
      </c>
      <c r="CY54" s="34">
        <v>104.57394366197182</v>
      </c>
      <c r="CZ54" s="36">
        <v>6718.5752093538622</v>
      </c>
      <c r="DA54" s="34">
        <v>7664.4795013127241</v>
      </c>
      <c r="DB54" s="158">
        <v>7647</v>
      </c>
      <c r="DC54" s="151">
        <v>8302.5871123991346</v>
      </c>
      <c r="DD54" s="151">
        <v>9083.4828475837312</v>
      </c>
      <c r="DE54" s="151">
        <v>9344.8981105153707</v>
      </c>
      <c r="DF54" s="36">
        <v>8576.2061127020806</v>
      </c>
      <c r="DG54" s="34">
        <v>6617.4358780863886</v>
      </c>
      <c r="DH54" s="34">
        <v>7585.5197982277423</v>
      </c>
      <c r="DI54" s="34">
        <v>10117.765199830545</v>
      </c>
      <c r="DJ54" s="34">
        <v>10992.787796623476</v>
      </c>
      <c r="DK54" s="34">
        <v>11017.891539242366</v>
      </c>
      <c r="DL54" s="36">
        <v>8912.3509176015559</v>
      </c>
      <c r="DM54" s="34">
        <v>7083.7874954704084</v>
      </c>
      <c r="DN54" s="34">
        <v>7708.549477267672</v>
      </c>
      <c r="DO54" s="34">
        <v>10448.111658403579</v>
      </c>
      <c r="DP54" s="34">
        <v>11717.396422967562</v>
      </c>
      <c r="DQ54" s="34">
        <v>11787.607129988113</v>
      </c>
      <c r="DR54" s="175">
        <v>8285</v>
      </c>
      <c r="DS54" s="151">
        <v>6549</v>
      </c>
      <c r="DT54" s="151">
        <v>7220</v>
      </c>
      <c r="DU54" s="151">
        <v>10052</v>
      </c>
      <c r="DV54" s="151">
        <v>11525</v>
      </c>
      <c r="DW54" s="151">
        <v>11712</v>
      </c>
      <c r="DX54" s="238">
        <v>8730.8517090581154</v>
      </c>
      <c r="DY54" s="239">
        <v>7067.2782495330093</v>
      </c>
      <c r="DZ54" s="239">
        <v>7660.8874172846363</v>
      </c>
      <c r="EA54" s="239">
        <v>10425.00438208255</v>
      </c>
      <c r="EB54" s="239">
        <v>11969.435813978851</v>
      </c>
      <c r="EC54" s="240">
        <v>12138.093353318751</v>
      </c>
      <c r="ED54" s="36">
        <v>9144.527692382293</v>
      </c>
      <c r="EE54" s="34">
        <v>7861.204426583924</v>
      </c>
      <c r="EF54" s="34">
        <v>8583.1291468077015</v>
      </c>
      <c r="EG54" s="34">
        <v>10587.903208105126</v>
      </c>
      <c r="EH54" s="34">
        <v>12258.040222420055</v>
      </c>
      <c r="EI54" s="34">
        <v>12400.433211349944</v>
      </c>
      <c r="EJ54" s="36">
        <v>9613.1493349531938</v>
      </c>
      <c r="EK54" s="34">
        <v>8150.0275742545491</v>
      </c>
      <c r="EL54" s="34">
        <v>8766.282733982287</v>
      </c>
      <c r="EM54" s="34">
        <v>11214.942477603634</v>
      </c>
      <c r="EN54" s="34">
        <v>12963.888247453478</v>
      </c>
      <c r="EO54" s="34">
        <v>13174.075300858956</v>
      </c>
      <c r="EP54" s="254"/>
      <c r="EQ54" s="7"/>
    </row>
    <row r="55" spans="1:147" ht="15" x14ac:dyDescent="0.25">
      <c r="A55" s="28" t="s">
        <v>57</v>
      </c>
      <c r="B55" s="42">
        <v>133668</v>
      </c>
      <c r="C55" s="127">
        <f>SUM(C57:C65)</f>
        <v>143585</v>
      </c>
      <c r="D55" s="145">
        <v>140761</v>
      </c>
      <c r="E55" s="146">
        <v>133194</v>
      </c>
      <c r="F55" s="146">
        <v>134201</v>
      </c>
      <c r="G55" s="146">
        <v>130915</v>
      </c>
      <c r="H55" s="14">
        <v>69340</v>
      </c>
      <c r="I55" s="127">
        <f>SUM(I57:I65)</f>
        <v>83254</v>
      </c>
      <c r="J55" s="145">
        <v>85345</v>
      </c>
      <c r="K55" s="146">
        <v>84663</v>
      </c>
      <c r="L55" s="146">
        <v>84871</v>
      </c>
      <c r="M55" s="146">
        <v>85405</v>
      </c>
      <c r="N55" s="17">
        <f t="shared" si="7"/>
        <v>69910</v>
      </c>
      <c r="O55" s="9">
        <v>34350</v>
      </c>
      <c r="P55" s="9">
        <v>15869</v>
      </c>
      <c r="Q55" s="9">
        <v>10385</v>
      </c>
      <c r="R55" s="9">
        <v>6326</v>
      </c>
      <c r="S55" s="9">
        <v>2980</v>
      </c>
      <c r="T55" s="17">
        <f t="shared" si="8"/>
        <v>84200</v>
      </c>
      <c r="U55" s="127">
        <f>SUM(U57:U65)</f>
        <v>46314</v>
      </c>
      <c r="V55" s="127">
        <f>SUM(V57:V65)</f>
        <v>16288</v>
      </c>
      <c r="W55" s="127">
        <f>SUM(W57:W65)</f>
        <v>11387</v>
      </c>
      <c r="X55" s="127">
        <f>SUM(X57:X65)</f>
        <v>6903</v>
      </c>
      <c r="Y55" s="127">
        <f>SUM(Y57:Y65)</f>
        <v>3308</v>
      </c>
      <c r="Z55" s="171">
        <v>88812</v>
      </c>
      <c r="AA55" s="146">
        <v>48374</v>
      </c>
      <c r="AB55" s="146">
        <v>16947</v>
      </c>
      <c r="AC55" s="146">
        <v>12506</v>
      </c>
      <c r="AD55" s="146">
        <v>7091</v>
      </c>
      <c r="AE55" s="162">
        <v>3894</v>
      </c>
      <c r="AF55" s="146">
        <v>89352</v>
      </c>
      <c r="AG55" s="146">
        <v>52623</v>
      </c>
      <c r="AH55" s="146">
        <v>14872</v>
      </c>
      <c r="AI55" s="146">
        <v>11335</v>
      </c>
      <c r="AJ55" s="146">
        <v>6794</v>
      </c>
      <c r="AK55" s="146">
        <v>3728</v>
      </c>
      <c r="AL55" s="171">
        <v>89172</v>
      </c>
      <c r="AM55" s="146">
        <v>49887</v>
      </c>
      <c r="AN55" s="146">
        <v>15319</v>
      </c>
      <c r="AO55" s="146">
        <v>11898</v>
      </c>
      <c r="AP55" s="146">
        <v>7524</v>
      </c>
      <c r="AQ55" s="162">
        <v>4544</v>
      </c>
      <c r="AR55" s="146">
        <v>91753</v>
      </c>
      <c r="AS55" s="146">
        <v>50102</v>
      </c>
      <c r="AT55" s="146">
        <v>15009</v>
      </c>
      <c r="AU55" s="146">
        <v>12354</v>
      </c>
      <c r="AV55" s="146">
        <v>8526</v>
      </c>
      <c r="AW55" s="146">
        <v>5762</v>
      </c>
      <c r="AX55" s="14">
        <v>10283.972330119263</v>
      </c>
      <c r="AY55" s="127">
        <f>((AY57*$I57)+(AY58*$I58)+(AY59*$I59)+(AY60*$I60)+(AY61*$I61)+(AY62*$I62)+(AY63*$I63)+(AY64*$I64)+(AY65*$I65))/$I55</f>
        <v>10665.81979493729</v>
      </c>
      <c r="AZ55" s="145">
        <v>11127</v>
      </c>
      <c r="BA55" s="146">
        <v>11593.752608154695</v>
      </c>
      <c r="BB55" s="146">
        <v>12256.916289058503</v>
      </c>
      <c r="BC55" s="146">
        <v>12485.133695787026</v>
      </c>
      <c r="BD55" s="14">
        <v>10728.716504708149</v>
      </c>
      <c r="BE55" s="127">
        <f>((BE57*T57)+(BE58*T58)+(BE59*T59)+(BE60*T60)+(BE61*T61)+(BE62*T62)+(BE63*T63)+(BE64*T64)+(BE65*T65))/T55</f>
        <v>10737.360687593467</v>
      </c>
      <c r="BF55" s="145">
        <v>11177</v>
      </c>
      <c r="BG55" s="146">
        <v>11569.187379267838</v>
      </c>
      <c r="BH55" s="146">
        <v>12291.099931450659</v>
      </c>
      <c r="BI55" s="146">
        <v>12450.529505040453</v>
      </c>
      <c r="BJ55" s="14">
        <v>4002.755921848885</v>
      </c>
      <c r="BK55" s="127">
        <f>((BK57*$I57)+(BK58*$I58)+(BK59*$I59)+(BK60*$I60)+(BK61*$I61)+(BK62*$I62)+(BK63*$I63)+(BK64*$I64)+(BK65*$I65))/$I55</f>
        <v>4661.591382996613</v>
      </c>
      <c r="BL55" s="145">
        <v>4852</v>
      </c>
      <c r="BM55" s="146">
        <v>4948.4163802369394</v>
      </c>
      <c r="BN55" s="146">
        <v>5058.4451697281756</v>
      </c>
      <c r="BO55" s="146">
        <v>5327.9684913061292</v>
      </c>
      <c r="BP55" s="14">
        <v>3682.2496425916397</v>
      </c>
      <c r="BQ55" s="9">
        <v>5086.8812681791742</v>
      </c>
      <c r="BR55" s="9">
        <v>3762.8282421112299</v>
      </c>
      <c r="BS55" s="9">
        <v>1712.6936928261916</v>
      </c>
      <c r="BT55" s="9">
        <v>598.67499209611128</v>
      </c>
      <c r="BU55" s="9">
        <v>457.40067114093961</v>
      </c>
      <c r="BV55" s="17">
        <f>((BV57*T57)+(BV58*T58)+(BV59*T59)+(BV60*T60)+(BV61*T61)+(BV62*T62)+(BV63*T63)+(BV64*T64)+(BV65*T65))/T55</f>
        <v>4293.2463776722088</v>
      </c>
      <c r="BW55" s="127">
        <f>((BW57*U57)+(BW58*U58)+(BW59*U59)+(BW60*U60)+(BW61*U61)+(BW62*U62)+(BW63*U63)+(BW64*U64)+(BW65*U65))/U55</f>
        <v>5626.6731873731487</v>
      </c>
      <c r="BX55" s="127">
        <f>((BX57*V57)+(BX58*V58)+(BX59*V59)+(BX60*V60)+(BX61*V61)+(BX62*V62)+(BX63*V63)+(BX64*V64)+(BX65*V65))/V55</f>
        <v>4465.7252578585458</v>
      </c>
      <c r="BY55" s="127">
        <f>((BY57*W57)+(BY58*W58)+(BY59*W59)+(BY60*W60)+(BY61*W61)+(BY62*W62)+(BY63*W63)+(BY64*W64)+(BY65*W65))/W55</f>
        <v>2084.7632387810663</v>
      </c>
      <c r="BZ55" s="127">
        <f>((BZ57*X57)+(BZ58*X58)+(BZ59*X59)+(BZ60*X60)+(BZ61*X61)+(BZ62*X62)+(BZ63*X63)+(BZ64*X64)+(BZ65*X65))/X55</f>
        <v>517.71809358250039</v>
      </c>
      <c r="CA55" s="127">
        <f>((CA57*Y57)+(CA58*Y58)+(CA59*Y59)+(CA60*Y60)+(CA61*Y61)+(CA62*Y62)+(CA63*Y63)+(CA64*Y64)+(CA65*Y65))/Y55</f>
        <v>256.00453446191051</v>
      </c>
      <c r="CB55" s="171">
        <v>4396</v>
      </c>
      <c r="CC55" s="146">
        <v>5666</v>
      </c>
      <c r="CD55" s="146">
        <v>4601</v>
      </c>
      <c r="CE55" s="146">
        <v>2374</v>
      </c>
      <c r="CF55" s="146">
        <v>838</v>
      </c>
      <c r="CG55" s="162">
        <v>708</v>
      </c>
      <c r="CH55" s="146">
        <v>4529.8247828811891</v>
      </c>
      <c r="CI55" s="146">
        <v>5809.2833931930909</v>
      </c>
      <c r="CJ55" s="146">
        <v>4592.682557826789</v>
      </c>
      <c r="CK55" s="146">
        <v>2236.1669166299075</v>
      </c>
      <c r="CL55" s="146">
        <v>612.77862820135408</v>
      </c>
      <c r="CM55" s="146">
        <v>331.12634120171674</v>
      </c>
      <c r="CN55" s="14">
        <v>4609.1944220158794</v>
      </c>
      <c r="CO55" s="9">
        <v>5989.8189508288733</v>
      </c>
      <c r="CP55" s="9">
        <v>4976.1428291663942</v>
      </c>
      <c r="CQ55" s="9">
        <v>2473.0868213145068</v>
      </c>
      <c r="CR55" s="9">
        <v>685.55156831472618</v>
      </c>
      <c r="CS55" s="9">
        <v>304.70466549295776</v>
      </c>
      <c r="CT55" s="14">
        <v>4825.4380892177915</v>
      </c>
      <c r="CU55" s="9">
        <v>6385.1150852261389</v>
      </c>
      <c r="CV55" s="9">
        <v>5367.944899726831</v>
      </c>
      <c r="CW55" s="9">
        <v>2649.6677999028657</v>
      </c>
      <c r="CX55" s="9">
        <v>839.29556650246309</v>
      </c>
      <c r="CY55" s="9">
        <v>413.75737591114199</v>
      </c>
      <c r="CZ55" s="14">
        <v>6281.2164082703775</v>
      </c>
      <c r="DA55" s="127">
        <f>AY55-BK55</f>
        <v>6004.2284119406768</v>
      </c>
      <c r="DB55" s="145">
        <v>6275</v>
      </c>
      <c r="DC55" s="146">
        <v>6645.3362279177554</v>
      </c>
      <c r="DD55" s="146">
        <v>7198.4711193303274</v>
      </c>
      <c r="DE55" s="146">
        <v>7157.165204480897</v>
      </c>
      <c r="DF55" s="14">
        <v>7046.4668621165092</v>
      </c>
      <c r="DG55" s="9">
        <v>5641.8352365289747</v>
      </c>
      <c r="DH55" s="9">
        <v>6965.888262596919</v>
      </c>
      <c r="DI55" s="9">
        <v>9016.0228118819578</v>
      </c>
      <c r="DJ55" s="9">
        <v>10130.041512612037</v>
      </c>
      <c r="DK55" s="9">
        <v>10271.315833567209</v>
      </c>
      <c r="DL55" s="17">
        <f>$BE55-BV55</f>
        <v>6444.1143099212586</v>
      </c>
      <c r="DM55" s="127">
        <f t="shared" ref="DM55:DQ55" si="9">$BE55-BW55</f>
        <v>5110.6875002203187</v>
      </c>
      <c r="DN55" s="127">
        <f t="shared" si="9"/>
        <v>6271.6354297349217</v>
      </c>
      <c r="DO55" s="127">
        <f t="shared" si="9"/>
        <v>8652.5974488124011</v>
      </c>
      <c r="DP55" s="127">
        <f t="shared" si="9"/>
        <v>10219.642594010968</v>
      </c>
      <c r="DQ55" s="127">
        <f t="shared" si="9"/>
        <v>10481.356153131557</v>
      </c>
      <c r="DR55" s="171">
        <v>6781</v>
      </c>
      <c r="DS55" s="145">
        <v>5512</v>
      </c>
      <c r="DT55" s="145">
        <v>6576</v>
      </c>
      <c r="DU55" s="145">
        <v>8803</v>
      </c>
      <c r="DV55" s="145">
        <v>10339</v>
      </c>
      <c r="DW55" s="145">
        <v>10469</v>
      </c>
      <c r="DX55" s="207">
        <v>7039.3625963866489</v>
      </c>
      <c r="DY55" s="208">
        <v>5759.9039860747471</v>
      </c>
      <c r="DZ55" s="208">
        <v>6976.504821441049</v>
      </c>
      <c r="EA55" s="208">
        <v>9333.0204626379309</v>
      </c>
      <c r="EB55" s="208">
        <v>10956.408751066483</v>
      </c>
      <c r="EC55" s="209">
        <v>11238.061038066122</v>
      </c>
      <c r="ED55" s="14">
        <v>7681.9055094347796</v>
      </c>
      <c r="EE55" s="9">
        <v>6301.2809806217856</v>
      </c>
      <c r="EF55" s="9">
        <v>7314.9571022842647</v>
      </c>
      <c r="EG55" s="9">
        <v>9818.0131101361512</v>
      </c>
      <c r="EH55" s="9">
        <v>11605.548363135933</v>
      </c>
      <c r="EI55" s="9">
        <v>11986.395265957701</v>
      </c>
      <c r="EJ55" s="14">
        <v>7625.0914158226615</v>
      </c>
      <c r="EK55" s="9">
        <v>6065.414419814314</v>
      </c>
      <c r="EL55" s="9">
        <v>7082.584605313622</v>
      </c>
      <c r="EM55" s="9">
        <v>9800.8617051375877</v>
      </c>
      <c r="EN55" s="9">
        <v>11611.233938537989</v>
      </c>
      <c r="EO55" s="9">
        <v>12036.772129129311</v>
      </c>
      <c r="EP55" s="254"/>
      <c r="EQ55" s="7"/>
    </row>
    <row r="56" spans="1:147" x14ac:dyDescent="0.2">
      <c r="A56" s="24" t="s">
        <v>13</v>
      </c>
      <c r="B56" s="43"/>
      <c r="C56" s="116"/>
      <c r="D56" s="147"/>
      <c r="E56" s="147"/>
      <c r="F56" s="147"/>
      <c r="G56" s="147"/>
      <c r="H56" s="14"/>
      <c r="I56" s="15"/>
      <c r="J56" s="146"/>
      <c r="K56" s="146"/>
      <c r="L56" s="146"/>
      <c r="M56" s="146"/>
      <c r="N56" s="17"/>
      <c r="O56" s="9"/>
      <c r="P56" s="9"/>
      <c r="Q56" s="9"/>
      <c r="R56" s="9"/>
      <c r="S56" s="9"/>
      <c r="T56" s="17"/>
      <c r="U56" s="9"/>
      <c r="V56" s="9"/>
      <c r="W56" s="9"/>
      <c r="X56" s="9"/>
      <c r="Y56" s="9"/>
      <c r="Z56" s="171"/>
      <c r="AA56" s="155"/>
      <c r="AB56" s="155"/>
      <c r="AC56" s="155"/>
      <c r="AD56" s="155"/>
      <c r="AE56" s="162"/>
      <c r="AF56" s="155"/>
      <c r="AG56" s="155"/>
      <c r="AH56" s="155"/>
      <c r="AI56" s="155"/>
      <c r="AJ56" s="155"/>
      <c r="AK56" s="155"/>
      <c r="AL56" s="171"/>
      <c r="AM56" s="155"/>
      <c r="AN56" s="155"/>
      <c r="AO56" s="155"/>
      <c r="AP56" s="155"/>
      <c r="AQ56" s="162"/>
      <c r="AR56" s="146"/>
      <c r="AS56" s="146"/>
      <c r="AT56" s="146"/>
      <c r="AU56" s="146"/>
      <c r="AV56" s="146"/>
      <c r="AW56" s="146"/>
      <c r="AX56" s="14"/>
      <c r="AY56" s="15"/>
      <c r="AZ56" s="146"/>
      <c r="BA56" s="146"/>
      <c r="BB56" s="146"/>
      <c r="BC56" s="146"/>
      <c r="BD56" s="14"/>
      <c r="BE56" s="15"/>
      <c r="BF56" s="146"/>
      <c r="BG56" s="146"/>
      <c r="BH56" s="146"/>
      <c r="BI56" s="146"/>
      <c r="BJ56" s="14"/>
      <c r="BK56" s="15"/>
      <c r="BL56" s="146"/>
      <c r="BM56" s="146"/>
      <c r="BN56" s="146"/>
      <c r="BO56" s="146"/>
      <c r="BP56" s="14"/>
      <c r="BQ56" s="9"/>
      <c r="BR56" s="9"/>
      <c r="BS56" s="9"/>
      <c r="BT56" s="9"/>
      <c r="BU56" s="9"/>
      <c r="BV56" s="14"/>
      <c r="BW56" s="15"/>
      <c r="BX56" s="9"/>
      <c r="BY56" s="9"/>
      <c r="BZ56" s="9"/>
      <c r="CA56" s="9"/>
      <c r="CB56" s="171"/>
      <c r="CC56" s="155"/>
      <c r="CD56" s="155"/>
      <c r="CE56" s="155"/>
      <c r="CF56" s="155"/>
      <c r="CG56" s="162"/>
      <c r="CH56" s="155"/>
      <c r="CI56" s="155"/>
      <c r="CJ56" s="155"/>
      <c r="CK56" s="155"/>
      <c r="CL56" s="155"/>
      <c r="CM56" s="155"/>
      <c r="CN56" s="14"/>
      <c r="CO56" s="9"/>
      <c r="CP56" s="9"/>
      <c r="CQ56" s="9"/>
      <c r="CR56" s="9"/>
      <c r="CS56" s="9"/>
      <c r="CT56" s="14"/>
      <c r="CU56" s="9"/>
      <c r="CV56" s="9"/>
      <c r="CW56" s="9"/>
      <c r="CX56" s="9"/>
      <c r="CY56" s="9"/>
      <c r="CZ56" s="14"/>
      <c r="DA56" s="15"/>
      <c r="DB56" s="146"/>
      <c r="DC56" s="146"/>
      <c r="DD56" s="146"/>
      <c r="DE56" s="146"/>
      <c r="DF56" s="14"/>
      <c r="DG56" s="9"/>
      <c r="DH56" s="9"/>
      <c r="DI56" s="9"/>
      <c r="DJ56" s="9"/>
      <c r="DK56" s="9"/>
      <c r="DL56" s="14"/>
      <c r="DM56" s="9"/>
      <c r="DN56" s="9"/>
      <c r="DO56" s="9"/>
      <c r="DP56" s="9"/>
      <c r="DQ56" s="9"/>
      <c r="DR56" s="171"/>
      <c r="DS56" s="155"/>
      <c r="DT56" s="155"/>
      <c r="DU56" s="155"/>
      <c r="DV56" s="155"/>
      <c r="DW56" s="155"/>
      <c r="DX56" s="210"/>
      <c r="DY56" s="211"/>
      <c r="DZ56" s="211"/>
      <c r="EA56" s="211"/>
      <c r="EB56" s="211"/>
      <c r="EC56" s="212"/>
      <c r="ED56" s="14"/>
      <c r="EE56" s="9"/>
      <c r="EF56" s="9"/>
      <c r="EG56" s="9"/>
      <c r="EH56" s="9"/>
      <c r="EI56" s="9"/>
      <c r="EJ56" s="14"/>
      <c r="EK56" s="9"/>
      <c r="EL56" s="9"/>
      <c r="EM56" s="9"/>
      <c r="EN56" s="9"/>
      <c r="EO56" s="9"/>
      <c r="EP56" s="254"/>
      <c r="EQ56" s="7"/>
    </row>
    <row r="57" spans="1:147" x14ac:dyDescent="0.2">
      <c r="A57" s="23" t="s">
        <v>58</v>
      </c>
      <c r="B57" s="44">
        <v>6885</v>
      </c>
      <c r="C57" s="117">
        <v>7276</v>
      </c>
      <c r="D57" s="148">
        <v>7255</v>
      </c>
      <c r="E57" s="148">
        <v>6687</v>
      </c>
      <c r="F57" s="148">
        <v>7795</v>
      </c>
      <c r="G57" s="148">
        <v>7458</v>
      </c>
      <c r="H57" s="32">
        <v>3439</v>
      </c>
      <c r="I57" s="33">
        <v>4006</v>
      </c>
      <c r="J57" s="158">
        <v>4347</v>
      </c>
      <c r="K57" s="158">
        <v>4395</v>
      </c>
      <c r="L57" s="158">
        <v>4870</v>
      </c>
      <c r="M57" s="158">
        <v>4832</v>
      </c>
      <c r="N57" s="31">
        <f t="shared" ref="N57:N65" si="10">SUM(O57:S57)</f>
        <v>2613</v>
      </c>
      <c r="O57" s="30">
        <v>1820</v>
      </c>
      <c r="P57" s="30">
        <v>494</v>
      </c>
      <c r="Q57" s="30">
        <v>191</v>
      </c>
      <c r="R57" s="30">
        <v>64</v>
      </c>
      <c r="S57" s="30">
        <v>44</v>
      </c>
      <c r="T57" s="31">
        <f t="shared" ref="T57:T65" si="11">SUM(U57:Y57)</f>
        <v>3232</v>
      </c>
      <c r="U57" s="30">
        <v>2020</v>
      </c>
      <c r="V57" s="30">
        <v>728</v>
      </c>
      <c r="W57" s="30">
        <v>345</v>
      </c>
      <c r="X57" s="30">
        <v>88</v>
      </c>
      <c r="Y57" s="30">
        <v>51</v>
      </c>
      <c r="Z57" s="172">
        <v>3649</v>
      </c>
      <c r="AA57" s="173">
        <v>2374</v>
      </c>
      <c r="AB57" s="173">
        <v>633</v>
      </c>
      <c r="AC57" s="173">
        <v>475</v>
      </c>
      <c r="AD57" s="173">
        <v>113</v>
      </c>
      <c r="AE57" s="194">
        <v>54</v>
      </c>
      <c r="AF57" s="173">
        <v>3805</v>
      </c>
      <c r="AG57" s="173">
        <v>2586</v>
      </c>
      <c r="AH57" s="173">
        <v>666</v>
      </c>
      <c r="AI57" s="173">
        <v>356</v>
      </c>
      <c r="AJ57" s="173">
        <v>122</v>
      </c>
      <c r="AK57" s="173">
        <v>75</v>
      </c>
      <c r="AL57" s="172">
        <v>4483</v>
      </c>
      <c r="AM57" s="173">
        <v>2679</v>
      </c>
      <c r="AN57" s="173">
        <v>762</v>
      </c>
      <c r="AO57" s="173">
        <v>562</v>
      </c>
      <c r="AP57" s="173">
        <v>258</v>
      </c>
      <c r="AQ57" s="194">
        <v>222</v>
      </c>
      <c r="AR57" s="158">
        <v>4405</v>
      </c>
      <c r="AS57" s="158">
        <v>2805</v>
      </c>
      <c r="AT57" s="158">
        <v>687</v>
      </c>
      <c r="AU57" s="158">
        <v>529</v>
      </c>
      <c r="AV57" s="158">
        <v>216</v>
      </c>
      <c r="AW57" s="158">
        <v>168</v>
      </c>
      <c r="AX57" s="32">
        <v>8625.3606105282015</v>
      </c>
      <c r="AY57" s="33">
        <v>9866.2527206955201</v>
      </c>
      <c r="AZ57" s="158">
        <v>10675</v>
      </c>
      <c r="BA57" s="158">
        <v>10505.606284480444</v>
      </c>
      <c r="BB57" s="158">
        <v>11150.794538521028</v>
      </c>
      <c r="BC57" s="158">
        <v>11285.150869205298</v>
      </c>
      <c r="BD57" s="32">
        <v>9867.3172623483697</v>
      </c>
      <c r="BE57" s="33">
        <v>9988.077351485148</v>
      </c>
      <c r="BF57" s="158">
        <v>10898</v>
      </c>
      <c r="BG57" s="158">
        <v>10604.770061098843</v>
      </c>
      <c r="BH57" s="158">
        <v>11320.6623756106</v>
      </c>
      <c r="BI57" s="158">
        <v>11479.96415755598</v>
      </c>
      <c r="BJ57" s="32">
        <v>3772.9851701075895</v>
      </c>
      <c r="BK57" s="33">
        <v>4809.2868197703447</v>
      </c>
      <c r="BL57" s="158">
        <v>5152</v>
      </c>
      <c r="BM57" s="158">
        <v>4823.2523321956769</v>
      </c>
      <c r="BN57" s="158">
        <v>4907.4158110882954</v>
      </c>
      <c r="BO57" s="158">
        <v>5068.5016556291393</v>
      </c>
      <c r="BP57" s="32">
        <v>4053.0761576731725</v>
      </c>
      <c r="BQ57" s="30">
        <v>4283.4076923076927</v>
      </c>
      <c r="BR57" s="30">
        <v>4030.8987854251013</v>
      </c>
      <c r="BS57" s="30">
        <v>3753.4240837696334</v>
      </c>
      <c r="BT57" s="30">
        <v>918.53125</v>
      </c>
      <c r="BU57" s="30">
        <v>634.81818181818187</v>
      </c>
      <c r="BV57" s="32">
        <v>4995.5646658415844</v>
      </c>
      <c r="BW57" s="33">
        <v>5411.8480198019806</v>
      </c>
      <c r="BX57" s="30">
        <v>5114.4670329670325</v>
      </c>
      <c r="BY57" s="30">
        <v>3993.2753623188405</v>
      </c>
      <c r="BZ57" s="30">
        <v>1107.534090909091</v>
      </c>
      <c r="CA57" s="30">
        <v>299.15686274509807</v>
      </c>
      <c r="CB57" s="172">
        <v>4444</v>
      </c>
      <c r="CC57" s="173">
        <v>4394</v>
      </c>
      <c r="CD57" s="173">
        <v>5468</v>
      </c>
      <c r="CE57" s="173">
        <v>4381</v>
      </c>
      <c r="CF57" s="173">
        <v>2047</v>
      </c>
      <c r="CG57" s="194">
        <v>214</v>
      </c>
      <c r="CH57" s="173">
        <v>4881.2318002628117</v>
      </c>
      <c r="CI57" s="173">
        <v>5220.1821345707658</v>
      </c>
      <c r="CJ57" s="173">
        <v>4940.8303303303301</v>
      </c>
      <c r="CK57" s="173">
        <v>4394.6601123595501</v>
      </c>
      <c r="CL57" s="173">
        <v>1672.3852459016393</v>
      </c>
      <c r="CM57" s="173">
        <v>194.30666666666667</v>
      </c>
      <c r="CN57" s="32">
        <v>4593.5302252955607</v>
      </c>
      <c r="CO57" s="30">
        <v>5306.0059723777531</v>
      </c>
      <c r="CP57" s="30">
        <v>5034.5341207349084</v>
      </c>
      <c r="CQ57" s="30">
        <v>3938.0071174377226</v>
      </c>
      <c r="CR57" s="30">
        <v>1057.9806201550387</v>
      </c>
      <c r="CS57" s="30">
        <v>250.32432432432432</v>
      </c>
      <c r="CT57" s="32">
        <v>4910.5085130533489</v>
      </c>
      <c r="CU57" s="30">
        <v>5502.8185383244208</v>
      </c>
      <c r="CV57" s="30">
        <v>5290.8864628820957</v>
      </c>
      <c r="CW57" s="30">
        <v>4206.7032136105863</v>
      </c>
      <c r="CX57" s="30">
        <v>1381.412037037037</v>
      </c>
      <c r="CY57" s="30">
        <v>219.13095238095238</v>
      </c>
      <c r="CZ57" s="32">
        <v>4852.375440420612</v>
      </c>
      <c r="DA57" s="33">
        <v>5056.9659009251754</v>
      </c>
      <c r="DB57" s="158">
        <v>5523</v>
      </c>
      <c r="DC57" s="158">
        <v>5682.3539522847668</v>
      </c>
      <c r="DD57" s="158">
        <v>6243.3787274327324</v>
      </c>
      <c r="DE57" s="158">
        <v>6216.6492135761582</v>
      </c>
      <c r="DF57" s="32">
        <v>5814.2411046751968</v>
      </c>
      <c r="DG57" s="30">
        <v>5583.909570040677</v>
      </c>
      <c r="DH57" s="30">
        <v>5836.4184769232688</v>
      </c>
      <c r="DI57" s="30">
        <v>6113.8931785787363</v>
      </c>
      <c r="DJ57" s="30">
        <v>8948.7860123483697</v>
      </c>
      <c r="DK57" s="30">
        <v>9232.4990805301877</v>
      </c>
      <c r="DL57" s="32">
        <v>4992.5126856435636</v>
      </c>
      <c r="DM57" s="30">
        <v>4576.2293316831674</v>
      </c>
      <c r="DN57" s="30">
        <v>4873.6103185181155</v>
      </c>
      <c r="DO57" s="30">
        <v>5994.801989166308</v>
      </c>
      <c r="DP57" s="30">
        <v>8880.5432605760579</v>
      </c>
      <c r="DQ57" s="30">
        <v>9688.9204887400501</v>
      </c>
      <c r="DR57" s="172">
        <v>6454</v>
      </c>
      <c r="DS57" s="173">
        <v>6504</v>
      </c>
      <c r="DT57" s="173">
        <v>5430</v>
      </c>
      <c r="DU57" s="173">
        <v>6517</v>
      </c>
      <c r="DV57" s="173">
        <v>8851</v>
      </c>
      <c r="DW57" s="173">
        <v>10683</v>
      </c>
      <c r="DX57" s="238">
        <v>5723.5382608360314</v>
      </c>
      <c r="DY57" s="239">
        <v>5384.5879265280773</v>
      </c>
      <c r="DZ57" s="239">
        <v>5663.9397307685131</v>
      </c>
      <c r="EA57" s="239">
        <v>6210.109948739293</v>
      </c>
      <c r="EB57" s="239">
        <v>8932.3848151972034</v>
      </c>
      <c r="EC57" s="240">
        <v>10410.463394432176</v>
      </c>
      <c r="ED57" s="32">
        <v>6727.1321503150393</v>
      </c>
      <c r="EE57" s="30">
        <v>6014.656403232847</v>
      </c>
      <c r="EF57" s="30">
        <v>6286.1282548756917</v>
      </c>
      <c r="EG57" s="30">
        <v>7382.6552581728774</v>
      </c>
      <c r="EH57" s="30">
        <v>10262.681755455562</v>
      </c>
      <c r="EI57" s="30">
        <v>11070.338051286275</v>
      </c>
      <c r="EJ57" s="32">
        <v>6569.455644502631</v>
      </c>
      <c r="EK57" s="30">
        <v>5977.1456192315591</v>
      </c>
      <c r="EL57" s="30">
        <v>6189.0776946738843</v>
      </c>
      <c r="EM57" s="30">
        <v>7273.2609439453936</v>
      </c>
      <c r="EN57" s="30">
        <v>10098.552120518943</v>
      </c>
      <c r="EO57" s="30">
        <v>11260.833205175028</v>
      </c>
      <c r="EP57" s="254"/>
      <c r="EQ57" s="7"/>
    </row>
    <row r="58" spans="1:147" x14ac:dyDescent="0.2">
      <c r="A58" s="23" t="s">
        <v>59</v>
      </c>
      <c r="B58" s="44">
        <v>2433</v>
      </c>
      <c r="C58" s="117">
        <v>2732</v>
      </c>
      <c r="D58" s="148">
        <v>2737</v>
      </c>
      <c r="E58" s="148">
        <v>13381</v>
      </c>
      <c r="F58" s="148">
        <v>2507</v>
      </c>
      <c r="G58" s="148">
        <v>2510</v>
      </c>
      <c r="H58" s="32">
        <v>1324</v>
      </c>
      <c r="I58" s="33">
        <v>1644</v>
      </c>
      <c r="J58" s="158">
        <v>1882</v>
      </c>
      <c r="K58" s="158">
        <v>1793</v>
      </c>
      <c r="L58" s="158">
        <v>1716</v>
      </c>
      <c r="M58" s="158">
        <v>1488</v>
      </c>
      <c r="N58" s="31">
        <f t="shared" si="10"/>
        <v>1546</v>
      </c>
      <c r="O58" s="30">
        <v>606</v>
      </c>
      <c r="P58" s="30">
        <v>340</v>
      </c>
      <c r="Q58" s="30">
        <v>314</v>
      </c>
      <c r="R58" s="30">
        <v>178</v>
      </c>
      <c r="S58" s="30">
        <v>108</v>
      </c>
      <c r="T58" s="31">
        <f t="shared" si="11"/>
        <v>1973</v>
      </c>
      <c r="U58" s="30">
        <v>941</v>
      </c>
      <c r="V58" s="30">
        <v>345</v>
      </c>
      <c r="W58" s="30">
        <v>372</v>
      </c>
      <c r="X58" s="30">
        <v>231</v>
      </c>
      <c r="Y58" s="30">
        <v>84</v>
      </c>
      <c r="Z58" s="172">
        <v>2116</v>
      </c>
      <c r="AA58" s="173">
        <v>1042</v>
      </c>
      <c r="AB58" s="173">
        <v>388</v>
      </c>
      <c r="AC58" s="173">
        <v>372</v>
      </c>
      <c r="AD58" s="173">
        <v>232</v>
      </c>
      <c r="AE58" s="194">
        <v>82</v>
      </c>
      <c r="AF58" s="173">
        <v>2098</v>
      </c>
      <c r="AG58" s="173">
        <v>1106</v>
      </c>
      <c r="AH58" s="173">
        <v>337</v>
      </c>
      <c r="AI58" s="173">
        <v>368</v>
      </c>
      <c r="AJ58" s="173">
        <v>207</v>
      </c>
      <c r="AK58" s="173">
        <v>80</v>
      </c>
      <c r="AL58" s="172">
        <v>1974</v>
      </c>
      <c r="AM58" s="173">
        <v>1034</v>
      </c>
      <c r="AN58" s="173">
        <v>340</v>
      </c>
      <c r="AO58" s="173">
        <v>334</v>
      </c>
      <c r="AP58" s="173">
        <v>179</v>
      </c>
      <c r="AQ58" s="194">
        <v>87</v>
      </c>
      <c r="AR58" s="158">
        <v>1646</v>
      </c>
      <c r="AS58" s="158">
        <v>802</v>
      </c>
      <c r="AT58" s="158">
        <v>281</v>
      </c>
      <c r="AU58" s="158">
        <v>306</v>
      </c>
      <c r="AV58" s="158">
        <v>181</v>
      </c>
      <c r="AW58" s="158">
        <v>76</v>
      </c>
      <c r="AX58" s="32">
        <v>12041.654216923042</v>
      </c>
      <c r="AY58" s="33">
        <v>12728.383767813693</v>
      </c>
      <c r="AZ58" s="158">
        <v>12808</v>
      </c>
      <c r="BA58" s="158">
        <v>13285.972176347495</v>
      </c>
      <c r="BB58" s="158">
        <v>14122.938474986553</v>
      </c>
      <c r="BC58" s="158">
        <v>13791.548542058581</v>
      </c>
      <c r="BD58" s="32">
        <v>12268.5808538163</v>
      </c>
      <c r="BE58" s="33">
        <v>12658.256462240242</v>
      </c>
      <c r="BF58" s="158">
        <v>12875</v>
      </c>
      <c r="BG58" s="158">
        <v>13273.611473376253</v>
      </c>
      <c r="BH58" s="158">
        <v>14107.871500069466</v>
      </c>
      <c r="BI58" s="158">
        <v>13749.882483088808</v>
      </c>
      <c r="BJ58" s="32">
        <v>3934.287764350453</v>
      </c>
      <c r="BK58" s="33">
        <v>5011.7116788321164</v>
      </c>
      <c r="BL58" s="158">
        <v>4876</v>
      </c>
      <c r="BM58" s="158">
        <v>4910.9905186837705</v>
      </c>
      <c r="BN58" s="158">
        <v>4748.5751748251751</v>
      </c>
      <c r="BO58" s="158">
        <v>4878.0813172043008</v>
      </c>
      <c r="BP58" s="32">
        <v>3229.237386804657</v>
      </c>
      <c r="BQ58" s="30">
        <v>5101.0594059405939</v>
      </c>
      <c r="BR58" s="30">
        <v>3885.9</v>
      </c>
      <c r="BS58" s="30">
        <v>1607.1815286624203</v>
      </c>
      <c r="BT58" s="30">
        <v>358.5561797752809</v>
      </c>
      <c r="BU58" s="30">
        <v>106.25</v>
      </c>
      <c r="BV58" s="32">
        <v>4059.7141409021792</v>
      </c>
      <c r="BW58" s="33">
        <v>6029.0648246546225</v>
      </c>
      <c r="BX58" s="30">
        <v>4632.0463768115942</v>
      </c>
      <c r="BY58" s="30">
        <v>1713.2715053763441</v>
      </c>
      <c r="BZ58" s="30">
        <v>386.87445887445887</v>
      </c>
      <c r="CA58" s="30">
        <v>139.3452380952381</v>
      </c>
      <c r="CB58" s="172">
        <v>4228</v>
      </c>
      <c r="CC58" s="173">
        <v>5892</v>
      </c>
      <c r="CD58" s="173">
        <v>5071</v>
      </c>
      <c r="CE58" s="173">
        <v>2016</v>
      </c>
      <c r="CF58" s="173">
        <v>357</v>
      </c>
      <c r="CG58" s="194">
        <v>75</v>
      </c>
      <c r="CH58" s="173">
        <v>4152.9342230695902</v>
      </c>
      <c r="CI58" s="173">
        <v>5791.0723327305604</v>
      </c>
      <c r="CJ58" s="173">
        <v>4515.1008902077156</v>
      </c>
      <c r="CK58" s="173">
        <v>1895.2010869565217</v>
      </c>
      <c r="CL58" s="173">
        <v>368.03381642512079</v>
      </c>
      <c r="CM58" s="173">
        <v>159.05000000000001</v>
      </c>
      <c r="CN58" s="32">
        <v>4120.4842958459976</v>
      </c>
      <c r="CO58" s="30">
        <v>5362.4052224371371</v>
      </c>
      <c r="CP58" s="30">
        <v>4711.2558823529416</v>
      </c>
      <c r="CQ58" s="30">
        <v>2482.3083832335328</v>
      </c>
      <c r="CR58" s="30">
        <v>666.76536312849157</v>
      </c>
      <c r="CS58" s="30">
        <v>446.43678160919541</v>
      </c>
      <c r="CT58" s="32">
        <v>4066.1755771567437</v>
      </c>
      <c r="CU58" s="30">
        <v>5956.9089775561097</v>
      </c>
      <c r="CV58" s="30">
        <v>4150.626334519573</v>
      </c>
      <c r="CW58" s="30">
        <v>2046.4738562091504</v>
      </c>
      <c r="CX58" s="30">
        <v>543.29834254143645</v>
      </c>
      <c r="CY58" s="30">
        <v>323.68421052631578</v>
      </c>
      <c r="CZ58" s="32">
        <v>8107.366452572589</v>
      </c>
      <c r="DA58" s="33">
        <v>7716.672088981577</v>
      </c>
      <c r="DB58" s="158">
        <v>7932</v>
      </c>
      <c r="DC58" s="158">
        <v>8374.981657663724</v>
      </c>
      <c r="DD58" s="158">
        <v>9374.363300161378</v>
      </c>
      <c r="DE58" s="158">
        <v>8913.4672248542811</v>
      </c>
      <c r="DF58" s="32">
        <v>9039.343467011644</v>
      </c>
      <c r="DG58" s="30">
        <v>7167.5214478757061</v>
      </c>
      <c r="DH58" s="30">
        <v>8382.6808538163004</v>
      </c>
      <c r="DI58" s="30">
        <v>10661.39932515388</v>
      </c>
      <c r="DJ58" s="30">
        <v>11910.024674041018</v>
      </c>
      <c r="DK58" s="30">
        <v>12162.3308538163</v>
      </c>
      <c r="DL58" s="32">
        <v>8598.5423213380636</v>
      </c>
      <c r="DM58" s="30">
        <v>6629.1916375856199</v>
      </c>
      <c r="DN58" s="30">
        <v>8026.2100854286482</v>
      </c>
      <c r="DO58" s="30">
        <v>10944.984956863898</v>
      </c>
      <c r="DP58" s="30">
        <v>12271.382003365783</v>
      </c>
      <c r="DQ58" s="30">
        <v>12518.911224145004</v>
      </c>
      <c r="DR58" s="172">
        <v>8647</v>
      </c>
      <c r="DS58" s="173">
        <v>6983</v>
      </c>
      <c r="DT58" s="173">
        <v>7804</v>
      </c>
      <c r="DU58" s="173">
        <v>10859</v>
      </c>
      <c r="DV58" s="173">
        <v>12518</v>
      </c>
      <c r="DW58" s="173">
        <v>12800</v>
      </c>
      <c r="DX58" s="238">
        <v>9120.6772503066641</v>
      </c>
      <c r="DY58" s="239">
        <v>7482.5391406456929</v>
      </c>
      <c r="DZ58" s="239">
        <v>8758.5105831685378</v>
      </c>
      <c r="EA58" s="239">
        <v>11378.410386419731</v>
      </c>
      <c r="EB58" s="239">
        <v>12905.577656951133</v>
      </c>
      <c r="EC58" s="240">
        <v>13114.561473376254</v>
      </c>
      <c r="ED58" s="32">
        <v>9987.3872042234689</v>
      </c>
      <c r="EE58" s="30">
        <v>8745.4662776323294</v>
      </c>
      <c r="EF58" s="30">
        <v>9396.6156177165249</v>
      </c>
      <c r="EG58" s="30">
        <v>11625.563116835934</v>
      </c>
      <c r="EH58" s="30">
        <v>13441.106136940974</v>
      </c>
      <c r="EI58" s="30">
        <v>13661.43471846027</v>
      </c>
      <c r="EJ58" s="32">
        <v>9683.7069059320638</v>
      </c>
      <c r="EK58" s="30">
        <v>7792.9735055326983</v>
      </c>
      <c r="EL58" s="30">
        <v>9599.2561485692349</v>
      </c>
      <c r="EM58" s="30">
        <v>11703.408626879658</v>
      </c>
      <c r="EN58" s="30">
        <v>13206.584140547371</v>
      </c>
      <c r="EO58" s="30">
        <v>13426.198272562493</v>
      </c>
      <c r="EP58" s="254"/>
      <c r="EQ58" s="7"/>
    </row>
    <row r="59" spans="1:147" x14ac:dyDescent="0.2">
      <c r="A59" s="23" t="s">
        <v>60</v>
      </c>
      <c r="B59" s="44">
        <v>13903</v>
      </c>
      <c r="C59" s="117">
        <v>15653</v>
      </c>
      <c r="D59" s="148">
        <v>14014</v>
      </c>
      <c r="E59" s="148">
        <v>2610</v>
      </c>
      <c r="F59" s="148">
        <v>12956</v>
      </c>
      <c r="G59" s="148">
        <v>12676</v>
      </c>
      <c r="H59" s="32">
        <v>6478</v>
      </c>
      <c r="I59" s="33">
        <v>8610</v>
      </c>
      <c r="J59" s="158">
        <v>8394</v>
      </c>
      <c r="K59" s="158">
        <v>8236</v>
      </c>
      <c r="L59" s="158">
        <v>8183</v>
      </c>
      <c r="M59" s="158">
        <v>8179</v>
      </c>
      <c r="N59" s="31">
        <f t="shared" si="10"/>
        <v>6832</v>
      </c>
      <c r="O59" s="30">
        <v>3190</v>
      </c>
      <c r="P59" s="30">
        <v>1549</v>
      </c>
      <c r="Q59" s="30">
        <v>1014</v>
      </c>
      <c r="R59" s="30">
        <v>690</v>
      </c>
      <c r="S59" s="30">
        <v>389</v>
      </c>
      <c r="T59" s="31">
        <f t="shared" si="11"/>
        <v>9354</v>
      </c>
      <c r="U59" s="30">
        <v>4871</v>
      </c>
      <c r="V59" s="30">
        <v>1770</v>
      </c>
      <c r="W59" s="30">
        <v>1373</v>
      </c>
      <c r="X59" s="30">
        <v>870</v>
      </c>
      <c r="Y59" s="30">
        <v>470</v>
      </c>
      <c r="Z59" s="172">
        <v>8972</v>
      </c>
      <c r="AA59" s="173">
        <v>4694</v>
      </c>
      <c r="AB59" s="173">
        <v>1658</v>
      </c>
      <c r="AC59" s="173">
        <v>1348</v>
      </c>
      <c r="AD59" s="173">
        <v>805</v>
      </c>
      <c r="AE59" s="194">
        <v>467</v>
      </c>
      <c r="AF59" s="173">
        <v>9138</v>
      </c>
      <c r="AG59" s="173">
        <v>5065</v>
      </c>
      <c r="AH59" s="173">
        <v>1368</v>
      </c>
      <c r="AI59" s="173">
        <v>1259</v>
      </c>
      <c r="AJ59" s="173">
        <v>944</v>
      </c>
      <c r="AK59" s="173">
        <v>502</v>
      </c>
      <c r="AL59" s="172">
        <v>8823</v>
      </c>
      <c r="AM59" s="173">
        <v>4767</v>
      </c>
      <c r="AN59" s="173">
        <v>1452</v>
      </c>
      <c r="AO59" s="173">
        <v>1263</v>
      </c>
      <c r="AP59" s="173">
        <v>826</v>
      </c>
      <c r="AQ59" s="194">
        <v>515</v>
      </c>
      <c r="AR59" s="158">
        <v>8753</v>
      </c>
      <c r="AS59" s="158">
        <v>4810</v>
      </c>
      <c r="AT59" s="158">
        <v>1442</v>
      </c>
      <c r="AU59" s="158">
        <v>1159</v>
      </c>
      <c r="AV59" s="158">
        <v>813</v>
      </c>
      <c r="AW59" s="158">
        <v>529</v>
      </c>
      <c r="AX59" s="32">
        <v>9541.1738975311291</v>
      </c>
      <c r="AY59" s="33">
        <v>10823.479367156477</v>
      </c>
      <c r="AZ59" s="158">
        <v>11551</v>
      </c>
      <c r="BA59" s="158">
        <v>11908.414105554508</v>
      </c>
      <c r="BB59" s="158">
        <v>12097.565935370128</v>
      </c>
      <c r="BC59" s="158">
        <v>12061.889621949997</v>
      </c>
      <c r="BD59" s="32">
        <v>10367.728123915862</v>
      </c>
      <c r="BE59" s="33">
        <v>10934.760536140837</v>
      </c>
      <c r="BF59" s="158">
        <v>11652</v>
      </c>
      <c r="BG59" s="158">
        <v>11718.85118194082</v>
      </c>
      <c r="BH59" s="158">
        <v>11989.226183682606</v>
      </c>
      <c r="BI59" s="158">
        <v>11981.573541635697</v>
      </c>
      <c r="BJ59" s="32">
        <v>3697.1014201914172</v>
      </c>
      <c r="BK59" s="33">
        <v>4217.9994192799068</v>
      </c>
      <c r="BL59" s="158">
        <v>4283</v>
      </c>
      <c r="BM59" s="158">
        <v>4443.9463331714423</v>
      </c>
      <c r="BN59" s="158">
        <v>4432.3229866797019</v>
      </c>
      <c r="BO59" s="158">
        <v>4483.6813791417044</v>
      </c>
      <c r="BP59" s="32">
        <v>3238.4317915690867</v>
      </c>
      <c r="BQ59" s="30">
        <v>4518.0153605015676</v>
      </c>
      <c r="BR59" s="30">
        <v>3734.9864428663655</v>
      </c>
      <c r="BS59" s="30">
        <v>1686.7800788954635</v>
      </c>
      <c r="BT59" s="30">
        <v>264.81884057971013</v>
      </c>
      <c r="BU59" s="30">
        <v>87.102827763496137</v>
      </c>
      <c r="BV59" s="32">
        <v>3635.5817831943555</v>
      </c>
      <c r="BW59" s="33">
        <v>4849.8226236912342</v>
      </c>
      <c r="BX59" s="30">
        <v>4010.041242937853</v>
      </c>
      <c r="BY59" s="30">
        <v>2117.8361252731247</v>
      </c>
      <c r="BZ59" s="30">
        <v>368.1471264367816</v>
      </c>
      <c r="CA59" s="30">
        <v>123.18297872340426</v>
      </c>
      <c r="CB59" s="172">
        <v>4024</v>
      </c>
      <c r="CC59" s="173">
        <v>5257</v>
      </c>
      <c r="CD59" s="173">
        <v>4558</v>
      </c>
      <c r="CE59" s="173">
        <v>2471</v>
      </c>
      <c r="CF59" s="173">
        <v>582</v>
      </c>
      <c r="CG59" s="194">
        <v>159</v>
      </c>
      <c r="CH59" s="173">
        <v>3863.9669511928214</v>
      </c>
      <c r="CI59" s="173">
        <v>5053.9407699901285</v>
      </c>
      <c r="CJ59" s="173">
        <v>4394.2156432748534</v>
      </c>
      <c r="CK59" s="173">
        <v>2459.6775218427324</v>
      </c>
      <c r="CL59" s="173">
        <v>554.01377118644064</v>
      </c>
      <c r="CM59" s="173">
        <v>158.78486055776892</v>
      </c>
      <c r="CN59" s="32">
        <v>4069.0706109033208</v>
      </c>
      <c r="CO59" s="30">
        <v>5301.3299769246905</v>
      </c>
      <c r="CP59" s="30">
        <v>4686.0165289256202</v>
      </c>
      <c r="CQ59" s="30">
        <v>2486.4821852731593</v>
      </c>
      <c r="CR59" s="30">
        <v>541.50363196125909</v>
      </c>
      <c r="CS59" s="30">
        <v>462.45631067961165</v>
      </c>
      <c r="CT59" s="32">
        <v>4195.3894664686395</v>
      </c>
      <c r="CU59" s="30">
        <v>5251.4871101871104</v>
      </c>
      <c r="CV59" s="30">
        <v>4682.606102635229</v>
      </c>
      <c r="CW59" s="30">
        <v>2985.6617773943053</v>
      </c>
      <c r="CX59" s="30">
        <v>1040.3825338253382</v>
      </c>
      <c r="CY59" s="30">
        <v>763.81852551984878</v>
      </c>
      <c r="CZ59" s="32">
        <v>5844.0724773397123</v>
      </c>
      <c r="DA59" s="33">
        <v>6605.4799478765699</v>
      </c>
      <c r="DB59" s="158">
        <v>7268</v>
      </c>
      <c r="DC59" s="158">
        <v>7464.4677723830655</v>
      </c>
      <c r="DD59" s="158">
        <v>7665.2429486904266</v>
      </c>
      <c r="DE59" s="158">
        <v>7578.2082428082922</v>
      </c>
      <c r="DF59" s="32">
        <v>7129.2963323467757</v>
      </c>
      <c r="DG59" s="30">
        <v>5849.7127634142944</v>
      </c>
      <c r="DH59" s="30">
        <v>6632.741681049496</v>
      </c>
      <c r="DI59" s="30">
        <v>8680.9480450203991</v>
      </c>
      <c r="DJ59" s="30">
        <v>10102.909283336152</v>
      </c>
      <c r="DK59" s="30">
        <v>10280.625296152366</v>
      </c>
      <c r="DL59" s="32">
        <v>7299.1787529464818</v>
      </c>
      <c r="DM59" s="30">
        <v>6084.9379124496027</v>
      </c>
      <c r="DN59" s="30">
        <v>6924.7192932029839</v>
      </c>
      <c r="DO59" s="30">
        <v>8816.9244108677121</v>
      </c>
      <c r="DP59" s="30">
        <v>10566.613409704056</v>
      </c>
      <c r="DQ59" s="30">
        <v>10811.577557417433</v>
      </c>
      <c r="DR59" s="172">
        <v>7628</v>
      </c>
      <c r="DS59" s="173">
        <v>6395</v>
      </c>
      <c r="DT59" s="173">
        <v>7094</v>
      </c>
      <c r="DU59" s="173">
        <v>9182</v>
      </c>
      <c r="DV59" s="173">
        <v>11070</v>
      </c>
      <c r="DW59" s="173">
        <v>11493</v>
      </c>
      <c r="DX59" s="238">
        <v>7854.8842307479981</v>
      </c>
      <c r="DY59" s="239">
        <v>6664.910411950691</v>
      </c>
      <c r="DZ59" s="239">
        <v>7324.6355386659661</v>
      </c>
      <c r="EA59" s="239">
        <v>9259.1736600980876</v>
      </c>
      <c r="EB59" s="239">
        <v>11164.837410754379</v>
      </c>
      <c r="EC59" s="240">
        <v>11560.06632138305</v>
      </c>
      <c r="ED59" s="32">
        <v>7920.1555727792847</v>
      </c>
      <c r="EE59" s="30">
        <v>6687.896206757915</v>
      </c>
      <c r="EF59" s="30">
        <v>7303.2096547569854</v>
      </c>
      <c r="EG59" s="30">
        <v>9502.7439984094453</v>
      </c>
      <c r="EH59" s="30">
        <v>11447.722551721346</v>
      </c>
      <c r="EI59" s="30">
        <v>11526.769873002993</v>
      </c>
      <c r="EJ59" s="32">
        <v>7786.184075167057</v>
      </c>
      <c r="EK59" s="30">
        <v>6730.0864314485862</v>
      </c>
      <c r="EL59" s="30">
        <v>7298.9674390004675</v>
      </c>
      <c r="EM59" s="30">
        <v>8995.9117642413912</v>
      </c>
      <c r="EN59" s="30">
        <v>10941.191007810357</v>
      </c>
      <c r="EO59" s="30">
        <v>11217.755016115847</v>
      </c>
      <c r="EP59" s="254"/>
      <c r="EQ59" s="7"/>
    </row>
    <row r="60" spans="1:147" x14ac:dyDescent="0.2">
      <c r="A60" s="23" t="s">
        <v>61</v>
      </c>
      <c r="B60" s="44">
        <v>1790</v>
      </c>
      <c r="C60" s="117">
        <v>2225</v>
      </c>
      <c r="D60" s="148">
        <v>2372</v>
      </c>
      <c r="E60" s="148">
        <v>2003</v>
      </c>
      <c r="F60" s="148">
        <v>1996</v>
      </c>
      <c r="G60" s="148">
        <v>2008</v>
      </c>
      <c r="H60" s="32">
        <v>468</v>
      </c>
      <c r="I60" s="33">
        <v>803</v>
      </c>
      <c r="J60" s="158">
        <v>946</v>
      </c>
      <c r="K60" s="158">
        <v>891</v>
      </c>
      <c r="L60" s="158">
        <v>916</v>
      </c>
      <c r="M60" s="158">
        <v>931</v>
      </c>
      <c r="N60" s="31">
        <f t="shared" si="10"/>
        <v>1148</v>
      </c>
      <c r="O60" s="30">
        <v>684</v>
      </c>
      <c r="P60" s="30">
        <v>201</v>
      </c>
      <c r="Q60" s="30">
        <v>188</v>
      </c>
      <c r="R60" s="30">
        <v>50</v>
      </c>
      <c r="S60" s="30">
        <v>25</v>
      </c>
      <c r="T60" s="31">
        <f t="shared" si="11"/>
        <v>1557</v>
      </c>
      <c r="U60" s="30">
        <v>1014</v>
      </c>
      <c r="V60" s="30">
        <v>238</v>
      </c>
      <c r="W60" s="30">
        <v>207</v>
      </c>
      <c r="X60" s="30">
        <v>80</v>
      </c>
      <c r="Y60" s="30">
        <v>18</v>
      </c>
      <c r="Z60" s="172">
        <v>1710</v>
      </c>
      <c r="AA60" s="173">
        <v>1103</v>
      </c>
      <c r="AB60" s="173">
        <v>309</v>
      </c>
      <c r="AC60" s="173">
        <v>217</v>
      </c>
      <c r="AD60" s="173">
        <v>58</v>
      </c>
      <c r="AE60" s="194">
        <v>23</v>
      </c>
      <c r="AF60" s="173">
        <v>1513</v>
      </c>
      <c r="AG60" s="173">
        <v>1025</v>
      </c>
      <c r="AH60" s="173">
        <v>229</v>
      </c>
      <c r="AI60" s="173">
        <v>155</v>
      </c>
      <c r="AJ60" s="173">
        <v>82</v>
      </c>
      <c r="AK60" s="173">
        <v>22</v>
      </c>
      <c r="AL60" s="172">
        <v>1496</v>
      </c>
      <c r="AM60" s="173">
        <v>1024</v>
      </c>
      <c r="AN60" s="173">
        <v>213</v>
      </c>
      <c r="AO60" s="173">
        <v>173</v>
      </c>
      <c r="AP60" s="173">
        <v>63</v>
      </c>
      <c r="AQ60" s="194">
        <v>23</v>
      </c>
      <c r="AR60" s="158">
        <v>1502</v>
      </c>
      <c r="AS60" s="158">
        <v>1021</v>
      </c>
      <c r="AT60" s="158">
        <v>185</v>
      </c>
      <c r="AU60" s="158">
        <v>181</v>
      </c>
      <c r="AV60" s="158">
        <v>89</v>
      </c>
      <c r="AW60" s="158">
        <v>26</v>
      </c>
      <c r="AX60" s="32">
        <v>19922.25641025641</v>
      </c>
      <c r="AY60" s="33">
        <v>18648.981320049814</v>
      </c>
      <c r="AZ60" s="158">
        <v>19921</v>
      </c>
      <c r="BA60" s="158">
        <v>19209.774930808962</v>
      </c>
      <c r="BB60" s="158">
        <v>19242.707423580785</v>
      </c>
      <c r="BC60" s="158">
        <v>19573.986036519873</v>
      </c>
      <c r="BD60" s="32">
        <v>19949.695993031361</v>
      </c>
      <c r="BE60" s="33">
        <v>17683.479768786128</v>
      </c>
      <c r="BF60" s="158">
        <v>19377</v>
      </c>
      <c r="BG60" s="158">
        <v>18419.067553881399</v>
      </c>
      <c r="BH60" s="158">
        <v>18623.422459893049</v>
      </c>
      <c r="BI60" s="158">
        <v>18864.824900133157</v>
      </c>
      <c r="BJ60" s="32">
        <v>4452.25</v>
      </c>
      <c r="BK60" s="33">
        <v>5264.7222914072227</v>
      </c>
      <c r="BL60" s="158">
        <v>5036</v>
      </c>
      <c r="BM60" s="158">
        <v>3971.763187429854</v>
      </c>
      <c r="BN60" s="158">
        <v>4012.2510917030568</v>
      </c>
      <c r="BO60" s="158">
        <v>4501.3587540279268</v>
      </c>
      <c r="BP60" s="32">
        <v>1575.5705574912893</v>
      </c>
      <c r="BQ60" s="30">
        <v>2643.8304093567253</v>
      </c>
      <c r="BR60" s="30">
        <v>1.8656716417910448</v>
      </c>
      <c r="BS60" s="30"/>
      <c r="BT60" s="30"/>
      <c r="BU60" s="30"/>
      <c r="BV60" s="32">
        <v>2181.6249197174052</v>
      </c>
      <c r="BW60" s="33">
        <v>3328.5877712031556</v>
      </c>
      <c r="BX60" s="30">
        <v>81.411764705882348</v>
      </c>
      <c r="BY60" s="30">
        <v>10.753623188405797</v>
      </c>
      <c r="BZ60" s="30"/>
      <c r="CA60" s="30"/>
      <c r="CB60" s="172">
        <v>2752</v>
      </c>
      <c r="CC60" s="173">
        <v>4238</v>
      </c>
      <c r="CD60" s="173">
        <v>90</v>
      </c>
      <c r="CE60" s="173">
        <v>13</v>
      </c>
      <c r="CF60" s="173" t="s">
        <v>114</v>
      </c>
      <c r="CG60" s="194" t="s">
        <v>114</v>
      </c>
      <c r="CH60" s="173">
        <v>2327.7977528089887</v>
      </c>
      <c r="CI60" s="173">
        <v>3426.2107317073169</v>
      </c>
      <c r="CJ60" s="173">
        <v>27.192139737991265</v>
      </c>
      <c r="CK60" s="173">
        <v>4.741935483870968</v>
      </c>
      <c r="CL60" s="173">
        <v>38.170731707317074</v>
      </c>
      <c r="CM60" s="173">
        <v>0</v>
      </c>
      <c r="CN60" s="32">
        <v>2447.3328877005347</v>
      </c>
      <c r="CO60" s="30">
        <v>3556.4794921875</v>
      </c>
      <c r="CP60" s="30">
        <v>78.239436619718305</v>
      </c>
      <c r="CQ60" s="30">
        <v>15.664739884393063</v>
      </c>
      <c r="CR60" s="30">
        <v>0</v>
      </c>
      <c r="CS60" s="30">
        <v>0</v>
      </c>
      <c r="CT60" s="32">
        <v>2769.2330226364847</v>
      </c>
      <c r="CU60" s="30">
        <v>4047.5259549461312</v>
      </c>
      <c r="CV60" s="30">
        <v>105.88108108108108</v>
      </c>
      <c r="CW60" s="30">
        <v>18.011049723756905</v>
      </c>
      <c r="CX60" s="30">
        <v>45.123595505617978</v>
      </c>
      <c r="CY60" s="30">
        <v>0</v>
      </c>
      <c r="CZ60" s="32">
        <v>15470.00641025641</v>
      </c>
      <c r="DA60" s="33">
        <v>13384.259028642591</v>
      </c>
      <c r="DB60" s="158">
        <v>14884</v>
      </c>
      <c r="DC60" s="158">
        <v>15238.011743379109</v>
      </c>
      <c r="DD60" s="158">
        <v>15230.456331877729</v>
      </c>
      <c r="DE60" s="158">
        <v>15072.627282491947</v>
      </c>
      <c r="DF60" s="32">
        <v>18374.125435540071</v>
      </c>
      <c r="DG60" s="30">
        <v>17305.865583674637</v>
      </c>
      <c r="DH60" s="30">
        <v>19947.830321389571</v>
      </c>
      <c r="DI60" s="30">
        <v>19949.695993031361</v>
      </c>
      <c r="DJ60" s="30">
        <v>19949.695993031361</v>
      </c>
      <c r="DK60" s="30">
        <v>19949.695993031361</v>
      </c>
      <c r="DL60" s="32">
        <v>15501.854849068723</v>
      </c>
      <c r="DM60" s="30">
        <v>14354.891997582972</v>
      </c>
      <c r="DN60" s="30">
        <v>17602.068004080247</v>
      </c>
      <c r="DO60" s="30">
        <v>17672.726145597724</v>
      </c>
      <c r="DP60" s="30">
        <v>17683.479768786128</v>
      </c>
      <c r="DQ60" s="30">
        <v>17683.479768786128</v>
      </c>
      <c r="DR60" s="172">
        <v>16625</v>
      </c>
      <c r="DS60" s="173">
        <v>15139</v>
      </c>
      <c r="DT60" s="173">
        <v>19286</v>
      </c>
      <c r="DU60" s="173">
        <v>19363</v>
      </c>
      <c r="DV60" s="173">
        <v>19377</v>
      </c>
      <c r="DW60" s="173">
        <v>19377</v>
      </c>
      <c r="DX60" s="238">
        <v>16091.269801072411</v>
      </c>
      <c r="DY60" s="239">
        <v>14992.856822174082</v>
      </c>
      <c r="DZ60" s="239">
        <v>18391.875414143407</v>
      </c>
      <c r="EA60" s="239">
        <v>18414.325618397528</v>
      </c>
      <c r="EB60" s="239">
        <v>18380.896822174083</v>
      </c>
      <c r="EC60" s="240">
        <v>18419.067553881399</v>
      </c>
      <c r="ED60" s="32">
        <v>16176.089572192514</v>
      </c>
      <c r="EE60" s="30">
        <v>15066.942967705549</v>
      </c>
      <c r="EF60" s="30">
        <v>18545.18302327333</v>
      </c>
      <c r="EG60" s="30">
        <v>18607.757720008656</v>
      </c>
      <c r="EH60" s="30">
        <v>18623.422459893049</v>
      </c>
      <c r="EI60" s="30">
        <v>18623.422459893049</v>
      </c>
      <c r="EJ60" s="32">
        <v>16095.591877496672</v>
      </c>
      <c r="EK60" s="30">
        <v>14817.298945187025</v>
      </c>
      <c r="EL60" s="30">
        <v>18758.943819052074</v>
      </c>
      <c r="EM60" s="30">
        <v>18846.813850409399</v>
      </c>
      <c r="EN60" s="30">
        <v>18819.701304627539</v>
      </c>
      <c r="EO60" s="30">
        <v>18864.824900133157</v>
      </c>
      <c r="EP60" s="254"/>
      <c r="EQ60" s="7"/>
    </row>
    <row r="61" spans="1:147" x14ac:dyDescent="0.2">
      <c r="A61" s="24" t="s">
        <v>62</v>
      </c>
      <c r="B61" s="43">
        <v>29127</v>
      </c>
      <c r="C61" s="116">
        <v>30729</v>
      </c>
      <c r="D61" s="147">
        <v>30978</v>
      </c>
      <c r="E61" s="147">
        <v>29033</v>
      </c>
      <c r="F61" s="147">
        <v>28875</v>
      </c>
      <c r="G61" s="147">
        <v>28158</v>
      </c>
      <c r="H61" s="14">
        <v>11835</v>
      </c>
      <c r="I61" s="15">
        <v>14011</v>
      </c>
      <c r="J61" s="146">
        <v>15366</v>
      </c>
      <c r="K61" s="146">
        <v>15210</v>
      </c>
      <c r="L61" s="146">
        <v>15172</v>
      </c>
      <c r="M61" s="146">
        <v>14945</v>
      </c>
      <c r="N61" s="17">
        <f t="shared" si="10"/>
        <v>12457</v>
      </c>
      <c r="O61" s="9">
        <v>6569</v>
      </c>
      <c r="P61" s="9">
        <v>2893</v>
      </c>
      <c r="Q61" s="9">
        <v>1528</v>
      </c>
      <c r="R61" s="9">
        <v>826</v>
      </c>
      <c r="S61" s="9">
        <v>641</v>
      </c>
      <c r="T61" s="17">
        <f t="shared" si="11"/>
        <v>14323</v>
      </c>
      <c r="U61" s="9">
        <v>8010</v>
      </c>
      <c r="V61" s="9">
        <v>2989</v>
      </c>
      <c r="W61" s="9">
        <v>1789</v>
      </c>
      <c r="X61" s="9">
        <v>905</v>
      </c>
      <c r="Y61" s="9">
        <v>630</v>
      </c>
      <c r="Z61" s="171">
        <v>16649</v>
      </c>
      <c r="AA61" s="155">
        <v>9920</v>
      </c>
      <c r="AB61" s="155">
        <v>3061</v>
      </c>
      <c r="AC61" s="155">
        <v>1994</v>
      </c>
      <c r="AD61" s="155">
        <v>997</v>
      </c>
      <c r="AE61" s="162">
        <v>677</v>
      </c>
      <c r="AF61" s="155">
        <v>16604</v>
      </c>
      <c r="AG61" s="155">
        <v>10895</v>
      </c>
      <c r="AH61" s="155">
        <v>2511</v>
      </c>
      <c r="AI61" s="155">
        <v>1713</v>
      </c>
      <c r="AJ61" s="155">
        <v>859</v>
      </c>
      <c r="AK61" s="155">
        <v>626</v>
      </c>
      <c r="AL61" s="171">
        <v>16193</v>
      </c>
      <c r="AM61" s="155">
        <v>10448</v>
      </c>
      <c r="AN61" s="155">
        <v>2517</v>
      </c>
      <c r="AO61" s="155">
        <v>1710</v>
      </c>
      <c r="AP61" s="155">
        <v>888</v>
      </c>
      <c r="AQ61" s="162">
        <v>630</v>
      </c>
      <c r="AR61" s="146">
        <v>16203</v>
      </c>
      <c r="AS61" s="146">
        <v>10212</v>
      </c>
      <c r="AT61" s="146">
        <v>2636</v>
      </c>
      <c r="AU61" s="146">
        <v>1763</v>
      </c>
      <c r="AV61" s="146">
        <v>907</v>
      </c>
      <c r="AW61" s="146">
        <v>685</v>
      </c>
      <c r="AX61" s="14">
        <v>10049.669965895675</v>
      </c>
      <c r="AY61" s="15">
        <v>10364.68265146763</v>
      </c>
      <c r="AZ61" s="146">
        <v>11075</v>
      </c>
      <c r="BA61" s="146">
        <v>10871.883543986232</v>
      </c>
      <c r="BB61" s="146">
        <v>11591.659042777939</v>
      </c>
      <c r="BC61" s="146">
        <v>11370.538654341337</v>
      </c>
      <c r="BD61" s="14">
        <v>10146.445583409813</v>
      </c>
      <c r="BE61" s="15">
        <v>10204.330300351226</v>
      </c>
      <c r="BF61" s="146">
        <v>10981</v>
      </c>
      <c r="BG61" s="146">
        <v>10785.935279175545</v>
      </c>
      <c r="BH61" s="146">
        <v>11518.806157382729</v>
      </c>
      <c r="BI61" s="146">
        <v>11301.219662851365</v>
      </c>
      <c r="BJ61" s="14">
        <v>4700.0081519455416</v>
      </c>
      <c r="BK61" s="15">
        <v>5103.8099350510311</v>
      </c>
      <c r="BL61" s="146">
        <v>5007</v>
      </c>
      <c r="BM61" s="146">
        <v>4853.6430637738331</v>
      </c>
      <c r="BN61" s="146">
        <v>4891.0768520959664</v>
      </c>
      <c r="BO61" s="146">
        <v>5082.7091334894612</v>
      </c>
      <c r="BP61" s="14">
        <v>3759.8110444177669</v>
      </c>
      <c r="BQ61" s="9">
        <v>4790.5164418851346</v>
      </c>
      <c r="BR61" s="9">
        <v>3825.4636332299206</v>
      </c>
      <c r="BS61" s="9">
        <v>1921.4181937172775</v>
      </c>
      <c r="BT61" s="9">
        <v>809.59079903147699</v>
      </c>
      <c r="BU61" s="9">
        <v>1035.7285491419657</v>
      </c>
      <c r="BV61" s="14">
        <v>4422.9804510228305</v>
      </c>
      <c r="BW61" s="15">
        <v>5559.0039950062419</v>
      </c>
      <c r="BX61" s="9">
        <v>4737.8939444630314</v>
      </c>
      <c r="BY61" s="9">
        <v>2155.9569591950813</v>
      </c>
      <c r="BZ61" s="9">
        <v>591.42762430939229</v>
      </c>
      <c r="CA61" s="9">
        <v>426.84603174603177</v>
      </c>
      <c r="CB61" s="171">
        <v>4236</v>
      </c>
      <c r="CC61" s="155">
        <v>5113</v>
      </c>
      <c r="CD61" s="155">
        <v>4553</v>
      </c>
      <c r="CE61" s="155">
        <v>2359</v>
      </c>
      <c r="CF61" s="155">
        <v>707</v>
      </c>
      <c r="CG61" s="162">
        <v>675</v>
      </c>
      <c r="CH61" s="155">
        <v>4084.5951577933029</v>
      </c>
      <c r="CI61" s="155">
        <v>4848.6440569068382</v>
      </c>
      <c r="CJ61" s="155">
        <v>4337.8530465949825</v>
      </c>
      <c r="CK61" s="155">
        <v>2061.0945709281959</v>
      </c>
      <c r="CL61" s="155">
        <v>485.37136204889407</v>
      </c>
      <c r="CM61" s="155">
        <v>247.12939297124601</v>
      </c>
      <c r="CN61" s="14">
        <v>4159.3545359105783</v>
      </c>
      <c r="CO61" s="9">
        <v>4963.5519716692188</v>
      </c>
      <c r="CP61" s="9">
        <v>4454.5113230035759</v>
      </c>
      <c r="CQ61" s="9">
        <v>2097.3456140350877</v>
      </c>
      <c r="CR61" s="9">
        <v>567.58333333333337</v>
      </c>
      <c r="CS61" s="9">
        <v>302.78888888888889</v>
      </c>
      <c r="CT61" s="14">
        <v>4367.3238289205701</v>
      </c>
      <c r="CU61" s="9">
        <v>5222.8872894633769</v>
      </c>
      <c r="CV61" s="9">
        <v>4726.5022761760247</v>
      </c>
      <c r="CW61" s="9">
        <v>2474.9052750992628</v>
      </c>
      <c r="CX61" s="9">
        <v>486.12458654906283</v>
      </c>
      <c r="CY61" s="9">
        <v>239.98540145985402</v>
      </c>
      <c r="CZ61" s="14">
        <v>5349.6618139501334</v>
      </c>
      <c r="DA61" s="15">
        <v>5260.8727164165994</v>
      </c>
      <c r="DB61" s="146">
        <v>6068</v>
      </c>
      <c r="DC61" s="146">
        <v>6018.2404802123992</v>
      </c>
      <c r="DD61" s="146">
        <v>6700.5821906819729</v>
      </c>
      <c r="DE61" s="146">
        <v>6287.8295208518757</v>
      </c>
      <c r="DF61" s="14">
        <v>6386.6345389920461</v>
      </c>
      <c r="DG61" s="9">
        <v>5355.9291415246789</v>
      </c>
      <c r="DH61" s="9">
        <v>6320.9819501798929</v>
      </c>
      <c r="DI61" s="9">
        <v>8225.0273896925355</v>
      </c>
      <c r="DJ61" s="9">
        <v>9336.8547843783363</v>
      </c>
      <c r="DK61" s="9">
        <v>9110.7170342678473</v>
      </c>
      <c r="DL61" s="14">
        <v>5781.349849328396</v>
      </c>
      <c r="DM61" s="9">
        <v>4645.3263053449846</v>
      </c>
      <c r="DN61" s="9">
        <v>5466.4363558881951</v>
      </c>
      <c r="DO61" s="9">
        <v>8048.3733411561452</v>
      </c>
      <c r="DP61" s="9">
        <v>9612.9026760418346</v>
      </c>
      <c r="DQ61" s="9">
        <v>9777.4842686051943</v>
      </c>
      <c r="DR61" s="171">
        <v>6745</v>
      </c>
      <c r="DS61" s="155">
        <v>5867</v>
      </c>
      <c r="DT61" s="155">
        <v>6427</v>
      </c>
      <c r="DU61" s="155">
        <v>8622</v>
      </c>
      <c r="DV61" s="155">
        <v>10273</v>
      </c>
      <c r="DW61" s="155">
        <v>10306</v>
      </c>
      <c r="DX61" s="210">
        <v>6701.3401213822417</v>
      </c>
      <c r="DY61" s="211">
        <v>5937.2912222687064</v>
      </c>
      <c r="DZ61" s="211">
        <v>6448.082232580562</v>
      </c>
      <c r="EA61" s="211">
        <v>8724.8407082473495</v>
      </c>
      <c r="EB61" s="211">
        <v>10300.56391712665</v>
      </c>
      <c r="EC61" s="212">
        <v>10538.805886204298</v>
      </c>
      <c r="ED61" s="14">
        <v>7359.4516214721507</v>
      </c>
      <c r="EE61" s="9">
        <v>6555.2541857135102</v>
      </c>
      <c r="EF61" s="9">
        <v>7064.2948343791531</v>
      </c>
      <c r="EG61" s="9">
        <v>9421.4605433476409</v>
      </c>
      <c r="EH61" s="9">
        <v>10951.222824049395</v>
      </c>
      <c r="EI61" s="9">
        <v>11216.017268493841</v>
      </c>
      <c r="EJ61" s="14">
        <v>6933.8958339307947</v>
      </c>
      <c r="EK61" s="9">
        <v>6078.3323733879879</v>
      </c>
      <c r="EL61" s="9">
        <v>6574.7173866753401</v>
      </c>
      <c r="EM61" s="9">
        <v>8826.3143877521015</v>
      </c>
      <c r="EN61" s="9">
        <v>10815.095076302301</v>
      </c>
      <c r="EO61" s="9">
        <v>11061.234261391512</v>
      </c>
      <c r="EP61" s="254"/>
      <c r="EQ61" s="7"/>
    </row>
    <row r="62" spans="1:147" x14ac:dyDescent="0.2">
      <c r="A62" s="24" t="s">
        <v>63</v>
      </c>
      <c r="B62" s="43">
        <v>56284</v>
      </c>
      <c r="C62" s="116">
        <v>61151</v>
      </c>
      <c r="D62" s="147">
        <v>61836</v>
      </c>
      <c r="E62" s="147">
        <v>60370</v>
      </c>
      <c r="F62" s="147">
        <v>59810</v>
      </c>
      <c r="G62" s="147">
        <v>59036</v>
      </c>
      <c r="H62" s="14">
        <v>36325</v>
      </c>
      <c r="I62" s="15">
        <v>43041</v>
      </c>
      <c r="J62" s="146">
        <v>43435</v>
      </c>
      <c r="K62" s="146">
        <v>43531</v>
      </c>
      <c r="L62" s="146">
        <v>42629</v>
      </c>
      <c r="M62" s="146">
        <v>44156</v>
      </c>
      <c r="N62" s="17">
        <f t="shared" si="10"/>
        <v>33813</v>
      </c>
      <c r="O62" s="9">
        <v>16610</v>
      </c>
      <c r="P62" s="9">
        <v>7910</v>
      </c>
      <c r="Q62" s="9">
        <v>5121</v>
      </c>
      <c r="R62" s="9">
        <v>3028</v>
      </c>
      <c r="S62" s="9">
        <v>1144</v>
      </c>
      <c r="T62" s="17">
        <f t="shared" si="11"/>
        <v>40408</v>
      </c>
      <c r="U62" s="9">
        <v>21971</v>
      </c>
      <c r="V62" s="9">
        <v>8017</v>
      </c>
      <c r="W62" s="9">
        <v>5393</v>
      </c>
      <c r="X62" s="9">
        <v>3500</v>
      </c>
      <c r="Y62" s="9">
        <v>1527</v>
      </c>
      <c r="Z62" s="171">
        <v>42795</v>
      </c>
      <c r="AA62" s="155">
        <v>22481</v>
      </c>
      <c r="AB62" s="155">
        <v>8499</v>
      </c>
      <c r="AC62" s="155">
        <v>6133</v>
      </c>
      <c r="AD62" s="155">
        <v>3614</v>
      </c>
      <c r="AE62" s="162">
        <v>2068</v>
      </c>
      <c r="AF62" s="155">
        <v>43934</v>
      </c>
      <c r="AG62" s="155">
        <v>25078</v>
      </c>
      <c r="AH62" s="155">
        <v>7790</v>
      </c>
      <c r="AI62" s="155">
        <v>5680</v>
      </c>
      <c r="AJ62" s="155">
        <v>3477</v>
      </c>
      <c r="AK62" s="155">
        <v>1909</v>
      </c>
      <c r="AL62" s="171">
        <v>43379</v>
      </c>
      <c r="AM62" s="155">
        <v>23666</v>
      </c>
      <c r="AN62" s="155">
        <v>7743</v>
      </c>
      <c r="AO62" s="155">
        <v>5818</v>
      </c>
      <c r="AP62" s="155">
        <v>3853</v>
      </c>
      <c r="AQ62" s="162">
        <v>2299</v>
      </c>
      <c r="AR62" s="146">
        <v>46654</v>
      </c>
      <c r="AS62" s="146">
        <v>24287</v>
      </c>
      <c r="AT62" s="146">
        <v>7722</v>
      </c>
      <c r="AU62" s="146">
        <v>6424</v>
      </c>
      <c r="AV62" s="146">
        <v>4844</v>
      </c>
      <c r="AW62" s="146">
        <v>3377</v>
      </c>
      <c r="AX62" s="14">
        <v>10300.836695504539</v>
      </c>
      <c r="AY62" s="15">
        <v>10732.380921958804</v>
      </c>
      <c r="AZ62" s="146">
        <v>11065</v>
      </c>
      <c r="BA62" s="146">
        <v>11922.037591099293</v>
      </c>
      <c r="BB62" s="146">
        <v>12468.371771676048</v>
      </c>
      <c r="BC62" s="146">
        <v>12815.757836817525</v>
      </c>
      <c r="BD62" s="14">
        <v>10672.595036773577</v>
      </c>
      <c r="BE62" s="15">
        <v>10836.340099339553</v>
      </c>
      <c r="BF62" s="146">
        <v>11094</v>
      </c>
      <c r="BG62" s="146">
        <v>11906.300038864736</v>
      </c>
      <c r="BH62" s="146">
        <v>12496.609236944416</v>
      </c>
      <c r="BI62" s="146">
        <v>12783.867773547974</v>
      </c>
      <c r="BJ62" s="14">
        <v>3881.6444872677221</v>
      </c>
      <c r="BK62" s="15">
        <v>4664.9015357449871</v>
      </c>
      <c r="BL62" s="146">
        <v>4971</v>
      </c>
      <c r="BM62" s="146">
        <v>5224.1169051939996</v>
      </c>
      <c r="BN62" s="146">
        <v>5350.1288794013462</v>
      </c>
      <c r="BO62" s="146">
        <v>5654.5045746897367</v>
      </c>
      <c r="BP62" s="14">
        <v>4011.4654718599354</v>
      </c>
      <c r="BQ62" s="9">
        <v>5663.7220951234194</v>
      </c>
      <c r="BR62" s="9">
        <v>3856.8902654867256</v>
      </c>
      <c r="BS62" s="9">
        <v>1651.9398554969732</v>
      </c>
      <c r="BT62" s="9">
        <v>723.31439894319681</v>
      </c>
      <c r="BU62" s="9">
        <v>356.18531468531467</v>
      </c>
      <c r="BV62" s="14">
        <v>4689.0970847356957</v>
      </c>
      <c r="BW62" s="15">
        <v>6284.9530289927634</v>
      </c>
      <c r="BX62" s="9">
        <v>4634.7153548708993</v>
      </c>
      <c r="BY62" s="9">
        <v>2149.8056740218803</v>
      </c>
      <c r="BZ62" s="9">
        <v>635.89571428571423</v>
      </c>
      <c r="CA62" s="9">
        <v>271.30451866404712</v>
      </c>
      <c r="CB62" s="171">
        <v>4814</v>
      </c>
      <c r="CC62" s="155">
        <v>6390</v>
      </c>
      <c r="CD62" s="155">
        <v>4839</v>
      </c>
      <c r="CE62" s="155">
        <v>2444</v>
      </c>
      <c r="CF62" s="155">
        <v>1137</v>
      </c>
      <c r="CG62" s="162">
        <v>1032</v>
      </c>
      <c r="CH62" s="155">
        <v>5106.5094232257479</v>
      </c>
      <c r="CI62" s="155">
        <v>6765.3364702129356</v>
      </c>
      <c r="CJ62" s="155">
        <v>4927.4236200256737</v>
      </c>
      <c r="CK62" s="155">
        <v>2258.205281690141</v>
      </c>
      <c r="CL62" s="155">
        <v>749.87891860799539</v>
      </c>
      <c r="CM62" s="155">
        <v>455.58512310110007</v>
      </c>
      <c r="CN62" s="14">
        <v>5168.2718366029649</v>
      </c>
      <c r="CO62" s="9">
        <v>6964.7443589960285</v>
      </c>
      <c r="CP62" s="9">
        <v>5417.3169314219294</v>
      </c>
      <c r="CQ62" s="9">
        <v>2454.4281540048128</v>
      </c>
      <c r="CR62" s="9">
        <v>672.47832857513629</v>
      </c>
      <c r="CS62" s="9">
        <v>239.06785558938668</v>
      </c>
      <c r="CT62" s="14">
        <v>5322.5882239465</v>
      </c>
      <c r="CU62" s="9">
        <v>7453.5139374974269</v>
      </c>
      <c r="CV62" s="9">
        <v>5895.3342398342402</v>
      </c>
      <c r="CW62" s="9">
        <v>2530.3792029887918</v>
      </c>
      <c r="CX62" s="9">
        <v>852.7417423616846</v>
      </c>
      <c r="CY62" s="9">
        <v>410.69884512881254</v>
      </c>
      <c r="CZ62" s="14">
        <v>6419.1922082368164</v>
      </c>
      <c r="DA62" s="15">
        <v>6067.4793862138167</v>
      </c>
      <c r="DB62" s="146">
        <v>6094</v>
      </c>
      <c r="DC62" s="146">
        <v>6697.9206859052938</v>
      </c>
      <c r="DD62" s="146">
        <v>7118.2428922747013</v>
      </c>
      <c r="DE62" s="146">
        <v>7161.2532621277887</v>
      </c>
      <c r="DF62" s="14">
        <v>6661.1295649136409</v>
      </c>
      <c r="DG62" s="9">
        <v>5008.8729416501574</v>
      </c>
      <c r="DH62" s="9">
        <v>6815.7047712868516</v>
      </c>
      <c r="DI62" s="9">
        <v>9020.6551812766029</v>
      </c>
      <c r="DJ62" s="9">
        <v>9949.2806378303794</v>
      </c>
      <c r="DK62" s="9">
        <v>10316.409722088261</v>
      </c>
      <c r="DL62" s="14">
        <v>6147.2430146038578</v>
      </c>
      <c r="DM62" s="9">
        <v>4551.3870703467901</v>
      </c>
      <c r="DN62" s="9">
        <v>6201.6247444686542</v>
      </c>
      <c r="DO62" s="9">
        <v>8686.5344253176736</v>
      </c>
      <c r="DP62" s="9">
        <v>10200.444385053839</v>
      </c>
      <c r="DQ62" s="9">
        <v>10565.035580675507</v>
      </c>
      <c r="DR62" s="171">
        <v>6280</v>
      </c>
      <c r="DS62" s="155">
        <v>4704</v>
      </c>
      <c r="DT62" s="155">
        <v>6255</v>
      </c>
      <c r="DU62" s="155">
        <v>8650</v>
      </c>
      <c r="DV62" s="155">
        <v>9957</v>
      </c>
      <c r="DW62" s="155">
        <v>10062</v>
      </c>
      <c r="DX62" s="210">
        <v>6799.7906156389881</v>
      </c>
      <c r="DY62" s="211">
        <v>5140.9635686518004</v>
      </c>
      <c r="DZ62" s="211">
        <v>6978.8764188390624</v>
      </c>
      <c r="EA62" s="211">
        <v>9648.0947571745946</v>
      </c>
      <c r="EB62" s="211">
        <v>11156.42112025674</v>
      </c>
      <c r="EC62" s="212">
        <v>11450.714915763636</v>
      </c>
      <c r="ED62" s="14">
        <v>7328.337400341451</v>
      </c>
      <c r="EE62" s="9">
        <v>5531.8648779483874</v>
      </c>
      <c r="EF62" s="9">
        <v>7079.2923055224865</v>
      </c>
      <c r="EG62" s="9">
        <v>10042.181082939604</v>
      </c>
      <c r="EH62" s="9">
        <v>11824.130908369279</v>
      </c>
      <c r="EI62" s="9">
        <v>12257.541381355029</v>
      </c>
      <c r="EJ62" s="14">
        <v>7461.2795496014742</v>
      </c>
      <c r="EK62" s="9">
        <v>5330.3538360505472</v>
      </c>
      <c r="EL62" s="9">
        <v>6888.533533713734</v>
      </c>
      <c r="EM62" s="9">
        <v>10253.488570559182</v>
      </c>
      <c r="EN62" s="9">
        <v>11931.12603118629</v>
      </c>
      <c r="EO62" s="9">
        <v>12373.168928419162</v>
      </c>
      <c r="EP62" s="254"/>
      <c r="EQ62" s="7"/>
    </row>
    <row r="63" spans="1:147" x14ac:dyDescent="0.2">
      <c r="A63" s="24" t="s">
        <v>64</v>
      </c>
      <c r="B63" s="43">
        <v>20541</v>
      </c>
      <c r="C63" s="116">
        <v>21439</v>
      </c>
      <c r="D63" s="147">
        <v>19184</v>
      </c>
      <c r="E63" s="147">
        <v>16814</v>
      </c>
      <c r="F63" s="147">
        <v>17816</v>
      </c>
      <c r="G63" s="147">
        <v>17024</v>
      </c>
      <c r="H63" s="14">
        <v>8385</v>
      </c>
      <c r="I63" s="15">
        <v>10144</v>
      </c>
      <c r="J63" s="146">
        <v>9725</v>
      </c>
      <c r="K63" s="146">
        <v>9242</v>
      </c>
      <c r="L63" s="146">
        <v>9937</v>
      </c>
      <c r="M63" s="146">
        <v>9719</v>
      </c>
      <c r="N63" s="17">
        <f t="shared" si="10"/>
        <v>10288</v>
      </c>
      <c r="O63" s="9">
        <v>4306</v>
      </c>
      <c r="P63" s="9">
        <v>2230</v>
      </c>
      <c r="Q63" s="9">
        <v>1825</v>
      </c>
      <c r="R63" s="9">
        <v>1355</v>
      </c>
      <c r="S63" s="9">
        <v>572</v>
      </c>
      <c r="T63" s="17">
        <f t="shared" si="11"/>
        <v>12212</v>
      </c>
      <c r="U63" s="9">
        <v>6911</v>
      </c>
      <c r="V63" s="9">
        <v>1966</v>
      </c>
      <c r="W63" s="9">
        <v>1742</v>
      </c>
      <c r="X63" s="9">
        <v>1108</v>
      </c>
      <c r="Y63" s="9">
        <v>485</v>
      </c>
      <c r="Z63" s="171">
        <v>11484</v>
      </c>
      <c r="AA63" s="155">
        <v>6028</v>
      </c>
      <c r="AB63" s="155">
        <v>2137</v>
      </c>
      <c r="AC63" s="155">
        <v>1725</v>
      </c>
      <c r="AD63" s="155">
        <v>1133</v>
      </c>
      <c r="AE63" s="162">
        <v>461</v>
      </c>
      <c r="AF63" s="155">
        <v>10738</v>
      </c>
      <c r="AG63" s="155">
        <v>5974</v>
      </c>
      <c r="AH63" s="155">
        <v>1733</v>
      </c>
      <c r="AI63" s="155">
        <v>1612</v>
      </c>
      <c r="AJ63" s="155">
        <v>962</v>
      </c>
      <c r="AK63" s="155">
        <v>457</v>
      </c>
      <c r="AL63" s="171">
        <v>11148</v>
      </c>
      <c r="AM63" s="155">
        <v>5442</v>
      </c>
      <c r="AN63" s="155">
        <v>1991</v>
      </c>
      <c r="AO63" s="155">
        <v>1772</v>
      </c>
      <c r="AP63" s="155">
        <v>1280</v>
      </c>
      <c r="AQ63" s="162">
        <v>663</v>
      </c>
      <c r="AR63" s="146">
        <v>11272</v>
      </c>
      <c r="AS63" s="146">
        <v>5506</v>
      </c>
      <c r="AT63" s="146">
        <v>1808</v>
      </c>
      <c r="AU63" s="146">
        <v>1797</v>
      </c>
      <c r="AV63" s="146">
        <v>1339</v>
      </c>
      <c r="AW63" s="146">
        <v>822</v>
      </c>
      <c r="AX63" s="14">
        <v>11009.202782049022</v>
      </c>
      <c r="AY63" s="15">
        <v>10273.844961971528</v>
      </c>
      <c r="AZ63" s="146">
        <v>10232</v>
      </c>
      <c r="BA63" s="146">
        <v>10570.682596674447</v>
      </c>
      <c r="BB63" s="146">
        <v>12064.127737768356</v>
      </c>
      <c r="BC63" s="146">
        <v>12745.239239793838</v>
      </c>
      <c r="BD63" s="14">
        <v>10868.079316287631</v>
      </c>
      <c r="BE63" s="15">
        <v>10148.470212085389</v>
      </c>
      <c r="BF63" s="146">
        <v>10080</v>
      </c>
      <c r="BG63" s="146">
        <v>10492.858275861756</v>
      </c>
      <c r="BH63" s="146">
        <v>12096.333846536307</v>
      </c>
      <c r="BI63" s="146">
        <v>12412.898569614408</v>
      </c>
      <c r="BJ63" s="14">
        <v>3849.2163387000596</v>
      </c>
      <c r="BK63" s="15">
        <v>4234.9785094637227</v>
      </c>
      <c r="BL63" s="146">
        <v>4418</v>
      </c>
      <c r="BM63" s="146">
        <v>4425.1942220298633</v>
      </c>
      <c r="BN63" s="146">
        <v>4824.0556505987724</v>
      </c>
      <c r="BO63" s="146">
        <v>5253.079946496553</v>
      </c>
      <c r="BP63" s="14">
        <v>3030.6577566096421</v>
      </c>
      <c r="BQ63" s="9">
        <v>4446.1209939619139</v>
      </c>
      <c r="BR63" s="9">
        <v>3647.1811659192826</v>
      </c>
      <c r="BS63" s="9">
        <v>1701.3693150684931</v>
      </c>
      <c r="BT63" s="9">
        <v>434.10405904059041</v>
      </c>
      <c r="BU63" s="9">
        <v>363.61188811188811</v>
      </c>
      <c r="BV63" s="14">
        <v>3503.8082214215524</v>
      </c>
      <c r="BW63" s="15">
        <v>4515.7078570395024</v>
      </c>
      <c r="BX63" s="9">
        <v>4105.5371312309253</v>
      </c>
      <c r="BY63" s="9">
        <v>1805.1371986222732</v>
      </c>
      <c r="BZ63" s="9">
        <v>260.55415162454875</v>
      </c>
      <c r="CA63" s="9">
        <v>156.1237113402062</v>
      </c>
      <c r="CB63" s="171">
        <v>3704</v>
      </c>
      <c r="CC63" s="155">
        <v>4950</v>
      </c>
      <c r="CD63" s="155">
        <v>4132</v>
      </c>
      <c r="CE63" s="155">
        <v>2012</v>
      </c>
      <c r="CF63" s="155">
        <v>288</v>
      </c>
      <c r="CG63" s="162">
        <v>155</v>
      </c>
      <c r="CH63" s="155">
        <v>3688.5073570497298</v>
      </c>
      <c r="CI63" s="155">
        <v>4848.5309675259459</v>
      </c>
      <c r="CJ63" s="155">
        <v>4076.1148297749569</v>
      </c>
      <c r="CK63" s="155">
        <v>1997.6581885856078</v>
      </c>
      <c r="CL63" s="155">
        <v>279.82120582120581</v>
      </c>
      <c r="CM63" s="155">
        <v>194.19693654266959</v>
      </c>
      <c r="CN63" s="14">
        <v>3962.873789020452</v>
      </c>
      <c r="CO63" s="9">
        <v>5261.711870635796</v>
      </c>
      <c r="CP63" s="9">
        <v>4724.7840281265699</v>
      </c>
      <c r="CQ63" s="9">
        <v>2673.1642212189618</v>
      </c>
      <c r="CR63" s="9">
        <v>866.18671874999995</v>
      </c>
      <c r="CS63" s="9">
        <v>439.3212669683258</v>
      </c>
      <c r="CT63" s="14">
        <v>4329.5703513129884</v>
      </c>
      <c r="CU63" s="9">
        <v>5831.470032691609</v>
      </c>
      <c r="CV63" s="9">
        <v>5407.6863938053093</v>
      </c>
      <c r="CW63" s="9">
        <v>2950.5770728992766</v>
      </c>
      <c r="CX63" s="9">
        <v>943.31441374159817</v>
      </c>
      <c r="CY63" s="9">
        <v>428.78467153284669</v>
      </c>
      <c r="CZ63" s="14">
        <v>7159.986443348962</v>
      </c>
      <c r="DA63" s="15">
        <v>6038.8664525078057</v>
      </c>
      <c r="DB63" s="146">
        <v>5814</v>
      </c>
      <c r="DC63" s="146">
        <v>6145.4883746445839</v>
      </c>
      <c r="DD63" s="146">
        <v>7240.0720871695839</v>
      </c>
      <c r="DE63" s="146">
        <v>7492.1592932972853</v>
      </c>
      <c r="DF63" s="14">
        <v>7837.4215596779886</v>
      </c>
      <c r="DG63" s="9">
        <v>6421.9583223257168</v>
      </c>
      <c r="DH63" s="9">
        <v>7220.8981503683481</v>
      </c>
      <c r="DI63" s="9">
        <v>9166.7100012191368</v>
      </c>
      <c r="DJ63" s="9">
        <v>10433.975257247041</v>
      </c>
      <c r="DK63" s="9">
        <v>10504.467428175743</v>
      </c>
      <c r="DL63" s="14">
        <v>6644.6619906638371</v>
      </c>
      <c r="DM63" s="9">
        <v>5632.7623550458866</v>
      </c>
      <c r="DN63" s="9">
        <v>6042.9330808544637</v>
      </c>
      <c r="DO63" s="9">
        <v>8343.333013463116</v>
      </c>
      <c r="DP63" s="9">
        <v>9887.9160604608405</v>
      </c>
      <c r="DQ63" s="9">
        <v>9992.3465007451832</v>
      </c>
      <c r="DR63" s="171">
        <v>6376</v>
      </c>
      <c r="DS63" s="155">
        <v>5130</v>
      </c>
      <c r="DT63" s="155">
        <v>5948</v>
      </c>
      <c r="DU63" s="155">
        <v>8068</v>
      </c>
      <c r="DV63" s="155">
        <v>9792</v>
      </c>
      <c r="DW63" s="155">
        <v>9925</v>
      </c>
      <c r="DX63" s="210">
        <v>6804.3509188120261</v>
      </c>
      <c r="DY63" s="211">
        <v>5644.3273083358099</v>
      </c>
      <c r="DZ63" s="211">
        <v>6416.7434460867989</v>
      </c>
      <c r="EA63" s="211">
        <v>8495.2000872761473</v>
      </c>
      <c r="EB63" s="211">
        <v>10213.037070040549</v>
      </c>
      <c r="EC63" s="212">
        <v>10298.661339319086</v>
      </c>
      <c r="ED63" s="14">
        <v>8133.4600575158547</v>
      </c>
      <c r="EE63" s="9">
        <v>6834.6219759005107</v>
      </c>
      <c r="EF63" s="9">
        <v>7371.5498184097369</v>
      </c>
      <c r="EG63" s="9">
        <v>9423.169625317345</v>
      </c>
      <c r="EH63" s="9">
        <v>11230.147127786307</v>
      </c>
      <c r="EI63" s="9">
        <v>11657.012579567981</v>
      </c>
      <c r="EJ63" s="14">
        <v>8083.3282183014198</v>
      </c>
      <c r="EK63" s="9">
        <v>6581.4285369227991</v>
      </c>
      <c r="EL63" s="9">
        <v>7005.2121758090989</v>
      </c>
      <c r="EM63" s="9">
        <v>9462.3214967151325</v>
      </c>
      <c r="EN63" s="9">
        <v>11469.58415587281</v>
      </c>
      <c r="EO63" s="9">
        <v>11984.113898081561</v>
      </c>
      <c r="EP63" s="254"/>
      <c r="EQ63" s="7"/>
    </row>
    <row r="64" spans="1:147" x14ac:dyDescent="0.2">
      <c r="A64" s="24" t="s">
        <v>65</v>
      </c>
      <c r="B64" s="43">
        <v>2187</v>
      </c>
      <c r="C64" s="116">
        <v>2092</v>
      </c>
      <c r="D64" s="147">
        <v>2044</v>
      </c>
      <c r="E64" s="147">
        <v>2014</v>
      </c>
      <c r="F64" s="147">
        <v>1963</v>
      </c>
      <c r="G64" s="147">
        <v>1622</v>
      </c>
      <c r="H64" s="14">
        <v>819</v>
      </c>
      <c r="I64" s="15">
        <v>848</v>
      </c>
      <c r="J64" s="146">
        <v>1046</v>
      </c>
      <c r="K64" s="146">
        <v>1191</v>
      </c>
      <c r="L64" s="146">
        <v>1152</v>
      </c>
      <c r="M64" s="146">
        <v>893</v>
      </c>
      <c r="N64" s="17">
        <f t="shared" si="10"/>
        <v>882</v>
      </c>
      <c r="O64" s="9">
        <v>483</v>
      </c>
      <c r="P64" s="9">
        <v>181</v>
      </c>
      <c r="Q64" s="9">
        <v>124</v>
      </c>
      <c r="R64" s="9">
        <v>69</v>
      </c>
      <c r="S64" s="9">
        <v>25</v>
      </c>
      <c r="T64" s="17">
        <f t="shared" si="11"/>
        <v>961</v>
      </c>
      <c r="U64" s="9">
        <v>504</v>
      </c>
      <c r="V64" s="9">
        <v>203</v>
      </c>
      <c r="W64" s="9">
        <v>127</v>
      </c>
      <c r="X64" s="9">
        <v>96</v>
      </c>
      <c r="Y64" s="9">
        <v>31</v>
      </c>
      <c r="Z64" s="171">
        <v>1192</v>
      </c>
      <c r="AA64" s="155">
        <v>607</v>
      </c>
      <c r="AB64" s="155">
        <v>221</v>
      </c>
      <c r="AC64" s="155">
        <v>204</v>
      </c>
      <c r="AD64" s="155">
        <v>112</v>
      </c>
      <c r="AE64" s="162">
        <v>48</v>
      </c>
      <c r="AF64" s="155">
        <v>1340</v>
      </c>
      <c r="AG64" s="155">
        <v>798</v>
      </c>
      <c r="AH64" s="155">
        <v>208</v>
      </c>
      <c r="AI64" s="155">
        <v>158</v>
      </c>
      <c r="AJ64" s="155">
        <v>125</v>
      </c>
      <c r="AK64" s="155">
        <v>51</v>
      </c>
      <c r="AL64" s="171">
        <v>1340</v>
      </c>
      <c r="AM64" s="155">
        <v>695</v>
      </c>
      <c r="AN64" s="155">
        <v>240</v>
      </c>
      <c r="AO64" s="155">
        <v>200</v>
      </c>
      <c r="AP64" s="155">
        <v>126</v>
      </c>
      <c r="AQ64" s="162">
        <v>79</v>
      </c>
      <c r="AR64" s="146">
        <v>1031</v>
      </c>
      <c r="AS64" s="146">
        <v>542</v>
      </c>
      <c r="AT64" s="146">
        <v>184</v>
      </c>
      <c r="AU64" s="146">
        <v>140</v>
      </c>
      <c r="AV64" s="146">
        <v>108</v>
      </c>
      <c r="AW64" s="146">
        <v>57</v>
      </c>
      <c r="AX64" s="14">
        <v>7911.9063670411979</v>
      </c>
      <c r="AY64" s="15">
        <v>7570.4976076555022</v>
      </c>
      <c r="AZ64" s="146">
        <v>10350</v>
      </c>
      <c r="BA64" s="146">
        <v>10470.326841659611</v>
      </c>
      <c r="BB64" s="146">
        <v>10767.25</v>
      </c>
      <c r="BC64" s="146">
        <v>11034.782022471911</v>
      </c>
      <c r="BD64" s="14">
        <v>7877.9693877551017</v>
      </c>
      <c r="BE64" s="15">
        <v>7516.1459854014593</v>
      </c>
      <c r="BF64" s="146">
        <v>10236</v>
      </c>
      <c r="BG64" s="146">
        <v>10303.402985074626</v>
      </c>
      <c r="BH64" s="146">
        <v>10616.853731343283</v>
      </c>
      <c r="BI64" s="146">
        <v>10869.549951503395</v>
      </c>
      <c r="BJ64" s="14">
        <v>4020.4200244200242</v>
      </c>
      <c r="BK64" s="15">
        <v>4954.3066037735853</v>
      </c>
      <c r="BL64" s="146">
        <v>4838</v>
      </c>
      <c r="BM64" s="146">
        <v>4990.8110831234253</v>
      </c>
      <c r="BN64" s="146">
        <v>4781.2065972222226</v>
      </c>
      <c r="BO64" s="146">
        <v>4979.8924972004479</v>
      </c>
      <c r="BP64" s="14">
        <v>3632.9773242630386</v>
      </c>
      <c r="BQ64" s="9">
        <v>5122.7308488612834</v>
      </c>
      <c r="BR64" s="9">
        <v>3071.0497237569061</v>
      </c>
      <c r="BS64" s="9">
        <v>1382.1935483870968</v>
      </c>
      <c r="BT64" s="9">
        <v>39.927536231884055</v>
      </c>
      <c r="BU64" s="9"/>
      <c r="BV64" s="14">
        <v>3881.5286160249739</v>
      </c>
      <c r="BW64" s="15">
        <v>5546.0496031746034</v>
      </c>
      <c r="BX64" s="9">
        <v>3838.2857142857142</v>
      </c>
      <c r="BY64" s="9">
        <v>1148.8188976377953</v>
      </c>
      <c r="BZ64" s="9">
        <v>102.79166666666667</v>
      </c>
      <c r="CA64" s="9"/>
      <c r="CB64" s="171">
        <v>3755</v>
      </c>
      <c r="CC64" s="155">
        <v>5394</v>
      </c>
      <c r="CD64" s="155">
        <v>4039</v>
      </c>
      <c r="CE64" s="155">
        <v>1458</v>
      </c>
      <c r="CF64" s="155">
        <v>101</v>
      </c>
      <c r="CG64" s="162" t="s">
        <v>114</v>
      </c>
      <c r="CH64" s="155">
        <v>4594.9873134328354</v>
      </c>
      <c r="CI64" s="155">
        <v>5971.4147869674189</v>
      </c>
      <c r="CJ64" s="155">
        <v>4746.125</v>
      </c>
      <c r="CK64" s="155">
        <v>2098.7151898734178</v>
      </c>
      <c r="CL64" s="155">
        <v>472.27199999999999</v>
      </c>
      <c r="CM64" s="155">
        <v>279.78431372549022</v>
      </c>
      <c r="CN64" s="14">
        <v>4065.4925373134329</v>
      </c>
      <c r="CO64" s="9">
        <v>5733.9107913669068</v>
      </c>
      <c r="CP64" s="9">
        <v>4414.6291666666666</v>
      </c>
      <c r="CQ64" s="9">
        <v>1855.01</v>
      </c>
      <c r="CR64" s="9">
        <v>236.93650793650792</v>
      </c>
      <c r="CS64" s="9">
        <v>29.430379746835442</v>
      </c>
      <c r="CT64" s="14">
        <v>4271.9359844810861</v>
      </c>
      <c r="CU64" s="9">
        <v>5830.1070110701103</v>
      </c>
      <c r="CV64" s="9">
        <v>4734.125</v>
      </c>
      <c r="CW64" s="9">
        <v>2321.6285714285714</v>
      </c>
      <c r="CX64" s="9">
        <v>408.57407407407408</v>
      </c>
      <c r="CY64" s="9">
        <v>73.94736842105263</v>
      </c>
      <c r="CZ64" s="14">
        <v>3891.4863426211737</v>
      </c>
      <c r="DA64" s="15">
        <v>2616.1910038819169</v>
      </c>
      <c r="DB64" s="146">
        <v>5512</v>
      </c>
      <c r="DC64" s="146">
        <v>5479.5157585361858</v>
      </c>
      <c r="DD64" s="146">
        <v>5986.0434027777774</v>
      </c>
      <c r="DE64" s="146">
        <v>6054.8895252714628</v>
      </c>
      <c r="DF64" s="14">
        <v>4244.9920634920636</v>
      </c>
      <c r="DG64" s="9">
        <v>2755.2385388938183</v>
      </c>
      <c r="DH64" s="9">
        <v>4806.9196639981956</v>
      </c>
      <c r="DI64" s="9">
        <v>6495.7758393680051</v>
      </c>
      <c r="DJ64" s="9">
        <v>7838.0418515232177</v>
      </c>
      <c r="DK64" s="9">
        <v>7877.9693877551017</v>
      </c>
      <c r="DL64" s="14">
        <v>3634.6173693764854</v>
      </c>
      <c r="DM64" s="9">
        <v>1970.0963822268559</v>
      </c>
      <c r="DN64" s="9">
        <v>3677.860271115745</v>
      </c>
      <c r="DO64" s="9">
        <v>6367.3270877636642</v>
      </c>
      <c r="DP64" s="9">
        <v>7413.3543187347923</v>
      </c>
      <c r="DQ64" s="9">
        <v>7516.1459854014593</v>
      </c>
      <c r="DR64" s="171">
        <v>6482</v>
      </c>
      <c r="DS64" s="155">
        <v>4842</v>
      </c>
      <c r="DT64" s="155">
        <v>6197</v>
      </c>
      <c r="DU64" s="155">
        <v>8779</v>
      </c>
      <c r="DV64" s="155">
        <v>10135</v>
      </c>
      <c r="DW64" s="155">
        <v>10236</v>
      </c>
      <c r="DX64" s="210">
        <v>5708.4156716417911</v>
      </c>
      <c r="DY64" s="211">
        <v>4331.9881981072076</v>
      </c>
      <c r="DZ64" s="211">
        <v>5557.2779850746265</v>
      </c>
      <c r="EA64" s="211">
        <v>8204.6877952012092</v>
      </c>
      <c r="EB64" s="211">
        <v>9831.1309850746256</v>
      </c>
      <c r="EC64" s="212">
        <v>10023.618671349137</v>
      </c>
      <c r="ED64" s="14">
        <v>6551.3611940298497</v>
      </c>
      <c r="EE64" s="9">
        <v>4882.9429399763758</v>
      </c>
      <c r="EF64" s="9">
        <v>6202.224564676616</v>
      </c>
      <c r="EG64" s="9">
        <v>8761.8437313432823</v>
      </c>
      <c r="EH64" s="9">
        <v>10379.917223406776</v>
      </c>
      <c r="EI64" s="9">
        <v>10587.423351596448</v>
      </c>
      <c r="EJ64" s="14">
        <v>6597.6139670223092</v>
      </c>
      <c r="EK64" s="9">
        <v>5039.442940433285</v>
      </c>
      <c r="EL64" s="9">
        <v>6135.4249515033953</v>
      </c>
      <c r="EM64" s="9">
        <v>8547.9213800748239</v>
      </c>
      <c r="EN64" s="9">
        <v>10460.97587742932</v>
      </c>
      <c r="EO64" s="9">
        <v>10795.602583082342</v>
      </c>
      <c r="EP64" s="254"/>
      <c r="EQ64" s="7"/>
    </row>
    <row r="65" spans="1:147" x14ac:dyDescent="0.2">
      <c r="A65" s="21" t="s">
        <v>66</v>
      </c>
      <c r="B65" s="45">
        <v>518</v>
      </c>
      <c r="C65" s="118">
        <v>288</v>
      </c>
      <c r="D65" s="149">
        <v>341</v>
      </c>
      <c r="E65" s="149">
        <v>282</v>
      </c>
      <c r="F65" s="149">
        <v>483</v>
      </c>
      <c r="G65" s="149">
        <v>423</v>
      </c>
      <c r="H65" s="16">
        <v>267</v>
      </c>
      <c r="I65" s="5">
        <v>147</v>
      </c>
      <c r="J65" s="140">
        <v>204</v>
      </c>
      <c r="K65" s="140">
        <v>174</v>
      </c>
      <c r="L65" s="140">
        <v>296</v>
      </c>
      <c r="M65" s="140">
        <v>262</v>
      </c>
      <c r="N65" s="13">
        <f t="shared" si="10"/>
        <v>331</v>
      </c>
      <c r="O65" s="5">
        <v>82</v>
      </c>
      <c r="P65" s="5">
        <v>71</v>
      </c>
      <c r="Q65" s="5">
        <v>80</v>
      </c>
      <c r="R65" s="5">
        <v>66</v>
      </c>
      <c r="S65" s="5">
        <v>32</v>
      </c>
      <c r="T65" s="13">
        <f t="shared" si="11"/>
        <v>180</v>
      </c>
      <c r="U65" s="5">
        <v>72</v>
      </c>
      <c r="V65" s="5">
        <v>32</v>
      </c>
      <c r="W65" s="5">
        <v>39</v>
      </c>
      <c r="X65" s="5">
        <v>25</v>
      </c>
      <c r="Y65" s="5">
        <v>12</v>
      </c>
      <c r="Z65" s="174">
        <v>245</v>
      </c>
      <c r="AA65" s="140">
        <v>125</v>
      </c>
      <c r="AB65" s="140">
        <v>41</v>
      </c>
      <c r="AC65" s="140">
        <v>38</v>
      </c>
      <c r="AD65" s="140">
        <v>27</v>
      </c>
      <c r="AE65" s="195">
        <v>14</v>
      </c>
      <c r="AF65" s="140">
        <v>182</v>
      </c>
      <c r="AG65" s="140">
        <v>96</v>
      </c>
      <c r="AH65" s="140">
        <v>30</v>
      </c>
      <c r="AI65" s="140">
        <v>34</v>
      </c>
      <c r="AJ65" s="140">
        <v>16</v>
      </c>
      <c r="AK65" s="140">
        <v>6</v>
      </c>
      <c r="AL65" s="174">
        <v>336</v>
      </c>
      <c r="AM65" s="140">
        <v>132</v>
      </c>
      <c r="AN65" s="140">
        <v>61</v>
      </c>
      <c r="AO65" s="140">
        <v>66</v>
      </c>
      <c r="AP65" s="140">
        <v>51</v>
      </c>
      <c r="AQ65" s="195">
        <v>26</v>
      </c>
      <c r="AR65" s="140">
        <v>287</v>
      </c>
      <c r="AS65" s="140">
        <v>117</v>
      </c>
      <c r="AT65" s="140">
        <v>64</v>
      </c>
      <c r="AU65" s="140">
        <v>55</v>
      </c>
      <c r="AV65" s="140">
        <v>29</v>
      </c>
      <c r="AW65" s="140">
        <v>22</v>
      </c>
      <c r="AX65" s="16">
        <v>16707.030854289282</v>
      </c>
      <c r="AY65" s="5">
        <v>10663.669291338581</v>
      </c>
      <c r="AZ65" s="140">
        <v>10877</v>
      </c>
      <c r="BA65" s="140">
        <v>10749.461988304094</v>
      </c>
      <c r="BB65" s="140">
        <v>18340.296999549861</v>
      </c>
      <c r="BC65" s="140">
        <v>18371.183553088133</v>
      </c>
      <c r="BD65" s="16">
        <v>16784.604148393591</v>
      </c>
      <c r="BE65" s="5">
        <v>10139.153846153846</v>
      </c>
      <c r="BF65" s="140">
        <v>9973</v>
      </c>
      <c r="BG65" s="140">
        <v>10527.5</v>
      </c>
      <c r="BH65" s="140">
        <v>18124.87732318374</v>
      </c>
      <c r="BI65" s="140">
        <v>18485.285030869931</v>
      </c>
      <c r="BJ65" s="16">
        <v>4101</v>
      </c>
      <c r="BK65" s="5">
        <v>4040.4285714285716</v>
      </c>
      <c r="BL65" s="140">
        <v>4546</v>
      </c>
      <c r="BM65" s="140">
        <v>4185.9080459770112</v>
      </c>
      <c r="BN65" s="140">
        <v>5405.594594594595</v>
      </c>
      <c r="BO65" s="140">
        <v>4884.1564885496182</v>
      </c>
      <c r="BP65" s="16">
        <v>3163.0634441087614</v>
      </c>
      <c r="BQ65" s="5">
        <v>5765.4512195121952</v>
      </c>
      <c r="BR65" s="5">
        <v>4920.2676056338032</v>
      </c>
      <c r="BS65" s="5">
        <v>2280.85</v>
      </c>
      <c r="BT65" s="5">
        <v>484.84848484848487</v>
      </c>
      <c r="BU65" s="5">
        <v>325</v>
      </c>
      <c r="BV65" s="16">
        <v>3254.4611111111112</v>
      </c>
      <c r="BW65" s="5">
        <v>5169.3611111111113</v>
      </c>
      <c r="BX65" s="5">
        <v>4076.875</v>
      </c>
      <c r="BY65" s="5">
        <v>1866.8974358974358</v>
      </c>
      <c r="BZ65" s="5">
        <v>290</v>
      </c>
      <c r="CA65" s="5">
        <v>257.5</v>
      </c>
      <c r="CB65" s="174">
        <v>3746</v>
      </c>
      <c r="CC65" s="140">
        <v>5293</v>
      </c>
      <c r="CD65" s="140">
        <v>4352</v>
      </c>
      <c r="CE65" s="140">
        <v>1755</v>
      </c>
      <c r="CF65" s="140">
        <v>295</v>
      </c>
      <c r="CG65" s="195">
        <v>223</v>
      </c>
      <c r="CH65" s="140">
        <v>3832.9395604395604</v>
      </c>
      <c r="CI65" s="140">
        <v>4897.177083333333</v>
      </c>
      <c r="CJ65" s="140">
        <v>4819.9666666666662</v>
      </c>
      <c r="CK65" s="140">
        <v>2307.8529411764707</v>
      </c>
      <c r="CL65" s="140">
        <v>275</v>
      </c>
      <c r="CM65" s="140">
        <v>0</v>
      </c>
      <c r="CN65" s="16">
        <v>4610.3095238095239</v>
      </c>
      <c r="CO65" s="5">
        <v>6327.05303030303</v>
      </c>
      <c r="CP65" s="5">
        <v>5668.5737704918029</v>
      </c>
      <c r="CQ65" s="5">
        <v>4018.5757575757575</v>
      </c>
      <c r="CR65" s="5">
        <v>1663.7647058823529</v>
      </c>
      <c r="CS65" s="5">
        <v>693.53846153846155</v>
      </c>
      <c r="CT65" s="16">
        <v>4362.4111498257844</v>
      </c>
      <c r="CU65" s="5">
        <v>5764.1196581196582</v>
      </c>
      <c r="CV65" s="5">
        <v>5678.234375</v>
      </c>
      <c r="CW65" s="5">
        <v>3148.3272727272729</v>
      </c>
      <c r="CX65" s="5">
        <v>1049.8275862068965</v>
      </c>
      <c r="CY65" s="5">
        <v>481.81818181818181</v>
      </c>
      <c r="CZ65" s="16">
        <v>12606.030854289282</v>
      </c>
      <c r="DA65" s="5">
        <v>6623.2407199100098</v>
      </c>
      <c r="DB65" s="140">
        <v>6331</v>
      </c>
      <c r="DC65" s="140">
        <v>6563.553942327083</v>
      </c>
      <c r="DD65" s="140">
        <v>12934.702404955266</v>
      </c>
      <c r="DE65" s="140">
        <v>13487.027064538514</v>
      </c>
      <c r="DF65" s="16">
        <v>13621.540704284831</v>
      </c>
      <c r="DG65" s="5">
        <v>11019.152928881396</v>
      </c>
      <c r="DH65" s="5">
        <v>11864.336542759789</v>
      </c>
      <c r="DI65" s="5">
        <v>14503.754148393591</v>
      </c>
      <c r="DJ65" s="5">
        <v>16299.755663545107</v>
      </c>
      <c r="DK65" s="5">
        <v>16459.604148393591</v>
      </c>
      <c r="DL65" s="16">
        <v>6884.6927350427341</v>
      </c>
      <c r="DM65" s="5">
        <v>4969.7927350427344</v>
      </c>
      <c r="DN65" s="5">
        <v>6062.2788461538457</v>
      </c>
      <c r="DO65" s="5">
        <v>8272.2564102564102</v>
      </c>
      <c r="DP65" s="5">
        <v>9849.1538461538457</v>
      </c>
      <c r="DQ65" s="5">
        <v>9881.6538461538457</v>
      </c>
      <c r="DR65" s="174">
        <v>6227</v>
      </c>
      <c r="DS65" s="140">
        <v>4680</v>
      </c>
      <c r="DT65" s="140">
        <v>5621</v>
      </c>
      <c r="DU65" s="140">
        <v>8219</v>
      </c>
      <c r="DV65" s="140">
        <v>9679</v>
      </c>
      <c r="DW65" s="140">
        <v>9750</v>
      </c>
      <c r="DX65" s="210">
        <v>6694.5604395604396</v>
      </c>
      <c r="DY65" s="211">
        <v>5630.322916666667</v>
      </c>
      <c r="DZ65" s="211">
        <v>5707.5333333333338</v>
      </c>
      <c r="EA65" s="211">
        <v>8219.6470588235297</v>
      </c>
      <c r="EB65" s="211">
        <v>10252.5</v>
      </c>
      <c r="EC65" s="212">
        <v>10527.5</v>
      </c>
      <c r="ED65" s="16">
        <v>13514.567799374217</v>
      </c>
      <c r="EE65" s="5">
        <v>11797.82429288071</v>
      </c>
      <c r="EF65" s="5">
        <v>12456.303552691938</v>
      </c>
      <c r="EG65" s="5">
        <v>14106.301565607982</v>
      </c>
      <c r="EH65" s="5">
        <v>16461.112617301387</v>
      </c>
      <c r="EI65" s="5">
        <v>17431.338861645279</v>
      </c>
      <c r="EJ65" s="16">
        <v>14122.873881044146</v>
      </c>
      <c r="EK65" s="5">
        <v>12721.165372750273</v>
      </c>
      <c r="EL65" s="5">
        <v>12807.050655869931</v>
      </c>
      <c r="EM65" s="5">
        <v>15336.957758142658</v>
      </c>
      <c r="EN65" s="5">
        <v>17435.457444663036</v>
      </c>
      <c r="EO65" s="5">
        <v>18003.466849051751</v>
      </c>
      <c r="EP65" s="254"/>
      <c r="EQ65" s="7"/>
    </row>
    <row r="66" spans="1:147" x14ac:dyDescent="0.2">
      <c r="A66" s="29" t="s">
        <v>67</v>
      </c>
      <c r="B66" s="36" t="s">
        <v>1</v>
      </c>
      <c r="C66" s="34" t="s">
        <v>1</v>
      </c>
      <c r="D66" s="34" t="s">
        <v>1</v>
      </c>
      <c r="E66" s="34" t="s">
        <v>1</v>
      </c>
      <c r="F66" s="34" t="s">
        <v>1</v>
      </c>
      <c r="G66" s="34" t="s">
        <v>1</v>
      </c>
      <c r="H66" s="36" t="s">
        <v>1</v>
      </c>
      <c r="I66" s="34" t="s">
        <v>1</v>
      </c>
      <c r="J66" s="34" t="s">
        <v>1</v>
      </c>
      <c r="K66" s="34" t="s">
        <v>1</v>
      </c>
      <c r="L66" s="34" t="s">
        <v>1</v>
      </c>
      <c r="M66" s="34" t="s">
        <v>1</v>
      </c>
      <c r="N66" s="35" t="s">
        <v>1</v>
      </c>
      <c r="O66" s="34" t="s">
        <v>1</v>
      </c>
      <c r="P66" s="34" t="s">
        <v>1</v>
      </c>
      <c r="Q66" s="34" t="s">
        <v>1</v>
      </c>
      <c r="R66" s="34" t="s">
        <v>1</v>
      </c>
      <c r="S66" s="34" t="s">
        <v>1</v>
      </c>
      <c r="T66" s="35" t="s">
        <v>1</v>
      </c>
      <c r="U66" s="34" t="s">
        <v>1</v>
      </c>
      <c r="V66" s="34" t="s">
        <v>1</v>
      </c>
      <c r="W66" s="34" t="s">
        <v>1</v>
      </c>
      <c r="X66" s="34" t="s">
        <v>1</v>
      </c>
      <c r="Y66" s="34" t="s">
        <v>1</v>
      </c>
      <c r="Z66" s="175" t="s">
        <v>1</v>
      </c>
      <c r="AA66" s="151" t="s">
        <v>1</v>
      </c>
      <c r="AB66" s="151" t="s">
        <v>1</v>
      </c>
      <c r="AC66" s="151" t="s">
        <v>1</v>
      </c>
      <c r="AD66" s="151" t="s">
        <v>1</v>
      </c>
      <c r="AE66" s="196" t="s">
        <v>1</v>
      </c>
      <c r="AF66" s="151" t="s">
        <v>1</v>
      </c>
      <c r="AG66" s="151" t="s">
        <v>1</v>
      </c>
      <c r="AH66" s="151" t="s">
        <v>1</v>
      </c>
      <c r="AI66" s="151" t="s">
        <v>1</v>
      </c>
      <c r="AJ66" s="151" t="s">
        <v>1</v>
      </c>
      <c r="AK66" s="151" t="s">
        <v>1</v>
      </c>
      <c r="AL66" s="175" t="s">
        <v>1</v>
      </c>
      <c r="AM66" s="151" t="s">
        <v>1</v>
      </c>
      <c r="AN66" s="151" t="s">
        <v>1</v>
      </c>
      <c r="AO66" s="151" t="s">
        <v>1</v>
      </c>
      <c r="AP66" s="151" t="s">
        <v>1</v>
      </c>
      <c r="AQ66" s="196" t="s">
        <v>1</v>
      </c>
      <c r="AR66" s="175" t="s">
        <v>1</v>
      </c>
      <c r="AS66" s="151" t="s">
        <v>1</v>
      </c>
      <c r="AT66" s="151" t="s">
        <v>1</v>
      </c>
      <c r="AU66" s="151" t="s">
        <v>1</v>
      </c>
      <c r="AV66" s="151" t="s">
        <v>1</v>
      </c>
      <c r="AW66" s="196" t="s">
        <v>1</v>
      </c>
      <c r="AX66" s="36" t="s">
        <v>1</v>
      </c>
      <c r="AY66" s="34" t="s">
        <v>1</v>
      </c>
      <c r="AZ66" s="34" t="s">
        <v>1</v>
      </c>
      <c r="BA66" s="34" t="s">
        <v>1</v>
      </c>
      <c r="BB66" s="34" t="s">
        <v>1</v>
      </c>
      <c r="BC66" s="34" t="s">
        <v>1</v>
      </c>
      <c r="BD66" s="36" t="s">
        <v>1</v>
      </c>
      <c r="BE66" s="34" t="s">
        <v>1</v>
      </c>
      <c r="BF66" s="34" t="s">
        <v>1</v>
      </c>
      <c r="BG66" s="34" t="s">
        <v>1</v>
      </c>
      <c r="BH66" s="34" t="s">
        <v>1</v>
      </c>
      <c r="BI66" s="34" t="s">
        <v>1</v>
      </c>
      <c r="BJ66" s="36" t="s">
        <v>1</v>
      </c>
      <c r="BK66" s="34" t="s">
        <v>1</v>
      </c>
      <c r="BL66" s="34" t="s">
        <v>1</v>
      </c>
      <c r="BM66" s="34" t="s">
        <v>1</v>
      </c>
      <c r="BN66" s="34" t="s">
        <v>1</v>
      </c>
      <c r="BO66" s="34" t="s">
        <v>1</v>
      </c>
      <c r="BP66" s="36" t="s">
        <v>1</v>
      </c>
      <c r="BQ66" s="34" t="s">
        <v>1</v>
      </c>
      <c r="BR66" s="34" t="s">
        <v>1</v>
      </c>
      <c r="BS66" s="34" t="s">
        <v>1</v>
      </c>
      <c r="BT66" s="34" t="s">
        <v>1</v>
      </c>
      <c r="BU66" s="34" t="s">
        <v>1</v>
      </c>
      <c r="BV66" s="36" t="s">
        <v>1</v>
      </c>
      <c r="BW66" s="34" t="s">
        <v>1</v>
      </c>
      <c r="BX66" s="34" t="s">
        <v>1</v>
      </c>
      <c r="BY66" s="34" t="s">
        <v>1</v>
      </c>
      <c r="BZ66" s="34" t="s">
        <v>1</v>
      </c>
      <c r="CA66" s="34" t="s">
        <v>1</v>
      </c>
      <c r="CB66" s="175" t="s">
        <v>1</v>
      </c>
      <c r="CC66" s="151" t="s">
        <v>1</v>
      </c>
      <c r="CD66" s="151" t="s">
        <v>1</v>
      </c>
      <c r="CE66" s="151" t="s">
        <v>1</v>
      </c>
      <c r="CF66" s="188" t="s">
        <v>1</v>
      </c>
      <c r="CG66" s="231" t="s">
        <v>1</v>
      </c>
      <c r="CH66" s="188" t="s">
        <v>1</v>
      </c>
      <c r="CI66" s="188" t="s">
        <v>1</v>
      </c>
      <c r="CJ66" s="188" t="s">
        <v>1</v>
      </c>
      <c r="CK66" s="188" t="s">
        <v>1</v>
      </c>
      <c r="CL66" s="188" t="s">
        <v>1</v>
      </c>
      <c r="CM66" s="188" t="s">
        <v>1</v>
      </c>
      <c r="CN66" s="36" t="s">
        <v>1</v>
      </c>
      <c r="CO66" s="34" t="s">
        <v>1</v>
      </c>
      <c r="CP66" s="34" t="s">
        <v>1</v>
      </c>
      <c r="CQ66" s="34" t="s">
        <v>1</v>
      </c>
      <c r="CR66" s="34" t="s">
        <v>1</v>
      </c>
      <c r="CS66" s="34" t="s">
        <v>1</v>
      </c>
      <c r="CT66" s="36" t="s">
        <v>1</v>
      </c>
      <c r="CU66" s="34" t="s">
        <v>1</v>
      </c>
      <c r="CV66" s="34" t="s">
        <v>1</v>
      </c>
      <c r="CW66" s="34" t="s">
        <v>1</v>
      </c>
      <c r="CX66" s="34" t="s">
        <v>1</v>
      </c>
      <c r="CY66" s="34" t="s">
        <v>1</v>
      </c>
      <c r="CZ66" s="36" t="s">
        <v>1</v>
      </c>
      <c r="DA66" s="34" t="s">
        <v>1</v>
      </c>
      <c r="DB66" s="34" t="s">
        <v>1</v>
      </c>
      <c r="DC66" s="34" t="s">
        <v>1</v>
      </c>
      <c r="DD66" s="34" t="s">
        <v>1</v>
      </c>
      <c r="DE66" s="34" t="s">
        <v>1</v>
      </c>
      <c r="DF66" s="36" t="s">
        <v>1</v>
      </c>
      <c r="DG66" s="34" t="s">
        <v>1</v>
      </c>
      <c r="DH66" s="34" t="s">
        <v>1</v>
      </c>
      <c r="DI66" s="34" t="s">
        <v>1</v>
      </c>
      <c r="DJ66" s="34" t="s">
        <v>1</v>
      </c>
      <c r="DK66" s="34" t="s">
        <v>1</v>
      </c>
      <c r="DL66" s="36" t="s">
        <v>1</v>
      </c>
      <c r="DM66" s="34" t="s">
        <v>1</v>
      </c>
      <c r="DN66" s="34" t="s">
        <v>1</v>
      </c>
      <c r="DO66" s="34" t="s">
        <v>1</v>
      </c>
      <c r="DP66" s="34" t="s">
        <v>1</v>
      </c>
      <c r="DQ66" s="34" t="s">
        <v>1</v>
      </c>
      <c r="DR66" s="175" t="s">
        <v>1</v>
      </c>
      <c r="DS66" s="151" t="s">
        <v>1</v>
      </c>
      <c r="DT66" s="151" t="s">
        <v>1</v>
      </c>
      <c r="DU66" s="151" t="s">
        <v>1</v>
      </c>
      <c r="DV66" s="188" t="s">
        <v>1</v>
      </c>
      <c r="DW66" s="188" t="s">
        <v>1</v>
      </c>
      <c r="DX66" s="235" t="s">
        <v>1</v>
      </c>
      <c r="DY66" s="236" t="s">
        <v>1</v>
      </c>
      <c r="DZ66" s="236" t="s">
        <v>1</v>
      </c>
      <c r="EA66" s="236" t="s">
        <v>1</v>
      </c>
      <c r="EB66" s="236" t="s">
        <v>1</v>
      </c>
      <c r="EC66" s="237" t="s">
        <v>1</v>
      </c>
      <c r="ED66" s="36" t="s">
        <v>1</v>
      </c>
      <c r="EE66" s="34" t="s">
        <v>1</v>
      </c>
      <c r="EF66" s="34" t="s">
        <v>1</v>
      </c>
      <c r="EG66" s="34" t="s">
        <v>1</v>
      </c>
      <c r="EH66" s="34" t="s">
        <v>1</v>
      </c>
      <c r="EI66" s="34" t="s">
        <v>1</v>
      </c>
      <c r="EJ66" s="36" t="s">
        <v>1</v>
      </c>
      <c r="EK66" s="34" t="s">
        <v>1</v>
      </c>
      <c r="EL66" s="34" t="s">
        <v>1</v>
      </c>
      <c r="EM66" s="34" t="s">
        <v>1</v>
      </c>
      <c r="EN66" s="34" t="s">
        <v>1</v>
      </c>
      <c r="EO66" s="34" t="s">
        <v>1</v>
      </c>
      <c r="EP66" s="254"/>
      <c r="EQ66" s="7"/>
    </row>
    <row r="68" spans="1:147" x14ac:dyDescent="0.2">
      <c r="B68" s="18" t="s">
        <v>69</v>
      </c>
      <c r="C68" s="18" t="s">
        <v>87</v>
      </c>
      <c r="D68" s="152"/>
      <c r="E68" s="152"/>
      <c r="F68" s="152"/>
      <c r="G68" s="152"/>
      <c r="AX68" s="129"/>
      <c r="AY68" s="130"/>
      <c r="AZ68" s="180"/>
      <c r="BA68" s="180"/>
      <c r="BB68" s="180"/>
      <c r="BC68" s="180"/>
      <c r="DX68" s="7"/>
      <c r="DY68" s="7"/>
      <c r="DZ68" s="7"/>
      <c r="EA68" s="7"/>
      <c r="EB68" s="7"/>
      <c r="EC68" s="7"/>
      <c r="EP68" s="7"/>
      <c r="EQ68" s="7"/>
    </row>
    <row r="69" spans="1:147" ht="174" customHeight="1" x14ac:dyDescent="0.2">
      <c r="B69" s="138"/>
      <c r="C69" s="138"/>
      <c r="D69" s="153"/>
      <c r="E69" s="153"/>
      <c r="F69" s="153"/>
      <c r="G69" s="153"/>
      <c r="AX69" s="138"/>
      <c r="AY69" s="105"/>
      <c r="AZ69" s="160"/>
      <c r="BA69" s="160"/>
      <c r="BB69" s="160"/>
      <c r="BC69" s="160"/>
      <c r="DX69" s="7"/>
      <c r="DY69" s="7"/>
      <c r="DZ69" s="7"/>
      <c r="EA69" s="7"/>
      <c r="EB69" s="7"/>
      <c r="EC69" s="7"/>
      <c r="EP69" s="7"/>
      <c r="EQ69" s="7"/>
    </row>
    <row r="71" spans="1:147" ht="69" customHeight="1" x14ac:dyDescent="0.2">
      <c r="B71" s="7"/>
      <c r="C71" s="19"/>
      <c r="D71" s="154"/>
      <c r="E71" s="154"/>
      <c r="F71" s="154"/>
      <c r="G71" s="154"/>
      <c r="H71" s="138"/>
      <c r="I71" s="105"/>
      <c r="J71" s="160"/>
      <c r="K71" s="160"/>
      <c r="L71" s="160"/>
      <c r="M71" s="160"/>
      <c r="DX71" s="7"/>
      <c r="DY71" s="7"/>
      <c r="DZ71" s="7"/>
      <c r="EA71" s="7"/>
      <c r="EB71" s="7"/>
      <c r="EC71" s="7"/>
      <c r="EP71" s="7"/>
      <c r="EQ71" s="7"/>
    </row>
  </sheetData>
  <mergeCells count="3">
    <mergeCell ref="AF6:AK6"/>
    <mergeCell ref="CH6:CM6"/>
    <mergeCell ref="DX6:E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72</vt:lpstr>
      <vt:lpstr>Data Four-Year</vt:lpstr>
      <vt:lpstr>Data Two-Year</vt:lpstr>
      <vt:lpstr>'Table 72'!Print_Area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Lisa Cowan</cp:lastModifiedBy>
  <cp:lastPrinted>2013-05-03T19:30:39Z</cp:lastPrinted>
  <dcterms:created xsi:type="dcterms:W3CDTF">2011-07-27T18:18:49Z</dcterms:created>
  <dcterms:modified xsi:type="dcterms:W3CDTF">2016-04-11T16:21:04Z</dcterms:modified>
</cp:coreProperties>
</file>