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actBooks\1_Population\"/>
    </mc:Choice>
  </mc:AlternateContent>
  <bookViews>
    <workbookView xWindow="-15" yWindow="-15" windowWidth="14400" windowHeight="12855"/>
  </bookViews>
  <sheets>
    <sheet name="Table 3" sheetId="6" r:id="rId1"/>
    <sheet name="Table 4" sheetId="29" r:id="rId2"/>
    <sheet name="25-44 attainment 1990-2015" sheetId="27" r:id="rId3"/>
    <sheet name="25-64 attainment 2005-2015" sheetId="28" r:id="rId4"/>
  </sheets>
  <definedNames>
    <definedName name="_xlnm.Print_Area" localSheetId="0">'Table 3'!$A$1:$P$70</definedName>
    <definedName name="_xlnm.Print_Area" localSheetId="1">'Table 4'!$A$1:$N$70</definedName>
  </definedNames>
  <calcPr calcId="171027"/>
</workbook>
</file>

<file path=xl/calcChain.xml><?xml version="1.0" encoding="utf-8"?>
<calcChain xmlns="http://schemas.openxmlformats.org/spreadsheetml/2006/main">
  <c r="C51" i="27" l="1"/>
  <c r="D51" i="27"/>
  <c r="E51" i="27"/>
  <c r="F51" i="27"/>
  <c r="G51" i="27"/>
  <c r="H51" i="27"/>
  <c r="I51" i="27"/>
  <c r="J51" i="27"/>
  <c r="K51" i="27"/>
  <c r="L51" i="27"/>
  <c r="M51" i="27"/>
  <c r="N51" i="27"/>
  <c r="B51" i="27"/>
  <c r="N37" i="27"/>
  <c r="C37" i="27"/>
  <c r="D37" i="27"/>
  <c r="E37" i="27"/>
  <c r="F37" i="27"/>
  <c r="G37" i="27"/>
  <c r="H37" i="27"/>
  <c r="I37" i="27"/>
  <c r="J37" i="27"/>
  <c r="K37" i="27"/>
  <c r="L37" i="27"/>
  <c r="M37" i="27"/>
  <c r="B37" i="27"/>
  <c r="C22" i="27"/>
  <c r="D22" i="27"/>
  <c r="E22" i="27"/>
  <c r="F22" i="27"/>
  <c r="G22" i="27"/>
  <c r="H22" i="27"/>
  <c r="I22" i="27"/>
  <c r="J22" i="27"/>
  <c r="K22" i="27"/>
  <c r="L22" i="27"/>
  <c r="M22" i="27"/>
  <c r="N22" i="27"/>
  <c r="B22" i="27"/>
  <c r="N24" i="27"/>
  <c r="BN4" i="27"/>
  <c r="N6" i="27"/>
  <c r="HA4" i="27"/>
  <c r="AC51" i="27"/>
  <c r="AD51" i="27"/>
  <c r="AE51" i="27"/>
  <c r="AF51" i="27"/>
  <c r="AG51" i="27"/>
  <c r="AH51" i="27"/>
  <c r="AI51" i="27"/>
  <c r="AJ51" i="27"/>
  <c r="AK51" i="27"/>
  <c r="AL51" i="27"/>
  <c r="AM51" i="27"/>
  <c r="AN51" i="27"/>
  <c r="AB51" i="27"/>
  <c r="AC37" i="27"/>
  <c r="AD37" i="27"/>
  <c r="AE37" i="27"/>
  <c r="AF37" i="27"/>
  <c r="AG37" i="27"/>
  <c r="AH37" i="27"/>
  <c r="AI37" i="27"/>
  <c r="AJ37" i="27"/>
  <c r="AK37" i="27"/>
  <c r="AL37" i="27"/>
  <c r="AM37" i="27"/>
  <c r="AN37" i="27"/>
  <c r="AB37" i="27"/>
  <c r="AC22" i="27"/>
  <c r="AD22" i="27"/>
  <c r="AE22" i="27"/>
  <c r="AF22" i="27"/>
  <c r="AG22" i="27"/>
  <c r="AH22" i="27"/>
  <c r="AI22" i="27"/>
  <c r="AJ22" i="27"/>
  <c r="AK22" i="27"/>
  <c r="AL22" i="27"/>
  <c r="AM22" i="27"/>
  <c r="AN22" i="27"/>
  <c r="AB22" i="27"/>
  <c r="BU4" i="28"/>
  <c r="M10" i="29" l="1"/>
  <c r="M11" i="29"/>
  <c r="M12" i="29"/>
  <c r="M13" i="29"/>
  <c r="M14" i="29"/>
  <c r="M15" i="29"/>
  <c r="M16" i="29"/>
  <c r="M17" i="29"/>
  <c r="M18" i="29"/>
  <c r="M19" i="29"/>
  <c r="M20" i="29"/>
  <c r="M21" i="29"/>
  <c r="M22" i="29"/>
  <c r="M23" i="29"/>
  <c r="M24" i="29"/>
  <c r="M25" i="29"/>
  <c r="M26" i="29"/>
  <c r="M27" i="29" s="1"/>
  <c r="M28" i="29"/>
  <c r="M29" i="29"/>
  <c r="M30" i="29"/>
  <c r="M31" i="29"/>
  <c r="M32" i="29"/>
  <c r="M33" i="29"/>
  <c r="M34" i="29"/>
  <c r="M35" i="29"/>
  <c r="M36" i="29"/>
  <c r="M37" i="29"/>
  <c r="M38" i="29"/>
  <c r="M39" i="29"/>
  <c r="M40" i="29"/>
  <c r="M41" i="29"/>
  <c r="M42" i="29" s="1"/>
  <c r="M43" i="29"/>
  <c r="M44" i="29"/>
  <c r="M45" i="29"/>
  <c r="M46" i="29"/>
  <c r="M47" i="29"/>
  <c r="M48" i="29"/>
  <c r="M49" i="29"/>
  <c r="M50" i="29"/>
  <c r="M51" i="29"/>
  <c r="M52" i="29"/>
  <c r="M53" i="29"/>
  <c r="M54" i="29"/>
  <c r="M55" i="29"/>
  <c r="M56" i="29"/>
  <c r="M57" i="29"/>
  <c r="M58" i="29"/>
  <c r="M59" i="29"/>
  <c r="M60" i="29"/>
  <c r="M61" i="29"/>
  <c r="M62" i="29"/>
  <c r="M63" i="29"/>
  <c r="M64" i="29"/>
  <c r="M65" i="29"/>
  <c r="M66" i="29"/>
  <c r="K58" i="29"/>
  <c r="K59" i="29"/>
  <c r="K60" i="29"/>
  <c r="K61" i="29"/>
  <c r="K62" i="29"/>
  <c r="K63" i="29"/>
  <c r="K64" i="29"/>
  <c r="K65" i="29"/>
  <c r="K66" i="29"/>
  <c r="K57" i="29"/>
  <c r="K44" i="29"/>
  <c r="K45" i="29"/>
  <c r="K46" i="29"/>
  <c r="K47" i="29"/>
  <c r="K48" i="29"/>
  <c r="K49" i="29"/>
  <c r="K50" i="29"/>
  <c r="K51" i="29"/>
  <c r="K52" i="29"/>
  <c r="K53" i="29"/>
  <c r="K54" i="29"/>
  <c r="K55" i="29"/>
  <c r="K56" i="29"/>
  <c r="K43" i="29"/>
  <c r="K29" i="29"/>
  <c r="K30" i="29"/>
  <c r="K31" i="29"/>
  <c r="K32" i="29"/>
  <c r="K33" i="29"/>
  <c r="K34" i="29"/>
  <c r="K35" i="29"/>
  <c r="K36" i="29"/>
  <c r="K37" i="29"/>
  <c r="K38" i="29"/>
  <c r="K39" i="29"/>
  <c r="K40" i="29"/>
  <c r="K41" i="29"/>
  <c r="K28" i="29"/>
  <c r="K11" i="29"/>
  <c r="K12" i="29"/>
  <c r="K13" i="29"/>
  <c r="K14" i="29"/>
  <c r="K15" i="29"/>
  <c r="K16" i="29"/>
  <c r="K17" i="29"/>
  <c r="K18" i="29"/>
  <c r="K19" i="29"/>
  <c r="K20" i="29"/>
  <c r="K21" i="29"/>
  <c r="K22" i="29"/>
  <c r="K23" i="29"/>
  <c r="K24" i="29"/>
  <c r="K25" i="29"/>
  <c r="K26" i="29"/>
  <c r="K10" i="29"/>
  <c r="L56" i="29"/>
  <c r="N56" i="29"/>
  <c r="L42" i="29"/>
  <c r="N42" i="29"/>
  <c r="L27" i="29"/>
  <c r="N27" i="29"/>
  <c r="L9" i="29"/>
  <c r="M9" i="29"/>
  <c r="N9" i="29"/>
  <c r="N10" i="29"/>
  <c r="N11" i="29"/>
  <c r="N12" i="29"/>
  <c r="N13" i="29"/>
  <c r="N14" i="29"/>
  <c r="N15" i="29"/>
  <c r="N16" i="29"/>
  <c r="N17" i="29"/>
  <c r="N18" i="29"/>
  <c r="N19" i="29"/>
  <c r="N20" i="29"/>
  <c r="N21" i="29"/>
  <c r="N22" i="29"/>
  <c r="N23" i="29"/>
  <c r="N24" i="29"/>
  <c r="N25" i="29"/>
  <c r="N26" i="29"/>
  <c r="N28" i="29"/>
  <c r="N29" i="29"/>
  <c r="N30" i="29"/>
  <c r="N31" i="29"/>
  <c r="N32" i="29"/>
  <c r="N33" i="29"/>
  <c r="N34" i="29"/>
  <c r="N35" i="29"/>
  <c r="N36" i="29"/>
  <c r="N37" i="29"/>
  <c r="N38" i="29"/>
  <c r="N39" i="29"/>
  <c r="N40" i="29"/>
  <c r="N41" i="29"/>
  <c r="N43" i="29"/>
  <c r="N44" i="29"/>
  <c r="N45" i="29"/>
  <c r="N46" i="29"/>
  <c r="N47" i="29"/>
  <c r="N48" i="29"/>
  <c r="N49" i="29"/>
  <c r="N50" i="29"/>
  <c r="N51" i="29"/>
  <c r="N52" i="29"/>
  <c r="N53" i="29"/>
  <c r="N54" i="29"/>
  <c r="N55" i="29"/>
  <c r="N57" i="29"/>
  <c r="N58" i="29"/>
  <c r="N59" i="29"/>
  <c r="N60" i="29"/>
  <c r="N61" i="29"/>
  <c r="N62" i="29"/>
  <c r="N63" i="29"/>
  <c r="N64" i="29"/>
  <c r="N65" i="29"/>
  <c r="N66" i="29"/>
  <c r="N8" i="29"/>
  <c r="N7" i="29"/>
  <c r="M8" i="29"/>
  <c r="M7" i="29"/>
  <c r="L10" i="29"/>
  <c r="L11" i="29"/>
  <c r="L12" i="29"/>
  <c r="L13" i="29"/>
  <c r="L14" i="29"/>
  <c r="L15" i="29"/>
  <c r="L16" i="29"/>
  <c r="L17" i="29"/>
  <c r="L18" i="29"/>
  <c r="L19" i="29"/>
  <c r="L20" i="29"/>
  <c r="L21" i="29"/>
  <c r="L22" i="29"/>
  <c r="L23" i="29"/>
  <c r="L24" i="29"/>
  <c r="L25" i="29"/>
  <c r="L26" i="29"/>
  <c r="L28" i="29"/>
  <c r="L29" i="29"/>
  <c r="L30" i="29"/>
  <c r="L31" i="29"/>
  <c r="L32" i="29"/>
  <c r="L33" i="29"/>
  <c r="L34" i="29"/>
  <c r="L35" i="29"/>
  <c r="L36" i="29"/>
  <c r="L37" i="29"/>
  <c r="L38" i="29"/>
  <c r="L39" i="29"/>
  <c r="L40" i="29"/>
  <c r="L41" i="29"/>
  <c r="L43" i="29"/>
  <c r="L44" i="29"/>
  <c r="L45" i="29"/>
  <c r="L46" i="29"/>
  <c r="L47" i="29"/>
  <c r="L48" i="29"/>
  <c r="L49" i="29"/>
  <c r="L50" i="29"/>
  <c r="L51" i="29"/>
  <c r="L52" i="29"/>
  <c r="L53" i="29"/>
  <c r="L54" i="29"/>
  <c r="L55" i="29"/>
  <c r="L57" i="29"/>
  <c r="L58" i="29"/>
  <c r="L59" i="29"/>
  <c r="L60" i="29"/>
  <c r="L61" i="29"/>
  <c r="L62" i="29"/>
  <c r="L63" i="29"/>
  <c r="L64" i="29"/>
  <c r="L65" i="29"/>
  <c r="L66" i="29"/>
  <c r="L8" i="29"/>
  <c r="L7" i="29"/>
  <c r="K8" i="29"/>
  <c r="K7" i="29"/>
  <c r="H56" i="29"/>
  <c r="I56" i="29"/>
  <c r="J56" i="29"/>
  <c r="H42" i="29"/>
  <c r="I42" i="29"/>
  <c r="J42" i="29"/>
  <c r="H27" i="29"/>
  <c r="I27" i="29"/>
  <c r="J27" i="29"/>
  <c r="H9" i="29"/>
  <c r="I9" i="29"/>
  <c r="J9" i="29"/>
  <c r="J10" i="29"/>
  <c r="J11" i="29"/>
  <c r="J12" i="29"/>
  <c r="J13" i="29"/>
  <c r="J14" i="29"/>
  <c r="J15" i="29"/>
  <c r="J16" i="29"/>
  <c r="J17" i="29"/>
  <c r="J18" i="29"/>
  <c r="J19" i="29"/>
  <c r="J20" i="29"/>
  <c r="J21" i="29"/>
  <c r="J22" i="29"/>
  <c r="J23" i="29"/>
  <c r="J24" i="29"/>
  <c r="J25" i="29"/>
  <c r="J26" i="29"/>
  <c r="J28" i="29"/>
  <c r="J29" i="29"/>
  <c r="J30" i="29"/>
  <c r="J31" i="29"/>
  <c r="J32" i="29"/>
  <c r="J33" i="29"/>
  <c r="J34" i="29"/>
  <c r="J35" i="29"/>
  <c r="J36" i="29"/>
  <c r="J37" i="29"/>
  <c r="J38" i="29"/>
  <c r="J39" i="29"/>
  <c r="J40" i="29"/>
  <c r="J41" i="29"/>
  <c r="J43" i="29"/>
  <c r="J44" i="29"/>
  <c r="J45" i="29"/>
  <c r="J46" i="29"/>
  <c r="J47" i="29"/>
  <c r="J48" i="29"/>
  <c r="J49" i="29"/>
  <c r="J50" i="29"/>
  <c r="J51" i="29"/>
  <c r="J52" i="29"/>
  <c r="J53" i="29"/>
  <c r="J54" i="29"/>
  <c r="J55" i="29"/>
  <c r="J57" i="29"/>
  <c r="J58" i="29"/>
  <c r="J59" i="29"/>
  <c r="J60" i="29"/>
  <c r="J61" i="29"/>
  <c r="J62" i="29"/>
  <c r="J63" i="29"/>
  <c r="J64" i="29"/>
  <c r="J65" i="29"/>
  <c r="J66" i="29"/>
  <c r="J8" i="29"/>
  <c r="J7" i="29"/>
  <c r="I10" i="29"/>
  <c r="I11" i="29"/>
  <c r="I12" i="29"/>
  <c r="I13" i="29"/>
  <c r="I14" i="29"/>
  <c r="I15" i="29"/>
  <c r="I16" i="29"/>
  <c r="I17" i="29"/>
  <c r="I18" i="29"/>
  <c r="I19" i="29"/>
  <c r="I20" i="29"/>
  <c r="I21" i="29"/>
  <c r="I22" i="29"/>
  <c r="I23" i="29"/>
  <c r="I24" i="29"/>
  <c r="I25" i="29"/>
  <c r="I26" i="29"/>
  <c r="I28" i="29"/>
  <c r="I29" i="29"/>
  <c r="I30" i="29"/>
  <c r="I31" i="29"/>
  <c r="I32" i="29"/>
  <c r="I33" i="29"/>
  <c r="I34" i="29"/>
  <c r="I35" i="29"/>
  <c r="I36" i="29"/>
  <c r="I37" i="29"/>
  <c r="I38" i="29"/>
  <c r="I39" i="29"/>
  <c r="I40" i="29"/>
  <c r="I41" i="29"/>
  <c r="I43" i="29"/>
  <c r="I44" i="29"/>
  <c r="I45" i="29"/>
  <c r="I46" i="29"/>
  <c r="I47" i="29"/>
  <c r="I48" i="29"/>
  <c r="I49" i="29"/>
  <c r="I50" i="29"/>
  <c r="I51" i="29"/>
  <c r="I52" i="29"/>
  <c r="I53" i="29"/>
  <c r="I54" i="29"/>
  <c r="I55" i="29"/>
  <c r="I57" i="29"/>
  <c r="I58" i="29"/>
  <c r="I59" i="29"/>
  <c r="I60" i="29"/>
  <c r="I61" i="29"/>
  <c r="I62" i="29"/>
  <c r="I63" i="29"/>
  <c r="I64" i="29"/>
  <c r="I65" i="29"/>
  <c r="I66" i="29"/>
  <c r="I8" i="29"/>
  <c r="I7" i="29"/>
  <c r="H11" i="29"/>
  <c r="H12" i="29"/>
  <c r="H13" i="29"/>
  <c r="H14" i="29"/>
  <c r="H15" i="29"/>
  <c r="H16" i="29"/>
  <c r="H17" i="29"/>
  <c r="H18" i="29"/>
  <c r="H19" i="29"/>
  <c r="H20" i="29"/>
  <c r="H21" i="29"/>
  <c r="H22" i="29"/>
  <c r="H23" i="29"/>
  <c r="H24" i="29"/>
  <c r="H25" i="29"/>
  <c r="H26" i="29"/>
  <c r="H28" i="29"/>
  <c r="H29" i="29"/>
  <c r="H30" i="29"/>
  <c r="H31" i="29"/>
  <c r="H32" i="29"/>
  <c r="H33" i="29"/>
  <c r="H34" i="29"/>
  <c r="H35" i="29"/>
  <c r="H36" i="29"/>
  <c r="H37" i="29"/>
  <c r="H38" i="29"/>
  <c r="H39" i="29"/>
  <c r="H40" i="29"/>
  <c r="H41" i="29"/>
  <c r="H43" i="29"/>
  <c r="H44" i="29"/>
  <c r="H45" i="29"/>
  <c r="H46" i="29"/>
  <c r="H47" i="29"/>
  <c r="H48" i="29"/>
  <c r="H49" i="29"/>
  <c r="H50" i="29"/>
  <c r="H51" i="29"/>
  <c r="H52" i="29"/>
  <c r="H53" i="29"/>
  <c r="H54" i="29"/>
  <c r="H55" i="29"/>
  <c r="H57" i="29"/>
  <c r="H58" i="29"/>
  <c r="H59" i="29"/>
  <c r="H60" i="29"/>
  <c r="H61" i="29"/>
  <c r="H62" i="29"/>
  <c r="H63" i="29"/>
  <c r="H64" i="29"/>
  <c r="H65" i="29"/>
  <c r="H66" i="29"/>
  <c r="H10" i="29"/>
  <c r="H8" i="29"/>
  <c r="H7" i="29"/>
  <c r="G58" i="29"/>
  <c r="G59" i="29"/>
  <c r="G60" i="29"/>
  <c r="G61" i="29"/>
  <c r="G62" i="29"/>
  <c r="G63" i="29"/>
  <c r="G64" i="29"/>
  <c r="G65" i="29"/>
  <c r="G66" i="29"/>
  <c r="G57" i="29"/>
  <c r="G44" i="29"/>
  <c r="G45" i="29"/>
  <c r="G46" i="29"/>
  <c r="G47" i="29"/>
  <c r="G48" i="29"/>
  <c r="G49" i="29"/>
  <c r="G50" i="29"/>
  <c r="G51" i="29"/>
  <c r="G52" i="29"/>
  <c r="G53" i="29"/>
  <c r="G54" i="29"/>
  <c r="G55" i="29"/>
  <c r="G43" i="29"/>
  <c r="G29" i="29"/>
  <c r="G30" i="29"/>
  <c r="G31" i="29"/>
  <c r="G32" i="29"/>
  <c r="G33" i="29"/>
  <c r="G34" i="29"/>
  <c r="G35" i="29"/>
  <c r="G36" i="29"/>
  <c r="G37" i="29"/>
  <c r="G38" i="29"/>
  <c r="G39" i="29"/>
  <c r="G40" i="29"/>
  <c r="G41" i="29"/>
  <c r="G28" i="29"/>
  <c r="G11" i="29"/>
  <c r="G12" i="29"/>
  <c r="G13" i="29"/>
  <c r="G14" i="29"/>
  <c r="G15" i="29"/>
  <c r="G16" i="29"/>
  <c r="G17" i="29"/>
  <c r="G18" i="29"/>
  <c r="G19" i="29"/>
  <c r="G20" i="29"/>
  <c r="G21" i="29"/>
  <c r="G22" i="29"/>
  <c r="G23" i="29"/>
  <c r="G24" i="29"/>
  <c r="G25" i="29"/>
  <c r="G26" i="29"/>
  <c r="G10" i="29"/>
  <c r="G8" i="29"/>
  <c r="G7" i="29"/>
  <c r="D56" i="29"/>
  <c r="E56" i="29"/>
  <c r="F56" i="29"/>
  <c r="D42" i="29"/>
  <c r="E42" i="29"/>
  <c r="F42" i="29"/>
  <c r="D27" i="29"/>
  <c r="E27" i="29"/>
  <c r="F27" i="29"/>
  <c r="D9" i="29"/>
  <c r="E9" i="29"/>
  <c r="F9" i="29"/>
  <c r="F10" i="29"/>
  <c r="F11" i="29"/>
  <c r="F12" i="29"/>
  <c r="F13" i="29"/>
  <c r="F14" i="29"/>
  <c r="F15" i="29"/>
  <c r="F16" i="29"/>
  <c r="F17" i="29"/>
  <c r="F18" i="29"/>
  <c r="F19" i="29"/>
  <c r="F20" i="29"/>
  <c r="F21" i="29"/>
  <c r="F22" i="29"/>
  <c r="F23" i="29"/>
  <c r="F24" i="29"/>
  <c r="F25" i="29"/>
  <c r="F26" i="29"/>
  <c r="F28" i="29"/>
  <c r="F29" i="29"/>
  <c r="F30" i="29"/>
  <c r="F31" i="29"/>
  <c r="F32" i="29"/>
  <c r="F33" i="29"/>
  <c r="F34" i="29"/>
  <c r="F35" i="29"/>
  <c r="F36" i="29"/>
  <c r="F37" i="29"/>
  <c r="F38" i="29"/>
  <c r="F39" i="29"/>
  <c r="F40" i="29"/>
  <c r="F41" i="29"/>
  <c r="F43" i="29"/>
  <c r="F44" i="29"/>
  <c r="F45" i="29"/>
  <c r="F46" i="29"/>
  <c r="F47" i="29"/>
  <c r="F48" i="29"/>
  <c r="F49" i="29"/>
  <c r="F50" i="29"/>
  <c r="F51" i="29"/>
  <c r="F52" i="29"/>
  <c r="F53" i="29"/>
  <c r="F54" i="29"/>
  <c r="F55" i="29"/>
  <c r="F57" i="29"/>
  <c r="F58" i="29"/>
  <c r="F59" i="29"/>
  <c r="F60" i="29"/>
  <c r="F61" i="29"/>
  <c r="F62" i="29"/>
  <c r="F63" i="29"/>
  <c r="F64" i="29"/>
  <c r="F65" i="29"/>
  <c r="F66" i="29"/>
  <c r="F8" i="29"/>
  <c r="F7" i="29"/>
  <c r="E10" i="29"/>
  <c r="E11" i="29"/>
  <c r="E12" i="29"/>
  <c r="E13" i="29"/>
  <c r="E14" i="29"/>
  <c r="E15" i="29"/>
  <c r="E16" i="29"/>
  <c r="E17" i="29"/>
  <c r="E18" i="29"/>
  <c r="E19" i="29"/>
  <c r="E20" i="29"/>
  <c r="E21" i="29"/>
  <c r="E22" i="29"/>
  <c r="E23" i="29"/>
  <c r="E24" i="29"/>
  <c r="E25" i="29"/>
  <c r="E26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40" i="29"/>
  <c r="E41" i="29"/>
  <c r="E43" i="29"/>
  <c r="E44" i="29"/>
  <c r="E45" i="29"/>
  <c r="E46" i="29"/>
  <c r="E47" i="29"/>
  <c r="E48" i="29"/>
  <c r="E49" i="29"/>
  <c r="E50" i="29"/>
  <c r="E51" i="29"/>
  <c r="E52" i="29"/>
  <c r="E53" i="29"/>
  <c r="E54" i="29"/>
  <c r="E55" i="29"/>
  <c r="E57" i="29"/>
  <c r="E58" i="29"/>
  <c r="E59" i="29"/>
  <c r="E60" i="29"/>
  <c r="E61" i="29"/>
  <c r="E62" i="29"/>
  <c r="E63" i="29"/>
  <c r="E64" i="29"/>
  <c r="E65" i="29"/>
  <c r="E66" i="29"/>
  <c r="E8" i="29"/>
  <c r="E7" i="29"/>
  <c r="D10" i="29"/>
  <c r="D11" i="29"/>
  <c r="D12" i="29"/>
  <c r="D13" i="29"/>
  <c r="D14" i="29"/>
  <c r="D15" i="29"/>
  <c r="D16" i="29"/>
  <c r="D17" i="29"/>
  <c r="D18" i="29"/>
  <c r="D19" i="29"/>
  <c r="D20" i="29"/>
  <c r="D21" i="29"/>
  <c r="D22" i="29"/>
  <c r="D23" i="29"/>
  <c r="D24" i="29"/>
  <c r="D25" i="29"/>
  <c r="D26" i="29"/>
  <c r="D28" i="29"/>
  <c r="D29" i="29"/>
  <c r="D30" i="29"/>
  <c r="D31" i="29"/>
  <c r="D32" i="29"/>
  <c r="D33" i="29"/>
  <c r="D34" i="29"/>
  <c r="D35" i="29"/>
  <c r="D36" i="29"/>
  <c r="D37" i="29"/>
  <c r="D38" i="29"/>
  <c r="D39" i="29"/>
  <c r="D40" i="29"/>
  <c r="D41" i="29"/>
  <c r="D43" i="29"/>
  <c r="D44" i="29"/>
  <c r="D45" i="29"/>
  <c r="D46" i="29"/>
  <c r="D47" i="29"/>
  <c r="D48" i="29"/>
  <c r="D49" i="29"/>
  <c r="D50" i="29"/>
  <c r="D51" i="29"/>
  <c r="D52" i="29"/>
  <c r="D53" i="29"/>
  <c r="D54" i="29"/>
  <c r="D55" i="29"/>
  <c r="D57" i="29"/>
  <c r="D58" i="29"/>
  <c r="D59" i="29"/>
  <c r="D60" i="29"/>
  <c r="D61" i="29"/>
  <c r="D62" i="29"/>
  <c r="D63" i="29"/>
  <c r="D64" i="29"/>
  <c r="D65" i="29"/>
  <c r="D66" i="29"/>
  <c r="D8" i="29"/>
  <c r="D7" i="29"/>
  <c r="C66" i="29"/>
  <c r="C58" i="29"/>
  <c r="C59" i="29"/>
  <c r="C60" i="29"/>
  <c r="C61" i="29"/>
  <c r="C62" i="29"/>
  <c r="C63" i="29"/>
  <c r="C64" i="29"/>
  <c r="C65" i="29"/>
  <c r="C57" i="29"/>
  <c r="C55" i="29"/>
  <c r="C48" i="29"/>
  <c r="C49" i="29"/>
  <c r="C50" i="29"/>
  <c r="C51" i="29"/>
  <c r="C52" i="29"/>
  <c r="C53" i="29"/>
  <c r="C54" i="29"/>
  <c r="C47" i="29"/>
  <c r="C44" i="29"/>
  <c r="C45" i="29"/>
  <c r="C46" i="29"/>
  <c r="C43" i="29"/>
  <c r="C41" i="29"/>
  <c r="C29" i="29"/>
  <c r="C30" i="29"/>
  <c r="C31" i="29"/>
  <c r="C32" i="29"/>
  <c r="C33" i="29"/>
  <c r="C34" i="29"/>
  <c r="C35" i="29"/>
  <c r="C36" i="29"/>
  <c r="C37" i="29"/>
  <c r="C38" i="29"/>
  <c r="C39" i="29"/>
  <c r="C40" i="29"/>
  <c r="C28" i="29"/>
  <c r="C26" i="29"/>
  <c r="C14" i="29"/>
  <c r="C15" i="29"/>
  <c r="C16" i="29"/>
  <c r="C17" i="29"/>
  <c r="C18" i="29"/>
  <c r="C19" i="29"/>
  <c r="C20" i="29"/>
  <c r="C21" i="29"/>
  <c r="C22" i="29"/>
  <c r="C23" i="29"/>
  <c r="C24" i="29"/>
  <c r="C25" i="29"/>
  <c r="C11" i="29"/>
  <c r="C12" i="29"/>
  <c r="C13" i="29"/>
  <c r="C10" i="29"/>
  <c r="C8" i="29"/>
  <c r="C7" i="29"/>
  <c r="C8" i="6"/>
  <c r="C9" i="6"/>
  <c r="C11" i="6"/>
  <c r="C12" i="6"/>
  <c r="C13" i="6"/>
  <c r="C14" i="6"/>
  <c r="C15" i="6"/>
  <c r="P11" i="6" l="1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8" i="6"/>
  <c r="P59" i="6"/>
  <c r="P60" i="6"/>
  <c r="P61" i="6"/>
  <c r="P62" i="6"/>
  <c r="P63" i="6"/>
  <c r="P64" i="6"/>
  <c r="P65" i="6"/>
  <c r="P66" i="6"/>
  <c r="P67" i="6"/>
  <c r="P9" i="6"/>
  <c r="N59" i="6"/>
  <c r="N60" i="6"/>
  <c r="N61" i="6"/>
  <c r="N62" i="6"/>
  <c r="N63" i="6"/>
  <c r="N64" i="6"/>
  <c r="N65" i="6"/>
  <c r="N66" i="6"/>
  <c r="N67" i="6"/>
  <c r="N58" i="6"/>
  <c r="N45" i="6"/>
  <c r="N46" i="6"/>
  <c r="N47" i="6"/>
  <c r="N48" i="6"/>
  <c r="N49" i="6"/>
  <c r="N50" i="6"/>
  <c r="N51" i="6"/>
  <c r="N52" i="6"/>
  <c r="N53" i="6"/>
  <c r="N54" i="6"/>
  <c r="N55" i="6"/>
  <c r="N56" i="6"/>
  <c r="N44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29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11" i="6"/>
  <c r="N9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8" i="6"/>
  <c r="L59" i="6"/>
  <c r="L60" i="6"/>
  <c r="L61" i="6"/>
  <c r="L62" i="6"/>
  <c r="L63" i="6"/>
  <c r="L64" i="6"/>
  <c r="L65" i="6"/>
  <c r="L66" i="6"/>
  <c r="L67" i="6"/>
  <c r="L9" i="6"/>
  <c r="L8" i="6"/>
  <c r="J59" i="6"/>
  <c r="J60" i="6"/>
  <c r="J61" i="6"/>
  <c r="J62" i="6"/>
  <c r="J63" i="6"/>
  <c r="J64" i="6"/>
  <c r="J65" i="6"/>
  <c r="J66" i="6"/>
  <c r="J67" i="6"/>
  <c r="J58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 s="1"/>
  <c r="J44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29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 s="1"/>
  <c r="J11" i="6"/>
  <c r="J9" i="6"/>
  <c r="J10" i="6"/>
  <c r="J43" i="6"/>
  <c r="J8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8" i="6"/>
  <c r="H59" i="6"/>
  <c r="H60" i="6"/>
  <c r="H61" i="6"/>
  <c r="H62" i="6"/>
  <c r="H63" i="6"/>
  <c r="H64" i="6"/>
  <c r="H65" i="6"/>
  <c r="H66" i="6"/>
  <c r="H67" i="6"/>
  <c r="H9" i="6"/>
  <c r="F9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8" i="6"/>
  <c r="F59" i="6"/>
  <c r="F60" i="6"/>
  <c r="F61" i="6"/>
  <c r="F62" i="6"/>
  <c r="F63" i="6"/>
  <c r="F64" i="6"/>
  <c r="F65" i="6"/>
  <c r="F66" i="6"/>
  <c r="F67" i="6"/>
  <c r="AN3" i="27"/>
  <c r="AN4" i="27"/>
  <c r="AN6" i="27"/>
  <c r="AN7" i="27"/>
  <c r="AN8" i="27"/>
  <c r="AN9" i="27"/>
  <c r="AN10" i="27"/>
  <c r="AN11" i="27"/>
  <c r="AN12" i="27"/>
  <c r="AN13" i="27"/>
  <c r="AN14" i="27"/>
  <c r="AN15" i="27"/>
  <c r="AN16" i="27"/>
  <c r="AN17" i="27"/>
  <c r="AN18" i="27"/>
  <c r="AN19" i="27"/>
  <c r="AN20" i="27"/>
  <c r="AN21" i="27"/>
  <c r="AN24" i="27"/>
  <c r="AN25" i="27"/>
  <c r="AN26" i="27"/>
  <c r="AN27" i="27"/>
  <c r="AN28" i="27"/>
  <c r="AN29" i="27"/>
  <c r="AN30" i="27"/>
  <c r="AN31" i="27"/>
  <c r="AN32" i="27"/>
  <c r="AN33" i="27"/>
  <c r="AN34" i="27"/>
  <c r="AN35" i="27"/>
  <c r="AN36" i="27"/>
  <c r="AN39" i="27"/>
  <c r="AN40" i="27"/>
  <c r="AN41" i="27"/>
  <c r="AN42" i="27"/>
  <c r="AN43" i="27"/>
  <c r="AN44" i="27"/>
  <c r="AN45" i="27"/>
  <c r="AN46" i="27"/>
  <c r="AN47" i="27"/>
  <c r="AN48" i="27"/>
  <c r="AN49" i="27"/>
  <c r="AN50" i="27"/>
  <c r="AN53" i="27"/>
  <c r="AN54" i="27"/>
  <c r="AN55" i="27"/>
  <c r="AN56" i="27"/>
  <c r="AN57" i="27"/>
  <c r="AN58" i="27"/>
  <c r="AN59" i="27"/>
  <c r="AN60" i="27"/>
  <c r="AN61" i="27"/>
  <c r="AN62" i="27"/>
  <c r="AA6" i="27"/>
  <c r="AA7" i="27"/>
  <c r="AA8" i="27"/>
  <c r="AA9" i="27"/>
  <c r="AA10" i="27"/>
  <c r="AA11" i="27"/>
  <c r="AA12" i="27"/>
  <c r="AA13" i="27"/>
  <c r="AA14" i="27"/>
  <c r="AA15" i="27"/>
  <c r="AA16" i="27"/>
  <c r="AA17" i="27"/>
  <c r="AA18" i="27"/>
  <c r="AA19" i="27"/>
  <c r="AA20" i="27"/>
  <c r="AA21" i="27"/>
  <c r="AA24" i="27"/>
  <c r="AA25" i="27"/>
  <c r="AA26" i="27"/>
  <c r="AA27" i="27"/>
  <c r="AA28" i="27"/>
  <c r="AA29" i="27"/>
  <c r="AA30" i="27"/>
  <c r="AA31" i="27"/>
  <c r="AA32" i="27"/>
  <c r="AA33" i="27"/>
  <c r="AA34" i="27"/>
  <c r="AA35" i="27"/>
  <c r="AA36" i="27"/>
  <c r="AA39" i="27"/>
  <c r="AA40" i="27"/>
  <c r="AA41" i="27"/>
  <c r="AA42" i="27"/>
  <c r="AA43" i="27"/>
  <c r="AA44" i="27"/>
  <c r="AA45" i="27"/>
  <c r="AA46" i="27"/>
  <c r="AA47" i="27"/>
  <c r="AA48" i="27"/>
  <c r="AA49" i="27"/>
  <c r="AA50" i="27"/>
  <c r="AA53" i="27"/>
  <c r="AA54" i="27"/>
  <c r="AA55" i="27"/>
  <c r="AA56" i="27"/>
  <c r="AA57" i="27"/>
  <c r="AA58" i="27"/>
  <c r="AA59" i="27"/>
  <c r="AA60" i="27"/>
  <c r="AA61" i="27"/>
  <c r="AA62" i="27"/>
  <c r="N7" i="27"/>
  <c r="N8" i="27"/>
  <c r="N9" i="27"/>
  <c r="N10" i="27"/>
  <c r="N11" i="27"/>
  <c r="N12" i="27"/>
  <c r="N13" i="27"/>
  <c r="N14" i="27"/>
  <c r="N15" i="27"/>
  <c r="N16" i="27"/>
  <c r="N17" i="27"/>
  <c r="N18" i="27"/>
  <c r="N19" i="27"/>
  <c r="N20" i="27"/>
  <c r="N21" i="27"/>
  <c r="N25" i="27"/>
  <c r="N26" i="27"/>
  <c r="N27" i="27"/>
  <c r="N28" i="27"/>
  <c r="N29" i="27"/>
  <c r="N30" i="27"/>
  <c r="N31" i="27"/>
  <c r="N32" i="27"/>
  <c r="N33" i="27"/>
  <c r="N34" i="27"/>
  <c r="N35" i="27"/>
  <c r="N36" i="27"/>
  <c r="N39" i="27"/>
  <c r="N40" i="27"/>
  <c r="N41" i="27"/>
  <c r="N42" i="27"/>
  <c r="N43" i="27"/>
  <c r="N44" i="27"/>
  <c r="N45" i="27"/>
  <c r="N46" i="27"/>
  <c r="N47" i="27"/>
  <c r="N48" i="27"/>
  <c r="N49" i="27"/>
  <c r="N50" i="27"/>
  <c r="N53" i="27"/>
  <c r="N54" i="27"/>
  <c r="N55" i="27"/>
  <c r="N56" i="27"/>
  <c r="N57" i="27"/>
  <c r="N58" i="27"/>
  <c r="N59" i="27"/>
  <c r="N60" i="27"/>
  <c r="N61" i="27"/>
  <c r="N62" i="27"/>
  <c r="BN62" i="27"/>
  <c r="BN61" i="27"/>
  <c r="BN60" i="27"/>
  <c r="BN59" i="27"/>
  <c r="BN58" i="27"/>
  <c r="BN57" i="27"/>
  <c r="BN56" i="27"/>
  <c r="BN55" i="27"/>
  <c r="BN54" i="27"/>
  <c r="BN53" i="27"/>
  <c r="BN50" i="27"/>
  <c r="BN49" i="27"/>
  <c r="BN48" i="27"/>
  <c r="BN47" i="27"/>
  <c r="BN46" i="27"/>
  <c r="BN45" i="27"/>
  <c r="BN44" i="27"/>
  <c r="BN43" i="27"/>
  <c r="BN42" i="27"/>
  <c r="BN41" i="27"/>
  <c r="BN40" i="27"/>
  <c r="BN39" i="27"/>
  <c r="BN37" i="27"/>
  <c r="BN36" i="27"/>
  <c r="BN35" i="27"/>
  <c r="BN34" i="27"/>
  <c r="BN33" i="27"/>
  <c r="BN32" i="27"/>
  <c r="BN31" i="27"/>
  <c r="BN30" i="27"/>
  <c r="BN29" i="27"/>
  <c r="BN28" i="27"/>
  <c r="BN27" i="27"/>
  <c r="BN26" i="27"/>
  <c r="BN25" i="27"/>
  <c r="BN24" i="27"/>
  <c r="BN21" i="27"/>
  <c r="BN20" i="27"/>
  <c r="BN19" i="27"/>
  <c r="BN18" i="27"/>
  <c r="BN17" i="27"/>
  <c r="BN16" i="27"/>
  <c r="BN15" i="27"/>
  <c r="BN14" i="27"/>
  <c r="BN13" i="27"/>
  <c r="BN12" i="27"/>
  <c r="BN11" i="27"/>
  <c r="BN10" i="27"/>
  <c r="BN9" i="27"/>
  <c r="BN8" i="27"/>
  <c r="BN7" i="27"/>
  <c r="BN6" i="27"/>
  <c r="HN51" i="27"/>
  <c r="HN37" i="27"/>
  <c r="HN22" i="27"/>
  <c r="HN4" i="27"/>
  <c r="HA6" i="27"/>
  <c r="HA7" i="27"/>
  <c r="HA8" i="27"/>
  <c r="HA9" i="27"/>
  <c r="HA10" i="27"/>
  <c r="HA11" i="27"/>
  <c r="HA12" i="27"/>
  <c r="HA13" i="27"/>
  <c r="HA14" i="27"/>
  <c r="HA15" i="27"/>
  <c r="HA16" i="27"/>
  <c r="HA17" i="27"/>
  <c r="HA18" i="27"/>
  <c r="HA19" i="27"/>
  <c r="HA20" i="27"/>
  <c r="HA21" i="27"/>
  <c r="HA24" i="27"/>
  <c r="HA25" i="27"/>
  <c r="HA26" i="27"/>
  <c r="HA27" i="27"/>
  <c r="HA28" i="27"/>
  <c r="HA29" i="27"/>
  <c r="HA30" i="27"/>
  <c r="HA31" i="27"/>
  <c r="HA32" i="27"/>
  <c r="HA33" i="27"/>
  <c r="HA34" i="27"/>
  <c r="HA35" i="27"/>
  <c r="HA36" i="27"/>
  <c r="HA39" i="27"/>
  <c r="HA40" i="27"/>
  <c r="HA41" i="27"/>
  <c r="HA42" i="27"/>
  <c r="HA43" i="27"/>
  <c r="HA44" i="27"/>
  <c r="HA45" i="27"/>
  <c r="HA46" i="27"/>
  <c r="HA47" i="27"/>
  <c r="HA48" i="27"/>
  <c r="HA49" i="27"/>
  <c r="HA50" i="27"/>
  <c r="HA53" i="27"/>
  <c r="HA54" i="27"/>
  <c r="HA55" i="27"/>
  <c r="HA56" i="27"/>
  <c r="HA57" i="27"/>
  <c r="HA58" i="27"/>
  <c r="HA59" i="27"/>
  <c r="HA60" i="27"/>
  <c r="HA61" i="27"/>
  <c r="HA62" i="27"/>
  <c r="GN51" i="27"/>
  <c r="GN37" i="27"/>
  <c r="GN22" i="27"/>
  <c r="GN4" i="27"/>
  <c r="GA51" i="27"/>
  <c r="GA37" i="27"/>
  <c r="GA22" i="27"/>
  <c r="GA4" i="27"/>
  <c r="FN51" i="27"/>
  <c r="FN37" i="27"/>
  <c r="FN22" i="27"/>
  <c r="FN4" i="27"/>
  <c r="FA6" i="27"/>
  <c r="FA7" i="27"/>
  <c r="FA8" i="27"/>
  <c r="FA9" i="27"/>
  <c r="FA10" i="27"/>
  <c r="FA11" i="27"/>
  <c r="FA12" i="27"/>
  <c r="FA13" i="27"/>
  <c r="FA14" i="27"/>
  <c r="FA15" i="27"/>
  <c r="FA16" i="27"/>
  <c r="FA17" i="27"/>
  <c r="FA18" i="27"/>
  <c r="FA19" i="27"/>
  <c r="FA20" i="27"/>
  <c r="FA21" i="27"/>
  <c r="FA24" i="27"/>
  <c r="FA25" i="27"/>
  <c r="FA26" i="27"/>
  <c r="FA27" i="27"/>
  <c r="FA28" i="27"/>
  <c r="FA29" i="27"/>
  <c r="FA30" i="27"/>
  <c r="FA31" i="27"/>
  <c r="FA32" i="27"/>
  <c r="FA33" i="27"/>
  <c r="FA34" i="27"/>
  <c r="FA35" i="27"/>
  <c r="FA36" i="27"/>
  <c r="FA39" i="27"/>
  <c r="FA40" i="27"/>
  <c r="FA41" i="27"/>
  <c r="FA42" i="27"/>
  <c r="FA43" i="27"/>
  <c r="FA44" i="27"/>
  <c r="FA45" i="27"/>
  <c r="FA46" i="27"/>
  <c r="FA47" i="27"/>
  <c r="FA48" i="27"/>
  <c r="FA49" i="27"/>
  <c r="FA50" i="27"/>
  <c r="FA53" i="27"/>
  <c r="FA54" i="27"/>
  <c r="FA55" i="27"/>
  <c r="FA56" i="27"/>
  <c r="FA57" i="27"/>
  <c r="FA58" i="27"/>
  <c r="FA59" i="27"/>
  <c r="FA60" i="27"/>
  <c r="FA61" i="27"/>
  <c r="FA62" i="27"/>
  <c r="EN51" i="27"/>
  <c r="EN37" i="27"/>
  <c r="EN22" i="27"/>
  <c r="AA22" i="27" s="1"/>
  <c r="EN4" i="27"/>
  <c r="AA4" i="27" s="1"/>
  <c r="EA51" i="27"/>
  <c r="EA37" i="27"/>
  <c r="EA22" i="27"/>
  <c r="EA4" i="27"/>
  <c r="DN51" i="27"/>
  <c r="DN37" i="27"/>
  <c r="DN22" i="27"/>
  <c r="DN4" i="27"/>
  <c r="DA51" i="27"/>
  <c r="DA37" i="27"/>
  <c r="DA22" i="27"/>
  <c r="DA4" i="27"/>
  <c r="CN51" i="27"/>
  <c r="CN37" i="27"/>
  <c r="CN22" i="27"/>
  <c r="CN4" i="27"/>
  <c r="CA51" i="27"/>
  <c r="CA37" i="27"/>
  <c r="CA22" i="27"/>
  <c r="CA4" i="27"/>
  <c r="BA51" i="27"/>
  <c r="BA37" i="27"/>
  <c r="BA22" i="27"/>
  <c r="BA4" i="27"/>
  <c r="N4" i="27" s="1"/>
  <c r="BB6" i="27"/>
  <c r="BC6" i="27"/>
  <c r="BD6" i="27"/>
  <c r="BE6" i="27"/>
  <c r="BF6" i="27"/>
  <c r="BG6" i="27"/>
  <c r="BH6" i="27"/>
  <c r="BI6" i="27"/>
  <c r="BJ6" i="27"/>
  <c r="BK6" i="27"/>
  <c r="BL6" i="27"/>
  <c r="BM6" i="27"/>
  <c r="BN51" i="27" l="1"/>
  <c r="FN3" i="27"/>
  <c r="AA37" i="27"/>
  <c r="AA51" i="27"/>
  <c r="HN3" i="27"/>
  <c r="BN22" i="27"/>
  <c r="BN3" i="27"/>
  <c r="FA37" i="27"/>
  <c r="HA51" i="27"/>
  <c r="HA22" i="27"/>
  <c r="FA51" i="27"/>
  <c r="FA22" i="27"/>
  <c r="FA4" i="27"/>
  <c r="FA3" i="27" s="1"/>
  <c r="HA37" i="27"/>
  <c r="GN3" i="27"/>
  <c r="GA3" i="27"/>
  <c r="EN3" i="27"/>
  <c r="EA3" i="27"/>
  <c r="DN3" i="27"/>
  <c r="DA3" i="27"/>
  <c r="CN3" i="27"/>
  <c r="CA3" i="27"/>
  <c r="BA3" i="27"/>
  <c r="G11" i="6"/>
  <c r="E11" i="6"/>
  <c r="D59" i="6"/>
  <c r="D60" i="6"/>
  <c r="D61" i="6"/>
  <c r="D62" i="6"/>
  <c r="D63" i="6"/>
  <c r="D64" i="6"/>
  <c r="D65" i="6"/>
  <c r="D66" i="6"/>
  <c r="D67" i="6"/>
  <c r="D58" i="6"/>
  <c r="D45" i="6"/>
  <c r="D46" i="6"/>
  <c r="D47" i="6"/>
  <c r="D48" i="6"/>
  <c r="D49" i="6"/>
  <c r="D50" i="6"/>
  <c r="D51" i="6"/>
  <c r="D52" i="6"/>
  <c r="D53" i="6"/>
  <c r="D54" i="6"/>
  <c r="D55" i="6"/>
  <c r="D56" i="6"/>
  <c r="D44" i="6"/>
  <c r="D42" i="6"/>
  <c r="D30" i="6"/>
  <c r="D31" i="6"/>
  <c r="D32" i="6"/>
  <c r="D33" i="6"/>
  <c r="D34" i="6"/>
  <c r="D35" i="6"/>
  <c r="D36" i="6"/>
  <c r="D37" i="6"/>
  <c r="D38" i="6"/>
  <c r="D39" i="6"/>
  <c r="D40" i="6"/>
  <c r="D41" i="6"/>
  <c r="D29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11" i="6"/>
  <c r="D9" i="6"/>
  <c r="D8" i="6"/>
  <c r="C59" i="6"/>
  <c r="C60" i="6"/>
  <c r="C61" i="6"/>
  <c r="C62" i="6"/>
  <c r="C63" i="6"/>
  <c r="C64" i="6"/>
  <c r="C65" i="6"/>
  <c r="C66" i="6"/>
  <c r="C67" i="6"/>
  <c r="C58" i="6"/>
  <c r="C45" i="6"/>
  <c r="C46" i="6"/>
  <c r="C47" i="6"/>
  <c r="C48" i="6"/>
  <c r="C49" i="6"/>
  <c r="C50" i="6"/>
  <c r="C51" i="6"/>
  <c r="C52" i="6"/>
  <c r="C53" i="6"/>
  <c r="C54" i="6"/>
  <c r="C55" i="6"/>
  <c r="C56" i="6"/>
  <c r="C44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29" i="6"/>
  <c r="C16" i="6"/>
  <c r="C17" i="6"/>
  <c r="C18" i="6"/>
  <c r="C19" i="6"/>
  <c r="C20" i="6"/>
  <c r="C21" i="6"/>
  <c r="C22" i="6"/>
  <c r="C23" i="6"/>
  <c r="C24" i="6"/>
  <c r="C25" i="6"/>
  <c r="C26" i="6"/>
  <c r="C27" i="6"/>
  <c r="C10" i="6"/>
  <c r="BX63" i="28"/>
  <c r="BX62" i="28"/>
  <c r="BX61" i="28"/>
  <c r="BX60" i="28"/>
  <c r="BX59" i="28"/>
  <c r="BX58" i="28"/>
  <c r="BX57" i="28"/>
  <c r="BX56" i="28"/>
  <c r="BX55" i="28"/>
  <c r="BX54" i="28"/>
  <c r="BX52" i="28"/>
  <c r="BX51" i="28"/>
  <c r="BX50" i="28"/>
  <c r="BX49" i="28"/>
  <c r="BX48" i="28"/>
  <c r="BX47" i="28"/>
  <c r="BX46" i="28"/>
  <c r="BX45" i="28"/>
  <c r="BX44" i="28"/>
  <c r="BX43" i="28"/>
  <c r="BX42" i="28"/>
  <c r="BX41" i="28"/>
  <c r="BX40" i="28"/>
  <c r="BX38" i="28"/>
  <c r="BX37" i="28"/>
  <c r="BX36" i="28"/>
  <c r="BX35" i="28"/>
  <c r="BX34" i="28"/>
  <c r="BX33" i="28"/>
  <c r="BX32" i="28"/>
  <c r="BX31" i="28"/>
  <c r="BX30" i="28"/>
  <c r="BX29" i="28"/>
  <c r="BX28" i="28"/>
  <c r="BX27" i="28"/>
  <c r="BX26" i="28"/>
  <c r="BX25" i="28"/>
  <c r="BX23" i="28"/>
  <c r="BX22" i="28"/>
  <c r="BX21" i="28"/>
  <c r="BX20" i="28"/>
  <c r="BX19" i="28"/>
  <c r="BX18" i="28"/>
  <c r="BX17" i="28"/>
  <c r="BX16" i="28"/>
  <c r="BX15" i="28"/>
  <c r="BX14" i="28"/>
  <c r="BX13" i="28"/>
  <c r="BX12" i="28"/>
  <c r="BX11" i="28"/>
  <c r="BX10" i="28"/>
  <c r="BX9" i="28"/>
  <c r="BX8" i="28"/>
  <c r="BX7" i="28"/>
  <c r="BX5" i="28"/>
  <c r="BX4" i="28"/>
  <c r="BW63" i="28"/>
  <c r="BW62" i="28"/>
  <c r="BW61" i="28"/>
  <c r="BW60" i="28"/>
  <c r="BW59" i="28"/>
  <c r="BW58" i="28"/>
  <c r="BW57" i="28"/>
  <c r="BW56" i="28"/>
  <c r="BW55" i="28"/>
  <c r="BW54" i="28"/>
  <c r="BW52" i="28"/>
  <c r="BW51" i="28"/>
  <c r="BW50" i="28"/>
  <c r="BW49" i="28"/>
  <c r="BW48" i="28"/>
  <c r="BW47" i="28"/>
  <c r="BW46" i="28"/>
  <c r="BW45" i="28"/>
  <c r="BW44" i="28"/>
  <c r="BW43" i="28"/>
  <c r="BW42" i="28"/>
  <c r="BW41" i="28"/>
  <c r="BW40" i="28"/>
  <c r="BW38" i="28"/>
  <c r="BW37" i="28"/>
  <c r="BW36" i="28"/>
  <c r="BW35" i="28"/>
  <c r="BW34" i="28"/>
  <c r="BW33" i="28"/>
  <c r="BW32" i="28"/>
  <c r="BW31" i="28"/>
  <c r="BW30" i="28"/>
  <c r="BW29" i="28"/>
  <c r="BW28" i="28"/>
  <c r="BW27" i="28"/>
  <c r="BW26" i="28"/>
  <c r="BW25" i="28"/>
  <c r="BW23" i="28"/>
  <c r="BW22" i="28"/>
  <c r="BW21" i="28"/>
  <c r="BW20" i="28"/>
  <c r="BW19" i="28"/>
  <c r="BW18" i="28"/>
  <c r="BW17" i="28"/>
  <c r="BW16" i="28"/>
  <c r="BW15" i="28"/>
  <c r="BW14" i="28"/>
  <c r="BW13" i="28"/>
  <c r="BW12" i="28"/>
  <c r="BW11" i="28"/>
  <c r="BW10" i="28"/>
  <c r="BW9" i="28"/>
  <c r="BW8" i="28"/>
  <c r="BW7" i="28"/>
  <c r="BW5" i="28"/>
  <c r="BW4" i="28"/>
  <c r="BV63" i="28"/>
  <c r="BV62" i="28"/>
  <c r="BV61" i="28"/>
  <c r="BV60" i="28"/>
  <c r="BV59" i="28"/>
  <c r="BV58" i="28"/>
  <c r="BV57" i="28"/>
  <c r="BV56" i="28"/>
  <c r="BV55" i="28"/>
  <c r="BV54" i="28"/>
  <c r="BV52" i="28"/>
  <c r="BV51" i="28"/>
  <c r="BV50" i="28"/>
  <c r="BV49" i="28"/>
  <c r="BV48" i="28"/>
  <c r="BV47" i="28"/>
  <c r="BV46" i="28"/>
  <c r="BV45" i="28"/>
  <c r="BV44" i="28"/>
  <c r="BV43" i="28"/>
  <c r="BV42" i="28"/>
  <c r="BV41" i="28"/>
  <c r="BV40" i="28"/>
  <c r="BV38" i="28"/>
  <c r="BV37" i="28"/>
  <c r="BV36" i="28"/>
  <c r="BV35" i="28"/>
  <c r="BV34" i="28"/>
  <c r="BV33" i="28"/>
  <c r="BV32" i="28"/>
  <c r="BV31" i="28"/>
  <c r="BV30" i="28"/>
  <c r="BV29" i="28"/>
  <c r="BV28" i="28"/>
  <c r="BV27" i="28"/>
  <c r="BV26" i="28"/>
  <c r="BV25" i="28"/>
  <c r="BV23" i="28"/>
  <c r="BV22" i="28"/>
  <c r="BV21" i="28"/>
  <c r="BV20" i="28"/>
  <c r="BV19" i="28"/>
  <c r="BV18" i="28"/>
  <c r="BV17" i="28"/>
  <c r="BV16" i="28"/>
  <c r="BV15" i="28"/>
  <c r="BV14" i="28"/>
  <c r="BV13" i="28"/>
  <c r="BV12" i="28"/>
  <c r="BV11" i="28"/>
  <c r="BV10" i="28"/>
  <c r="BV9" i="28"/>
  <c r="BV8" i="28"/>
  <c r="BV7" i="28"/>
  <c r="BV5" i="28"/>
  <c r="BV4" i="28"/>
  <c r="BU63" i="28"/>
  <c r="BU62" i="28"/>
  <c r="BU61" i="28"/>
  <c r="BU60" i="28"/>
  <c r="BU59" i="28"/>
  <c r="BU58" i="28"/>
  <c r="BU57" i="28"/>
  <c r="BU56" i="28"/>
  <c r="BU55" i="28"/>
  <c r="BU54" i="28"/>
  <c r="BU52" i="28"/>
  <c r="BU51" i="28"/>
  <c r="BU50" i="28"/>
  <c r="BU49" i="28"/>
  <c r="BU48" i="28"/>
  <c r="BU47" i="28"/>
  <c r="BU46" i="28"/>
  <c r="BU45" i="28"/>
  <c r="BU44" i="28"/>
  <c r="BU43" i="28"/>
  <c r="BU42" i="28"/>
  <c r="BU41" i="28"/>
  <c r="BU40" i="28"/>
  <c r="BU38" i="28"/>
  <c r="BU37" i="28"/>
  <c r="BU36" i="28"/>
  <c r="BU35" i="28"/>
  <c r="BU34" i="28"/>
  <c r="BU33" i="28"/>
  <c r="BU32" i="28"/>
  <c r="BU31" i="28"/>
  <c r="BU30" i="28"/>
  <c r="BU29" i="28"/>
  <c r="BU28" i="28"/>
  <c r="BU27" i="28"/>
  <c r="BU26" i="28"/>
  <c r="BU25" i="28"/>
  <c r="BU23" i="28"/>
  <c r="BU22" i="28"/>
  <c r="BU21" i="28"/>
  <c r="BU20" i="28"/>
  <c r="BU19" i="28"/>
  <c r="BU18" i="28"/>
  <c r="BU17" i="28"/>
  <c r="BU16" i="28"/>
  <c r="BU15" i="28"/>
  <c r="BU14" i="28"/>
  <c r="BU13" i="28"/>
  <c r="BU12" i="28"/>
  <c r="BU11" i="28"/>
  <c r="BU10" i="28"/>
  <c r="BU9" i="28"/>
  <c r="BU8" i="28"/>
  <c r="BU7" i="28"/>
  <c r="BU5" i="28"/>
  <c r="AY63" i="28"/>
  <c r="AY62" i="28"/>
  <c r="AY61" i="28"/>
  <c r="AY60" i="28"/>
  <c r="AY59" i="28"/>
  <c r="AY58" i="28"/>
  <c r="AY57" i="28"/>
  <c r="AY56" i="28"/>
  <c r="AY55" i="28"/>
  <c r="AY54" i="28"/>
  <c r="AY52" i="28"/>
  <c r="AY51" i="28"/>
  <c r="AY50" i="28"/>
  <c r="AY49" i="28"/>
  <c r="AY48" i="28"/>
  <c r="AY47" i="28"/>
  <c r="AY46" i="28"/>
  <c r="AY45" i="28"/>
  <c r="AY44" i="28"/>
  <c r="AY43" i="28"/>
  <c r="AY42" i="28"/>
  <c r="AY41" i="28"/>
  <c r="AY40" i="28"/>
  <c r="AY38" i="28"/>
  <c r="AY37" i="28"/>
  <c r="AY36" i="28"/>
  <c r="AY35" i="28"/>
  <c r="AY34" i="28"/>
  <c r="AY33" i="28"/>
  <c r="AY32" i="28"/>
  <c r="AY31" i="28"/>
  <c r="AY30" i="28"/>
  <c r="AY29" i="28"/>
  <c r="AY28" i="28"/>
  <c r="AY27" i="28"/>
  <c r="AY26" i="28"/>
  <c r="AY25" i="28"/>
  <c r="AY23" i="28"/>
  <c r="AY22" i="28"/>
  <c r="AY21" i="28"/>
  <c r="AY20" i="28"/>
  <c r="AY19" i="28"/>
  <c r="AY18" i="28"/>
  <c r="AY17" i="28"/>
  <c r="AY16" i="28"/>
  <c r="AY15" i="28"/>
  <c r="AY14" i="28"/>
  <c r="AY13" i="28"/>
  <c r="AY12" i="28"/>
  <c r="AY11" i="28"/>
  <c r="AY10" i="28"/>
  <c r="AY9" i="28"/>
  <c r="AY8" i="28"/>
  <c r="AY7" i="28"/>
  <c r="AY5" i="28"/>
  <c r="AY4" i="28"/>
  <c r="AX63" i="28"/>
  <c r="AX62" i="28"/>
  <c r="AX61" i="28"/>
  <c r="AX60" i="28"/>
  <c r="AX59" i="28"/>
  <c r="AX58" i="28"/>
  <c r="AX57" i="28"/>
  <c r="AX56" i="28"/>
  <c r="AX55" i="28"/>
  <c r="AX54" i="28"/>
  <c r="AX52" i="28"/>
  <c r="AX51" i="28"/>
  <c r="AX50" i="28"/>
  <c r="AX49" i="28"/>
  <c r="AX48" i="28"/>
  <c r="AX47" i="28"/>
  <c r="AX46" i="28"/>
  <c r="AX45" i="28"/>
  <c r="AX44" i="28"/>
  <c r="AX43" i="28"/>
  <c r="AX42" i="28"/>
  <c r="AX41" i="28"/>
  <c r="AX40" i="28"/>
  <c r="AX38" i="28"/>
  <c r="AX37" i="28"/>
  <c r="AX36" i="28"/>
  <c r="AX35" i="28"/>
  <c r="AX34" i="28"/>
  <c r="AX33" i="28"/>
  <c r="AX32" i="28"/>
  <c r="AX31" i="28"/>
  <c r="AX30" i="28"/>
  <c r="AX29" i="28"/>
  <c r="AX28" i="28"/>
  <c r="AX27" i="28"/>
  <c r="AX26" i="28"/>
  <c r="AX25" i="28"/>
  <c r="AX23" i="28"/>
  <c r="AX22" i="28"/>
  <c r="AX21" i="28"/>
  <c r="AX20" i="28"/>
  <c r="AX19" i="28"/>
  <c r="AX18" i="28"/>
  <c r="AX17" i="28"/>
  <c r="AX16" i="28"/>
  <c r="AX15" i="28"/>
  <c r="AX14" i="28"/>
  <c r="AX13" i="28"/>
  <c r="AX12" i="28"/>
  <c r="AX11" i="28"/>
  <c r="AX10" i="28"/>
  <c r="AX9" i="28"/>
  <c r="AX8" i="28"/>
  <c r="AX7" i="28"/>
  <c r="AX5" i="28"/>
  <c r="AX4" i="28"/>
  <c r="AW63" i="28"/>
  <c r="AW62" i="28"/>
  <c r="AW61" i="28"/>
  <c r="AW60" i="28"/>
  <c r="AW59" i="28"/>
  <c r="AW58" i="28"/>
  <c r="AW57" i="28"/>
  <c r="AW56" i="28"/>
  <c r="AW55" i="28"/>
  <c r="AW54" i="28"/>
  <c r="AW52" i="28"/>
  <c r="AW51" i="28"/>
  <c r="AW50" i="28"/>
  <c r="AW49" i="28"/>
  <c r="AW48" i="28"/>
  <c r="AW47" i="28"/>
  <c r="AW46" i="28"/>
  <c r="AW45" i="28"/>
  <c r="AW44" i="28"/>
  <c r="AW43" i="28"/>
  <c r="AW42" i="28"/>
  <c r="AW41" i="28"/>
  <c r="AW40" i="28"/>
  <c r="AW38" i="28"/>
  <c r="AW37" i="28"/>
  <c r="AW36" i="28"/>
  <c r="AW35" i="28"/>
  <c r="AW34" i="28"/>
  <c r="AW33" i="28"/>
  <c r="AW32" i="28"/>
  <c r="AW31" i="28"/>
  <c r="AW30" i="28"/>
  <c r="AW29" i="28"/>
  <c r="AW28" i="28"/>
  <c r="AW27" i="28"/>
  <c r="AW26" i="28"/>
  <c r="AW25" i="28"/>
  <c r="AW23" i="28"/>
  <c r="AW22" i="28"/>
  <c r="AW21" i="28"/>
  <c r="AW20" i="28"/>
  <c r="AW19" i="28"/>
  <c r="AW18" i="28"/>
  <c r="AW17" i="28"/>
  <c r="AW16" i="28"/>
  <c r="AW15" i="28"/>
  <c r="AW14" i="28"/>
  <c r="AW13" i="28"/>
  <c r="AW12" i="28"/>
  <c r="AW11" i="28"/>
  <c r="AW10" i="28"/>
  <c r="AW9" i="28"/>
  <c r="AW8" i="28"/>
  <c r="AW7" i="28"/>
  <c r="AW5" i="28"/>
  <c r="AW4" i="28"/>
  <c r="AV63" i="28"/>
  <c r="AV62" i="28"/>
  <c r="AV61" i="28"/>
  <c r="AV60" i="28"/>
  <c r="AV59" i="28"/>
  <c r="AV58" i="28"/>
  <c r="AV57" i="28"/>
  <c r="AV56" i="28"/>
  <c r="AV55" i="28"/>
  <c r="AV54" i="28"/>
  <c r="AV52" i="28"/>
  <c r="AV51" i="28"/>
  <c r="AV50" i="28"/>
  <c r="AV49" i="28"/>
  <c r="AV48" i="28"/>
  <c r="AV47" i="28"/>
  <c r="AV46" i="28"/>
  <c r="AV45" i="28"/>
  <c r="AV44" i="28"/>
  <c r="AV43" i="28"/>
  <c r="AV42" i="28"/>
  <c r="AV41" i="28"/>
  <c r="AV40" i="28"/>
  <c r="AV38" i="28"/>
  <c r="AV37" i="28"/>
  <c r="AV36" i="28"/>
  <c r="AV35" i="28"/>
  <c r="AV34" i="28"/>
  <c r="AV33" i="28"/>
  <c r="AV32" i="28"/>
  <c r="AV31" i="28"/>
  <c r="AV30" i="28"/>
  <c r="AV29" i="28"/>
  <c r="AV28" i="28"/>
  <c r="AV27" i="28"/>
  <c r="AV26" i="28"/>
  <c r="AV25" i="28"/>
  <c r="AV23" i="28"/>
  <c r="AV22" i="28"/>
  <c r="AV21" i="28"/>
  <c r="AV20" i="28"/>
  <c r="AV19" i="28"/>
  <c r="AV18" i="28"/>
  <c r="AV17" i="28"/>
  <c r="AV16" i="28"/>
  <c r="AV15" i="28"/>
  <c r="AV14" i="28"/>
  <c r="AV13" i="28"/>
  <c r="AV12" i="28"/>
  <c r="AV11" i="28"/>
  <c r="AV10" i="28"/>
  <c r="AV9" i="28"/>
  <c r="AV8" i="28"/>
  <c r="AV7" i="28"/>
  <c r="AV5" i="28"/>
  <c r="AV4" i="28"/>
  <c r="Z63" i="28"/>
  <c r="Z62" i="28"/>
  <c r="Z61" i="28"/>
  <c r="Z60" i="28"/>
  <c r="Z59" i="28"/>
  <c r="Z58" i="28"/>
  <c r="Z57" i="28"/>
  <c r="Z56" i="28"/>
  <c r="Z55" i="28"/>
  <c r="Z54" i="28"/>
  <c r="Z52" i="28"/>
  <c r="Z51" i="28"/>
  <c r="Z50" i="28"/>
  <c r="Z49" i="28"/>
  <c r="Z48" i="28"/>
  <c r="Z47" i="28"/>
  <c r="Z46" i="28"/>
  <c r="Z45" i="28"/>
  <c r="Z44" i="28"/>
  <c r="Z43" i="28"/>
  <c r="Z42" i="28"/>
  <c r="Z41" i="28"/>
  <c r="Z40" i="28"/>
  <c r="Z38" i="28"/>
  <c r="Z37" i="28"/>
  <c r="Z36" i="28"/>
  <c r="Z35" i="28"/>
  <c r="Z34" i="28"/>
  <c r="Z33" i="28"/>
  <c r="Z32" i="28"/>
  <c r="Z31" i="28"/>
  <c r="Z30" i="28"/>
  <c r="Z29" i="28"/>
  <c r="Z28" i="28"/>
  <c r="Z27" i="28"/>
  <c r="Z26" i="28"/>
  <c r="Z25" i="28"/>
  <c r="Z23" i="28"/>
  <c r="Z22" i="28"/>
  <c r="Z21" i="28"/>
  <c r="Z20" i="28"/>
  <c r="Z19" i="28"/>
  <c r="Z18" i="28"/>
  <c r="Z17" i="28"/>
  <c r="Z16" i="28"/>
  <c r="Z15" i="28"/>
  <c r="Z14" i="28"/>
  <c r="Z13" i="28"/>
  <c r="Z12" i="28"/>
  <c r="Z11" i="28"/>
  <c r="Z10" i="28"/>
  <c r="Z9" i="28"/>
  <c r="Z8" i="28"/>
  <c r="Z7" i="28"/>
  <c r="Z5" i="28"/>
  <c r="Z4" i="28"/>
  <c r="Y63" i="28"/>
  <c r="Y62" i="28"/>
  <c r="Y61" i="28"/>
  <c r="Y60" i="28"/>
  <c r="Y59" i="28"/>
  <c r="Y58" i="28"/>
  <c r="Y57" i="28"/>
  <c r="Y56" i="28"/>
  <c r="Y55" i="28"/>
  <c r="Y54" i="28"/>
  <c r="Y52" i="28"/>
  <c r="Y51" i="28"/>
  <c r="Y50" i="28"/>
  <c r="Y49" i="28"/>
  <c r="Y48" i="28"/>
  <c r="Y47" i="28"/>
  <c r="Y46" i="28"/>
  <c r="Y45" i="28"/>
  <c r="Y44" i="28"/>
  <c r="Y43" i="28"/>
  <c r="Y42" i="28"/>
  <c r="Y41" i="28"/>
  <c r="Y40" i="28"/>
  <c r="Y38" i="28"/>
  <c r="Y37" i="28"/>
  <c r="Y36" i="28"/>
  <c r="Y35" i="28"/>
  <c r="Y34" i="28"/>
  <c r="Y33" i="28"/>
  <c r="Y32" i="28"/>
  <c r="Y31" i="28"/>
  <c r="Y30" i="28"/>
  <c r="Y29" i="28"/>
  <c r="Y28" i="28"/>
  <c r="Y27" i="28"/>
  <c r="Y26" i="28"/>
  <c r="Y25" i="28"/>
  <c r="Y23" i="28"/>
  <c r="Y22" i="28"/>
  <c r="Y21" i="28"/>
  <c r="Y20" i="28"/>
  <c r="Y19" i="28"/>
  <c r="Y18" i="28"/>
  <c r="Y17" i="28"/>
  <c r="Y16" i="28"/>
  <c r="Y15" i="28"/>
  <c r="Y14" i="28"/>
  <c r="Y13" i="28"/>
  <c r="Y12" i="28"/>
  <c r="Y11" i="28"/>
  <c r="Y10" i="28"/>
  <c r="Y9" i="28"/>
  <c r="Y8" i="28"/>
  <c r="Y7" i="28"/>
  <c r="Y5" i="28"/>
  <c r="Y4" i="28"/>
  <c r="X63" i="28"/>
  <c r="X62" i="28"/>
  <c r="X61" i="28"/>
  <c r="X60" i="28"/>
  <c r="X59" i="28"/>
  <c r="X58" i="28"/>
  <c r="X57" i="28"/>
  <c r="X56" i="28"/>
  <c r="X55" i="28"/>
  <c r="X54" i="28"/>
  <c r="X52" i="28"/>
  <c r="X51" i="28"/>
  <c r="X50" i="28"/>
  <c r="X49" i="28"/>
  <c r="X48" i="28"/>
  <c r="X47" i="28"/>
  <c r="X46" i="28"/>
  <c r="X45" i="28"/>
  <c r="X44" i="28"/>
  <c r="X43" i="28"/>
  <c r="X42" i="28"/>
  <c r="X41" i="28"/>
  <c r="X40" i="28"/>
  <c r="X38" i="28"/>
  <c r="X37" i="28"/>
  <c r="X36" i="28"/>
  <c r="X35" i="28"/>
  <c r="X34" i="28"/>
  <c r="X33" i="28"/>
  <c r="X32" i="28"/>
  <c r="X31" i="28"/>
  <c r="X30" i="28"/>
  <c r="X29" i="28"/>
  <c r="X28" i="28"/>
  <c r="X27" i="28"/>
  <c r="X26" i="28"/>
  <c r="X25" i="28"/>
  <c r="X23" i="28"/>
  <c r="X22" i="28"/>
  <c r="X21" i="28"/>
  <c r="X20" i="28"/>
  <c r="X19" i="28"/>
  <c r="X18" i="28"/>
  <c r="X17" i="28"/>
  <c r="X16" i="28"/>
  <c r="X15" i="28"/>
  <c r="X14" i="28"/>
  <c r="X13" i="28"/>
  <c r="X12" i="28"/>
  <c r="X11" i="28"/>
  <c r="X10" i="28"/>
  <c r="X9" i="28"/>
  <c r="X8" i="28"/>
  <c r="X7" i="28"/>
  <c r="X5" i="28"/>
  <c r="X4" i="28"/>
  <c r="W63" i="28"/>
  <c r="W62" i="28"/>
  <c r="W61" i="28"/>
  <c r="W60" i="28"/>
  <c r="W59" i="28"/>
  <c r="W58" i="28"/>
  <c r="W57" i="28"/>
  <c r="W56" i="28"/>
  <c r="W55" i="28"/>
  <c r="W54" i="28"/>
  <c r="W52" i="28"/>
  <c r="W51" i="28"/>
  <c r="W50" i="28"/>
  <c r="W49" i="28"/>
  <c r="W48" i="28"/>
  <c r="W47" i="28"/>
  <c r="W46" i="28"/>
  <c r="W45" i="28"/>
  <c r="W44" i="28"/>
  <c r="W43" i="28"/>
  <c r="W42" i="28"/>
  <c r="W41" i="28"/>
  <c r="W40" i="28"/>
  <c r="W38" i="28"/>
  <c r="W37" i="28"/>
  <c r="W36" i="28"/>
  <c r="W35" i="28"/>
  <c r="W34" i="28"/>
  <c r="W33" i="28"/>
  <c r="W32" i="28"/>
  <c r="W31" i="28"/>
  <c r="W30" i="28"/>
  <c r="W29" i="28"/>
  <c r="W28" i="28"/>
  <c r="W27" i="28"/>
  <c r="W26" i="28"/>
  <c r="W25" i="28"/>
  <c r="W23" i="28"/>
  <c r="W22" i="28"/>
  <c r="W21" i="28"/>
  <c r="W20" i="28"/>
  <c r="W19" i="28"/>
  <c r="W18" i="28"/>
  <c r="W17" i="28"/>
  <c r="W16" i="28"/>
  <c r="W15" i="28"/>
  <c r="W14" i="28"/>
  <c r="W13" i="28"/>
  <c r="W12" i="28"/>
  <c r="W11" i="28"/>
  <c r="W10" i="28"/>
  <c r="W9" i="28"/>
  <c r="W8" i="28"/>
  <c r="W7" i="28"/>
  <c r="W5" i="28"/>
  <c r="W4" i="28"/>
  <c r="FM4" i="28"/>
  <c r="FN4" i="28"/>
  <c r="FO4" i="28"/>
  <c r="FP4" i="28"/>
  <c r="FM5" i="28"/>
  <c r="FN5" i="28"/>
  <c r="FO5" i="28"/>
  <c r="FP5" i="28"/>
  <c r="FM23" i="28"/>
  <c r="FN23" i="28"/>
  <c r="FO23" i="28"/>
  <c r="FP23" i="28"/>
  <c r="FM38" i="28"/>
  <c r="FN38" i="28"/>
  <c r="FO38" i="28"/>
  <c r="FP38" i="28"/>
  <c r="FM52" i="28"/>
  <c r="FN52" i="28"/>
  <c r="FO52" i="28"/>
  <c r="FP52" i="28"/>
  <c r="ER52" i="28"/>
  <c r="EO52" i="28"/>
  <c r="EP52" i="28"/>
  <c r="EP4" i="28" s="1"/>
  <c r="EQ52" i="28"/>
  <c r="EO38" i="28"/>
  <c r="EP38" i="28"/>
  <c r="EQ38" i="28"/>
  <c r="ER38" i="28"/>
  <c r="EO23" i="28"/>
  <c r="EP23" i="28"/>
  <c r="EQ23" i="28"/>
  <c r="ER23" i="28"/>
  <c r="EO5" i="28"/>
  <c r="EP5" i="28"/>
  <c r="EQ5" i="28"/>
  <c r="ER5" i="28"/>
  <c r="DQ52" i="28"/>
  <c r="DR52" i="28"/>
  <c r="DS52" i="28"/>
  <c r="DT52" i="28"/>
  <c r="DQ38" i="28"/>
  <c r="DR38" i="28"/>
  <c r="DS38" i="28"/>
  <c r="DT38" i="28"/>
  <c r="DQ23" i="28"/>
  <c r="DR23" i="28"/>
  <c r="DS23" i="28"/>
  <c r="DT23" i="28"/>
  <c r="DQ5" i="28"/>
  <c r="DR5" i="28"/>
  <c r="DS5" i="28"/>
  <c r="DT5" i="28"/>
  <c r="CS52" i="28"/>
  <c r="CT52" i="28"/>
  <c r="CU52" i="28"/>
  <c r="CV52" i="28"/>
  <c r="CS38" i="28"/>
  <c r="CT38" i="28"/>
  <c r="CU38" i="28"/>
  <c r="CV38" i="28"/>
  <c r="CS23" i="28"/>
  <c r="CT23" i="28"/>
  <c r="CU23" i="28"/>
  <c r="CV23" i="28"/>
  <c r="CS5" i="28"/>
  <c r="CT5" i="28"/>
  <c r="CU5" i="28"/>
  <c r="CV5" i="28"/>
  <c r="H8" i="6" l="1"/>
  <c r="F8" i="6"/>
  <c r="AA3" i="27"/>
  <c r="HA3" i="27"/>
  <c r="EO4" i="28"/>
  <c r="ER4" i="28"/>
  <c r="EQ4" i="28"/>
  <c r="DT4" i="28"/>
  <c r="DS4" i="28"/>
  <c r="DR4" i="28"/>
  <c r="DQ4" i="28"/>
  <c r="CV4" i="28"/>
  <c r="CT4" i="28"/>
  <c r="CS4" i="28"/>
  <c r="CU4" i="28"/>
  <c r="F10" i="6" l="1"/>
  <c r="F57" i="6"/>
  <c r="F28" i="6"/>
  <c r="F43" i="6"/>
  <c r="P8" i="6"/>
  <c r="N8" i="6"/>
  <c r="N10" i="6" s="1"/>
  <c r="M6" i="27"/>
  <c r="M7" i="27"/>
  <c r="M8" i="27"/>
  <c r="M9" i="27"/>
  <c r="M10" i="27"/>
  <c r="M11" i="27"/>
  <c r="M12" i="27"/>
  <c r="M13" i="27"/>
  <c r="M14" i="27"/>
  <c r="M15" i="27"/>
  <c r="M16" i="27"/>
  <c r="M17" i="27"/>
  <c r="M18" i="27"/>
  <c r="M19" i="27"/>
  <c r="M20" i="27"/>
  <c r="M21" i="27"/>
  <c r="M24" i="27"/>
  <c r="M25" i="27"/>
  <c r="M26" i="27"/>
  <c r="M27" i="27"/>
  <c r="M28" i="27"/>
  <c r="M29" i="27"/>
  <c r="M30" i="27"/>
  <c r="M31" i="27"/>
  <c r="M32" i="27"/>
  <c r="M33" i="27"/>
  <c r="M34" i="27"/>
  <c r="M35" i="27"/>
  <c r="M36" i="27"/>
  <c r="M39" i="27"/>
  <c r="M40" i="27"/>
  <c r="M41" i="27"/>
  <c r="M42" i="27"/>
  <c r="M43" i="27"/>
  <c r="M44" i="27"/>
  <c r="M45" i="27"/>
  <c r="M46" i="27"/>
  <c r="M47" i="27"/>
  <c r="M48" i="27"/>
  <c r="M49" i="27"/>
  <c r="M50" i="27"/>
  <c r="M53" i="27"/>
  <c r="M54" i="27"/>
  <c r="M55" i="27"/>
  <c r="M56" i="27"/>
  <c r="M57" i="27"/>
  <c r="M58" i="27"/>
  <c r="M59" i="27"/>
  <c r="M60" i="27"/>
  <c r="M61" i="27"/>
  <c r="M62" i="27"/>
  <c r="Z6" i="27"/>
  <c r="Z7" i="27"/>
  <c r="Z8" i="27"/>
  <c r="Z9" i="27"/>
  <c r="Z10" i="27"/>
  <c r="Z11" i="27"/>
  <c r="Z12" i="27"/>
  <c r="Z13" i="27"/>
  <c r="Z14" i="27"/>
  <c r="Z15" i="27"/>
  <c r="Z16" i="27"/>
  <c r="Z17" i="27"/>
  <c r="Z18" i="27"/>
  <c r="Z19" i="27"/>
  <c r="Z20" i="27"/>
  <c r="Z21" i="27"/>
  <c r="Z24" i="27"/>
  <c r="Z25" i="27"/>
  <c r="Z26" i="27"/>
  <c r="Z27" i="27"/>
  <c r="Z28" i="27"/>
  <c r="Z29" i="27"/>
  <c r="Z30" i="27"/>
  <c r="Z31" i="27"/>
  <c r="Z32" i="27"/>
  <c r="Z33" i="27"/>
  <c r="Z34" i="27"/>
  <c r="Z35" i="27"/>
  <c r="Z36" i="27"/>
  <c r="Z39" i="27"/>
  <c r="Z40" i="27"/>
  <c r="Z41" i="27"/>
  <c r="Z42" i="27"/>
  <c r="Z43" i="27"/>
  <c r="Z44" i="27"/>
  <c r="Z45" i="27"/>
  <c r="Z46" i="27"/>
  <c r="Z47" i="27"/>
  <c r="Z48" i="27"/>
  <c r="Z49" i="27"/>
  <c r="Z50" i="27"/>
  <c r="Z53" i="27"/>
  <c r="Z54" i="27"/>
  <c r="Z55" i="27"/>
  <c r="Z56" i="27"/>
  <c r="Z57" i="27"/>
  <c r="Z58" i="27"/>
  <c r="Z59" i="27"/>
  <c r="Z60" i="27"/>
  <c r="Z61" i="27"/>
  <c r="Z62" i="27"/>
  <c r="AM6" i="27"/>
  <c r="AM7" i="27"/>
  <c r="AM8" i="27"/>
  <c r="AM9" i="27"/>
  <c r="AM10" i="27"/>
  <c r="AM11" i="27"/>
  <c r="AM12" i="27"/>
  <c r="AM13" i="27"/>
  <c r="AM14" i="27"/>
  <c r="AM15" i="27"/>
  <c r="AM16" i="27"/>
  <c r="AM17" i="27"/>
  <c r="AM18" i="27"/>
  <c r="AM19" i="27"/>
  <c r="AM20" i="27"/>
  <c r="AM21" i="27"/>
  <c r="AM24" i="27"/>
  <c r="AM25" i="27"/>
  <c r="AM26" i="27"/>
  <c r="AM27" i="27"/>
  <c r="AM28" i="27"/>
  <c r="AM29" i="27"/>
  <c r="AM30" i="27"/>
  <c r="AM31" i="27"/>
  <c r="AM32" i="27"/>
  <c r="AM33" i="27"/>
  <c r="AM34" i="27"/>
  <c r="AM35" i="27"/>
  <c r="AM36" i="27"/>
  <c r="AM39" i="27"/>
  <c r="AM40" i="27"/>
  <c r="AM41" i="27"/>
  <c r="AM42" i="27"/>
  <c r="AM43" i="27"/>
  <c r="AM44" i="27"/>
  <c r="AM45" i="27"/>
  <c r="AM46" i="27"/>
  <c r="AM47" i="27"/>
  <c r="AM48" i="27"/>
  <c r="AM49" i="27"/>
  <c r="AM50" i="27"/>
  <c r="AM53" i="27"/>
  <c r="AM54" i="27"/>
  <c r="AM55" i="27"/>
  <c r="AM56" i="27"/>
  <c r="AM57" i="27"/>
  <c r="AM58" i="27"/>
  <c r="AM59" i="27"/>
  <c r="AM60" i="27"/>
  <c r="AM61" i="27"/>
  <c r="AM62" i="27"/>
  <c r="BM7" i="27"/>
  <c r="BM8" i="27"/>
  <c r="BM9" i="27"/>
  <c r="BM10" i="27"/>
  <c r="BM11" i="27"/>
  <c r="BM12" i="27"/>
  <c r="BM13" i="27"/>
  <c r="BM14" i="27"/>
  <c r="BM15" i="27"/>
  <c r="BM16" i="27"/>
  <c r="BM17" i="27"/>
  <c r="BM18" i="27"/>
  <c r="BM19" i="27"/>
  <c r="BM20" i="27"/>
  <c r="BM21" i="27"/>
  <c r="BM24" i="27"/>
  <c r="BM25" i="27"/>
  <c r="BM26" i="27"/>
  <c r="BM27" i="27"/>
  <c r="BM28" i="27"/>
  <c r="BM29" i="27"/>
  <c r="BM30" i="27"/>
  <c r="BM31" i="27"/>
  <c r="BM32" i="27"/>
  <c r="BM33" i="27"/>
  <c r="BM34" i="27"/>
  <c r="BM35" i="27"/>
  <c r="BM36" i="27"/>
  <c r="BM39" i="27"/>
  <c r="BM40" i="27"/>
  <c r="BM41" i="27"/>
  <c r="BM42" i="27"/>
  <c r="BM43" i="27"/>
  <c r="BM44" i="27"/>
  <c r="BM45" i="27"/>
  <c r="BM46" i="27"/>
  <c r="BM47" i="27"/>
  <c r="BM48" i="27"/>
  <c r="BM49" i="27"/>
  <c r="BM50" i="27"/>
  <c r="BM53" i="27"/>
  <c r="BM54" i="27"/>
  <c r="BM55" i="27"/>
  <c r="BM56" i="27"/>
  <c r="BM57" i="27"/>
  <c r="BM58" i="27"/>
  <c r="BM59" i="27"/>
  <c r="BM60" i="27"/>
  <c r="BM61" i="27"/>
  <c r="BM62" i="27"/>
  <c r="EZ6" i="27"/>
  <c r="EZ7" i="27"/>
  <c r="EZ8" i="27"/>
  <c r="EZ9" i="27"/>
  <c r="EZ10" i="27"/>
  <c r="EZ11" i="27"/>
  <c r="EZ12" i="27"/>
  <c r="EZ13" i="27"/>
  <c r="EZ14" i="27"/>
  <c r="EZ15" i="27"/>
  <c r="EZ16" i="27"/>
  <c r="EZ17" i="27"/>
  <c r="EZ18" i="27"/>
  <c r="EZ19" i="27"/>
  <c r="EZ20" i="27"/>
  <c r="EZ21" i="27"/>
  <c r="EZ24" i="27"/>
  <c r="EZ25" i="27"/>
  <c r="EZ26" i="27"/>
  <c r="EZ27" i="27"/>
  <c r="EZ28" i="27"/>
  <c r="EZ29" i="27"/>
  <c r="EZ30" i="27"/>
  <c r="EZ31" i="27"/>
  <c r="EZ32" i="27"/>
  <c r="EZ33" i="27"/>
  <c r="EZ34" i="27"/>
  <c r="EZ35" i="27"/>
  <c r="EZ36" i="27"/>
  <c r="EZ39" i="27"/>
  <c r="EZ40" i="27"/>
  <c r="EZ41" i="27"/>
  <c r="EZ42" i="27"/>
  <c r="EZ43" i="27"/>
  <c r="EZ44" i="27"/>
  <c r="EZ45" i="27"/>
  <c r="EZ46" i="27"/>
  <c r="EZ47" i="27"/>
  <c r="EZ48" i="27"/>
  <c r="EZ49" i="27"/>
  <c r="EZ50" i="27"/>
  <c r="EZ53" i="27"/>
  <c r="EZ54" i="27"/>
  <c r="EZ55" i="27"/>
  <c r="EZ56" i="27"/>
  <c r="EZ57" i="27"/>
  <c r="EZ58" i="27"/>
  <c r="EZ59" i="27"/>
  <c r="EZ60" i="27"/>
  <c r="EZ61" i="27"/>
  <c r="EZ62" i="27"/>
  <c r="GZ6" i="27"/>
  <c r="GZ7" i="27"/>
  <c r="GZ8" i="27"/>
  <c r="GZ9" i="27"/>
  <c r="GZ10" i="27"/>
  <c r="GZ11" i="27"/>
  <c r="GZ12" i="27"/>
  <c r="GZ13" i="27"/>
  <c r="GZ14" i="27"/>
  <c r="GZ15" i="27"/>
  <c r="GZ16" i="27"/>
  <c r="GZ17" i="27"/>
  <c r="GZ18" i="27"/>
  <c r="GZ19" i="27"/>
  <c r="GZ20" i="27"/>
  <c r="GZ21" i="27"/>
  <c r="GZ24" i="27"/>
  <c r="GZ25" i="27"/>
  <c r="GZ26" i="27"/>
  <c r="GZ27" i="27"/>
  <c r="GZ28" i="27"/>
  <c r="GZ29" i="27"/>
  <c r="GZ30" i="27"/>
  <c r="GZ31" i="27"/>
  <c r="GZ32" i="27"/>
  <c r="GZ33" i="27"/>
  <c r="GZ34" i="27"/>
  <c r="GZ35" i="27"/>
  <c r="GZ36" i="27"/>
  <c r="GZ39" i="27"/>
  <c r="GZ40" i="27"/>
  <c r="GZ41" i="27"/>
  <c r="GZ42" i="27"/>
  <c r="GZ43" i="27"/>
  <c r="GZ44" i="27"/>
  <c r="GZ45" i="27"/>
  <c r="GZ46" i="27"/>
  <c r="GZ47" i="27"/>
  <c r="GZ48" i="27"/>
  <c r="GZ49" i="27"/>
  <c r="GZ50" i="27"/>
  <c r="GZ53" i="27"/>
  <c r="GZ54" i="27"/>
  <c r="GZ55" i="27"/>
  <c r="GZ56" i="27"/>
  <c r="GZ57" i="27"/>
  <c r="GZ58" i="27"/>
  <c r="GZ59" i="27"/>
  <c r="GZ60" i="27"/>
  <c r="GZ61" i="27"/>
  <c r="GZ62" i="27"/>
  <c r="BM51" i="27" l="1"/>
  <c r="EZ37" i="27"/>
  <c r="BM22" i="27"/>
  <c r="GZ51" i="27"/>
  <c r="EZ22" i="27"/>
  <c r="GZ4" i="27"/>
  <c r="GZ37" i="27"/>
  <c r="BM37" i="27"/>
  <c r="EZ51" i="27"/>
  <c r="GZ22" i="27"/>
  <c r="EZ4" i="27"/>
  <c r="BM4" i="27"/>
  <c r="EM4" i="27"/>
  <c r="EM22" i="27"/>
  <c r="Z22" i="27" s="1"/>
  <c r="EM37" i="27"/>
  <c r="EM51" i="27"/>
  <c r="GM4" i="27"/>
  <c r="GM22" i="27"/>
  <c r="GM37" i="27"/>
  <c r="GM51" i="27"/>
  <c r="CZ22" i="27"/>
  <c r="CZ4" i="27"/>
  <c r="DM4" i="27"/>
  <c r="DM22" i="27"/>
  <c r="DM51" i="27"/>
  <c r="DM37" i="27"/>
  <c r="CZ37" i="27"/>
  <c r="CZ51" i="27"/>
  <c r="CM4" i="27"/>
  <c r="CM22" i="27"/>
  <c r="CM37" i="27"/>
  <c r="CM51" i="27"/>
  <c r="BZ51" i="27"/>
  <c r="BZ37" i="27"/>
  <c r="BZ22" i="27"/>
  <c r="BZ4" i="27"/>
  <c r="AZ4" i="27"/>
  <c r="M4" i="27" s="1"/>
  <c r="AZ22" i="27"/>
  <c r="AZ37" i="27"/>
  <c r="AZ51" i="27"/>
  <c r="HM4" i="27"/>
  <c r="HM22" i="27"/>
  <c r="HM37" i="27"/>
  <c r="HM51" i="27"/>
  <c r="FZ4" i="27"/>
  <c r="FZ22" i="27"/>
  <c r="FZ37" i="27"/>
  <c r="FZ51" i="27"/>
  <c r="FM4" i="27"/>
  <c r="FM22" i="27"/>
  <c r="FM37" i="27"/>
  <c r="FM51" i="27"/>
  <c r="DZ4" i="27"/>
  <c r="DZ22" i="27"/>
  <c r="DZ37" i="27"/>
  <c r="DZ51" i="27"/>
  <c r="GZ3" i="27" l="1"/>
  <c r="EZ3" i="27"/>
  <c r="CZ3" i="27"/>
  <c r="BM3" i="27"/>
  <c r="EM3" i="27"/>
  <c r="Z4" i="27"/>
  <c r="BZ3" i="27"/>
  <c r="AM4" i="27"/>
  <c r="Z51" i="27"/>
  <c r="Z37" i="27"/>
  <c r="CM3" i="27"/>
  <c r="AZ3" i="27"/>
  <c r="M3" i="27" s="1"/>
  <c r="GM3" i="27"/>
  <c r="DM3" i="27"/>
  <c r="FZ3" i="27"/>
  <c r="FM3" i="27"/>
  <c r="HM3" i="27"/>
  <c r="DZ3" i="27"/>
  <c r="AM3" i="27" l="1"/>
  <c r="Z3" i="27"/>
  <c r="AC8" i="28"/>
  <c r="AC9" i="28"/>
  <c r="AC10" i="28"/>
  <c r="AC11" i="28"/>
  <c r="AC12" i="28"/>
  <c r="AC13" i="28"/>
  <c r="AC14" i="28"/>
  <c r="AC15" i="28"/>
  <c r="AC16" i="28"/>
  <c r="AC17" i="28"/>
  <c r="AC18" i="28"/>
  <c r="AC19" i="28"/>
  <c r="AC20" i="28"/>
  <c r="AC21" i="28"/>
  <c r="AC22" i="28"/>
  <c r="AC25" i="28"/>
  <c r="AC26" i="28"/>
  <c r="AC27" i="28"/>
  <c r="AC28" i="28"/>
  <c r="AC29" i="28"/>
  <c r="AC30" i="28"/>
  <c r="AC31" i="28"/>
  <c r="AC32" i="28"/>
  <c r="AC33" i="28"/>
  <c r="AC34" i="28"/>
  <c r="AC35" i="28"/>
  <c r="AC36" i="28"/>
  <c r="AC37" i="28"/>
  <c r="AC40" i="28"/>
  <c r="AC41" i="28"/>
  <c r="AC42" i="28"/>
  <c r="AC43" i="28"/>
  <c r="AC44" i="28"/>
  <c r="AC45" i="28"/>
  <c r="AC46" i="28"/>
  <c r="AC47" i="28"/>
  <c r="AC48" i="28"/>
  <c r="AC49" i="28"/>
  <c r="AC50" i="28"/>
  <c r="AC51" i="28"/>
  <c r="AC54" i="28"/>
  <c r="AC55" i="28"/>
  <c r="AC56" i="28"/>
  <c r="AC57" i="28"/>
  <c r="AC58" i="28"/>
  <c r="AC59" i="28"/>
  <c r="AC60" i="28"/>
  <c r="AC61" i="28"/>
  <c r="AC62" i="28"/>
  <c r="AC63" i="28"/>
  <c r="AC7" i="28"/>
  <c r="DV23" i="28"/>
  <c r="DV38" i="28"/>
  <c r="AC38" i="28" s="1"/>
  <c r="DV52" i="28"/>
  <c r="AC52" i="28" s="1"/>
  <c r="DV5" i="28"/>
  <c r="BZ52" i="28"/>
  <c r="BZ38" i="28"/>
  <c r="BZ23" i="28"/>
  <c r="BZ5" i="28"/>
  <c r="BZ4" i="28" s="1"/>
  <c r="AC5" i="28" l="1"/>
  <c r="DV4" i="28"/>
  <c r="AC23" i="28"/>
  <c r="AC4" i="28"/>
  <c r="BR7" i="28"/>
  <c r="BS7" i="28"/>
  <c r="BT7" i="28"/>
  <c r="BR8" i="28"/>
  <c r="BS8" i="28"/>
  <c r="BT8" i="28"/>
  <c r="BR9" i="28"/>
  <c r="BS9" i="28"/>
  <c r="BT9" i="28"/>
  <c r="BR10" i="28"/>
  <c r="BS10" i="28"/>
  <c r="BT10" i="28"/>
  <c r="BR11" i="28"/>
  <c r="BS11" i="28"/>
  <c r="BT11" i="28"/>
  <c r="BR12" i="28"/>
  <c r="BS12" i="28"/>
  <c r="BT12" i="28"/>
  <c r="BR13" i="28"/>
  <c r="BS13" i="28"/>
  <c r="BT13" i="28"/>
  <c r="BR14" i="28"/>
  <c r="BS14" i="28"/>
  <c r="BT14" i="28"/>
  <c r="BR15" i="28"/>
  <c r="BS15" i="28"/>
  <c r="BT15" i="28"/>
  <c r="BR16" i="28"/>
  <c r="BS16" i="28"/>
  <c r="BT16" i="28"/>
  <c r="BR17" i="28"/>
  <c r="BS17" i="28"/>
  <c r="BT17" i="28"/>
  <c r="BR18" i="28"/>
  <c r="BS18" i="28"/>
  <c r="BT18" i="28"/>
  <c r="BR19" i="28"/>
  <c r="BS19" i="28"/>
  <c r="BT19" i="28"/>
  <c r="BR20" i="28"/>
  <c r="BS20" i="28"/>
  <c r="BT20" i="28"/>
  <c r="BR21" i="28"/>
  <c r="BS21" i="28"/>
  <c r="BT21" i="28"/>
  <c r="BR22" i="28"/>
  <c r="BS22" i="28"/>
  <c r="BT22" i="28"/>
  <c r="BR25" i="28"/>
  <c r="BS25" i="28"/>
  <c r="BT25" i="28"/>
  <c r="BR26" i="28"/>
  <c r="BS26" i="28"/>
  <c r="BT26" i="28"/>
  <c r="BR27" i="28"/>
  <c r="BS27" i="28"/>
  <c r="BT27" i="28"/>
  <c r="BR28" i="28"/>
  <c r="BS28" i="28"/>
  <c r="BT28" i="28"/>
  <c r="BR29" i="28"/>
  <c r="BS29" i="28"/>
  <c r="BT29" i="28"/>
  <c r="BR30" i="28"/>
  <c r="BS30" i="28"/>
  <c r="BT30" i="28"/>
  <c r="BR31" i="28"/>
  <c r="BS31" i="28"/>
  <c r="BT31" i="28"/>
  <c r="BR32" i="28"/>
  <c r="BS32" i="28"/>
  <c r="BT32" i="28"/>
  <c r="BR33" i="28"/>
  <c r="BS33" i="28"/>
  <c r="BT33" i="28"/>
  <c r="BR34" i="28"/>
  <c r="BS34" i="28"/>
  <c r="BT34" i="28"/>
  <c r="BR35" i="28"/>
  <c r="BS35" i="28"/>
  <c r="BT35" i="28"/>
  <c r="BR36" i="28"/>
  <c r="BS36" i="28"/>
  <c r="BT36" i="28"/>
  <c r="BR37" i="28"/>
  <c r="BS37" i="28"/>
  <c r="BT37" i="28"/>
  <c r="BR40" i="28"/>
  <c r="BS40" i="28"/>
  <c r="BT40" i="28"/>
  <c r="BR41" i="28"/>
  <c r="BS41" i="28"/>
  <c r="BT41" i="28"/>
  <c r="BR42" i="28"/>
  <c r="BS42" i="28"/>
  <c r="BT42" i="28"/>
  <c r="BR43" i="28"/>
  <c r="BS43" i="28"/>
  <c r="BT43" i="28"/>
  <c r="BR44" i="28"/>
  <c r="BS44" i="28"/>
  <c r="BT44" i="28"/>
  <c r="BR45" i="28"/>
  <c r="BS45" i="28"/>
  <c r="BT45" i="28"/>
  <c r="BR46" i="28"/>
  <c r="BS46" i="28"/>
  <c r="BT46" i="28"/>
  <c r="BR47" i="28"/>
  <c r="BS47" i="28"/>
  <c r="BT47" i="28"/>
  <c r="BR48" i="28"/>
  <c r="BS48" i="28"/>
  <c r="BT48" i="28"/>
  <c r="BR49" i="28"/>
  <c r="BS49" i="28"/>
  <c r="BT49" i="28"/>
  <c r="BR50" i="28"/>
  <c r="BS50" i="28"/>
  <c r="BT50" i="28"/>
  <c r="BR51" i="28"/>
  <c r="BS51" i="28"/>
  <c r="BT51" i="28"/>
  <c r="BR54" i="28"/>
  <c r="BS54" i="28"/>
  <c r="BT54" i="28"/>
  <c r="BR55" i="28"/>
  <c r="BS55" i="28"/>
  <c r="BT55" i="28"/>
  <c r="BR56" i="28"/>
  <c r="BS56" i="28"/>
  <c r="BT56" i="28"/>
  <c r="BR57" i="28"/>
  <c r="BS57" i="28"/>
  <c r="BT57" i="28"/>
  <c r="BR58" i="28"/>
  <c r="BS58" i="28"/>
  <c r="BT58" i="28"/>
  <c r="BR59" i="28"/>
  <c r="BS59" i="28"/>
  <c r="BT59" i="28"/>
  <c r="BR60" i="28"/>
  <c r="BS60" i="28"/>
  <c r="BT60" i="28"/>
  <c r="BR61" i="28"/>
  <c r="BS61" i="28"/>
  <c r="BT61" i="28"/>
  <c r="BR62" i="28"/>
  <c r="BS62" i="28"/>
  <c r="BT62" i="28"/>
  <c r="BR63" i="28"/>
  <c r="BS63" i="28"/>
  <c r="BT63" i="28"/>
  <c r="EM23" i="28"/>
  <c r="EM38" i="28"/>
  <c r="EM52" i="28"/>
  <c r="AS7" i="28"/>
  <c r="AT7" i="28"/>
  <c r="AU7" i="28"/>
  <c r="AS8" i="28"/>
  <c r="AT8" i="28"/>
  <c r="AU8" i="28"/>
  <c r="AS9" i="28"/>
  <c r="AT9" i="28"/>
  <c r="AU9" i="28"/>
  <c r="AS10" i="28"/>
  <c r="AT10" i="28"/>
  <c r="AU10" i="28"/>
  <c r="AS11" i="28"/>
  <c r="AT11" i="28"/>
  <c r="AU11" i="28"/>
  <c r="AS12" i="28"/>
  <c r="AT12" i="28"/>
  <c r="AU12" i="28"/>
  <c r="AS13" i="28"/>
  <c r="AT13" i="28"/>
  <c r="AU13" i="28"/>
  <c r="AS14" i="28"/>
  <c r="AT14" i="28"/>
  <c r="AU14" i="28"/>
  <c r="AS15" i="28"/>
  <c r="AT15" i="28"/>
  <c r="AU15" i="28"/>
  <c r="AS16" i="28"/>
  <c r="AT16" i="28"/>
  <c r="AU16" i="28"/>
  <c r="AS17" i="28"/>
  <c r="AT17" i="28"/>
  <c r="AU17" i="28"/>
  <c r="AS18" i="28"/>
  <c r="AT18" i="28"/>
  <c r="AU18" i="28"/>
  <c r="AS19" i="28"/>
  <c r="AT19" i="28"/>
  <c r="AU19" i="28"/>
  <c r="AS20" i="28"/>
  <c r="AT20" i="28"/>
  <c r="AU20" i="28"/>
  <c r="AS21" i="28"/>
  <c r="AT21" i="28"/>
  <c r="AU21" i="28"/>
  <c r="AS22" i="28"/>
  <c r="AT22" i="28"/>
  <c r="AU22" i="28"/>
  <c r="AS25" i="28"/>
  <c r="AT25" i="28"/>
  <c r="AU25" i="28"/>
  <c r="AS26" i="28"/>
  <c r="AT26" i="28"/>
  <c r="AU26" i="28"/>
  <c r="AS27" i="28"/>
  <c r="AT27" i="28"/>
  <c r="AU27" i="28"/>
  <c r="AS28" i="28"/>
  <c r="AT28" i="28"/>
  <c r="AU28" i="28"/>
  <c r="AS29" i="28"/>
  <c r="AT29" i="28"/>
  <c r="AU29" i="28"/>
  <c r="AS30" i="28"/>
  <c r="AT30" i="28"/>
  <c r="AU30" i="28"/>
  <c r="AS31" i="28"/>
  <c r="AT31" i="28"/>
  <c r="AU31" i="28"/>
  <c r="AS32" i="28"/>
  <c r="AT32" i="28"/>
  <c r="AU32" i="28"/>
  <c r="AS33" i="28"/>
  <c r="AT33" i="28"/>
  <c r="AU33" i="28"/>
  <c r="AS34" i="28"/>
  <c r="AT34" i="28"/>
  <c r="AU34" i="28"/>
  <c r="AS35" i="28"/>
  <c r="AT35" i="28"/>
  <c r="AU35" i="28"/>
  <c r="AS36" i="28"/>
  <c r="AT36" i="28"/>
  <c r="AU36" i="28"/>
  <c r="AS37" i="28"/>
  <c r="AT37" i="28"/>
  <c r="AU37" i="28"/>
  <c r="AS40" i="28"/>
  <c r="AT40" i="28"/>
  <c r="AU40" i="28"/>
  <c r="AS41" i="28"/>
  <c r="AT41" i="28"/>
  <c r="AU41" i="28"/>
  <c r="AS42" i="28"/>
  <c r="AT42" i="28"/>
  <c r="AU42" i="28"/>
  <c r="AS43" i="28"/>
  <c r="AT43" i="28"/>
  <c r="AU43" i="28"/>
  <c r="AS44" i="28"/>
  <c r="AT44" i="28"/>
  <c r="AU44" i="28"/>
  <c r="AS45" i="28"/>
  <c r="AT45" i="28"/>
  <c r="AU45" i="28"/>
  <c r="AS46" i="28"/>
  <c r="AT46" i="28"/>
  <c r="AU46" i="28"/>
  <c r="AS47" i="28"/>
  <c r="AT47" i="28"/>
  <c r="AU47" i="28"/>
  <c r="AS48" i="28"/>
  <c r="AT48" i="28"/>
  <c r="AU48" i="28"/>
  <c r="AS49" i="28"/>
  <c r="AT49" i="28"/>
  <c r="AU49" i="28"/>
  <c r="AS50" i="28"/>
  <c r="AT50" i="28"/>
  <c r="AU50" i="28"/>
  <c r="AS51" i="28"/>
  <c r="AT51" i="28"/>
  <c r="AU51" i="28"/>
  <c r="AS54" i="28"/>
  <c r="AT54" i="28"/>
  <c r="AU54" i="28"/>
  <c r="AS55" i="28"/>
  <c r="AT55" i="28"/>
  <c r="AU55" i="28"/>
  <c r="AS56" i="28"/>
  <c r="AT56" i="28"/>
  <c r="AU56" i="28"/>
  <c r="AS57" i="28"/>
  <c r="AT57" i="28"/>
  <c r="AU57" i="28"/>
  <c r="AS58" i="28"/>
  <c r="AT58" i="28"/>
  <c r="AU58" i="28"/>
  <c r="AS59" i="28"/>
  <c r="AT59" i="28"/>
  <c r="AU59" i="28"/>
  <c r="AS60" i="28"/>
  <c r="AT60" i="28"/>
  <c r="AU60" i="28"/>
  <c r="AS61" i="28"/>
  <c r="AT61" i="28"/>
  <c r="AU61" i="28"/>
  <c r="AS62" i="28"/>
  <c r="AT62" i="28"/>
  <c r="AU62" i="28"/>
  <c r="AS63" i="28"/>
  <c r="AT63" i="28"/>
  <c r="AU63" i="28"/>
  <c r="T7" i="28"/>
  <c r="U7" i="28"/>
  <c r="V7" i="28"/>
  <c r="T8" i="28"/>
  <c r="U8" i="28"/>
  <c r="V8" i="28"/>
  <c r="T9" i="28"/>
  <c r="U9" i="28"/>
  <c r="V9" i="28"/>
  <c r="T10" i="28"/>
  <c r="U10" i="28"/>
  <c r="V10" i="28"/>
  <c r="T11" i="28"/>
  <c r="U11" i="28"/>
  <c r="V11" i="28"/>
  <c r="T12" i="28"/>
  <c r="U12" i="28"/>
  <c r="V12" i="28"/>
  <c r="T13" i="28"/>
  <c r="U13" i="28"/>
  <c r="V13" i="28"/>
  <c r="T14" i="28"/>
  <c r="U14" i="28"/>
  <c r="V14" i="28"/>
  <c r="T15" i="28"/>
  <c r="U15" i="28"/>
  <c r="V15" i="28"/>
  <c r="T16" i="28"/>
  <c r="U16" i="28"/>
  <c r="V16" i="28"/>
  <c r="T17" i="28"/>
  <c r="U17" i="28"/>
  <c r="V17" i="28"/>
  <c r="T18" i="28"/>
  <c r="U18" i="28"/>
  <c r="V18" i="28"/>
  <c r="T19" i="28"/>
  <c r="U19" i="28"/>
  <c r="V19" i="28"/>
  <c r="T20" i="28"/>
  <c r="U20" i="28"/>
  <c r="V20" i="28"/>
  <c r="T21" i="28"/>
  <c r="U21" i="28"/>
  <c r="V21" i="28"/>
  <c r="T22" i="28"/>
  <c r="U22" i="28"/>
  <c r="V22" i="28"/>
  <c r="T25" i="28"/>
  <c r="U25" i="28"/>
  <c r="V25" i="28"/>
  <c r="T26" i="28"/>
  <c r="U26" i="28"/>
  <c r="V26" i="28"/>
  <c r="T27" i="28"/>
  <c r="U27" i="28"/>
  <c r="V27" i="28"/>
  <c r="T28" i="28"/>
  <c r="U28" i="28"/>
  <c r="V28" i="28"/>
  <c r="T29" i="28"/>
  <c r="U29" i="28"/>
  <c r="V29" i="28"/>
  <c r="T30" i="28"/>
  <c r="U30" i="28"/>
  <c r="V30" i="28"/>
  <c r="T31" i="28"/>
  <c r="U31" i="28"/>
  <c r="V31" i="28"/>
  <c r="T32" i="28"/>
  <c r="U32" i="28"/>
  <c r="V32" i="28"/>
  <c r="T33" i="28"/>
  <c r="U33" i="28"/>
  <c r="V33" i="28"/>
  <c r="T34" i="28"/>
  <c r="U34" i="28"/>
  <c r="V34" i="28"/>
  <c r="T35" i="28"/>
  <c r="U35" i="28"/>
  <c r="V35" i="28"/>
  <c r="T36" i="28"/>
  <c r="U36" i="28"/>
  <c r="V36" i="28"/>
  <c r="T37" i="28"/>
  <c r="U37" i="28"/>
  <c r="V37" i="28"/>
  <c r="T40" i="28"/>
  <c r="U40" i="28"/>
  <c r="V40" i="28"/>
  <c r="T41" i="28"/>
  <c r="U41" i="28"/>
  <c r="V41" i="28"/>
  <c r="T42" i="28"/>
  <c r="U42" i="28"/>
  <c r="V42" i="28"/>
  <c r="T43" i="28"/>
  <c r="U43" i="28"/>
  <c r="V43" i="28"/>
  <c r="T44" i="28"/>
  <c r="U44" i="28"/>
  <c r="V44" i="28"/>
  <c r="T45" i="28"/>
  <c r="U45" i="28"/>
  <c r="V45" i="28"/>
  <c r="T46" i="28"/>
  <c r="U46" i="28"/>
  <c r="V46" i="28"/>
  <c r="T47" i="28"/>
  <c r="U47" i="28"/>
  <c r="V47" i="28"/>
  <c r="T48" i="28"/>
  <c r="U48" i="28"/>
  <c r="V48" i="28"/>
  <c r="T49" i="28"/>
  <c r="U49" i="28"/>
  <c r="V49" i="28"/>
  <c r="T50" i="28"/>
  <c r="U50" i="28"/>
  <c r="V50" i="28"/>
  <c r="T51" i="28"/>
  <c r="U51" i="28"/>
  <c r="V51" i="28"/>
  <c r="T54" i="28"/>
  <c r="U54" i="28"/>
  <c r="V54" i="28"/>
  <c r="T55" i="28"/>
  <c r="U55" i="28"/>
  <c r="V55" i="28"/>
  <c r="T56" i="28"/>
  <c r="U56" i="28"/>
  <c r="V56" i="28"/>
  <c r="T57" i="28"/>
  <c r="U57" i="28"/>
  <c r="V57" i="28"/>
  <c r="T58" i="28"/>
  <c r="U58" i="28"/>
  <c r="V58" i="28"/>
  <c r="T59" i="28"/>
  <c r="U59" i="28"/>
  <c r="V59" i="28"/>
  <c r="T60" i="28"/>
  <c r="U60" i="28"/>
  <c r="V60" i="28"/>
  <c r="T61" i="28"/>
  <c r="U61" i="28"/>
  <c r="V61" i="28"/>
  <c r="T62" i="28"/>
  <c r="U62" i="28"/>
  <c r="V62" i="28"/>
  <c r="T63" i="28"/>
  <c r="U63" i="28"/>
  <c r="V63" i="28"/>
  <c r="FL5" i="28"/>
  <c r="FL23" i="28"/>
  <c r="FL38" i="28"/>
  <c r="FL52" i="28"/>
  <c r="EN5" i="28"/>
  <c r="EN23" i="28"/>
  <c r="EN38" i="28"/>
  <c r="EN52" i="28"/>
  <c r="DP5" i="28"/>
  <c r="DP23" i="28"/>
  <c r="DP38" i="28"/>
  <c r="DP52" i="28"/>
  <c r="CR5" i="28"/>
  <c r="CR23" i="28"/>
  <c r="CR38" i="28"/>
  <c r="BT38" i="28" s="1"/>
  <c r="CR52" i="28"/>
  <c r="FK5" i="28"/>
  <c r="FK23" i="28"/>
  <c r="FK38" i="28"/>
  <c r="FK52" i="28"/>
  <c r="EM5" i="28"/>
  <c r="DO5" i="28"/>
  <c r="DO23" i="28"/>
  <c r="DO38" i="28"/>
  <c r="DO52" i="28"/>
  <c r="AU23" i="28" l="1"/>
  <c r="EM4" i="28"/>
  <c r="BT5" i="28"/>
  <c r="V52" i="28"/>
  <c r="V23" i="28"/>
  <c r="BT23" i="28"/>
  <c r="FK4" i="28"/>
  <c r="V5" i="28"/>
  <c r="FL4" i="28"/>
  <c r="EN4" i="28"/>
  <c r="AU5" i="28"/>
  <c r="BT52" i="28"/>
  <c r="V38" i="28"/>
  <c r="AU38" i="28"/>
  <c r="AU52" i="28"/>
  <c r="DP4" i="28"/>
  <c r="CR4" i="28"/>
  <c r="DO4" i="28"/>
  <c r="CQ5" i="28"/>
  <c r="AT5" i="28" s="1"/>
  <c r="CQ23" i="28"/>
  <c r="U23" i="28" s="1"/>
  <c r="CQ38" i="28"/>
  <c r="CQ52" i="28"/>
  <c r="FJ5" i="28"/>
  <c r="FJ23" i="28"/>
  <c r="FJ38" i="28"/>
  <c r="FJ52" i="28"/>
  <c r="EL5" i="28"/>
  <c r="EL23" i="28"/>
  <c r="EL38" i="28"/>
  <c r="EL52" i="28"/>
  <c r="DN5" i="28"/>
  <c r="DN23" i="28"/>
  <c r="DN38" i="28"/>
  <c r="DN52" i="28"/>
  <c r="CP5" i="28"/>
  <c r="CP23" i="28"/>
  <c r="CP38" i="28"/>
  <c r="CP52" i="28"/>
  <c r="T52" i="28" l="1"/>
  <c r="FJ4" i="28"/>
  <c r="T38" i="28"/>
  <c r="T23" i="28"/>
  <c r="DN4" i="28"/>
  <c r="T5" i="28"/>
  <c r="BR52" i="28"/>
  <c r="AS52" i="28"/>
  <c r="BS52" i="28"/>
  <c r="AT52" i="28"/>
  <c r="AU4" i="28"/>
  <c r="BT4" i="28"/>
  <c r="AS38" i="28"/>
  <c r="BR38" i="28"/>
  <c r="U38" i="28"/>
  <c r="BS38" i="28"/>
  <c r="AT38" i="28"/>
  <c r="V4" i="28"/>
  <c r="BR23" i="28"/>
  <c r="AS23" i="28"/>
  <c r="BS23" i="28"/>
  <c r="AT23" i="28"/>
  <c r="AS5" i="28"/>
  <c r="BR5" i="28"/>
  <c r="BS5" i="28"/>
  <c r="U5" i="28"/>
  <c r="U52" i="28"/>
  <c r="CP4" i="28"/>
  <c r="EL4" i="28"/>
  <c r="CQ4" i="28"/>
  <c r="U4" i="28" s="1"/>
  <c r="BQ7" i="28"/>
  <c r="BQ8" i="28"/>
  <c r="BQ9" i="28"/>
  <c r="BQ10" i="28"/>
  <c r="BQ11" i="28"/>
  <c r="BQ12" i="28"/>
  <c r="BQ13" i="28"/>
  <c r="BQ14" i="28"/>
  <c r="BQ15" i="28"/>
  <c r="BQ16" i="28"/>
  <c r="BQ17" i="28"/>
  <c r="BQ18" i="28"/>
  <c r="BQ19" i="28"/>
  <c r="BQ20" i="28"/>
  <c r="BQ21" i="28"/>
  <c r="BQ22" i="28"/>
  <c r="BQ25" i="28"/>
  <c r="BQ26" i="28"/>
  <c r="BQ27" i="28"/>
  <c r="BQ28" i="28"/>
  <c r="BQ29" i="28"/>
  <c r="BQ30" i="28"/>
  <c r="BQ31" i="28"/>
  <c r="BQ32" i="28"/>
  <c r="BQ33" i="28"/>
  <c r="BQ34" i="28"/>
  <c r="BQ35" i="28"/>
  <c r="BQ36" i="28"/>
  <c r="BQ37" i="28"/>
  <c r="BQ40" i="28"/>
  <c r="BQ41" i="28"/>
  <c r="BQ42" i="28"/>
  <c r="BQ43" i="28"/>
  <c r="BQ44" i="28"/>
  <c r="BQ45" i="28"/>
  <c r="BQ46" i="28"/>
  <c r="BQ47" i="28"/>
  <c r="BQ48" i="28"/>
  <c r="BQ49" i="28"/>
  <c r="BQ50" i="28"/>
  <c r="BQ51" i="28"/>
  <c r="BQ54" i="28"/>
  <c r="BQ55" i="28"/>
  <c r="BQ56" i="28"/>
  <c r="BQ57" i="28"/>
  <c r="BQ58" i="28"/>
  <c r="BQ59" i="28"/>
  <c r="BQ60" i="28"/>
  <c r="BQ61" i="28"/>
  <c r="BQ62" i="28"/>
  <c r="BQ63" i="28"/>
  <c r="AR7" i="28"/>
  <c r="AR8" i="28"/>
  <c r="AR9" i="28"/>
  <c r="AR10" i="28"/>
  <c r="AR11" i="28"/>
  <c r="AR12" i="28"/>
  <c r="AR13" i="28"/>
  <c r="AR14" i="28"/>
  <c r="AR15" i="28"/>
  <c r="AR16" i="28"/>
  <c r="AR17" i="28"/>
  <c r="AR18" i="28"/>
  <c r="AR19" i="28"/>
  <c r="AR20" i="28"/>
  <c r="AR21" i="28"/>
  <c r="AR22" i="28"/>
  <c r="AR25" i="28"/>
  <c r="AR26" i="28"/>
  <c r="AR27" i="28"/>
  <c r="AR28" i="28"/>
  <c r="AR29" i="28"/>
  <c r="AR30" i="28"/>
  <c r="AR31" i="28"/>
  <c r="AR32" i="28"/>
  <c r="AR33" i="28"/>
  <c r="AR34" i="28"/>
  <c r="AR35" i="28"/>
  <c r="AR36" i="28"/>
  <c r="AR37" i="28"/>
  <c r="AR40" i="28"/>
  <c r="AR41" i="28"/>
  <c r="AR42" i="28"/>
  <c r="AR43" i="28"/>
  <c r="AR44" i="28"/>
  <c r="AR45" i="28"/>
  <c r="AR46" i="28"/>
  <c r="AR47" i="28"/>
  <c r="AR48" i="28"/>
  <c r="AR49" i="28"/>
  <c r="AR50" i="28"/>
  <c r="AR51" i="28"/>
  <c r="AR54" i="28"/>
  <c r="AR55" i="28"/>
  <c r="AR56" i="28"/>
  <c r="AR57" i="28"/>
  <c r="AR58" i="28"/>
  <c r="AR59" i="28"/>
  <c r="AR60" i="28"/>
  <c r="AR61" i="28"/>
  <c r="AR62" i="28"/>
  <c r="AR63" i="28"/>
  <c r="S63" i="28"/>
  <c r="S55" i="28"/>
  <c r="S56" i="28"/>
  <c r="S57" i="28"/>
  <c r="S58" i="28"/>
  <c r="S59" i="28"/>
  <c r="S60" i="28"/>
  <c r="S61" i="28"/>
  <c r="S62" i="28"/>
  <c r="S54" i="28"/>
  <c r="S41" i="28"/>
  <c r="S42" i="28"/>
  <c r="S43" i="28"/>
  <c r="S44" i="28"/>
  <c r="S45" i="28"/>
  <c r="S46" i="28"/>
  <c r="S47" i="28"/>
  <c r="S48" i="28"/>
  <c r="S49" i="28"/>
  <c r="S50" i="28"/>
  <c r="S51" i="28"/>
  <c r="S40" i="28"/>
  <c r="S26" i="28"/>
  <c r="S27" i="28"/>
  <c r="S28" i="28"/>
  <c r="S29" i="28"/>
  <c r="S30" i="28"/>
  <c r="S31" i="28"/>
  <c r="S32" i="28"/>
  <c r="S33" i="28"/>
  <c r="S34" i="28"/>
  <c r="S35" i="28"/>
  <c r="S36" i="28"/>
  <c r="S37" i="28"/>
  <c r="S25" i="28"/>
  <c r="S8" i="28"/>
  <c r="S9" i="28"/>
  <c r="S10" i="28"/>
  <c r="S11" i="28"/>
  <c r="S12" i="28"/>
  <c r="S13" i="28"/>
  <c r="S14" i="28"/>
  <c r="S15" i="28"/>
  <c r="S16" i="28"/>
  <c r="S17" i="28"/>
  <c r="S18" i="28"/>
  <c r="S19" i="28"/>
  <c r="S20" i="28"/>
  <c r="S21" i="28"/>
  <c r="S22" i="28"/>
  <c r="S7" i="28"/>
  <c r="BR4" i="28" l="1"/>
  <c r="AS4" i="28"/>
  <c r="BS4" i="28"/>
  <c r="AT4" i="28"/>
  <c r="T4" i="28"/>
  <c r="FF5" i="28" l="1"/>
  <c r="FG5" i="28"/>
  <c r="FH5" i="28"/>
  <c r="FI5" i="28"/>
  <c r="FF23" i="28"/>
  <c r="FG23" i="28"/>
  <c r="FH23" i="28"/>
  <c r="FI23" i="28"/>
  <c r="FF38" i="28"/>
  <c r="FG38" i="28"/>
  <c r="FH38" i="28"/>
  <c r="FI38" i="28"/>
  <c r="FF52" i="28"/>
  <c r="FG52" i="28"/>
  <c r="FH52" i="28"/>
  <c r="FI52" i="28"/>
  <c r="EK5" i="28"/>
  <c r="EK23" i="28"/>
  <c r="EK38" i="28"/>
  <c r="EK52" i="28"/>
  <c r="DJ5" i="28"/>
  <c r="DK5" i="28"/>
  <c r="DL5" i="28"/>
  <c r="DM5" i="28"/>
  <c r="DJ23" i="28"/>
  <c r="DK23" i="28"/>
  <c r="DL23" i="28"/>
  <c r="DM23" i="28"/>
  <c r="DJ38" i="28"/>
  <c r="DK38" i="28"/>
  <c r="DL38" i="28"/>
  <c r="DM38" i="28"/>
  <c r="DJ52" i="28"/>
  <c r="DK52" i="28"/>
  <c r="DL52" i="28"/>
  <c r="DM52" i="28"/>
  <c r="CL5" i="28"/>
  <c r="CM5" i="28"/>
  <c r="CN5" i="28"/>
  <c r="CO5" i="28"/>
  <c r="CL23" i="28"/>
  <c r="CM23" i="28"/>
  <c r="CN23" i="28"/>
  <c r="CO23" i="28"/>
  <c r="CL38" i="28"/>
  <c r="CM38" i="28"/>
  <c r="CN38" i="28"/>
  <c r="CO38" i="28"/>
  <c r="CL52" i="28"/>
  <c r="CM52" i="28"/>
  <c r="CN52" i="28"/>
  <c r="CO52" i="28"/>
  <c r="BQ52" i="28" l="1"/>
  <c r="FF4" i="28"/>
  <c r="S5" i="28"/>
  <c r="S38" i="28"/>
  <c r="FI4" i="28"/>
  <c r="BQ23" i="28"/>
  <c r="FG4" i="28"/>
  <c r="S52" i="28"/>
  <c r="AR52" i="28"/>
  <c r="AR38" i="28"/>
  <c r="FH4" i="28"/>
  <c r="BQ38" i="28"/>
  <c r="AR23" i="28"/>
  <c r="S23" i="28"/>
  <c r="BQ5" i="28"/>
  <c r="EK4" i="28"/>
  <c r="AR5" i="28"/>
  <c r="DM4" i="28"/>
  <c r="DL4" i="28"/>
  <c r="DK4" i="28"/>
  <c r="DJ4" i="28"/>
  <c r="CO4" i="28"/>
  <c r="CN4" i="28"/>
  <c r="CM4" i="28"/>
  <c r="CL4" i="28"/>
  <c r="GY54" i="27"/>
  <c r="GY55" i="27"/>
  <c r="GY56" i="27"/>
  <c r="GY57" i="27"/>
  <c r="GY58" i="27"/>
  <c r="GY59" i="27"/>
  <c r="GY60" i="27"/>
  <c r="GY61" i="27"/>
  <c r="GY62" i="27"/>
  <c r="GY53" i="27"/>
  <c r="GY40" i="27"/>
  <c r="GY41" i="27"/>
  <c r="GY42" i="27"/>
  <c r="GY43" i="27"/>
  <c r="GY44" i="27"/>
  <c r="GY45" i="27"/>
  <c r="GY46" i="27"/>
  <c r="GY47" i="27"/>
  <c r="GY48" i="27"/>
  <c r="GY49" i="27"/>
  <c r="GY50" i="27"/>
  <c r="GY39" i="27"/>
  <c r="GY25" i="27"/>
  <c r="GY26" i="27"/>
  <c r="GY27" i="27"/>
  <c r="GY28" i="27"/>
  <c r="GY29" i="27"/>
  <c r="GY30" i="27"/>
  <c r="GY31" i="27"/>
  <c r="GY32" i="27"/>
  <c r="GY33" i="27"/>
  <c r="GY34" i="27"/>
  <c r="GY35" i="27"/>
  <c r="GY36" i="27"/>
  <c r="GY24" i="27"/>
  <c r="GY7" i="27"/>
  <c r="GY8" i="27"/>
  <c r="GY9" i="27"/>
  <c r="GY10" i="27"/>
  <c r="GY11" i="27"/>
  <c r="GY12" i="27"/>
  <c r="GY13" i="27"/>
  <c r="GY14" i="27"/>
  <c r="GY15" i="27"/>
  <c r="GY16" i="27"/>
  <c r="GY17" i="27"/>
  <c r="GY18" i="27"/>
  <c r="GY19" i="27"/>
  <c r="GY20" i="27"/>
  <c r="GY21" i="27"/>
  <c r="GY6" i="27"/>
  <c r="EY54" i="27"/>
  <c r="EY55" i="27"/>
  <c r="EY56" i="27"/>
  <c r="EY57" i="27"/>
  <c r="EY58" i="27"/>
  <c r="EY59" i="27"/>
  <c r="EY60" i="27"/>
  <c r="EY61" i="27"/>
  <c r="EY62" i="27"/>
  <c r="EY53" i="27"/>
  <c r="EY40" i="27"/>
  <c r="EY41" i="27"/>
  <c r="EY42" i="27"/>
  <c r="EY43" i="27"/>
  <c r="EY44" i="27"/>
  <c r="EY45" i="27"/>
  <c r="EY46" i="27"/>
  <c r="EY47" i="27"/>
  <c r="EY48" i="27"/>
  <c r="EY49" i="27"/>
  <c r="EY50" i="27"/>
  <c r="EY39" i="27"/>
  <c r="EY25" i="27"/>
  <c r="EY26" i="27"/>
  <c r="EY27" i="27"/>
  <c r="EY28" i="27"/>
  <c r="EY29" i="27"/>
  <c r="EY30" i="27"/>
  <c r="EY31" i="27"/>
  <c r="EY32" i="27"/>
  <c r="EY33" i="27"/>
  <c r="EY34" i="27"/>
  <c r="EY35" i="27"/>
  <c r="EY36" i="27"/>
  <c r="EY24" i="27"/>
  <c r="EY7" i="27"/>
  <c r="EY8" i="27"/>
  <c r="EY9" i="27"/>
  <c r="EY10" i="27"/>
  <c r="EY11" i="27"/>
  <c r="EY12" i="27"/>
  <c r="EY13" i="27"/>
  <c r="EY14" i="27"/>
  <c r="EY15" i="27"/>
  <c r="EY16" i="27"/>
  <c r="EY17" i="27"/>
  <c r="EY18" i="27"/>
  <c r="EY19" i="27"/>
  <c r="EY20" i="27"/>
  <c r="EY21" i="27"/>
  <c r="EY6" i="27"/>
  <c r="BL53" i="27"/>
  <c r="BL54" i="27"/>
  <c r="BL55" i="27"/>
  <c r="BL56" i="27"/>
  <c r="BL57" i="27"/>
  <c r="BL58" i="27"/>
  <c r="BL59" i="27"/>
  <c r="BL60" i="27"/>
  <c r="BL61" i="27"/>
  <c r="BL62" i="27"/>
  <c r="BL39" i="27"/>
  <c r="BL40" i="27"/>
  <c r="BL41" i="27"/>
  <c r="BL42" i="27"/>
  <c r="BL43" i="27"/>
  <c r="BL44" i="27"/>
  <c r="BL45" i="27"/>
  <c r="BL46" i="27"/>
  <c r="BL47" i="27"/>
  <c r="BL48" i="27"/>
  <c r="BL49" i="27"/>
  <c r="BL50" i="27"/>
  <c r="BL24" i="27"/>
  <c r="BL25" i="27"/>
  <c r="BL26" i="27"/>
  <c r="BL27" i="27"/>
  <c r="BL28" i="27"/>
  <c r="BL29" i="27"/>
  <c r="BL30" i="27"/>
  <c r="BL31" i="27"/>
  <c r="BL32" i="27"/>
  <c r="BL33" i="27"/>
  <c r="BL34" i="27"/>
  <c r="BL35" i="27"/>
  <c r="BL36" i="27"/>
  <c r="BL7" i="27"/>
  <c r="BL8" i="27"/>
  <c r="BL9" i="27"/>
  <c r="BL10" i="27"/>
  <c r="BL11" i="27"/>
  <c r="BL12" i="27"/>
  <c r="BL13" i="27"/>
  <c r="BL14" i="27"/>
  <c r="BL15" i="27"/>
  <c r="BL16" i="27"/>
  <c r="BL17" i="27"/>
  <c r="BL18" i="27"/>
  <c r="BL19" i="27"/>
  <c r="BL20" i="27"/>
  <c r="BL21" i="27"/>
  <c r="AL6" i="27"/>
  <c r="AL7" i="27"/>
  <c r="AL8" i="27"/>
  <c r="AL9" i="27"/>
  <c r="AL10" i="27"/>
  <c r="AL11" i="27"/>
  <c r="AL12" i="27"/>
  <c r="AL13" i="27"/>
  <c r="AL14" i="27"/>
  <c r="AL15" i="27"/>
  <c r="AL16" i="27"/>
  <c r="AL17" i="27"/>
  <c r="AL18" i="27"/>
  <c r="AL19" i="27"/>
  <c r="AL20" i="27"/>
  <c r="AL21" i="27"/>
  <c r="AL24" i="27"/>
  <c r="AL25" i="27"/>
  <c r="AL26" i="27"/>
  <c r="AL27" i="27"/>
  <c r="AL28" i="27"/>
  <c r="AL29" i="27"/>
  <c r="AL30" i="27"/>
  <c r="AL31" i="27"/>
  <c r="AL32" i="27"/>
  <c r="AL33" i="27"/>
  <c r="AL34" i="27"/>
  <c r="AL35" i="27"/>
  <c r="AL36" i="27"/>
  <c r="AL39" i="27"/>
  <c r="AL40" i="27"/>
  <c r="AL41" i="27"/>
  <c r="AL42" i="27"/>
  <c r="AL43" i="27"/>
  <c r="AL44" i="27"/>
  <c r="AL45" i="27"/>
  <c r="AL46" i="27"/>
  <c r="AL47" i="27"/>
  <c r="AL48" i="27"/>
  <c r="AL49" i="27"/>
  <c r="AL50" i="27"/>
  <c r="AL53" i="27"/>
  <c r="AL54" i="27"/>
  <c r="AL55" i="27"/>
  <c r="AL56" i="27"/>
  <c r="AL57" i="27"/>
  <c r="AL58" i="27"/>
  <c r="AL59" i="27"/>
  <c r="AL60" i="27"/>
  <c r="AL61" i="27"/>
  <c r="AL62" i="27"/>
  <c r="Y6" i="27"/>
  <c r="Y7" i="27"/>
  <c r="Y8" i="27"/>
  <c r="Y9" i="27"/>
  <c r="Y10" i="27"/>
  <c r="Y11" i="27"/>
  <c r="Y12" i="27"/>
  <c r="Y13" i="27"/>
  <c r="Y14" i="27"/>
  <c r="Y15" i="27"/>
  <c r="Y16" i="27"/>
  <c r="Y17" i="27"/>
  <c r="Y18" i="27"/>
  <c r="Y19" i="27"/>
  <c r="Y20" i="27"/>
  <c r="Y21" i="27"/>
  <c r="Y24" i="27"/>
  <c r="Y25" i="27"/>
  <c r="Y26" i="27"/>
  <c r="Y27" i="27"/>
  <c r="Y28" i="27"/>
  <c r="Y29" i="27"/>
  <c r="Y30" i="27"/>
  <c r="Y31" i="27"/>
  <c r="Y32" i="27"/>
  <c r="Y33" i="27"/>
  <c r="Y34" i="27"/>
  <c r="Y35" i="27"/>
  <c r="Y36" i="27"/>
  <c r="Y39" i="27"/>
  <c r="Y40" i="27"/>
  <c r="Y41" i="27"/>
  <c r="Y42" i="27"/>
  <c r="Y43" i="27"/>
  <c r="Y44" i="27"/>
  <c r="Y45" i="27"/>
  <c r="Y46" i="27"/>
  <c r="Y47" i="27"/>
  <c r="Y48" i="27"/>
  <c r="Y49" i="27"/>
  <c r="Y50" i="27"/>
  <c r="Y53" i="27"/>
  <c r="Y54" i="27"/>
  <c r="Y55" i="27"/>
  <c r="Y56" i="27"/>
  <c r="Y57" i="27"/>
  <c r="Y58" i="27"/>
  <c r="Y59" i="27"/>
  <c r="Y60" i="27"/>
  <c r="Y61" i="27"/>
  <c r="Y62" i="27"/>
  <c r="L6" i="27"/>
  <c r="L7" i="27"/>
  <c r="L8" i="27"/>
  <c r="L9" i="27"/>
  <c r="L10" i="27"/>
  <c r="L11" i="27"/>
  <c r="L12" i="27"/>
  <c r="L13" i="27"/>
  <c r="L14" i="27"/>
  <c r="L15" i="27"/>
  <c r="L16" i="27"/>
  <c r="L17" i="27"/>
  <c r="L18" i="27"/>
  <c r="L19" i="27"/>
  <c r="L20" i="27"/>
  <c r="L21" i="27"/>
  <c r="L24" i="27"/>
  <c r="L25" i="27"/>
  <c r="L26" i="27"/>
  <c r="L27" i="27"/>
  <c r="L28" i="27"/>
  <c r="L29" i="27"/>
  <c r="L30" i="27"/>
  <c r="L31" i="27"/>
  <c r="L32" i="27"/>
  <c r="L33" i="27"/>
  <c r="L34" i="27"/>
  <c r="L35" i="27"/>
  <c r="L36" i="27"/>
  <c r="L39" i="27"/>
  <c r="L40" i="27"/>
  <c r="L41" i="27"/>
  <c r="L42" i="27"/>
  <c r="L43" i="27"/>
  <c r="L44" i="27"/>
  <c r="L45" i="27"/>
  <c r="L46" i="27"/>
  <c r="L47" i="27"/>
  <c r="L48" i="27"/>
  <c r="L49" i="27"/>
  <c r="L50" i="27"/>
  <c r="L53" i="27"/>
  <c r="L54" i="27"/>
  <c r="L55" i="27"/>
  <c r="L56" i="27"/>
  <c r="L57" i="27"/>
  <c r="L58" i="27"/>
  <c r="L59" i="27"/>
  <c r="L60" i="27"/>
  <c r="L61" i="27"/>
  <c r="L62" i="27"/>
  <c r="K6" i="27"/>
  <c r="K7" i="27"/>
  <c r="K8" i="27"/>
  <c r="K9" i="27"/>
  <c r="K10" i="27"/>
  <c r="K11" i="27"/>
  <c r="K12" i="27"/>
  <c r="K13" i="27"/>
  <c r="K14" i="27"/>
  <c r="K15" i="27"/>
  <c r="K16" i="27"/>
  <c r="K17" i="27"/>
  <c r="K18" i="27"/>
  <c r="K19" i="27"/>
  <c r="K20" i="27"/>
  <c r="K21" i="27"/>
  <c r="K24" i="27"/>
  <c r="K25" i="27"/>
  <c r="K26" i="27"/>
  <c r="K27" i="27"/>
  <c r="K28" i="27"/>
  <c r="K29" i="27"/>
  <c r="K30" i="27"/>
  <c r="K31" i="27"/>
  <c r="K32" i="27"/>
  <c r="K33" i="27"/>
  <c r="K34" i="27"/>
  <c r="K35" i="27"/>
  <c r="K36" i="27"/>
  <c r="K39" i="27"/>
  <c r="K40" i="27"/>
  <c r="K41" i="27"/>
  <c r="K42" i="27"/>
  <c r="K43" i="27"/>
  <c r="K44" i="27"/>
  <c r="K45" i="27"/>
  <c r="K46" i="27"/>
  <c r="K47" i="27"/>
  <c r="K48" i="27"/>
  <c r="K49" i="27"/>
  <c r="K50" i="27"/>
  <c r="K53" i="27"/>
  <c r="K54" i="27"/>
  <c r="K55" i="27"/>
  <c r="K56" i="27"/>
  <c r="K57" i="27"/>
  <c r="K58" i="27"/>
  <c r="K59" i="27"/>
  <c r="K60" i="27"/>
  <c r="K61" i="27"/>
  <c r="K62" i="27"/>
  <c r="HL51" i="27"/>
  <c r="HL37" i="27"/>
  <c r="HL22" i="27"/>
  <c r="HL4" i="27"/>
  <c r="GL51" i="27"/>
  <c r="GL37" i="27"/>
  <c r="GL22" i="27"/>
  <c r="GL4" i="27"/>
  <c r="FY4" i="27"/>
  <c r="FY22" i="27"/>
  <c r="FY37" i="27"/>
  <c r="FY51" i="27"/>
  <c r="FL51" i="27"/>
  <c r="FL37" i="27"/>
  <c r="FL22" i="27"/>
  <c r="FL4" i="27"/>
  <c r="EL51" i="27"/>
  <c r="Y51" i="27" s="1"/>
  <c r="EL37" i="27"/>
  <c r="EL22" i="27"/>
  <c r="Y22" i="27" s="1"/>
  <c r="EL4" i="27"/>
  <c r="DY4" i="27"/>
  <c r="DY22" i="27"/>
  <c r="DY37" i="27"/>
  <c r="DY51" i="27"/>
  <c r="DL4" i="27"/>
  <c r="DL22" i="27"/>
  <c r="DL37" i="27"/>
  <c r="DL51" i="27"/>
  <c r="CY4" i="27"/>
  <c r="CY22" i="27"/>
  <c r="CY37" i="27"/>
  <c r="CY51" i="27"/>
  <c r="CL4" i="27"/>
  <c r="CL51" i="27"/>
  <c r="CL37" i="27"/>
  <c r="CL22" i="27"/>
  <c r="BY4" i="27"/>
  <c r="BY22" i="27"/>
  <c r="BY37" i="27"/>
  <c r="BY51" i="27"/>
  <c r="AY51" i="27"/>
  <c r="AY37" i="27"/>
  <c r="AY22" i="27"/>
  <c r="AY4" i="27"/>
  <c r="S4" i="28" l="1"/>
  <c r="GL3" i="27"/>
  <c r="FL3" i="27"/>
  <c r="AR4" i="28"/>
  <c r="AL4" i="27"/>
  <c r="BQ4" i="28"/>
  <c r="L4" i="27"/>
  <c r="Y37" i="27"/>
  <c r="EY22" i="27"/>
  <c r="Y4" i="27"/>
  <c r="GY4" i="27"/>
  <c r="GY37" i="27"/>
  <c r="EY51" i="27"/>
  <c r="FY3" i="27"/>
  <c r="BL22" i="27"/>
  <c r="BL37" i="27"/>
  <c r="BL4" i="27"/>
  <c r="BL51" i="27"/>
  <c r="HL3" i="27"/>
  <c r="AL3" i="27" s="1"/>
  <c r="EY4" i="27"/>
  <c r="GY22" i="27"/>
  <c r="GY51" i="27"/>
  <c r="EY37" i="27"/>
  <c r="EL3" i="27"/>
  <c r="DL3" i="27"/>
  <c r="DY3" i="27"/>
  <c r="CY3" i="27"/>
  <c r="AY3" i="27"/>
  <c r="BY3" i="27"/>
  <c r="CL3" i="27"/>
  <c r="BM8" i="28"/>
  <c r="BN8" i="28"/>
  <c r="BO8" i="28"/>
  <c r="BP8" i="28"/>
  <c r="BM9" i="28"/>
  <c r="BN9" i="28"/>
  <c r="BO9" i="28"/>
  <c r="BP9" i="28"/>
  <c r="BM10" i="28"/>
  <c r="BN10" i="28"/>
  <c r="BO10" i="28"/>
  <c r="BP10" i="28"/>
  <c r="BM11" i="28"/>
  <c r="BN11" i="28"/>
  <c r="BO11" i="28"/>
  <c r="BP11" i="28"/>
  <c r="BM12" i="28"/>
  <c r="BN12" i="28"/>
  <c r="BO12" i="28"/>
  <c r="BP12" i="28"/>
  <c r="BM13" i="28"/>
  <c r="BN13" i="28"/>
  <c r="BO13" i="28"/>
  <c r="BP13" i="28"/>
  <c r="BM14" i="28"/>
  <c r="BN14" i="28"/>
  <c r="BO14" i="28"/>
  <c r="BP14" i="28"/>
  <c r="BM15" i="28"/>
  <c r="BN15" i="28"/>
  <c r="BO15" i="28"/>
  <c r="BP15" i="28"/>
  <c r="BM16" i="28"/>
  <c r="BN16" i="28"/>
  <c r="BO16" i="28"/>
  <c r="BP16" i="28"/>
  <c r="BM17" i="28"/>
  <c r="BN17" i="28"/>
  <c r="BO17" i="28"/>
  <c r="BP17" i="28"/>
  <c r="BM18" i="28"/>
  <c r="BN18" i="28"/>
  <c r="BO18" i="28"/>
  <c r="BP18" i="28"/>
  <c r="BM19" i="28"/>
  <c r="BN19" i="28"/>
  <c r="BO19" i="28"/>
  <c r="BP19" i="28"/>
  <c r="BM20" i="28"/>
  <c r="BN20" i="28"/>
  <c r="BO20" i="28"/>
  <c r="BP20" i="28"/>
  <c r="BM21" i="28"/>
  <c r="BN21" i="28"/>
  <c r="BO21" i="28"/>
  <c r="BP21" i="28"/>
  <c r="BM22" i="28"/>
  <c r="BN22" i="28"/>
  <c r="BO22" i="28"/>
  <c r="BP22" i="28"/>
  <c r="BM25" i="28"/>
  <c r="BN25" i="28"/>
  <c r="BO25" i="28"/>
  <c r="BP25" i="28"/>
  <c r="BM26" i="28"/>
  <c r="BN26" i="28"/>
  <c r="BO26" i="28"/>
  <c r="BP26" i="28"/>
  <c r="BM27" i="28"/>
  <c r="BN27" i="28"/>
  <c r="BO27" i="28"/>
  <c r="BP27" i="28"/>
  <c r="BM28" i="28"/>
  <c r="BN28" i="28"/>
  <c r="BO28" i="28"/>
  <c r="BP28" i="28"/>
  <c r="BM29" i="28"/>
  <c r="BN29" i="28"/>
  <c r="BO29" i="28"/>
  <c r="BP29" i="28"/>
  <c r="BM30" i="28"/>
  <c r="BN30" i="28"/>
  <c r="BO30" i="28"/>
  <c r="BP30" i="28"/>
  <c r="BM31" i="28"/>
  <c r="BN31" i="28"/>
  <c r="BO31" i="28"/>
  <c r="BP31" i="28"/>
  <c r="BM32" i="28"/>
  <c r="BN32" i="28"/>
  <c r="BO32" i="28"/>
  <c r="BP32" i="28"/>
  <c r="BM33" i="28"/>
  <c r="BN33" i="28"/>
  <c r="BO33" i="28"/>
  <c r="BP33" i="28"/>
  <c r="BM34" i="28"/>
  <c r="BN34" i="28"/>
  <c r="BO34" i="28"/>
  <c r="BP34" i="28"/>
  <c r="BM35" i="28"/>
  <c r="BN35" i="28"/>
  <c r="BO35" i="28"/>
  <c r="BP35" i="28"/>
  <c r="BM36" i="28"/>
  <c r="BN36" i="28"/>
  <c r="BO36" i="28"/>
  <c r="BP36" i="28"/>
  <c r="BM37" i="28"/>
  <c r="BN37" i="28"/>
  <c r="BO37" i="28"/>
  <c r="BP37" i="28"/>
  <c r="BM40" i="28"/>
  <c r="BN40" i="28"/>
  <c r="BO40" i="28"/>
  <c r="BP40" i="28"/>
  <c r="BM41" i="28"/>
  <c r="BN41" i="28"/>
  <c r="BO41" i="28"/>
  <c r="BP41" i="28"/>
  <c r="BM42" i="28"/>
  <c r="BN42" i="28"/>
  <c r="BO42" i="28"/>
  <c r="BP42" i="28"/>
  <c r="BM43" i="28"/>
  <c r="BN43" i="28"/>
  <c r="BO43" i="28"/>
  <c r="BP43" i="28"/>
  <c r="BM44" i="28"/>
  <c r="BN44" i="28"/>
  <c r="BO44" i="28"/>
  <c r="BP44" i="28"/>
  <c r="BM45" i="28"/>
  <c r="BN45" i="28"/>
  <c r="BO45" i="28"/>
  <c r="BP45" i="28"/>
  <c r="BM46" i="28"/>
  <c r="BN46" i="28"/>
  <c r="BO46" i="28"/>
  <c r="BP46" i="28"/>
  <c r="BM47" i="28"/>
  <c r="BN47" i="28"/>
  <c r="BO47" i="28"/>
  <c r="BP47" i="28"/>
  <c r="BM48" i="28"/>
  <c r="BN48" i="28"/>
  <c r="BO48" i="28"/>
  <c r="BP48" i="28"/>
  <c r="BM49" i="28"/>
  <c r="BN49" i="28"/>
  <c r="BO49" i="28"/>
  <c r="BP49" i="28"/>
  <c r="BM50" i="28"/>
  <c r="BN50" i="28"/>
  <c r="BO50" i="28"/>
  <c r="BP50" i="28"/>
  <c r="BM51" i="28"/>
  <c r="BN51" i="28"/>
  <c r="BO51" i="28"/>
  <c r="BP51" i="28"/>
  <c r="BM54" i="28"/>
  <c r="BN54" i="28"/>
  <c r="BO54" i="28"/>
  <c r="BP54" i="28"/>
  <c r="BM55" i="28"/>
  <c r="BN55" i="28"/>
  <c r="BO55" i="28"/>
  <c r="BP55" i="28"/>
  <c r="BM56" i="28"/>
  <c r="BN56" i="28"/>
  <c r="BO56" i="28"/>
  <c r="BP56" i="28"/>
  <c r="BM57" i="28"/>
  <c r="BN57" i="28"/>
  <c r="BO57" i="28"/>
  <c r="BP57" i="28"/>
  <c r="BM58" i="28"/>
  <c r="BN58" i="28"/>
  <c r="BO58" i="28"/>
  <c r="BP58" i="28"/>
  <c r="BM59" i="28"/>
  <c r="BN59" i="28"/>
  <c r="BO59" i="28"/>
  <c r="BP59" i="28"/>
  <c r="BM60" i="28"/>
  <c r="BN60" i="28"/>
  <c r="BO60" i="28"/>
  <c r="BP60" i="28"/>
  <c r="BM61" i="28"/>
  <c r="BN61" i="28"/>
  <c r="BO61" i="28"/>
  <c r="BP61" i="28"/>
  <c r="BM62" i="28"/>
  <c r="BN62" i="28"/>
  <c r="BO62" i="28"/>
  <c r="BP62" i="28"/>
  <c r="BM63" i="28"/>
  <c r="BN63" i="28"/>
  <c r="BO63" i="28"/>
  <c r="BP63" i="28"/>
  <c r="BP7" i="28"/>
  <c r="BO7" i="28"/>
  <c r="BN7" i="28"/>
  <c r="BM7" i="28"/>
  <c r="AN55" i="28"/>
  <c r="AO55" i="28"/>
  <c r="AP55" i="28"/>
  <c r="AQ55" i="28"/>
  <c r="AN56" i="28"/>
  <c r="AO56" i="28"/>
  <c r="AP56" i="28"/>
  <c r="AQ56" i="28"/>
  <c r="AN57" i="28"/>
  <c r="AO57" i="28"/>
  <c r="AP57" i="28"/>
  <c r="AQ57" i="28"/>
  <c r="AN58" i="28"/>
  <c r="AO58" i="28"/>
  <c r="AP58" i="28"/>
  <c r="AQ58" i="28"/>
  <c r="AN59" i="28"/>
  <c r="AO59" i="28"/>
  <c r="AP59" i="28"/>
  <c r="AQ59" i="28"/>
  <c r="AN60" i="28"/>
  <c r="AO60" i="28"/>
  <c r="AP60" i="28"/>
  <c r="AQ60" i="28"/>
  <c r="AN61" i="28"/>
  <c r="AO61" i="28"/>
  <c r="AP61" i="28"/>
  <c r="AQ61" i="28"/>
  <c r="AN62" i="28"/>
  <c r="AO62" i="28"/>
  <c r="AP62" i="28"/>
  <c r="AQ62" i="28"/>
  <c r="AN63" i="28"/>
  <c r="AO63" i="28"/>
  <c r="AP63" i="28"/>
  <c r="AQ63" i="28"/>
  <c r="AQ54" i="28"/>
  <c r="AP54" i="28"/>
  <c r="AO54" i="28"/>
  <c r="AN54" i="28"/>
  <c r="AN41" i="28"/>
  <c r="AO41" i="28"/>
  <c r="AP41" i="28"/>
  <c r="AQ41" i="28"/>
  <c r="AN42" i="28"/>
  <c r="AO42" i="28"/>
  <c r="AP42" i="28"/>
  <c r="AQ42" i="28"/>
  <c r="AN43" i="28"/>
  <c r="AO43" i="28"/>
  <c r="AP43" i="28"/>
  <c r="AQ43" i="28"/>
  <c r="AN44" i="28"/>
  <c r="AO44" i="28"/>
  <c r="AP44" i="28"/>
  <c r="AQ44" i="28"/>
  <c r="AN45" i="28"/>
  <c r="AO45" i="28"/>
  <c r="AP45" i="28"/>
  <c r="AQ45" i="28"/>
  <c r="AN46" i="28"/>
  <c r="AO46" i="28"/>
  <c r="AP46" i="28"/>
  <c r="AQ46" i="28"/>
  <c r="AN47" i="28"/>
  <c r="AO47" i="28"/>
  <c r="AP47" i="28"/>
  <c r="AQ47" i="28"/>
  <c r="AN48" i="28"/>
  <c r="AO48" i="28"/>
  <c r="AP48" i="28"/>
  <c r="AQ48" i="28"/>
  <c r="AN49" i="28"/>
  <c r="AO49" i="28"/>
  <c r="AP49" i="28"/>
  <c r="AQ49" i="28"/>
  <c r="AN50" i="28"/>
  <c r="AO50" i="28"/>
  <c r="AP50" i="28"/>
  <c r="AQ50" i="28"/>
  <c r="AN51" i="28"/>
  <c r="AO51" i="28"/>
  <c r="AP51" i="28"/>
  <c r="AQ51" i="28"/>
  <c r="AQ40" i="28"/>
  <c r="AP40" i="28"/>
  <c r="AO40" i="28"/>
  <c r="AN40" i="28"/>
  <c r="AN26" i="28"/>
  <c r="AO26" i="28"/>
  <c r="AP26" i="28"/>
  <c r="AQ26" i="28"/>
  <c r="AN27" i="28"/>
  <c r="AO27" i="28"/>
  <c r="AP27" i="28"/>
  <c r="AQ27" i="28"/>
  <c r="AN28" i="28"/>
  <c r="AO28" i="28"/>
  <c r="AP28" i="28"/>
  <c r="AQ28" i="28"/>
  <c r="AN29" i="28"/>
  <c r="AO29" i="28"/>
  <c r="AP29" i="28"/>
  <c r="AQ29" i="28"/>
  <c r="AN30" i="28"/>
  <c r="AO30" i="28"/>
  <c r="AP30" i="28"/>
  <c r="AQ30" i="28"/>
  <c r="AN31" i="28"/>
  <c r="AO31" i="28"/>
  <c r="AP31" i="28"/>
  <c r="AQ31" i="28"/>
  <c r="AN32" i="28"/>
  <c r="AO32" i="28"/>
  <c r="AP32" i="28"/>
  <c r="AQ32" i="28"/>
  <c r="AN33" i="28"/>
  <c r="AO33" i="28"/>
  <c r="AP33" i="28"/>
  <c r="AQ33" i="28"/>
  <c r="AN34" i="28"/>
  <c r="AO34" i="28"/>
  <c r="AP34" i="28"/>
  <c r="AQ34" i="28"/>
  <c r="AN35" i="28"/>
  <c r="AO35" i="28"/>
  <c r="AP35" i="28"/>
  <c r="AQ35" i="28"/>
  <c r="AN36" i="28"/>
  <c r="AO36" i="28"/>
  <c r="AP36" i="28"/>
  <c r="AQ36" i="28"/>
  <c r="AN37" i="28"/>
  <c r="AO37" i="28"/>
  <c r="AP37" i="28"/>
  <c r="AQ37" i="28"/>
  <c r="AQ25" i="28"/>
  <c r="AP25" i="28"/>
  <c r="AO25" i="28"/>
  <c r="AN25" i="28"/>
  <c r="AN8" i="28"/>
  <c r="AO8" i="28"/>
  <c r="AP8" i="28"/>
  <c r="AQ8" i="28"/>
  <c r="AN9" i="28"/>
  <c r="AO9" i="28"/>
  <c r="AP9" i="28"/>
  <c r="AQ9" i="28"/>
  <c r="AN10" i="28"/>
  <c r="AO10" i="28"/>
  <c r="AP10" i="28"/>
  <c r="AQ10" i="28"/>
  <c r="AN11" i="28"/>
  <c r="AO11" i="28"/>
  <c r="AP11" i="28"/>
  <c r="AQ11" i="28"/>
  <c r="AN12" i="28"/>
  <c r="AO12" i="28"/>
  <c r="AP12" i="28"/>
  <c r="AQ12" i="28"/>
  <c r="AN13" i="28"/>
  <c r="AO13" i="28"/>
  <c r="AP13" i="28"/>
  <c r="AQ13" i="28"/>
  <c r="AN14" i="28"/>
  <c r="AO14" i="28"/>
  <c r="AP14" i="28"/>
  <c r="AQ14" i="28"/>
  <c r="AN15" i="28"/>
  <c r="AO15" i="28"/>
  <c r="AP15" i="28"/>
  <c r="AQ15" i="28"/>
  <c r="AN16" i="28"/>
  <c r="AO16" i="28"/>
  <c r="AP16" i="28"/>
  <c r="AQ16" i="28"/>
  <c r="AN17" i="28"/>
  <c r="AO17" i="28"/>
  <c r="AP17" i="28"/>
  <c r="AQ17" i="28"/>
  <c r="AN18" i="28"/>
  <c r="AO18" i="28"/>
  <c r="AP18" i="28"/>
  <c r="AQ18" i="28"/>
  <c r="AN19" i="28"/>
  <c r="AO19" i="28"/>
  <c r="AP19" i="28"/>
  <c r="AQ19" i="28"/>
  <c r="AN20" i="28"/>
  <c r="AO20" i="28"/>
  <c r="AP20" i="28"/>
  <c r="AQ20" i="28"/>
  <c r="AN21" i="28"/>
  <c r="AO21" i="28"/>
  <c r="AP21" i="28"/>
  <c r="AQ21" i="28"/>
  <c r="AN22" i="28"/>
  <c r="AO22" i="28"/>
  <c r="AP22" i="28"/>
  <c r="AQ22" i="28"/>
  <c r="AQ7" i="28"/>
  <c r="AP7" i="28"/>
  <c r="AO7" i="28"/>
  <c r="AN7" i="28"/>
  <c r="O55" i="28"/>
  <c r="P55" i="28"/>
  <c r="Q55" i="28"/>
  <c r="R55" i="28"/>
  <c r="O56" i="28"/>
  <c r="P56" i="28"/>
  <c r="Q56" i="28"/>
  <c r="R56" i="28"/>
  <c r="O57" i="28"/>
  <c r="P57" i="28"/>
  <c r="Q57" i="28"/>
  <c r="R57" i="28"/>
  <c r="O58" i="28"/>
  <c r="P58" i="28"/>
  <c r="Q58" i="28"/>
  <c r="R58" i="28"/>
  <c r="O59" i="28"/>
  <c r="P59" i="28"/>
  <c r="Q59" i="28"/>
  <c r="R59" i="28"/>
  <c r="O60" i="28"/>
  <c r="P60" i="28"/>
  <c r="Q60" i="28"/>
  <c r="R60" i="28"/>
  <c r="O61" i="28"/>
  <c r="P61" i="28"/>
  <c r="Q61" i="28"/>
  <c r="R61" i="28"/>
  <c r="O62" i="28"/>
  <c r="P62" i="28"/>
  <c r="Q62" i="28"/>
  <c r="R62" i="28"/>
  <c r="O63" i="28"/>
  <c r="P63" i="28"/>
  <c r="Q63" i="28"/>
  <c r="R63" i="28"/>
  <c r="R54" i="28"/>
  <c r="Q54" i="28"/>
  <c r="P54" i="28"/>
  <c r="O54" i="28"/>
  <c r="O41" i="28"/>
  <c r="P41" i="28"/>
  <c r="Q41" i="28"/>
  <c r="R41" i="28"/>
  <c r="O42" i="28"/>
  <c r="P42" i="28"/>
  <c r="Q42" i="28"/>
  <c r="R42" i="28"/>
  <c r="O43" i="28"/>
  <c r="P43" i="28"/>
  <c r="Q43" i="28"/>
  <c r="R43" i="28"/>
  <c r="O44" i="28"/>
  <c r="P44" i="28"/>
  <c r="Q44" i="28"/>
  <c r="R44" i="28"/>
  <c r="O45" i="28"/>
  <c r="P45" i="28"/>
  <c r="Q45" i="28"/>
  <c r="R45" i="28"/>
  <c r="O46" i="28"/>
  <c r="P46" i="28"/>
  <c r="Q46" i="28"/>
  <c r="R46" i="28"/>
  <c r="O47" i="28"/>
  <c r="P47" i="28"/>
  <c r="Q47" i="28"/>
  <c r="R47" i="28"/>
  <c r="O48" i="28"/>
  <c r="P48" i="28"/>
  <c r="Q48" i="28"/>
  <c r="R48" i="28"/>
  <c r="O49" i="28"/>
  <c r="P49" i="28"/>
  <c r="Q49" i="28"/>
  <c r="R49" i="28"/>
  <c r="O50" i="28"/>
  <c r="P50" i="28"/>
  <c r="Q50" i="28"/>
  <c r="R50" i="28"/>
  <c r="O51" i="28"/>
  <c r="P51" i="28"/>
  <c r="Q51" i="28"/>
  <c r="R51" i="28"/>
  <c r="R40" i="28"/>
  <c r="Q40" i="28"/>
  <c r="P40" i="28"/>
  <c r="O40" i="28"/>
  <c r="P26" i="28"/>
  <c r="Q26" i="28"/>
  <c r="R26" i="28"/>
  <c r="P27" i="28"/>
  <c r="Q27" i="28"/>
  <c r="R27" i="28"/>
  <c r="P28" i="28"/>
  <c r="Q28" i="28"/>
  <c r="R28" i="28"/>
  <c r="P29" i="28"/>
  <c r="Q29" i="28"/>
  <c r="R29" i="28"/>
  <c r="P30" i="28"/>
  <c r="Q30" i="28"/>
  <c r="R30" i="28"/>
  <c r="P31" i="28"/>
  <c r="Q31" i="28"/>
  <c r="R31" i="28"/>
  <c r="P32" i="28"/>
  <c r="Q32" i="28"/>
  <c r="R32" i="28"/>
  <c r="P33" i="28"/>
  <c r="Q33" i="28"/>
  <c r="R33" i="28"/>
  <c r="P34" i="28"/>
  <c r="Q34" i="28"/>
  <c r="R34" i="28"/>
  <c r="P35" i="28"/>
  <c r="Q35" i="28"/>
  <c r="R35" i="28"/>
  <c r="P36" i="28"/>
  <c r="Q36" i="28"/>
  <c r="R36" i="28"/>
  <c r="P37" i="28"/>
  <c r="Q37" i="28"/>
  <c r="R37" i="28"/>
  <c r="O26" i="28"/>
  <c r="O27" i="28"/>
  <c r="O28" i="28"/>
  <c r="O29" i="28"/>
  <c r="O30" i="28"/>
  <c r="O31" i="28"/>
  <c r="O32" i="28"/>
  <c r="O33" i="28"/>
  <c r="O34" i="28"/>
  <c r="O35" i="28"/>
  <c r="O36" i="28"/>
  <c r="O37" i="28"/>
  <c r="R25" i="28"/>
  <c r="Q25" i="28"/>
  <c r="P25" i="28"/>
  <c r="O25" i="28"/>
  <c r="R8" i="28"/>
  <c r="R9" i="28"/>
  <c r="R10" i="28"/>
  <c r="R11" i="28"/>
  <c r="R12" i="28"/>
  <c r="R13" i="28"/>
  <c r="R14" i="28"/>
  <c r="R15" i="28"/>
  <c r="R16" i="28"/>
  <c r="R17" i="28"/>
  <c r="R18" i="28"/>
  <c r="R19" i="28"/>
  <c r="R20" i="28"/>
  <c r="R21" i="28"/>
  <c r="R22" i="28"/>
  <c r="Q8" i="28"/>
  <c r="Q9" i="28"/>
  <c r="Q10" i="28"/>
  <c r="Q11" i="28"/>
  <c r="Q12" i="28"/>
  <c r="Q13" i="28"/>
  <c r="Q14" i="28"/>
  <c r="Q15" i="28"/>
  <c r="Q16" i="28"/>
  <c r="Q17" i="28"/>
  <c r="Q18" i="28"/>
  <c r="Q19" i="28"/>
  <c r="Q20" i="28"/>
  <c r="Q21" i="28"/>
  <c r="Q22" i="28"/>
  <c r="P8" i="28"/>
  <c r="P9" i="28"/>
  <c r="P10" i="28"/>
  <c r="P11" i="28"/>
  <c r="P12" i="28"/>
  <c r="P13" i="28"/>
  <c r="P14" i="28"/>
  <c r="P15" i="28"/>
  <c r="P16" i="28"/>
  <c r="P17" i="28"/>
  <c r="P18" i="28"/>
  <c r="P19" i="28"/>
  <c r="P20" i="28"/>
  <c r="P21" i="28"/>
  <c r="P22" i="28"/>
  <c r="O8" i="28"/>
  <c r="O9" i="28"/>
  <c r="O10" i="28"/>
  <c r="O11" i="28"/>
  <c r="O12" i="28"/>
  <c r="O13" i="28"/>
  <c r="O14" i="28"/>
  <c r="O15" i="28"/>
  <c r="O16" i="28"/>
  <c r="O17" i="28"/>
  <c r="O18" i="28"/>
  <c r="O19" i="28"/>
  <c r="O20" i="28"/>
  <c r="O21" i="28"/>
  <c r="O22" i="28"/>
  <c r="R7" i="28"/>
  <c r="Q7" i="28"/>
  <c r="P7" i="28"/>
  <c r="O7" i="28"/>
  <c r="EJ5" i="28"/>
  <c r="EJ23" i="28"/>
  <c r="AQ23" i="28" s="1"/>
  <c r="EJ38" i="28"/>
  <c r="EJ52" i="28"/>
  <c r="BP52" i="28"/>
  <c r="EI52" i="28"/>
  <c r="EI38" i="28"/>
  <c r="EI23" i="28"/>
  <c r="EI5" i="28"/>
  <c r="BP23" i="28" l="1"/>
  <c r="BO52" i="28"/>
  <c r="BO38" i="28"/>
  <c r="BP38" i="28"/>
  <c r="AP23" i="28"/>
  <c r="AQ38" i="28"/>
  <c r="AQ52" i="28"/>
  <c r="BO4" i="28"/>
  <c r="EI4" i="28"/>
  <c r="EJ4" i="28"/>
  <c r="AP52" i="28"/>
  <c r="BO23" i="28"/>
  <c r="BP4" i="28"/>
  <c r="Y3" i="27"/>
  <c r="AP5" i="28"/>
  <c r="AQ5" i="28"/>
  <c r="BO5" i="28"/>
  <c r="BP5" i="28"/>
  <c r="EY3" i="27"/>
  <c r="AP38" i="28"/>
  <c r="BL3" i="27"/>
  <c r="GY3" i="27"/>
  <c r="L3" i="27"/>
  <c r="EH52" i="28"/>
  <c r="EH38" i="28"/>
  <c r="EH23" i="28"/>
  <c r="EH5" i="28"/>
  <c r="CK52" i="28"/>
  <c r="CK38" i="28"/>
  <c r="CK23" i="28"/>
  <c r="CK5" i="28"/>
  <c r="FE52" i="28"/>
  <c r="FE38" i="28"/>
  <c r="FE23" i="28"/>
  <c r="FE5" i="28"/>
  <c r="EG52" i="28"/>
  <c r="EG38" i="28"/>
  <c r="AN38" i="28" s="1"/>
  <c r="EG23" i="28"/>
  <c r="EG5" i="28"/>
  <c r="DI5" i="28"/>
  <c r="DI52" i="28"/>
  <c r="DI38" i="28"/>
  <c r="DI23" i="28"/>
  <c r="AQ4" i="28" l="1"/>
  <c r="AN23" i="28"/>
  <c r="AP4" i="28"/>
  <c r="BM38" i="28"/>
  <c r="CK4" i="28"/>
  <c r="AO23" i="28"/>
  <c r="FE4" i="28"/>
  <c r="BN23" i="28"/>
  <c r="BN52" i="28"/>
  <c r="AO5" i="28"/>
  <c r="AN5" i="28"/>
  <c r="BM52" i="28"/>
  <c r="BN38" i="28"/>
  <c r="AN52" i="28"/>
  <c r="AO38" i="28"/>
  <c r="EG4" i="28"/>
  <c r="AO52" i="28"/>
  <c r="BM5" i="28"/>
  <c r="EH4" i="28"/>
  <c r="BM23" i="28"/>
  <c r="BN5" i="28"/>
  <c r="DI4" i="28"/>
  <c r="N7" i="28"/>
  <c r="N8" i="28"/>
  <c r="N9" i="28"/>
  <c r="N10" i="28"/>
  <c r="N11" i="28"/>
  <c r="N12" i="28"/>
  <c r="N13" i="28"/>
  <c r="N14" i="28"/>
  <c r="N15" i="28"/>
  <c r="N16" i="28"/>
  <c r="N17" i="28"/>
  <c r="N18" i="28"/>
  <c r="N19" i="28"/>
  <c r="N20" i="28"/>
  <c r="N21" i="28"/>
  <c r="N22" i="28"/>
  <c r="N25" i="28"/>
  <c r="N26" i="28"/>
  <c r="N27" i="28"/>
  <c r="N28" i="28"/>
  <c r="N29" i="28"/>
  <c r="N30" i="28"/>
  <c r="N31" i="28"/>
  <c r="N32" i="28"/>
  <c r="N33" i="28"/>
  <c r="N34" i="28"/>
  <c r="N35" i="28"/>
  <c r="N36" i="28"/>
  <c r="N37" i="28"/>
  <c r="N40" i="28"/>
  <c r="N41" i="28"/>
  <c r="N42" i="28"/>
  <c r="N43" i="28"/>
  <c r="N44" i="28"/>
  <c r="N45" i="28"/>
  <c r="N46" i="28"/>
  <c r="N47" i="28"/>
  <c r="N48" i="28"/>
  <c r="N49" i="28"/>
  <c r="N50" i="28"/>
  <c r="N51" i="28"/>
  <c r="N54" i="28"/>
  <c r="N55" i="28"/>
  <c r="N56" i="28"/>
  <c r="N57" i="28"/>
  <c r="N58" i="28"/>
  <c r="N59" i="28"/>
  <c r="N60" i="28"/>
  <c r="N61" i="28"/>
  <c r="N62" i="28"/>
  <c r="N63" i="28"/>
  <c r="AM7" i="28"/>
  <c r="AM8" i="28"/>
  <c r="AM9" i="28"/>
  <c r="AM10" i="28"/>
  <c r="AM11" i="28"/>
  <c r="AM12" i="28"/>
  <c r="AM13" i="28"/>
  <c r="AM14" i="28"/>
  <c r="AM15" i="28"/>
  <c r="AM16" i="28"/>
  <c r="AM17" i="28"/>
  <c r="AM18" i="28"/>
  <c r="AM19" i="28"/>
  <c r="AM20" i="28"/>
  <c r="AM21" i="28"/>
  <c r="AM22" i="28"/>
  <c r="AM25" i="28"/>
  <c r="AM26" i="28"/>
  <c r="AM27" i="28"/>
  <c r="AM28" i="28"/>
  <c r="AM29" i="28"/>
  <c r="AM30" i="28"/>
  <c r="AM31" i="28"/>
  <c r="AM32" i="28"/>
  <c r="AM33" i="28"/>
  <c r="AM34" i="28"/>
  <c r="AM35" i="28"/>
  <c r="AM36" i="28"/>
  <c r="AM37" i="28"/>
  <c r="AM40" i="28"/>
  <c r="AM41" i="28"/>
  <c r="AM42" i="28"/>
  <c r="AM43" i="28"/>
  <c r="AM44" i="28"/>
  <c r="AM45" i="28"/>
  <c r="AM46" i="28"/>
  <c r="AM47" i="28"/>
  <c r="AM48" i="28"/>
  <c r="AM49" i="28"/>
  <c r="AM50" i="28"/>
  <c r="AM51" i="28"/>
  <c r="AM54" i="28"/>
  <c r="AM55" i="28"/>
  <c r="AM56" i="28"/>
  <c r="AM57" i="28"/>
  <c r="AM58" i="28"/>
  <c r="AM59" i="28"/>
  <c r="AM60" i="28"/>
  <c r="AM61" i="28"/>
  <c r="AM62" i="28"/>
  <c r="AM63" i="28"/>
  <c r="BL7" i="28"/>
  <c r="BL8" i="28"/>
  <c r="BL9" i="28"/>
  <c r="BL10" i="28"/>
  <c r="BL11" i="28"/>
  <c r="BL12" i="28"/>
  <c r="BL13" i="28"/>
  <c r="BL14" i="28"/>
  <c r="BL15" i="28"/>
  <c r="BL16" i="28"/>
  <c r="BL17" i="28"/>
  <c r="BL18" i="28"/>
  <c r="BL19" i="28"/>
  <c r="BL20" i="28"/>
  <c r="BL21" i="28"/>
  <c r="BL22" i="28"/>
  <c r="BL25" i="28"/>
  <c r="BL26" i="28"/>
  <c r="BL27" i="28"/>
  <c r="BL28" i="28"/>
  <c r="BL29" i="28"/>
  <c r="BL30" i="28"/>
  <c r="BL31" i="28"/>
  <c r="BL32" i="28"/>
  <c r="BL33" i="28"/>
  <c r="BL34" i="28"/>
  <c r="BL35" i="28"/>
  <c r="BL36" i="28"/>
  <c r="BL37" i="28"/>
  <c r="BL40" i="28"/>
  <c r="BL41" i="28"/>
  <c r="BL42" i="28"/>
  <c r="BL43" i="28"/>
  <c r="BL44" i="28"/>
  <c r="BL45" i="28"/>
  <c r="BL46" i="28"/>
  <c r="BL47" i="28"/>
  <c r="BL48" i="28"/>
  <c r="BL49" i="28"/>
  <c r="BL50" i="28"/>
  <c r="BL51" i="28"/>
  <c r="BL54" i="28"/>
  <c r="BL55" i="28"/>
  <c r="BL56" i="28"/>
  <c r="BL57" i="28"/>
  <c r="BL58" i="28"/>
  <c r="BL59" i="28"/>
  <c r="BL60" i="28"/>
  <c r="BL61" i="28"/>
  <c r="BL62" i="28"/>
  <c r="BL63" i="28"/>
  <c r="CJ5" i="28"/>
  <c r="CJ23" i="28"/>
  <c r="CJ38" i="28"/>
  <c r="CJ52" i="28"/>
  <c r="DH5" i="28"/>
  <c r="DH23" i="28"/>
  <c r="DH38" i="28"/>
  <c r="DH52" i="28"/>
  <c r="EF5" i="28"/>
  <c r="EF23" i="28"/>
  <c r="EF38" i="28"/>
  <c r="EF52" i="28"/>
  <c r="FD5" i="28"/>
  <c r="FD23" i="28"/>
  <c r="FD38" i="28"/>
  <c r="FD52" i="28"/>
  <c r="M7" i="28"/>
  <c r="M8" i="28"/>
  <c r="M9" i="28"/>
  <c r="M10" i="28"/>
  <c r="M11" i="28"/>
  <c r="M12" i="28"/>
  <c r="M13" i="28"/>
  <c r="M14" i="28"/>
  <c r="M15" i="28"/>
  <c r="M16" i="28"/>
  <c r="M17" i="28"/>
  <c r="M18" i="28"/>
  <c r="M19" i="28"/>
  <c r="M20" i="28"/>
  <c r="M21" i="28"/>
  <c r="M22" i="28"/>
  <c r="M25" i="28"/>
  <c r="M26" i="28"/>
  <c r="M27" i="28"/>
  <c r="M28" i="28"/>
  <c r="M29" i="28"/>
  <c r="M30" i="28"/>
  <c r="M31" i="28"/>
  <c r="M32" i="28"/>
  <c r="M33" i="28"/>
  <c r="M34" i="28"/>
  <c r="M35" i="28"/>
  <c r="M36" i="28"/>
  <c r="M37" i="28"/>
  <c r="M40" i="28"/>
  <c r="M41" i="28"/>
  <c r="M42" i="28"/>
  <c r="M43" i="28"/>
  <c r="M44" i="28"/>
  <c r="M45" i="28"/>
  <c r="M46" i="28"/>
  <c r="M47" i="28"/>
  <c r="M48" i="28"/>
  <c r="M49" i="28"/>
  <c r="M50" i="28"/>
  <c r="M51" i="28"/>
  <c r="M54" i="28"/>
  <c r="M55" i="28"/>
  <c r="M56" i="28"/>
  <c r="M57" i="28"/>
  <c r="M58" i="28"/>
  <c r="M59" i="28"/>
  <c r="M60" i="28"/>
  <c r="M61" i="28"/>
  <c r="M62" i="28"/>
  <c r="M63" i="28"/>
  <c r="AL7" i="28"/>
  <c r="AL8" i="28"/>
  <c r="AL9" i="28"/>
  <c r="AL10" i="28"/>
  <c r="AL11" i="28"/>
  <c r="AL12" i="28"/>
  <c r="AL13" i="28"/>
  <c r="AL14" i="28"/>
  <c r="AL15" i="28"/>
  <c r="AL16" i="28"/>
  <c r="AL17" i="28"/>
  <c r="AL18" i="28"/>
  <c r="AL19" i="28"/>
  <c r="AL20" i="28"/>
  <c r="AL21" i="28"/>
  <c r="AL22" i="28"/>
  <c r="AL25" i="28"/>
  <c r="AL26" i="28"/>
  <c r="AL27" i="28"/>
  <c r="AL28" i="28"/>
  <c r="AL29" i="28"/>
  <c r="AL30" i="28"/>
  <c r="AL31" i="28"/>
  <c r="AL32" i="28"/>
  <c r="AL33" i="28"/>
  <c r="AL34" i="28"/>
  <c r="AL35" i="28"/>
  <c r="AL36" i="28"/>
  <c r="AL37" i="28"/>
  <c r="AL40" i="28"/>
  <c r="AL41" i="28"/>
  <c r="AL42" i="28"/>
  <c r="AL43" i="28"/>
  <c r="AL44" i="28"/>
  <c r="AL45" i="28"/>
  <c r="AL46" i="28"/>
  <c r="AL47" i="28"/>
  <c r="AL48" i="28"/>
  <c r="AL49" i="28"/>
  <c r="AL50" i="28"/>
  <c r="AL51" i="28"/>
  <c r="AL54" i="28"/>
  <c r="AL55" i="28"/>
  <c r="AL56" i="28"/>
  <c r="AL57" i="28"/>
  <c r="AL58" i="28"/>
  <c r="AL59" i="28"/>
  <c r="AL60" i="28"/>
  <c r="AL61" i="28"/>
  <c r="AL62" i="28"/>
  <c r="AL63" i="28"/>
  <c r="BK7" i="28"/>
  <c r="BK8" i="28"/>
  <c r="BK9" i="28"/>
  <c r="BK10" i="28"/>
  <c r="BK11" i="28"/>
  <c r="BK12" i="28"/>
  <c r="BK13" i="28"/>
  <c r="BK14" i="28"/>
  <c r="BK15" i="28"/>
  <c r="BK16" i="28"/>
  <c r="BK17" i="28"/>
  <c r="BK18" i="28"/>
  <c r="BK19" i="28"/>
  <c r="BK20" i="28"/>
  <c r="BK21" i="28"/>
  <c r="BK22" i="28"/>
  <c r="BK25" i="28"/>
  <c r="BK26" i="28"/>
  <c r="BK27" i="28"/>
  <c r="BK28" i="28"/>
  <c r="BK29" i="28"/>
  <c r="BK30" i="28"/>
  <c r="BK31" i="28"/>
  <c r="BK32" i="28"/>
  <c r="BK33" i="28"/>
  <c r="BK34" i="28"/>
  <c r="BK35" i="28"/>
  <c r="BK36" i="28"/>
  <c r="BK37" i="28"/>
  <c r="BK40" i="28"/>
  <c r="BK41" i="28"/>
  <c r="BK42" i="28"/>
  <c r="BK43" i="28"/>
  <c r="BK44" i="28"/>
  <c r="BK45" i="28"/>
  <c r="BK46" i="28"/>
  <c r="BK47" i="28"/>
  <c r="BK48" i="28"/>
  <c r="BK49" i="28"/>
  <c r="BK50" i="28"/>
  <c r="BK51" i="28"/>
  <c r="BK54" i="28"/>
  <c r="BK55" i="28"/>
  <c r="BK56" i="28"/>
  <c r="BK57" i="28"/>
  <c r="BK58" i="28"/>
  <c r="BK59" i="28"/>
  <c r="BK60" i="28"/>
  <c r="BK61" i="28"/>
  <c r="BK62" i="28"/>
  <c r="BK63" i="28"/>
  <c r="CI5" i="28"/>
  <c r="CI23" i="28"/>
  <c r="CI38" i="28"/>
  <c r="CI52" i="28"/>
  <c r="DG5" i="28"/>
  <c r="DG23" i="28"/>
  <c r="DG38" i="28"/>
  <c r="DG52" i="28"/>
  <c r="EE5" i="28"/>
  <c r="EE23" i="28"/>
  <c r="EE38" i="28"/>
  <c r="EE52" i="28"/>
  <c r="FC5" i="28"/>
  <c r="FC23" i="28"/>
  <c r="FC38" i="28"/>
  <c r="FC52" i="28"/>
  <c r="BJ7" i="28"/>
  <c r="BJ8" i="28"/>
  <c r="BJ9" i="28"/>
  <c r="BJ10" i="28"/>
  <c r="BJ11" i="28"/>
  <c r="BJ12" i="28"/>
  <c r="BJ13" i="28"/>
  <c r="BJ14" i="28"/>
  <c r="BJ15" i="28"/>
  <c r="BJ16" i="28"/>
  <c r="BJ17" i="28"/>
  <c r="BJ18" i="28"/>
  <c r="BJ19" i="28"/>
  <c r="BJ20" i="28"/>
  <c r="BJ21" i="28"/>
  <c r="BJ22" i="28"/>
  <c r="BJ25" i="28"/>
  <c r="BJ26" i="28"/>
  <c r="BJ27" i="28"/>
  <c r="BJ28" i="28"/>
  <c r="BJ29" i="28"/>
  <c r="BJ30" i="28"/>
  <c r="BJ31" i="28"/>
  <c r="BJ32" i="28"/>
  <c r="BJ33" i="28"/>
  <c r="BJ34" i="28"/>
  <c r="BJ35" i="28"/>
  <c r="BJ36" i="28"/>
  <c r="BJ37" i="28"/>
  <c r="BJ40" i="28"/>
  <c r="BJ41" i="28"/>
  <c r="BJ42" i="28"/>
  <c r="BJ43" i="28"/>
  <c r="BJ44" i="28"/>
  <c r="BJ45" i="28"/>
  <c r="BJ46" i="28"/>
  <c r="BJ47" i="28"/>
  <c r="BJ48" i="28"/>
  <c r="BJ49" i="28"/>
  <c r="BJ50" i="28"/>
  <c r="BJ51" i="28"/>
  <c r="BJ54" i="28"/>
  <c r="BJ55" i="28"/>
  <c r="BJ56" i="28"/>
  <c r="BJ57" i="28"/>
  <c r="BJ58" i="28"/>
  <c r="BJ59" i="28"/>
  <c r="BJ60" i="28"/>
  <c r="BJ61" i="28"/>
  <c r="BJ62" i="28"/>
  <c r="BJ63" i="28"/>
  <c r="BI7" i="28"/>
  <c r="BI8" i="28"/>
  <c r="BI9" i="28"/>
  <c r="BI10" i="28"/>
  <c r="BI11" i="28"/>
  <c r="BI12" i="28"/>
  <c r="BI13" i="28"/>
  <c r="BI14" i="28"/>
  <c r="BI15" i="28"/>
  <c r="BI16" i="28"/>
  <c r="BI17" i="28"/>
  <c r="BI18" i="28"/>
  <c r="BI19" i="28"/>
  <c r="BI20" i="28"/>
  <c r="BI21" i="28"/>
  <c r="BI22" i="28"/>
  <c r="BI25" i="28"/>
  <c r="BI26" i="28"/>
  <c r="BI27" i="28"/>
  <c r="BI28" i="28"/>
  <c r="BI29" i="28"/>
  <c r="BI30" i="28"/>
  <c r="BI31" i="28"/>
  <c r="BI32" i="28"/>
  <c r="BI33" i="28"/>
  <c r="BI34" i="28"/>
  <c r="BI35" i="28"/>
  <c r="BI36" i="28"/>
  <c r="BI37" i="28"/>
  <c r="BI40" i="28"/>
  <c r="BI41" i="28"/>
  <c r="BI42" i="28"/>
  <c r="BI43" i="28"/>
  <c r="BI44" i="28"/>
  <c r="BI45" i="28"/>
  <c r="BI46" i="28"/>
  <c r="BI47" i="28"/>
  <c r="BI48" i="28"/>
  <c r="BI49" i="28"/>
  <c r="BI50" i="28"/>
  <c r="BI51" i="28"/>
  <c r="BI54" i="28"/>
  <c r="BI55" i="28"/>
  <c r="BI56" i="28"/>
  <c r="BI57" i="28"/>
  <c r="BI58" i="28"/>
  <c r="BI59" i="28"/>
  <c r="BI60" i="28"/>
  <c r="BI61" i="28"/>
  <c r="BI62" i="28"/>
  <c r="BI63" i="28"/>
  <c r="AJ7" i="28"/>
  <c r="AK7" i="28"/>
  <c r="AJ8" i="28"/>
  <c r="AK8" i="28"/>
  <c r="AJ9" i="28"/>
  <c r="AK9" i="28"/>
  <c r="AJ10" i="28"/>
  <c r="AK10" i="28"/>
  <c r="AJ11" i="28"/>
  <c r="AK11" i="28"/>
  <c r="AJ12" i="28"/>
  <c r="AK12" i="28"/>
  <c r="AJ13" i="28"/>
  <c r="AK13" i="28"/>
  <c r="AJ14" i="28"/>
  <c r="AK14" i="28"/>
  <c r="AJ15" i="28"/>
  <c r="AK15" i="28"/>
  <c r="AJ16" i="28"/>
  <c r="AK16" i="28"/>
  <c r="AJ17" i="28"/>
  <c r="AK17" i="28"/>
  <c r="AJ18" i="28"/>
  <c r="AK18" i="28"/>
  <c r="AJ19" i="28"/>
  <c r="AK19" i="28"/>
  <c r="AJ20" i="28"/>
  <c r="AK20" i="28"/>
  <c r="AJ21" i="28"/>
  <c r="AK21" i="28"/>
  <c r="AJ22" i="28"/>
  <c r="AK22" i="28"/>
  <c r="AJ25" i="28"/>
  <c r="AK25" i="28"/>
  <c r="AJ26" i="28"/>
  <c r="AK26" i="28"/>
  <c r="AJ27" i="28"/>
  <c r="AK27" i="28"/>
  <c r="AJ28" i="28"/>
  <c r="AK28" i="28"/>
  <c r="AJ29" i="28"/>
  <c r="AK29" i="28"/>
  <c r="AJ30" i="28"/>
  <c r="AK30" i="28"/>
  <c r="AJ31" i="28"/>
  <c r="AK31" i="28"/>
  <c r="AJ32" i="28"/>
  <c r="AK32" i="28"/>
  <c r="AJ33" i="28"/>
  <c r="AK33" i="28"/>
  <c r="AJ34" i="28"/>
  <c r="AK34" i="28"/>
  <c r="AJ35" i="28"/>
  <c r="AK35" i="28"/>
  <c r="AJ36" i="28"/>
  <c r="AK36" i="28"/>
  <c r="AJ37" i="28"/>
  <c r="AK37" i="28"/>
  <c r="AJ40" i="28"/>
  <c r="AK40" i="28"/>
  <c r="AJ41" i="28"/>
  <c r="AK41" i="28"/>
  <c r="AJ42" i="28"/>
  <c r="AK42" i="28"/>
  <c r="AJ43" i="28"/>
  <c r="AK43" i="28"/>
  <c r="AJ44" i="28"/>
  <c r="AK44" i="28"/>
  <c r="AJ45" i="28"/>
  <c r="AK45" i="28"/>
  <c r="AJ46" i="28"/>
  <c r="AK46" i="28"/>
  <c r="AJ47" i="28"/>
  <c r="AK47" i="28"/>
  <c r="AJ48" i="28"/>
  <c r="AK48" i="28"/>
  <c r="AJ49" i="28"/>
  <c r="AK49" i="28"/>
  <c r="AJ50" i="28"/>
  <c r="AK50" i="28"/>
  <c r="AJ51" i="28"/>
  <c r="AK51" i="28"/>
  <c r="AJ54" i="28"/>
  <c r="AK54" i="28"/>
  <c r="AJ55" i="28"/>
  <c r="AK55" i="28"/>
  <c r="AJ56" i="28"/>
  <c r="AK56" i="28"/>
  <c r="AJ57" i="28"/>
  <c r="AK57" i="28"/>
  <c r="AJ58" i="28"/>
  <c r="AK58" i="28"/>
  <c r="AJ59" i="28"/>
  <c r="AK59" i="28"/>
  <c r="AJ60" i="28"/>
  <c r="AK60" i="28"/>
  <c r="AJ61" i="28"/>
  <c r="AK61" i="28"/>
  <c r="AJ62" i="28"/>
  <c r="AK62" i="28"/>
  <c r="AJ63" i="28"/>
  <c r="AK63" i="28"/>
  <c r="L7" i="28"/>
  <c r="L8" i="28"/>
  <c r="L9" i="28"/>
  <c r="L10" i="28"/>
  <c r="L11" i="28"/>
  <c r="L12" i="28"/>
  <c r="L13" i="28"/>
  <c r="L14" i="28"/>
  <c r="L15" i="28"/>
  <c r="L16" i="28"/>
  <c r="L17" i="28"/>
  <c r="L18" i="28"/>
  <c r="L19" i="28"/>
  <c r="L20" i="28"/>
  <c r="L21" i="28"/>
  <c r="L22" i="28"/>
  <c r="L25" i="28"/>
  <c r="L26" i="28"/>
  <c r="L27" i="28"/>
  <c r="L28" i="28"/>
  <c r="L29" i="28"/>
  <c r="L30" i="28"/>
  <c r="L31" i="28"/>
  <c r="L32" i="28"/>
  <c r="L33" i="28"/>
  <c r="L34" i="28"/>
  <c r="L35" i="28"/>
  <c r="L36" i="28"/>
  <c r="L37" i="28"/>
  <c r="L40" i="28"/>
  <c r="L41" i="28"/>
  <c r="L42" i="28"/>
  <c r="L43" i="28"/>
  <c r="L44" i="28"/>
  <c r="L45" i="28"/>
  <c r="L46" i="28"/>
  <c r="L47" i="28"/>
  <c r="L48" i="28"/>
  <c r="L49" i="28"/>
  <c r="L50" i="28"/>
  <c r="L51" i="28"/>
  <c r="L54" i="28"/>
  <c r="L55" i="28"/>
  <c r="L56" i="28"/>
  <c r="L57" i="28"/>
  <c r="L58" i="28"/>
  <c r="L59" i="28"/>
  <c r="L60" i="28"/>
  <c r="L61" i="28"/>
  <c r="L62" i="28"/>
  <c r="L63" i="28"/>
  <c r="K25" i="28"/>
  <c r="K26" i="28"/>
  <c r="K27" i="28"/>
  <c r="K28" i="28"/>
  <c r="K29" i="28"/>
  <c r="K30" i="28"/>
  <c r="K31" i="28"/>
  <c r="K32" i="28"/>
  <c r="K33" i="28"/>
  <c r="K34" i="28"/>
  <c r="K35" i="28"/>
  <c r="K36" i="28"/>
  <c r="K37" i="28"/>
  <c r="K40" i="28"/>
  <c r="K41" i="28"/>
  <c r="K42" i="28"/>
  <c r="K43" i="28"/>
  <c r="K44" i="28"/>
  <c r="K45" i="28"/>
  <c r="K46" i="28"/>
  <c r="K47" i="28"/>
  <c r="K48" i="28"/>
  <c r="K49" i="28"/>
  <c r="K50" i="28"/>
  <c r="K51" i="28"/>
  <c r="K54" i="28"/>
  <c r="K55" i="28"/>
  <c r="K56" i="28"/>
  <c r="K57" i="28"/>
  <c r="K58" i="28"/>
  <c r="K59" i="28"/>
  <c r="K60" i="28"/>
  <c r="K61" i="28"/>
  <c r="K62" i="28"/>
  <c r="K63" i="28"/>
  <c r="K7" i="28"/>
  <c r="K8" i="28"/>
  <c r="K9" i="28"/>
  <c r="K10" i="28"/>
  <c r="K11" i="28"/>
  <c r="K12" i="28"/>
  <c r="K13" i="28"/>
  <c r="K14" i="28"/>
  <c r="K15" i="28"/>
  <c r="K16" i="28"/>
  <c r="K17" i="28"/>
  <c r="K18" i="28"/>
  <c r="K19" i="28"/>
  <c r="K20" i="28"/>
  <c r="K21" i="28"/>
  <c r="K22" i="28"/>
  <c r="CH52" i="28"/>
  <c r="CH38" i="28"/>
  <c r="CH23" i="28"/>
  <c r="CH5" i="28"/>
  <c r="DF5" i="28"/>
  <c r="DF23" i="28"/>
  <c r="DF38" i="28"/>
  <c r="DF52" i="28"/>
  <c r="ED52" i="28"/>
  <c r="ED38" i="28"/>
  <c r="ED23" i="28"/>
  <c r="ED5" i="28"/>
  <c r="FB52" i="28"/>
  <c r="FB38" i="28"/>
  <c r="FB23" i="28"/>
  <c r="FB5" i="28"/>
  <c r="AK52" i="28" l="1"/>
  <c r="BJ5" i="28"/>
  <c r="BM4" i="28"/>
  <c r="AN4" i="28"/>
  <c r="Q38" i="28"/>
  <c r="R52" i="28"/>
  <c r="Q23" i="28"/>
  <c r="R38" i="28"/>
  <c r="BL23" i="28"/>
  <c r="R23" i="28"/>
  <c r="BN4" i="28"/>
  <c r="R5" i="28"/>
  <c r="AO4" i="28"/>
  <c r="P38" i="28"/>
  <c r="AK23" i="28"/>
  <c r="FD4" i="28"/>
  <c r="P52" i="28"/>
  <c r="M5" i="28"/>
  <c r="Q5" i="28"/>
  <c r="P23" i="28"/>
  <c r="Q52" i="28"/>
  <c r="P5" i="28"/>
  <c r="BL52" i="28"/>
  <c r="N52" i="28"/>
  <c r="N23" i="28"/>
  <c r="AM23" i="28"/>
  <c r="M52" i="28"/>
  <c r="AL38" i="28"/>
  <c r="BK38" i="28"/>
  <c r="AL5" i="28"/>
  <c r="M38" i="28"/>
  <c r="L23" i="28"/>
  <c r="CI4" i="28"/>
  <c r="AL23" i="28"/>
  <c r="DH4" i="28"/>
  <c r="BK23" i="28"/>
  <c r="EF4" i="28"/>
  <c r="AM5" i="28"/>
  <c r="BL5" i="28"/>
  <c r="N5" i="28"/>
  <c r="M23" i="28"/>
  <c r="AM38" i="28"/>
  <c r="AL52" i="28"/>
  <c r="BJ38" i="28"/>
  <c r="FC4" i="28"/>
  <c r="FB4" i="28"/>
  <c r="L52" i="28"/>
  <c r="BK5" i="28"/>
  <c r="AM52" i="28"/>
  <c r="DF4" i="28"/>
  <c r="EE4" i="28"/>
  <c r="L38" i="28"/>
  <c r="BJ52" i="28"/>
  <c r="CJ4" i="28"/>
  <c r="N38" i="28"/>
  <c r="DG4" i="28"/>
  <c r="L5" i="28"/>
  <c r="AK5" i="28"/>
  <c r="CH4" i="28"/>
  <c r="BL38" i="28"/>
  <c r="BJ23" i="28"/>
  <c r="BK52" i="28"/>
  <c r="AK38" i="28"/>
  <c r="ED4" i="28"/>
  <c r="BK53" i="27"/>
  <c r="BK54" i="27"/>
  <c r="BK55" i="27"/>
  <c r="BK56" i="27"/>
  <c r="BK57" i="27"/>
  <c r="BK58" i="27"/>
  <c r="BK59" i="27"/>
  <c r="BK60" i="27"/>
  <c r="BK61" i="27"/>
  <c r="BK62" i="27"/>
  <c r="BK39" i="27"/>
  <c r="BK40" i="27"/>
  <c r="BK41" i="27"/>
  <c r="BK42" i="27"/>
  <c r="BK43" i="27"/>
  <c r="BK44" i="27"/>
  <c r="BK45" i="27"/>
  <c r="BK46" i="27"/>
  <c r="BK47" i="27"/>
  <c r="BK48" i="27"/>
  <c r="BK49" i="27"/>
  <c r="BK50" i="27"/>
  <c r="BK24" i="27"/>
  <c r="BK25" i="27"/>
  <c r="BK26" i="27"/>
  <c r="BK27" i="27"/>
  <c r="BK28" i="27"/>
  <c r="BK29" i="27"/>
  <c r="BK30" i="27"/>
  <c r="BK31" i="27"/>
  <c r="BK32" i="27"/>
  <c r="BK33" i="27"/>
  <c r="BK34" i="27"/>
  <c r="BK35" i="27"/>
  <c r="BK36" i="27"/>
  <c r="BJ25" i="27"/>
  <c r="BJ26" i="27"/>
  <c r="BJ27" i="27"/>
  <c r="BJ28" i="27"/>
  <c r="BJ29" i="27"/>
  <c r="BJ30" i="27"/>
  <c r="BJ31" i="27"/>
  <c r="BJ32" i="27"/>
  <c r="BJ33" i="27"/>
  <c r="BJ34" i="27"/>
  <c r="BJ35" i="27"/>
  <c r="BJ36" i="27"/>
  <c r="BK7" i="27"/>
  <c r="BK8" i="27"/>
  <c r="BK9" i="27"/>
  <c r="BK10" i="27"/>
  <c r="BK11" i="27"/>
  <c r="BK12" i="27"/>
  <c r="BK13" i="27"/>
  <c r="BK14" i="27"/>
  <c r="BK15" i="27"/>
  <c r="BK16" i="27"/>
  <c r="BK17" i="27"/>
  <c r="BK18" i="27"/>
  <c r="BK19" i="27"/>
  <c r="BK20" i="27"/>
  <c r="BK21" i="27"/>
  <c r="BJ7" i="27"/>
  <c r="BJ8" i="27"/>
  <c r="BJ9" i="27"/>
  <c r="BJ10" i="27"/>
  <c r="BJ11" i="27"/>
  <c r="BJ12" i="27"/>
  <c r="BJ13" i="27"/>
  <c r="BJ14" i="27"/>
  <c r="BJ15" i="27"/>
  <c r="BJ16" i="27"/>
  <c r="BJ17" i="27"/>
  <c r="BJ18" i="27"/>
  <c r="BJ19" i="27"/>
  <c r="BJ20" i="27"/>
  <c r="BJ21" i="27"/>
  <c r="AK6" i="27"/>
  <c r="AK7" i="27"/>
  <c r="AK8" i="27"/>
  <c r="AK9" i="27"/>
  <c r="AK10" i="27"/>
  <c r="AK11" i="27"/>
  <c r="AK12" i="27"/>
  <c r="AK13" i="27"/>
  <c r="AK14" i="27"/>
  <c r="AK15" i="27"/>
  <c r="AK16" i="27"/>
  <c r="AK17" i="27"/>
  <c r="AK18" i="27"/>
  <c r="AK19" i="27"/>
  <c r="AK20" i="27"/>
  <c r="AK21" i="27"/>
  <c r="AK24" i="27"/>
  <c r="AK25" i="27"/>
  <c r="AK26" i="27"/>
  <c r="AK27" i="27"/>
  <c r="AK28" i="27"/>
  <c r="AK29" i="27"/>
  <c r="AK30" i="27"/>
  <c r="AK31" i="27"/>
  <c r="AK32" i="27"/>
  <c r="AK33" i="27"/>
  <c r="AK34" i="27"/>
  <c r="AK35" i="27"/>
  <c r="AK36" i="27"/>
  <c r="AK39" i="27"/>
  <c r="AK40" i="27"/>
  <c r="AK41" i="27"/>
  <c r="AK42" i="27"/>
  <c r="AK43" i="27"/>
  <c r="AK44" i="27"/>
  <c r="AK45" i="27"/>
  <c r="AK46" i="27"/>
  <c r="AK47" i="27"/>
  <c r="AK48" i="27"/>
  <c r="AK49" i="27"/>
  <c r="AK50" i="27"/>
  <c r="AK53" i="27"/>
  <c r="AK54" i="27"/>
  <c r="AK55" i="27"/>
  <c r="AK56" i="27"/>
  <c r="AK57" i="27"/>
  <c r="AK58" i="27"/>
  <c r="AK59" i="27"/>
  <c r="AK60" i="27"/>
  <c r="AK61" i="27"/>
  <c r="AK62" i="27"/>
  <c r="X6" i="27"/>
  <c r="X7" i="27"/>
  <c r="X8" i="27"/>
  <c r="X9" i="27"/>
  <c r="X10" i="27"/>
  <c r="X11" i="27"/>
  <c r="X12" i="27"/>
  <c r="X13" i="27"/>
  <c r="X14" i="27"/>
  <c r="X15" i="27"/>
  <c r="X16" i="27"/>
  <c r="X17" i="27"/>
  <c r="X18" i="27"/>
  <c r="X19" i="27"/>
  <c r="X20" i="27"/>
  <c r="X21" i="27"/>
  <c r="X24" i="27"/>
  <c r="X25" i="27"/>
  <c r="X26" i="27"/>
  <c r="X27" i="27"/>
  <c r="X28" i="27"/>
  <c r="X29" i="27"/>
  <c r="X30" i="27"/>
  <c r="X31" i="27"/>
  <c r="X32" i="27"/>
  <c r="X33" i="27"/>
  <c r="X34" i="27"/>
  <c r="X35" i="27"/>
  <c r="X36" i="27"/>
  <c r="X39" i="27"/>
  <c r="X40" i="27"/>
  <c r="X41" i="27"/>
  <c r="X42" i="27"/>
  <c r="X43" i="27"/>
  <c r="X44" i="27"/>
  <c r="X45" i="27"/>
  <c r="X46" i="27"/>
  <c r="X47" i="27"/>
  <c r="X48" i="27"/>
  <c r="X49" i="27"/>
  <c r="X50" i="27"/>
  <c r="X53" i="27"/>
  <c r="X54" i="27"/>
  <c r="X55" i="27"/>
  <c r="X56" i="27"/>
  <c r="X57" i="27"/>
  <c r="X58" i="27"/>
  <c r="X59" i="27"/>
  <c r="X60" i="27"/>
  <c r="X61" i="27"/>
  <c r="X62" i="27"/>
  <c r="J54" i="27"/>
  <c r="J55" i="27"/>
  <c r="J56" i="27"/>
  <c r="J57" i="27"/>
  <c r="J58" i="27"/>
  <c r="J59" i="27"/>
  <c r="J60" i="27"/>
  <c r="J61" i="27"/>
  <c r="J62" i="27"/>
  <c r="J40" i="27"/>
  <c r="J41" i="27"/>
  <c r="J42" i="27"/>
  <c r="J43" i="27"/>
  <c r="J44" i="27"/>
  <c r="J45" i="27"/>
  <c r="J46" i="27"/>
  <c r="J47" i="27"/>
  <c r="J48" i="27"/>
  <c r="J49" i="27"/>
  <c r="J25" i="27"/>
  <c r="J26" i="27"/>
  <c r="J27" i="27"/>
  <c r="J28" i="27"/>
  <c r="J29" i="27"/>
  <c r="J30" i="27"/>
  <c r="J31" i="27"/>
  <c r="J32" i="27"/>
  <c r="J33" i="27"/>
  <c r="J34" i="27"/>
  <c r="J35" i="27"/>
  <c r="J36" i="27"/>
  <c r="J7" i="27"/>
  <c r="J8" i="27"/>
  <c r="J9" i="27"/>
  <c r="J10" i="27"/>
  <c r="J11" i="27"/>
  <c r="J12" i="27"/>
  <c r="J13" i="27"/>
  <c r="J14" i="27"/>
  <c r="J15" i="27"/>
  <c r="J16" i="27"/>
  <c r="J17" i="27"/>
  <c r="J18" i="27"/>
  <c r="J19" i="27"/>
  <c r="J20" i="27"/>
  <c r="J21" i="27"/>
  <c r="EX53" i="27"/>
  <c r="EX54" i="27"/>
  <c r="EX55" i="27"/>
  <c r="EX56" i="27"/>
  <c r="EX57" i="27"/>
  <c r="EX58" i="27"/>
  <c r="EX59" i="27"/>
  <c r="EX60" i="27"/>
  <c r="EX61" i="27"/>
  <c r="EX62" i="27"/>
  <c r="EX39" i="27"/>
  <c r="EX40" i="27"/>
  <c r="EX41" i="27"/>
  <c r="EX42" i="27"/>
  <c r="EX43" i="27"/>
  <c r="EX44" i="27"/>
  <c r="EX45" i="27"/>
  <c r="EX46" i="27"/>
  <c r="EX47" i="27"/>
  <c r="EX48" i="27"/>
  <c r="EX49" i="27"/>
  <c r="EX50" i="27"/>
  <c r="EX24" i="27"/>
  <c r="EX25" i="27"/>
  <c r="EX26" i="27"/>
  <c r="EX27" i="27"/>
  <c r="EX28" i="27"/>
  <c r="EX29" i="27"/>
  <c r="EX30" i="27"/>
  <c r="EX31" i="27"/>
  <c r="EX32" i="27"/>
  <c r="EX33" i="27"/>
  <c r="EX34" i="27"/>
  <c r="EX35" i="27"/>
  <c r="EX36" i="27"/>
  <c r="EX6" i="27"/>
  <c r="EX7" i="27"/>
  <c r="EX8" i="27"/>
  <c r="EX9" i="27"/>
  <c r="EX10" i="27"/>
  <c r="EX11" i="27"/>
  <c r="EX12" i="27"/>
  <c r="EX13" i="27"/>
  <c r="EX14" i="27"/>
  <c r="EX15" i="27"/>
  <c r="EX16" i="27"/>
  <c r="EX17" i="27"/>
  <c r="EX18" i="27"/>
  <c r="EX19" i="27"/>
  <c r="EX20" i="27"/>
  <c r="EX21" i="27"/>
  <c r="GX53" i="27"/>
  <c r="GX54" i="27"/>
  <c r="GX55" i="27"/>
  <c r="GX56" i="27"/>
  <c r="GX57" i="27"/>
  <c r="GX58" i="27"/>
  <c r="GX59" i="27"/>
  <c r="GX60" i="27"/>
  <c r="GX61" i="27"/>
  <c r="GX62" i="27"/>
  <c r="GX39" i="27"/>
  <c r="GX40" i="27"/>
  <c r="GX41" i="27"/>
  <c r="GX42" i="27"/>
  <c r="GX43" i="27"/>
  <c r="GX44" i="27"/>
  <c r="GX45" i="27"/>
  <c r="GX46" i="27"/>
  <c r="GX47" i="27"/>
  <c r="GX48" i="27"/>
  <c r="GX49" i="27"/>
  <c r="GX50" i="27"/>
  <c r="GX24" i="27"/>
  <c r="GX25" i="27"/>
  <c r="GX26" i="27"/>
  <c r="GX27" i="27"/>
  <c r="GX28" i="27"/>
  <c r="GX29" i="27"/>
  <c r="GX30" i="27"/>
  <c r="GX31" i="27"/>
  <c r="GX32" i="27"/>
  <c r="GX33" i="27"/>
  <c r="GX34" i="27"/>
  <c r="GX35" i="27"/>
  <c r="GX36" i="27"/>
  <c r="GX6" i="27"/>
  <c r="GX7" i="27"/>
  <c r="GX8" i="27"/>
  <c r="GX9" i="27"/>
  <c r="GX10" i="27"/>
  <c r="GX11" i="27"/>
  <c r="GX12" i="27"/>
  <c r="GX13" i="27"/>
  <c r="GX14" i="27"/>
  <c r="GX15" i="27"/>
  <c r="GX16" i="27"/>
  <c r="GX17" i="27"/>
  <c r="GX18" i="27"/>
  <c r="GX19" i="27"/>
  <c r="GX20" i="27"/>
  <c r="GX21" i="27"/>
  <c r="HK4" i="27"/>
  <c r="HK22" i="27"/>
  <c r="HK37" i="27"/>
  <c r="HK51" i="27"/>
  <c r="GK4" i="27"/>
  <c r="GK22" i="27"/>
  <c r="GK37" i="27"/>
  <c r="GK51" i="27"/>
  <c r="FX4" i="27"/>
  <c r="FX22" i="27"/>
  <c r="FX37" i="27"/>
  <c r="FX51" i="27"/>
  <c r="FK4" i="27"/>
  <c r="FK22" i="27"/>
  <c r="FK37" i="27"/>
  <c r="FK51" i="27"/>
  <c r="EK4" i="27"/>
  <c r="X4" i="27" s="1"/>
  <c r="EK22" i="27"/>
  <c r="X22" i="27" s="1"/>
  <c r="EK37" i="27"/>
  <c r="X37" i="27" s="1"/>
  <c r="EK51" i="27"/>
  <c r="X51" i="27" s="1"/>
  <c r="DX4" i="27"/>
  <c r="DX22" i="27"/>
  <c r="DX37" i="27"/>
  <c r="DX51" i="27"/>
  <c r="DK4" i="27"/>
  <c r="DK22" i="27"/>
  <c r="DK37" i="27"/>
  <c r="DK51" i="27"/>
  <c r="CX4" i="27"/>
  <c r="CX22" i="27"/>
  <c r="CX37" i="27"/>
  <c r="CX51" i="27"/>
  <c r="CK4" i="27"/>
  <c r="CK22" i="27"/>
  <c r="CK37" i="27"/>
  <c r="CK51" i="27"/>
  <c r="BX4" i="27"/>
  <c r="BX22" i="27"/>
  <c r="BX37" i="27"/>
  <c r="BX51" i="27"/>
  <c r="AX4" i="27"/>
  <c r="K4" i="27" s="1"/>
  <c r="AX22" i="27"/>
  <c r="AX37" i="27"/>
  <c r="AX51" i="27"/>
  <c r="N4" i="28" l="1"/>
  <c r="AK4" i="27"/>
  <c r="P4" i="28"/>
  <c r="R4" i="28"/>
  <c r="BK4" i="28"/>
  <c r="M4" i="28"/>
  <c r="Q4" i="28"/>
  <c r="BK37" i="27"/>
  <c r="BK22" i="27"/>
  <c r="BK4" i="27"/>
  <c r="BK51" i="27"/>
  <c r="AL4" i="28"/>
  <c r="AM4" i="28"/>
  <c r="BL4" i="28"/>
  <c r="BJ4" i="28"/>
  <c r="AK4" i="28"/>
  <c r="L4" i="28"/>
  <c r="GX4" i="27"/>
  <c r="GX51" i="27"/>
  <c r="EX37" i="27"/>
  <c r="GX22" i="27"/>
  <c r="GX37" i="27"/>
  <c r="EX22" i="27"/>
  <c r="EX51" i="27"/>
  <c r="EX4" i="27"/>
  <c r="GK3" i="27"/>
  <c r="HK3" i="27"/>
  <c r="FX3" i="27"/>
  <c r="FK3" i="27"/>
  <c r="EK3" i="27"/>
  <c r="DX3" i="27"/>
  <c r="CX3" i="27"/>
  <c r="DK3" i="27"/>
  <c r="CK3" i="27"/>
  <c r="BX3" i="27"/>
  <c r="AX3" i="27"/>
  <c r="DE52" i="28"/>
  <c r="DE38" i="28"/>
  <c r="DE23" i="28"/>
  <c r="DE5" i="28"/>
  <c r="FA52" i="28"/>
  <c r="FA38" i="28"/>
  <c r="FA23" i="28"/>
  <c r="FA5" i="28"/>
  <c r="EC5" i="28"/>
  <c r="ET52" i="28"/>
  <c r="ET38" i="28"/>
  <c r="EC52" i="28"/>
  <c r="EC38" i="28"/>
  <c r="EC23" i="28"/>
  <c r="ET5" i="28"/>
  <c r="ET23" i="28"/>
  <c r="CG52" i="28"/>
  <c r="CG38" i="28"/>
  <c r="CG23" i="28"/>
  <c r="CG5" i="28"/>
  <c r="K3" i="27" l="1"/>
  <c r="O5" i="28"/>
  <c r="O23" i="28"/>
  <c r="O38" i="28"/>
  <c r="O52" i="28"/>
  <c r="GX3" i="27"/>
  <c r="AK3" i="27"/>
  <c r="EX3" i="27"/>
  <c r="BK3" i="27"/>
  <c r="BI38" i="28"/>
  <c r="AJ38" i="28"/>
  <c r="AJ52" i="28"/>
  <c r="BI52" i="28"/>
  <c r="BI5" i="28"/>
  <c r="CG4" i="28"/>
  <c r="AJ5" i="28"/>
  <c r="BI23" i="28"/>
  <c r="AJ23" i="28"/>
  <c r="DE4" i="28"/>
  <c r="K5" i="28"/>
  <c r="K23" i="28"/>
  <c r="EC4" i="28"/>
  <c r="K38" i="28"/>
  <c r="FA4" i="28"/>
  <c r="K52" i="28"/>
  <c r="X3" i="27"/>
  <c r="I6" i="27"/>
  <c r="J6" i="27"/>
  <c r="I7" i="27"/>
  <c r="I8" i="27"/>
  <c r="I9" i="27"/>
  <c r="I10" i="27"/>
  <c r="I11" i="27"/>
  <c r="I12" i="27"/>
  <c r="I13" i="27"/>
  <c r="I14" i="27"/>
  <c r="I15" i="27"/>
  <c r="I16" i="27"/>
  <c r="I17" i="27"/>
  <c r="I18" i="27"/>
  <c r="I19" i="27"/>
  <c r="I20" i="27"/>
  <c r="I21" i="27"/>
  <c r="I24" i="27"/>
  <c r="J24" i="27"/>
  <c r="I25" i="27"/>
  <c r="I26" i="27"/>
  <c r="I27" i="27"/>
  <c r="I28" i="27"/>
  <c r="I29" i="27"/>
  <c r="I30" i="27"/>
  <c r="I31" i="27"/>
  <c r="I32" i="27"/>
  <c r="I33" i="27"/>
  <c r="I34" i="27"/>
  <c r="I35" i="27"/>
  <c r="I36" i="27"/>
  <c r="I39" i="27"/>
  <c r="J39" i="27"/>
  <c r="I40" i="27"/>
  <c r="I41" i="27"/>
  <c r="I42" i="27"/>
  <c r="I43" i="27"/>
  <c r="I44" i="27"/>
  <c r="I45" i="27"/>
  <c r="I46" i="27"/>
  <c r="I47" i="27"/>
  <c r="I48" i="27"/>
  <c r="I49" i="27"/>
  <c r="I50" i="27"/>
  <c r="J50" i="27"/>
  <c r="I53" i="27"/>
  <c r="J53" i="27"/>
  <c r="I54" i="27"/>
  <c r="I55" i="27"/>
  <c r="I56" i="27"/>
  <c r="I57" i="27"/>
  <c r="I58" i="27"/>
  <c r="I59" i="27"/>
  <c r="I60" i="27"/>
  <c r="I61" i="27"/>
  <c r="I62" i="27"/>
  <c r="BI7" i="27"/>
  <c r="BI8" i="27"/>
  <c r="BI9" i="27"/>
  <c r="BI10" i="27"/>
  <c r="BI11" i="27"/>
  <c r="BI12" i="27"/>
  <c r="BI13" i="27"/>
  <c r="BI14" i="27"/>
  <c r="BI15" i="27"/>
  <c r="BI16" i="27"/>
  <c r="BI17" i="27"/>
  <c r="BI18" i="27"/>
  <c r="BI19" i="27"/>
  <c r="BI20" i="27"/>
  <c r="BI21" i="27"/>
  <c r="BI24" i="27"/>
  <c r="BJ24" i="27"/>
  <c r="BI25" i="27"/>
  <c r="BI26" i="27"/>
  <c r="BI27" i="27"/>
  <c r="BI28" i="27"/>
  <c r="BI29" i="27"/>
  <c r="BI30" i="27"/>
  <c r="BI31" i="27"/>
  <c r="BI32" i="27"/>
  <c r="BI33" i="27"/>
  <c r="BI34" i="27"/>
  <c r="BI35" i="27"/>
  <c r="BI36" i="27"/>
  <c r="BI39" i="27"/>
  <c r="BJ39" i="27"/>
  <c r="BI40" i="27"/>
  <c r="BJ40" i="27"/>
  <c r="BI41" i="27"/>
  <c r="BJ41" i="27"/>
  <c r="BI42" i="27"/>
  <c r="BJ42" i="27"/>
  <c r="BI43" i="27"/>
  <c r="BJ43" i="27"/>
  <c r="BI44" i="27"/>
  <c r="BJ44" i="27"/>
  <c r="BI45" i="27"/>
  <c r="BJ45" i="27"/>
  <c r="BI46" i="27"/>
  <c r="BJ46" i="27"/>
  <c r="BI47" i="27"/>
  <c r="BJ47" i="27"/>
  <c r="BI48" i="27"/>
  <c r="BJ48" i="27"/>
  <c r="BI49" i="27"/>
  <c r="BJ49" i="27"/>
  <c r="BI50" i="27"/>
  <c r="BJ50" i="27"/>
  <c r="BI53" i="27"/>
  <c r="BJ53" i="27"/>
  <c r="BI54" i="27"/>
  <c r="BJ54" i="27"/>
  <c r="BI55" i="27"/>
  <c r="BJ55" i="27"/>
  <c r="BI56" i="27"/>
  <c r="BJ56" i="27"/>
  <c r="BI57" i="27"/>
  <c r="BJ57" i="27"/>
  <c r="BI58" i="27"/>
  <c r="BJ58" i="27"/>
  <c r="BI59" i="27"/>
  <c r="BJ59" i="27"/>
  <c r="BI60" i="27"/>
  <c r="BJ60" i="27"/>
  <c r="BI61" i="27"/>
  <c r="BJ61" i="27"/>
  <c r="BI62" i="27"/>
  <c r="BJ62" i="27"/>
  <c r="GI6" i="27"/>
  <c r="AI6" i="27" s="1"/>
  <c r="GJ6" i="27"/>
  <c r="GW6" i="27" s="1"/>
  <c r="GI7" i="27"/>
  <c r="EI7" i="27" s="1"/>
  <c r="GJ7" i="27"/>
  <c r="GI8" i="27"/>
  <c r="GJ8" i="27"/>
  <c r="GI9" i="27"/>
  <c r="GV9" i="27" s="1"/>
  <c r="GJ9" i="27"/>
  <c r="GW9" i="27" s="1"/>
  <c r="GI10" i="27"/>
  <c r="EI10" i="27" s="1"/>
  <c r="GJ10" i="27"/>
  <c r="AJ10" i="27" s="1"/>
  <c r="GI11" i="27"/>
  <c r="EI11" i="27" s="1"/>
  <c r="GJ11" i="27"/>
  <c r="GW11" i="27" s="1"/>
  <c r="GI12" i="27"/>
  <c r="GV12" i="27" s="1"/>
  <c r="GJ12" i="27"/>
  <c r="GI13" i="27"/>
  <c r="GV13" i="27" s="1"/>
  <c r="GJ13" i="27"/>
  <c r="GW13" i="27" s="1"/>
  <c r="GI14" i="27"/>
  <c r="AI14" i="27" s="1"/>
  <c r="GJ14" i="27"/>
  <c r="AJ14" i="27" s="1"/>
  <c r="GI15" i="27"/>
  <c r="EI15" i="27" s="1"/>
  <c r="GJ15" i="27"/>
  <c r="GW15" i="27" s="1"/>
  <c r="GI16" i="27"/>
  <c r="GV16" i="27" s="1"/>
  <c r="GJ16" i="27"/>
  <c r="GI17" i="27"/>
  <c r="GV17" i="27" s="1"/>
  <c r="GJ17" i="27"/>
  <c r="GW17" i="27" s="1"/>
  <c r="GI18" i="27"/>
  <c r="GV18" i="27" s="1"/>
  <c r="GJ18" i="27"/>
  <c r="AJ18" i="27" s="1"/>
  <c r="GI19" i="27"/>
  <c r="EI19" i="27" s="1"/>
  <c r="GJ19" i="27"/>
  <c r="GW19" i="27" s="1"/>
  <c r="GI20" i="27"/>
  <c r="GJ20" i="27"/>
  <c r="GI21" i="27"/>
  <c r="GV21" i="27" s="1"/>
  <c r="GJ21" i="27"/>
  <c r="GW21" i="27" s="1"/>
  <c r="GI24" i="27"/>
  <c r="AI24" i="27" s="1"/>
  <c r="GJ24" i="27"/>
  <c r="GW24" i="27" s="1"/>
  <c r="GI25" i="27"/>
  <c r="EI25" i="27" s="1"/>
  <c r="GJ25" i="27"/>
  <c r="GW25" i="27" s="1"/>
  <c r="GI26" i="27"/>
  <c r="GV26" i="27" s="1"/>
  <c r="GJ26" i="27"/>
  <c r="GI27" i="27"/>
  <c r="GV27" i="27" s="1"/>
  <c r="GJ27" i="27"/>
  <c r="GW27" i="27" s="1"/>
  <c r="GI28" i="27"/>
  <c r="GV28" i="27" s="1"/>
  <c r="GJ28" i="27"/>
  <c r="AJ28" i="27" s="1"/>
  <c r="GI29" i="27"/>
  <c r="EI29" i="27" s="1"/>
  <c r="GJ29" i="27"/>
  <c r="GI30" i="27"/>
  <c r="GJ30" i="27"/>
  <c r="GI31" i="27"/>
  <c r="GV31" i="27" s="1"/>
  <c r="GJ31" i="27"/>
  <c r="GW31" i="27" s="1"/>
  <c r="GI32" i="27"/>
  <c r="AI32" i="27" s="1"/>
  <c r="GJ32" i="27"/>
  <c r="AJ32" i="27" s="1"/>
  <c r="GI33" i="27"/>
  <c r="EI33" i="27" s="1"/>
  <c r="GJ33" i="27"/>
  <c r="GW33" i="27" s="1"/>
  <c r="GI34" i="27"/>
  <c r="GJ34" i="27"/>
  <c r="GI35" i="27"/>
  <c r="GV35" i="27" s="1"/>
  <c r="GJ35" i="27"/>
  <c r="GW35" i="27" s="1"/>
  <c r="GI36" i="27"/>
  <c r="GV36" i="27" s="1"/>
  <c r="GJ36" i="27"/>
  <c r="AJ36" i="27" s="1"/>
  <c r="GI39" i="27"/>
  <c r="GV39" i="27" s="1"/>
  <c r="GJ39" i="27"/>
  <c r="GW39" i="27" s="1"/>
  <c r="GI40" i="27"/>
  <c r="GV40" i="27" s="1"/>
  <c r="GJ40" i="27"/>
  <c r="GI41" i="27"/>
  <c r="GV41" i="27" s="1"/>
  <c r="GJ41" i="27"/>
  <c r="GW41" i="27" s="1"/>
  <c r="GI42" i="27"/>
  <c r="EI42" i="27" s="1"/>
  <c r="GJ42" i="27"/>
  <c r="AJ42" i="27" s="1"/>
  <c r="GI43" i="27"/>
  <c r="EI43" i="27" s="1"/>
  <c r="GJ43" i="27"/>
  <c r="GI44" i="27"/>
  <c r="GJ44" i="27"/>
  <c r="GI45" i="27"/>
  <c r="GV45" i="27" s="1"/>
  <c r="GJ45" i="27"/>
  <c r="GW45" i="27" s="1"/>
  <c r="GI46" i="27"/>
  <c r="EI46" i="27" s="1"/>
  <c r="GJ46" i="27"/>
  <c r="AJ46" i="27" s="1"/>
  <c r="GI47" i="27"/>
  <c r="EI47" i="27" s="1"/>
  <c r="GJ47" i="27"/>
  <c r="GW47" i="27" s="1"/>
  <c r="GI48" i="27"/>
  <c r="GV48" i="27" s="1"/>
  <c r="GJ48" i="27"/>
  <c r="GI49" i="27"/>
  <c r="GV49" i="27" s="1"/>
  <c r="GJ49" i="27"/>
  <c r="GW49" i="27" s="1"/>
  <c r="GI50" i="27"/>
  <c r="AI50" i="27" s="1"/>
  <c r="GJ50" i="27"/>
  <c r="AJ50" i="27" s="1"/>
  <c r="GI53" i="27"/>
  <c r="GV53" i="27" s="1"/>
  <c r="GJ53" i="27"/>
  <c r="GW53" i="27" s="1"/>
  <c r="GI54" i="27"/>
  <c r="GV54" i="27" s="1"/>
  <c r="GJ54" i="27"/>
  <c r="GI55" i="27"/>
  <c r="GV55" i="27" s="1"/>
  <c r="GJ55" i="27"/>
  <c r="GW55" i="27" s="1"/>
  <c r="GI56" i="27"/>
  <c r="AI56" i="27" s="1"/>
  <c r="GJ56" i="27"/>
  <c r="AJ56" i="27" s="1"/>
  <c r="GI57" i="27"/>
  <c r="GV57" i="27" s="1"/>
  <c r="GJ57" i="27"/>
  <c r="GW57" i="27" s="1"/>
  <c r="GI58" i="27"/>
  <c r="GJ58" i="27"/>
  <c r="GI59" i="27"/>
  <c r="GV59" i="27" s="1"/>
  <c r="GJ59" i="27"/>
  <c r="GW59" i="27" s="1"/>
  <c r="GI60" i="27"/>
  <c r="AI60" i="27" s="1"/>
  <c r="GJ60" i="27"/>
  <c r="AJ60" i="27" s="1"/>
  <c r="GI61" i="27"/>
  <c r="GV61" i="27" s="1"/>
  <c r="GJ61" i="27"/>
  <c r="GW61" i="27" s="1"/>
  <c r="GI62" i="27"/>
  <c r="GV62" i="27" s="1"/>
  <c r="GJ62" i="27"/>
  <c r="EI28" i="27" l="1"/>
  <c r="AI55" i="27"/>
  <c r="EI59" i="27"/>
  <c r="EV59" i="27" s="1"/>
  <c r="AI41" i="27"/>
  <c r="O4" i="28"/>
  <c r="EJ27" i="27"/>
  <c r="EW27" i="27" s="1"/>
  <c r="EJ10" i="27"/>
  <c r="W10" i="27" s="1"/>
  <c r="GW46" i="27"/>
  <c r="GV14" i="27"/>
  <c r="EJ41" i="27"/>
  <c r="EW41" i="27" s="1"/>
  <c r="AJ49" i="27"/>
  <c r="EJ46" i="27"/>
  <c r="EW46" i="27" s="1"/>
  <c r="GV42" i="27"/>
  <c r="BI4" i="28"/>
  <c r="AJ4" i="28"/>
  <c r="K4" i="28"/>
  <c r="GW56" i="27"/>
  <c r="GV50" i="27"/>
  <c r="GV24" i="27"/>
  <c r="EJ56" i="27"/>
  <c r="EW56" i="27" s="1"/>
  <c r="GW18" i="27"/>
  <c r="EJ50" i="27"/>
  <c r="W50" i="27" s="1"/>
  <c r="EJ14" i="27"/>
  <c r="EW14" i="27" s="1"/>
  <c r="AJ55" i="27"/>
  <c r="GV11" i="27"/>
  <c r="GW36" i="27"/>
  <c r="GW10" i="27"/>
  <c r="EJ35" i="27"/>
  <c r="EW35" i="27" s="1"/>
  <c r="AJ21" i="27"/>
  <c r="EJ36" i="27"/>
  <c r="W36" i="27" s="1"/>
  <c r="GV60" i="27"/>
  <c r="GV32" i="27"/>
  <c r="EJ60" i="27"/>
  <c r="EW60" i="27" s="1"/>
  <c r="EJ32" i="27"/>
  <c r="W32" i="27" s="1"/>
  <c r="GV29" i="27"/>
  <c r="EI60" i="27"/>
  <c r="V60" i="27" s="1"/>
  <c r="EI50" i="27"/>
  <c r="EV50" i="27" s="1"/>
  <c r="EI14" i="27"/>
  <c r="V14" i="27" s="1"/>
  <c r="AI36" i="27"/>
  <c r="AI18" i="27"/>
  <c r="GW28" i="27"/>
  <c r="GV19" i="27"/>
  <c r="EJ59" i="27"/>
  <c r="EW59" i="27" s="1"/>
  <c r="EJ49" i="27"/>
  <c r="EW49" i="27" s="1"/>
  <c r="EI36" i="27"/>
  <c r="V36" i="27" s="1"/>
  <c r="EJ24" i="27"/>
  <c r="EW24" i="27" s="1"/>
  <c r="EJ13" i="27"/>
  <c r="W13" i="27" s="1"/>
  <c r="AJ35" i="27"/>
  <c r="AJ17" i="27"/>
  <c r="GV47" i="27"/>
  <c r="EI24" i="27"/>
  <c r="V24" i="27" s="1"/>
  <c r="GV56" i="27"/>
  <c r="EJ21" i="27"/>
  <c r="EW21" i="27" s="1"/>
  <c r="AI46" i="27"/>
  <c r="GV46" i="27"/>
  <c r="GV10" i="27"/>
  <c r="EI56" i="27"/>
  <c r="EV56" i="27" s="1"/>
  <c r="EJ45" i="27"/>
  <c r="W45" i="27" s="1"/>
  <c r="EI32" i="27"/>
  <c r="EJ18" i="27"/>
  <c r="EW18" i="27" s="1"/>
  <c r="EJ9" i="27"/>
  <c r="EW9" i="27" s="1"/>
  <c r="AJ59" i="27"/>
  <c r="AJ45" i="27"/>
  <c r="AI28" i="27"/>
  <c r="AI10" i="27"/>
  <c r="AJ31" i="27"/>
  <c r="GV43" i="27"/>
  <c r="GV33" i="27"/>
  <c r="GV25" i="27"/>
  <c r="GV15" i="27"/>
  <c r="GV7" i="27"/>
  <c r="EJ55" i="27"/>
  <c r="W55" i="27" s="1"/>
  <c r="EJ42" i="27"/>
  <c r="W42" i="27" s="1"/>
  <c r="EJ31" i="27"/>
  <c r="W31" i="27" s="1"/>
  <c r="EI18" i="27"/>
  <c r="EV18" i="27" s="1"/>
  <c r="AI59" i="27"/>
  <c r="AI42" i="27"/>
  <c r="AJ27" i="27"/>
  <c r="AJ9" i="27"/>
  <c r="AJ13" i="27"/>
  <c r="GW60" i="27"/>
  <c r="GW50" i="27"/>
  <c r="GW42" i="27"/>
  <c r="GW32" i="27"/>
  <c r="GW14" i="27"/>
  <c r="GV6" i="27"/>
  <c r="EI55" i="27"/>
  <c r="EV55" i="27" s="1"/>
  <c r="EJ28" i="27"/>
  <c r="W28" i="27" s="1"/>
  <c r="EJ17" i="27"/>
  <c r="EW17" i="27" s="1"/>
  <c r="AJ41" i="27"/>
  <c r="BJ37" i="27"/>
  <c r="BJ22" i="27"/>
  <c r="BJ4" i="27"/>
  <c r="V32" i="27"/>
  <c r="EV32" i="27"/>
  <c r="BI37" i="27"/>
  <c r="BI22" i="27"/>
  <c r="BI4" i="27"/>
  <c r="AI27" i="27"/>
  <c r="GW62" i="27"/>
  <c r="AJ62" i="27"/>
  <c r="EJ62" i="27"/>
  <c r="GW58" i="27"/>
  <c r="EJ58" i="27"/>
  <c r="AJ58" i="27"/>
  <c r="GW54" i="27"/>
  <c r="EJ54" i="27"/>
  <c r="AJ54" i="27"/>
  <c r="GW48" i="27"/>
  <c r="AJ48" i="27"/>
  <c r="EJ48" i="27"/>
  <c r="GW44" i="27"/>
  <c r="EJ44" i="27"/>
  <c r="AJ44" i="27"/>
  <c r="GW40" i="27"/>
  <c r="EJ40" i="27"/>
  <c r="AJ40" i="27"/>
  <c r="GW34" i="27"/>
  <c r="AJ34" i="27"/>
  <c r="EJ34" i="27"/>
  <c r="GW30" i="27"/>
  <c r="EJ30" i="27"/>
  <c r="AJ30" i="27"/>
  <c r="GW26" i="27"/>
  <c r="EJ26" i="27"/>
  <c r="AJ26" i="27"/>
  <c r="GW20" i="27"/>
  <c r="AJ20" i="27"/>
  <c r="EJ20" i="27"/>
  <c r="GW16" i="27"/>
  <c r="EJ16" i="27"/>
  <c r="AJ16" i="27"/>
  <c r="GW12" i="27"/>
  <c r="EJ12" i="27"/>
  <c r="AJ12" i="27"/>
  <c r="GW8" i="27"/>
  <c r="EJ8" i="27"/>
  <c r="AJ8" i="27"/>
  <c r="W41" i="27"/>
  <c r="AI49" i="27"/>
  <c r="AI13" i="27"/>
  <c r="V42" i="27"/>
  <c r="EV42" i="27"/>
  <c r="EI62" i="27"/>
  <c r="AI62" i="27"/>
  <c r="EI58" i="27"/>
  <c r="AI58" i="27"/>
  <c r="EI54" i="27"/>
  <c r="AI54" i="27"/>
  <c r="EI48" i="27"/>
  <c r="AI48" i="27"/>
  <c r="EI44" i="27"/>
  <c r="AI44" i="27"/>
  <c r="EI40" i="27"/>
  <c r="AI40" i="27"/>
  <c r="EI34" i="27"/>
  <c r="AI34" i="27"/>
  <c r="EI30" i="27"/>
  <c r="AI30" i="27"/>
  <c r="GI22" i="27"/>
  <c r="EI26" i="27"/>
  <c r="AI26" i="27"/>
  <c r="EI20" i="27"/>
  <c r="AI20" i="27"/>
  <c r="EI16" i="27"/>
  <c r="AI16" i="27"/>
  <c r="EI12" i="27"/>
  <c r="AI12" i="27"/>
  <c r="EI8" i="27"/>
  <c r="AI8" i="27"/>
  <c r="GV30" i="27"/>
  <c r="EI49" i="27"/>
  <c r="EI41" i="27"/>
  <c r="EI31" i="27"/>
  <c r="EI21" i="27"/>
  <c r="EI13" i="27"/>
  <c r="AI35" i="27"/>
  <c r="EJ61" i="27"/>
  <c r="AJ61" i="27"/>
  <c r="EJ57" i="27"/>
  <c r="AJ57" i="27"/>
  <c r="GJ51" i="27"/>
  <c r="EJ53" i="27"/>
  <c r="AJ53" i="27"/>
  <c r="EJ47" i="27"/>
  <c r="AJ47" i="27"/>
  <c r="EJ43" i="27"/>
  <c r="AJ43" i="27"/>
  <c r="GJ37" i="27"/>
  <c r="EJ39" i="27"/>
  <c r="AJ39" i="27"/>
  <c r="EJ33" i="27"/>
  <c r="AJ33" i="27"/>
  <c r="EJ29" i="27"/>
  <c r="AJ29" i="27"/>
  <c r="EJ25" i="27"/>
  <c r="AJ25" i="27"/>
  <c r="EJ19" i="27"/>
  <c r="AJ19" i="27"/>
  <c r="EJ15" i="27"/>
  <c r="AJ15" i="27"/>
  <c r="EJ11" i="27"/>
  <c r="AJ11" i="27"/>
  <c r="EJ7" i="27"/>
  <c r="AJ7" i="27"/>
  <c r="GV44" i="27"/>
  <c r="GW29" i="27"/>
  <c r="GV8" i="27"/>
  <c r="AI21" i="27"/>
  <c r="EI61" i="27"/>
  <c r="AI61" i="27"/>
  <c r="EI57" i="27"/>
  <c r="AI57" i="27"/>
  <c r="GI51" i="27"/>
  <c r="EI53" i="27"/>
  <c r="AI53" i="27"/>
  <c r="V47" i="27"/>
  <c r="EV47" i="27"/>
  <c r="V43" i="27"/>
  <c r="EV43" i="27"/>
  <c r="V33" i="27"/>
  <c r="EV33" i="27"/>
  <c r="V29" i="27"/>
  <c r="EV29" i="27"/>
  <c r="V25" i="27"/>
  <c r="EV25" i="27"/>
  <c r="V19" i="27"/>
  <c r="EV19" i="27"/>
  <c r="V15" i="27"/>
  <c r="EV15" i="27"/>
  <c r="V11" i="27"/>
  <c r="EV11" i="27"/>
  <c r="V7" i="27"/>
  <c r="EV7" i="27"/>
  <c r="GV58" i="27"/>
  <c r="GW43" i="27"/>
  <c r="GV20" i="27"/>
  <c r="GW7" i="27"/>
  <c r="V46" i="27"/>
  <c r="EV46" i="27"/>
  <c r="V28" i="27"/>
  <c r="EV28" i="27"/>
  <c r="V10" i="27"/>
  <c r="EV10" i="27"/>
  <c r="AI45" i="27"/>
  <c r="AI9" i="27"/>
  <c r="GV34" i="27"/>
  <c r="AI31" i="27"/>
  <c r="EI45" i="27"/>
  <c r="EI35" i="27"/>
  <c r="EI27" i="27"/>
  <c r="EI17" i="27"/>
  <c r="EI9" i="27"/>
  <c r="BI51" i="27"/>
  <c r="AI17" i="27"/>
  <c r="GI37" i="27"/>
  <c r="GJ22" i="27"/>
  <c r="GI4" i="27"/>
  <c r="AI47" i="27"/>
  <c r="AI43" i="27"/>
  <c r="AI39" i="27"/>
  <c r="AI33" i="27"/>
  <c r="AI29" i="27"/>
  <c r="AI25" i="27"/>
  <c r="AI19" i="27"/>
  <c r="AI15" i="27"/>
  <c r="AI11" i="27"/>
  <c r="AI7" i="27"/>
  <c r="GJ4" i="27"/>
  <c r="EI39" i="27"/>
  <c r="BJ51" i="27"/>
  <c r="AJ24" i="27"/>
  <c r="AJ6" i="27"/>
  <c r="EJ6" i="27"/>
  <c r="EI6" i="27"/>
  <c r="V6" i="27" s="1"/>
  <c r="HI51" i="27"/>
  <c r="HJ51" i="27"/>
  <c r="HI37" i="27"/>
  <c r="HJ37" i="27"/>
  <c r="HI22" i="27"/>
  <c r="HJ22" i="27"/>
  <c r="HI4" i="27"/>
  <c r="HJ4" i="27"/>
  <c r="FV51" i="27"/>
  <c r="FW51" i="27"/>
  <c r="FV37" i="27"/>
  <c r="FW37" i="27"/>
  <c r="FV22" i="27"/>
  <c r="FW22" i="27"/>
  <c r="FV4" i="27"/>
  <c r="FW4" i="27"/>
  <c r="FI51" i="27"/>
  <c r="FJ51" i="27"/>
  <c r="FI37" i="27"/>
  <c r="FJ37" i="27"/>
  <c r="FI22" i="27"/>
  <c r="FJ22" i="27"/>
  <c r="FI4" i="27"/>
  <c r="FJ4" i="27"/>
  <c r="DW51" i="27"/>
  <c r="DV51" i="27"/>
  <c r="DW37" i="27"/>
  <c r="DV37" i="27"/>
  <c r="DW22" i="27"/>
  <c r="DV22" i="27"/>
  <c r="DV4" i="27"/>
  <c r="DW4" i="27"/>
  <c r="DJ51" i="27"/>
  <c r="DI51" i="27"/>
  <c r="DJ37" i="27"/>
  <c r="DI37" i="27"/>
  <c r="DJ22" i="27"/>
  <c r="DI22" i="27"/>
  <c r="DI4" i="27"/>
  <c r="DJ4" i="27"/>
  <c r="CW51" i="27"/>
  <c r="CV51" i="27"/>
  <c r="CW37" i="27"/>
  <c r="CV37" i="27"/>
  <c r="CW22" i="27"/>
  <c r="CV22" i="27"/>
  <c r="CV4" i="27"/>
  <c r="CW4" i="27"/>
  <c r="CJ51" i="27"/>
  <c r="CI51" i="27"/>
  <c r="CJ37" i="27"/>
  <c r="CI37" i="27"/>
  <c r="CJ22" i="27"/>
  <c r="CI22" i="27"/>
  <c r="CI4" i="27"/>
  <c r="CJ4" i="27"/>
  <c r="BW51" i="27"/>
  <c r="BV51" i="27"/>
  <c r="BW37" i="27"/>
  <c r="BV37" i="27"/>
  <c r="BW22" i="27"/>
  <c r="BV22" i="27"/>
  <c r="BV4" i="27"/>
  <c r="BW4" i="27"/>
  <c r="AW51" i="27"/>
  <c r="AW37" i="27"/>
  <c r="AW22" i="27"/>
  <c r="AW4" i="27"/>
  <c r="AV51" i="27"/>
  <c r="AV37" i="27"/>
  <c r="AV22" i="27"/>
  <c r="AV4" i="27"/>
  <c r="BH63" i="28"/>
  <c r="BH62" i="28"/>
  <c r="BH61" i="28"/>
  <c r="BH60" i="28"/>
  <c r="BH59" i="28"/>
  <c r="BH58" i="28"/>
  <c r="BH57" i="28"/>
  <c r="BH56" i="28"/>
  <c r="BH55" i="28"/>
  <c r="BH54" i="28"/>
  <c r="BH51" i="28"/>
  <c r="BH50" i="28"/>
  <c r="BH49" i="28"/>
  <c r="BH48" i="28"/>
  <c r="BH47" i="28"/>
  <c r="BH46" i="28"/>
  <c r="BH45" i="28"/>
  <c r="BH44" i="28"/>
  <c r="BH43" i="28"/>
  <c r="BH42" i="28"/>
  <c r="BH41" i="28"/>
  <c r="BH40" i="28"/>
  <c r="BH37" i="28"/>
  <c r="BH36" i="28"/>
  <c r="BH35" i="28"/>
  <c r="BH34" i="28"/>
  <c r="BH33" i="28"/>
  <c r="BH32" i="28"/>
  <c r="BH31" i="28"/>
  <c r="BH30" i="28"/>
  <c r="BH29" i="28"/>
  <c r="BH28" i="28"/>
  <c r="BH27" i="28"/>
  <c r="BH26" i="28"/>
  <c r="BH25" i="28"/>
  <c r="BH22" i="28"/>
  <c r="BH21" i="28"/>
  <c r="BH20" i="28"/>
  <c r="BH19" i="28"/>
  <c r="BH18" i="28"/>
  <c r="BH17" i="28"/>
  <c r="BH16" i="28"/>
  <c r="BH15" i="28"/>
  <c r="BH14" i="28"/>
  <c r="BH13" i="28"/>
  <c r="BH12" i="28"/>
  <c r="BH11" i="28"/>
  <c r="BH10" i="28"/>
  <c r="BH9" i="28"/>
  <c r="BH8" i="28"/>
  <c r="BH7" i="28"/>
  <c r="AI63" i="28"/>
  <c r="AI62" i="28"/>
  <c r="AI61" i="28"/>
  <c r="AI60" i="28"/>
  <c r="AI59" i="28"/>
  <c r="AI58" i="28"/>
  <c r="AI57" i="28"/>
  <c r="AI56" i="28"/>
  <c r="AI55" i="28"/>
  <c r="AI54" i="28"/>
  <c r="AI51" i="28"/>
  <c r="AI50" i="28"/>
  <c r="AI49" i="28"/>
  <c r="AI48" i="28"/>
  <c r="AI47" i="28"/>
  <c r="AI46" i="28"/>
  <c r="AI45" i="28"/>
  <c r="AI44" i="28"/>
  <c r="AI43" i="28"/>
  <c r="AI42" i="28"/>
  <c r="AI41" i="28"/>
  <c r="AI40" i="28"/>
  <c r="AI37" i="28"/>
  <c r="AI36" i="28"/>
  <c r="AI35" i="28"/>
  <c r="AI34" i="28"/>
  <c r="AI33" i="28"/>
  <c r="AI32" i="28"/>
  <c r="AI31" i="28"/>
  <c r="AI30" i="28"/>
  <c r="AI29" i="28"/>
  <c r="AI28" i="28"/>
  <c r="AI27" i="28"/>
  <c r="AI26" i="28"/>
  <c r="AI25" i="28"/>
  <c r="AI22" i="28"/>
  <c r="AI21" i="28"/>
  <c r="AI20" i="28"/>
  <c r="AI19" i="28"/>
  <c r="AI18" i="28"/>
  <c r="AI17" i="28"/>
  <c r="AI16" i="28"/>
  <c r="AI15" i="28"/>
  <c r="AI14" i="28"/>
  <c r="AI13" i="28"/>
  <c r="AI12" i="28"/>
  <c r="AI11" i="28"/>
  <c r="AI10" i="28"/>
  <c r="AI9" i="28"/>
  <c r="AI8" i="28"/>
  <c r="AI7" i="28"/>
  <c r="J63" i="28"/>
  <c r="J62" i="28"/>
  <c r="J61" i="28"/>
  <c r="J60" i="28"/>
  <c r="J59" i="28"/>
  <c r="J58" i="28"/>
  <c r="J57" i="28"/>
  <c r="J56" i="28"/>
  <c r="J55" i="28"/>
  <c r="J54" i="28"/>
  <c r="J51" i="28"/>
  <c r="J50" i="28"/>
  <c r="J49" i="28"/>
  <c r="J48" i="28"/>
  <c r="J47" i="28"/>
  <c r="J46" i="28"/>
  <c r="J45" i="28"/>
  <c r="J44" i="28"/>
  <c r="J43" i="28"/>
  <c r="J42" i="28"/>
  <c r="J41" i="28"/>
  <c r="J40" i="28"/>
  <c r="J37" i="28"/>
  <c r="J36" i="28"/>
  <c r="J35" i="28"/>
  <c r="J34" i="28"/>
  <c r="J33" i="28"/>
  <c r="J32" i="28"/>
  <c r="J31" i="28"/>
  <c r="J30" i="28"/>
  <c r="J29" i="28"/>
  <c r="J28" i="28"/>
  <c r="J27" i="28"/>
  <c r="J26" i="28"/>
  <c r="J25" i="28"/>
  <c r="J22" i="28"/>
  <c r="J21" i="28"/>
  <c r="J20" i="28"/>
  <c r="J19" i="28"/>
  <c r="J18" i="28"/>
  <c r="J17" i="28"/>
  <c r="J16" i="28"/>
  <c r="J15" i="28"/>
  <c r="J14" i="28"/>
  <c r="J13" i="28"/>
  <c r="J12" i="28"/>
  <c r="J11" i="28"/>
  <c r="J10" i="28"/>
  <c r="J9" i="28"/>
  <c r="J8" i="28"/>
  <c r="J7" i="28"/>
  <c r="EZ52" i="28"/>
  <c r="EZ38" i="28"/>
  <c r="EZ23" i="28"/>
  <c r="EZ5" i="28"/>
  <c r="EB52" i="28"/>
  <c r="EB38" i="28"/>
  <c r="EB23" i="28"/>
  <c r="EB5" i="28"/>
  <c r="DD52" i="28"/>
  <c r="DD38" i="28"/>
  <c r="DD23" i="28"/>
  <c r="DD5" i="28"/>
  <c r="CF5" i="28"/>
  <c r="CF23" i="28"/>
  <c r="CF38" i="28"/>
  <c r="CF52" i="28"/>
  <c r="W27" i="27" l="1"/>
  <c r="W46" i="27"/>
  <c r="EW32" i="27"/>
  <c r="EV24" i="27"/>
  <c r="V18" i="27"/>
  <c r="W59" i="27"/>
  <c r="V59" i="27"/>
  <c r="EW36" i="27"/>
  <c r="EW50" i="27"/>
  <c r="EW10" i="27"/>
  <c r="I4" i="27"/>
  <c r="EW28" i="27"/>
  <c r="W14" i="27"/>
  <c r="V55" i="27"/>
  <c r="EV14" i="27"/>
  <c r="EW42" i="27"/>
  <c r="W24" i="27"/>
  <c r="V56" i="27"/>
  <c r="W60" i="27"/>
  <c r="W9" i="27"/>
  <c r="GV51" i="27"/>
  <c r="W17" i="27"/>
  <c r="W21" i="27"/>
  <c r="W35" i="27"/>
  <c r="AI5" i="28"/>
  <c r="EW55" i="27"/>
  <c r="GV4" i="27"/>
  <c r="BI3" i="27"/>
  <c r="EV36" i="27"/>
  <c r="V50" i="27"/>
  <c r="W56" i="27"/>
  <c r="W49" i="27"/>
  <c r="GJ3" i="27"/>
  <c r="W18" i="27"/>
  <c r="EV60" i="27"/>
  <c r="EW31" i="27"/>
  <c r="BJ3" i="27"/>
  <c r="EW45" i="27"/>
  <c r="GV37" i="27"/>
  <c r="GV22" i="27"/>
  <c r="EW13" i="27"/>
  <c r="GI3" i="27"/>
  <c r="W47" i="27"/>
  <c r="EW47" i="27"/>
  <c r="EW12" i="27"/>
  <c r="W12" i="27"/>
  <c r="W62" i="27"/>
  <c r="EW62" i="27"/>
  <c r="W53" i="27"/>
  <c r="EW53" i="27"/>
  <c r="EV21" i="27"/>
  <c r="V21" i="27"/>
  <c r="V8" i="27"/>
  <c r="EV8" i="27"/>
  <c r="EI22" i="27"/>
  <c r="V22" i="27" s="1"/>
  <c r="EV26" i="27"/>
  <c r="V26" i="27"/>
  <c r="W40" i="27"/>
  <c r="EW40" i="27"/>
  <c r="EJ4" i="27"/>
  <c r="W4" i="27" s="1"/>
  <c r="AI4" i="27"/>
  <c r="W19" i="27"/>
  <c r="EW19" i="27"/>
  <c r="EJ37" i="27"/>
  <c r="W37" i="27" s="1"/>
  <c r="W39" i="27"/>
  <c r="EW39" i="27"/>
  <c r="EV31" i="27"/>
  <c r="V31" i="27"/>
  <c r="V44" i="27"/>
  <c r="EV44" i="27"/>
  <c r="V62" i="27"/>
  <c r="EV62" i="27"/>
  <c r="W16" i="27"/>
  <c r="EW16" i="27"/>
  <c r="EW54" i="27"/>
  <c r="W54" i="27"/>
  <c r="EV45" i="27"/>
  <c r="V45" i="27"/>
  <c r="W33" i="27"/>
  <c r="EW33" i="27"/>
  <c r="V13" i="27"/>
  <c r="EV13" i="27"/>
  <c r="V40" i="27"/>
  <c r="EV40" i="27"/>
  <c r="EI37" i="27"/>
  <c r="V37" i="27" s="1"/>
  <c r="V39" i="27"/>
  <c r="EV39" i="27"/>
  <c r="V9" i="27"/>
  <c r="EV9" i="27"/>
  <c r="V57" i="27"/>
  <c r="EV57" i="27"/>
  <c r="V41" i="27"/>
  <c r="EV41" i="27"/>
  <c r="EV12" i="27"/>
  <c r="V12" i="27"/>
  <c r="EW30" i="27"/>
  <c r="W30" i="27"/>
  <c r="AJ4" i="27"/>
  <c r="EV17" i="27"/>
  <c r="V17" i="27"/>
  <c r="GW22" i="27"/>
  <c r="EJ51" i="27"/>
  <c r="W51" i="27" s="1"/>
  <c r="W7" i="27"/>
  <c r="EW7" i="27"/>
  <c r="W25" i="27"/>
  <c r="EW25" i="27"/>
  <c r="W57" i="27"/>
  <c r="EW57" i="27"/>
  <c r="V49" i="27"/>
  <c r="EV49" i="27"/>
  <c r="EV30" i="27"/>
  <c r="V30" i="27"/>
  <c r="EV48" i="27"/>
  <c r="V48" i="27"/>
  <c r="W8" i="27"/>
  <c r="EW8" i="27"/>
  <c r="EW20" i="27"/>
  <c r="W20" i="27"/>
  <c r="W44" i="27"/>
  <c r="EW44" i="27"/>
  <c r="W15" i="27"/>
  <c r="EW15" i="27"/>
  <c r="W26" i="27"/>
  <c r="EW26" i="27"/>
  <c r="J4" i="27"/>
  <c r="GW4" i="27"/>
  <c r="V27" i="27"/>
  <c r="EV27" i="27"/>
  <c r="EJ22" i="27"/>
  <c r="W22" i="27" s="1"/>
  <c r="V61" i="27"/>
  <c r="EV61" i="27"/>
  <c r="W43" i="27"/>
  <c r="EW43" i="27"/>
  <c r="GW51" i="27"/>
  <c r="V16" i="27"/>
  <c r="EV16" i="27"/>
  <c r="W34" i="27"/>
  <c r="EW34" i="27"/>
  <c r="EW58" i="27"/>
  <c r="W58" i="27"/>
  <c r="EV20" i="27"/>
  <c r="V20" i="27"/>
  <c r="EI51" i="27"/>
  <c r="V51" i="27" s="1"/>
  <c r="V53" i="27"/>
  <c r="EV53" i="27"/>
  <c r="EV58" i="27"/>
  <c r="V58" i="27"/>
  <c r="V35" i="27"/>
  <c r="EV35" i="27"/>
  <c r="W11" i="27"/>
  <c r="EW11" i="27"/>
  <c r="W29" i="27"/>
  <c r="EW29" i="27"/>
  <c r="W61" i="27"/>
  <c r="EW61" i="27"/>
  <c r="V34" i="27"/>
  <c r="EV34" i="27"/>
  <c r="V54" i="27"/>
  <c r="EV54" i="27"/>
  <c r="EW48" i="27"/>
  <c r="W48" i="27"/>
  <c r="GW37" i="27"/>
  <c r="EI4" i="27"/>
  <c r="EV6" i="27"/>
  <c r="W6" i="27"/>
  <c r="EW6" i="27"/>
  <c r="BH52" i="28"/>
  <c r="EB4" i="28"/>
  <c r="J5" i="28"/>
  <c r="BH23" i="28"/>
  <c r="BH5" i="28"/>
  <c r="J38" i="28"/>
  <c r="J23" i="28"/>
  <c r="AI23" i="28"/>
  <c r="J52" i="28"/>
  <c r="AI52" i="28"/>
  <c r="AI38" i="28"/>
  <c r="BH38" i="28"/>
  <c r="HI3" i="27"/>
  <c r="FV3" i="27"/>
  <c r="HJ3" i="27"/>
  <c r="FW3" i="27"/>
  <c r="FJ3" i="27"/>
  <c r="FI3" i="27"/>
  <c r="DV3" i="27"/>
  <c r="DW3" i="27"/>
  <c r="DJ3" i="27"/>
  <c r="DI3" i="27"/>
  <c r="CV3" i="27"/>
  <c r="CW3" i="27"/>
  <c r="CJ3" i="27"/>
  <c r="CI3" i="27"/>
  <c r="BW3" i="27"/>
  <c r="BV3" i="27"/>
  <c r="AW3" i="27"/>
  <c r="AV3" i="27"/>
  <c r="EZ4" i="28"/>
  <c r="CF4" i="28"/>
  <c r="DD4" i="28"/>
  <c r="I3" i="27" l="1"/>
  <c r="AJ3" i="27"/>
  <c r="GV3" i="27"/>
  <c r="AI3" i="27"/>
  <c r="EJ3" i="27"/>
  <c r="W3" i="27" s="1"/>
  <c r="EV22" i="27"/>
  <c r="GW3" i="27"/>
  <c r="EW22" i="27"/>
  <c r="EV51" i="27"/>
  <c r="EV37" i="27"/>
  <c r="EV4" i="27"/>
  <c r="EW37" i="27"/>
  <c r="EW51" i="27"/>
  <c r="J3" i="27"/>
  <c r="EW4" i="27"/>
  <c r="V4" i="27"/>
  <c r="EI3" i="27"/>
  <c r="V3" i="27" s="1"/>
  <c r="BH4" i="28"/>
  <c r="AI4" i="28"/>
  <c r="J4" i="28"/>
  <c r="EW52" i="28"/>
  <c r="EW38" i="28"/>
  <c r="EW23" i="28"/>
  <c r="BG63" i="28"/>
  <c r="BF63" i="28"/>
  <c r="BE63" i="28"/>
  <c r="BD63" i="28"/>
  <c r="BG62" i="28"/>
  <c r="BF62" i="28"/>
  <c r="BE62" i="28"/>
  <c r="BD62" i="28"/>
  <c r="BG61" i="28"/>
  <c r="BF61" i="28"/>
  <c r="BE61" i="28"/>
  <c r="BD61" i="28"/>
  <c r="BG60" i="28"/>
  <c r="BF60" i="28"/>
  <c r="BE60" i="28"/>
  <c r="BD60" i="28"/>
  <c r="BG59" i="28"/>
  <c r="BF59" i="28"/>
  <c r="BE59" i="28"/>
  <c r="BD59" i="28"/>
  <c r="BG58" i="28"/>
  <c r="BF58" i="28"/>
  <c r="BE58" i="28"/>
  <c r="BD58" i="28"/>
  <c r="BG57" i="28"/>
  <c r="BF57" i="28"/>
  <c r="BE57" i="28"/>
  <c r="BD57" i="28"/>
  <c r="BG56" i="28"/>
  <c r="BF56" i="28"/>
  <c r="BE56" i="28"/>
  <c r="BD56" i="28"/>
  <c r="BG55" i="28"/>
  <c r="BF55" i="28"/>
  <c r="BE55" i="28"/>
  <c r="BD55" i="28"/>
  <c r="BG54" i="28"/>
  <c r="BF54" i="28"/>
  <c r="BE54" i="28"/>
  <c r="BD54" i="28"/>
  <c r="BG51" i="28"/>
  <c r="BF51" i="28"/>
  <c r="BE51" i="28"/>
  <c r="BD51" i="28"/>
  <c r="BG50" i="28"/>
  <c r="BF50" i="28"/>
  <c r="BE50" i="28"/>
  <c r="BD50" i="28"/>
  <c r="BG49" i="28"/>
  <c r="BF49" i="28"/>
  <c r="BE49" i="28"/>
  <c r="BD49" i="28"/>
  <c r="BG48" i="28"/>
  <c r="BF48" i="28"/>
  <c r="BE48" i="28"/>
  <c r="BD48" i="28"/>
  <c r="BG47" i="28"/>
  <c r="BF47" i="28"/>
  <c r="BE47" i="28"/>
  <c r="BD47" i="28"/>
  <c r="BG46" i="28"/>
  <c r="BF46" i="28"/>
  <c r="BE46" i="28"/>
  <c r="BD46" i="28"/>
  <c r="BG45" i="28"/>
  <c r="BF45" i="28"/>
  <c r="BE45" i="28"/>
  <c r="BD45" i="28"/>
  <c r="BG44" i="28"/>
  <c r="BF44" i="28"/>
  <c r="BE44" i="28"/>
  <c r="BD44" i="28"/>
  <c r="BG43" i="28"/>
  <c r="BF43" i="28"/>
  <c r="BE43" i="28"/>
  <c r="BD43" i="28"/>
  <c r="BG42" i="28"/>
  <c r="BF42" i="28"/>
  <c r="BE42" i="28"/>
  <c r="BD42" i="28"/>
  <c r="BG41" i="28"/>
  <c r="BF41" i="28"/>
  <c r="BE41" i="28"/>
  <c r="BD41" i="28"/>
  <c r="BG40" i="28"/>
  <c r="BF40" i="28"/>
  <c r="BE40" i="28"/>
  <c r="BD40" i="28"/>
  <c r="BG37" i="28"/>
  <c r="BF37" i="28"/>
  <c r="BE37" i="28"/>
  <c r="BD37" i="28"/>
  <c r="BG36" i="28"/>
  <c r="BF36" i="28"/>
  <c r="BE36" i="28"/>
  <c r="BD36" i="28"/>
  <c r="BG35" i="28"/>
  <c r="BF35" i="28"/>
  <c r="BE35" i="28"/>
  <c r="BD35" i="28"/>
  <c r="BG34" i="28"/>
  <c r="BF34" i="28"/>
  <c r="BE34" i="28"/>
  <c r="BD34" i="28"/>
  <c r="BG33" i="28"/>
  <c r="BF33" i="28"/>
  <c r="BE33" i="28"/>
  <c r="BD33" i="28"/>
  <c r="BG32" i="28"/>
  <c r="BF32" i="28"/>
  <c r="BE32" i="28"/>
  <c r="BD32" i="28"/>
  <c r="BG31" i="28"/>
  <c r="BF31" i="28"/>
  <c r="BE31" i="28"/>
  <c r="BD31" i="28"/>
  <c r="BG30" i="28"/>
  <c r="BF30" i="28"/>
  <c r="BE30" i="28"/>
  <c r="BD30" i="28"/>
  <c r="BG29" i="28"/>
  <c r="BF29" i="28"/>
  <c r="BE29" i="28"/>
  <c r="BD29" i="28"/>
  <c r="BG28" i="28"/>
  <c r="BF28" i="28"/>
  <c r="BE28" i="28"/>
  <c r="BD28" i="28"/>
  <c r="BG27" i="28"/>
  <c r="BF27" i="28"/>
  <c r="BE27" i="28"/>
  <c r="BD27" i="28"/>
  <c r="BG26" i="28"/>
  <c r="BF26" i="28"/>
  <c r="BE26" i="28"/>
  <c r="BD26" i="28"/>
  <c r="BG25" i="28"/>
  <c r="BF25" i="28"/>
  <c r="BE25" i="28"/>
  <c r="BD25" i="28"/>
  <c r="BG22" i="28"/>
  <c r="BF22" i="28"/>
  <c r="BE22" i="28"/>
  <c r="BD22" i="28"/>
  <c r="BG21" i="28"/>
  <c r="BF21" i="28"/>
  <c r="BE21" i="28"/>
  <c r="BD21" i="28"/>
  <c r="BG20" i="28"/>
  <c r="BF20" i="28"/>
  <c r="BE20" i="28"/>
  <c r="BD20" i="28"/>
  <c r="BG19" i="28"/>
  <c r="BF19" i="28"/>
  <c r="BE19" i="28"/>
  <c r="BD19" i="28"/>
  <c r="BG18" i="28"/>
  <c r="BF18" i="28"/>
  <c r="BE18" i="28"/>
  <c r="BD18" i="28"/>
  <c r="BG17" i="28"/>
  <c r="BF17" i="28"/>
  <c r="BE17" i="28"/>
  <c r="BD17" i="28"/>
  <c r="BG16" i="28"/>
  <c r="BF16" i="28"/>
  <c r="BE16" i="28"/>
  <c r="BD16" i="28"/>
  <c r="BG15" i="28"/>
  <c r="BF15" i="28"/>
  <c r="BE15" i="28"/>
  <c r="BD15" i="28"/>
  <c r="BG14" i="28"/>
  <c r="BF14" i="28"/>
  <c r="BE14" i="28"/>
  <c r="BD14" i="28"/>
  <c r="BG13" i="28"/>
  <c r="BF13" i="28"/>
  <c r="BE13" i="28"/>
  <c r="BD13" i="28"/>
  <c r="BG12" i="28"/>
  <c r="BF12" i="28"/>
  <c r="BE12" i="28"/>
  <c r="BD12" i="28"/>
  <c r="BG11" i="28"/>
  <c r="BF11" i="28"/>
  <c r="BE11" i="28"/>
  <c r="BD11" i="28"/>
  <c r="BG10" i="28"/>
  <c r="BF10" i="28"/>
  <c r="BE10" i="28"/>
  <c r="BD10" i="28"/>
  <c r="BG9" i="28"/>
  <c r="BF9" i="28"/>
  <c r="BE9" i="28"/>
  <c r="BD9" i="28"/>
  <c r="BG8" i="28"/>
  <c r="BF8" i="28"/>
  <c r="BE8" i="28"/>
  <c r="BD8" i="28"/>
  <c r="BG7" i="28"/>
  <c r="BF7" i="28"/>
  <c r="BE7" i="28"/>
  <c r="BD7" i="28"/>
  <c r="AH63" i="28"/>
  <c r="AG63" i="28"/>
  <c r="AF63" i="28"/>
  <c r="AE63" i="28"/>
  <c r="AH62" i="28"/>
  <c r="AG62" i="28"/>
  <c r="AF62" i="28"/>
  <c r="AE62" i="28"/>
  <c r="AH61" i="28"/>
  <c r="AG61" i="28"/>
  <c r="AF61" i="28"/>
  <c r="AE61" i="28"/>
  <c r="AH60" i="28"/>
  <c r="AG60" i="28"/>
  <c r="AF60" i="28"/>
  <c r="AE60" i="28"/>
  <c r="AH59" i="28"/>
  <c r="AG59" i="28"/>
  <c r="AF59" i="28"/>
  <c r="AE59" i="28"/>
  <c r="AH58" i="28"/>
  <c r="AG58" i="28"/>
  <c r="AF58" i="28"/>
  <c r="AE58" i="28"/>
  <c r="AH57" i="28"/>
  <c r="AG57" i="28"/>
  <c r="AF57" i="28"/>
  <c r="AE57" i="28"/>
  <c r="AH56" i="28"/>
  <c r="AG56" i="28"/>
  <c r="AF56" i="28"/>
  <c r="AE56" i="28"/>
  <c r="AH55" i="28"/>
  <c r="AG55" i="28"/>
  <c r="AF55" i="28"/>
  <c r="AE55" i="28"/>
  <c r="AH54" i="28"/>
  <c r="AG54" i="28"/>
  <c r="AF54" i="28"/>
  <c r="AE54" i="28"/>
  <c r="AH51" i="28"/>
  <c r="AG51" i="28"/>
  <c r="AF51" i="28"/>
  <c r="AE51" i="28"/>
  <c r="AH50" i="28"/>
  <c r="AG50" i="28"/>
  <c r="AF50" i="28"/>
  <c r="AE50" i="28"/>
  <c r="AH49" i="28"/>
  <c r="AG49" i="28"/>
  <c r="AF49" i="28"/>
  <c r="AE49" i="28"/>
  <c r="AH48" i="28"/>
  <c r="AG48" i="28"/>
  <c r="AF48" i="28"/>
  <c r="AE48" i="28"/>
  <c r="AH47" i="28"/>
  <c r="AG47" i="28"/>
  <c r="AF47" i="28"/>
  <c r="AE47" i="28"/>
  <c r="AH46" i="28"/>
  <c r="AG46" i="28"/>
  <c r="AF46" i="28"/>
  <c r="AE46" i="28"/>
  <c r="AH45" i="28"/>
  <c r="AG45" i="28"/>
  <c r="AF45" i="28"/>
  <c r="AE45" i="28"/>
  <c r="AH44" i="28"/>
  <c r="AG44" i="28"/>
  <c r="AF44" i="28"/>
  <c r="AE44" i="28"/>
  <c r="AH43" i="28"/>
  <c r="AG43" i="28"/>
  <c r="AF43" i="28"/>
  <c r="AE43" i="28"/>
  <c r="AH42" i="28"/>
  <c r="AG42" i="28"/>
  <c r="AF42" i="28"/>
  <c r="AE42" i="28"/>
  <c r="AH41" i="28"/>
  <c r="AG41" i="28"/>
  <c r="AF41" i="28"/>
  <c r="AE41" i="28"/>
  <c r="AH40" i="28"/>
  <c r="AG40" i="28"/>
  <c r="AF40" i="28"/>
  <c r="AE40" i="28"/>
  <c r="AH37" i="28"/>
  <c r="AG37" i="28"/>
  <c r="AF37" i="28"/>
  <c r="AE37" i="28"/>
  <c r="AH36" i="28"/>
  <c r="AG36" i="28"/>
  <c r="AF36" i="28"/>
  <c r="AE36" i="28"/>
  <c r="AH35" i="28"/>
  <c r="AG35" i="28"/>
  <c r="AF35" i="28"/>
  <c r="AE35" i="28"/>
  <c r="AH34" i="28"/>
  <c r="AG34" i="28"/>
  <c r="AF34" i="28"/>
  <c r="AE34" i="28"/>
  <c r="AH33" i="28"/>
  <c r="AG33" i="28"/>
  <c r="AF33" i="28"/>
  <c r="AE33" i="28"/>
  <c r="AH32" i="28"/>
  <c r="AG32" i="28"/>
  <c r="AF32" i="28"/>
  <c r="AE32" i="28"/>
  <c r="AH31" i="28"/>
  <c r="AG31" i="28"/>
  <c r="AF31" i="28"/>
  <c r="AE31" i="28"/>
  <c r="AH30" i="28"/>
  <c r="AG30" i="28"/>
  <c r="AF30" i="28"/>
  <c r="AE30" i="28"/>
  <c r="AH29" i="28"/>
  <c r="AG29" i="28"/>
  <c r="AF29" i="28"/>
  <c r="AE29" i="28"/>
  <c r="AH28" i="28"/>
  <c r="AG28" i="28"/>
  <c r="AF28" i="28"/>
  <c r="AE28" i="28"/>
  <c r="AH27" i="28"/>
  <c r="AG27" i="28"/>
  <c r="AF27" i="28"/>
  <c r="AE27" i="28"/>
  <c r="AH26" i="28"/>
  <c r="AG26" i="28"/>
  <c r="AF26" i="28"/>
  <c r="AE26" i="28"/>
  <c r="AH25" i="28"/>
  <c r="AG25" i="28"/>
  <c r="AF25" i="28"/>
  <c r="AE25" i="28"/>
  <c r="AH22" i="28"/>
  <c r="AG22" i="28"/>
  <c r="AF22" i="28"/>
  <c r="AE22" i="28"/>
  <c r="AH21" i="28"/>
  <c r="AG21" i="28"/>
  <c r="AF21" i="28"/>
  <c r="AE21" i="28"/>
  <c r="AH20" i="28"/>
  <c r="AG20" i="28"/>
  <c r="AF20" i="28"/>
  <c r="AE20" i="28"/>
  <c r="AH19" i="28"/>
  <c r="AG19" i="28"/>
  <c r="AF19" i="28"/>
  <c r="AE19" i="28"/>
  <c r="AH18" i="28"/>
  <c r="AG18" i="28"/>
  <c r="AF18" i="28"/>
  <c r="AE18" i="28"/>
  <c r="AH17" i="28"/>
  <c r="AG17" i="28"/>
  <c r="AF17" i="28"/>
  <c r="AE17" i="28"/>
  <c r="AH16" i="28"/>
  <c r="AG16" i="28"/>
  <c r="AF16" i="28"/>
  <c r="AE16" i="28"/>
  <c r="AH15" i="28"/>
  <c r="AG15" i="28"/>
  <c r="AF15" i="28"/>
  <c r="AE15" i="28"/>
  <c r="AH14" i="28"/>
  <c r="AG14" i="28"/>
  <c r="AF14" i="28"/>
  <c r="AE14" i="28"/>
  <c r="AH13" i="28"/>
  <c r="AG13" i="28"/>
  <c r="AF13" i="28"/>
  <c r="AE13" i="28"/>
  <c r="AH12" i="28"/>
  <c r="AG12" i="28"/>
  <c r="AF12" i="28"/>
  <c r="AE12" i="28"/>
  <c r="AH11" i="28"/>
  <c r="AG11" i="28"/>
  <c r="AF11" i="28"/>
  <c r="AE11" i="28"/>
  <c r="AH10" i="28"/>
  <c r="AG10" i="28"/>
  <c r="AF10" i="28"/>
  <c r="AE10" i="28"/>
  <c r="AH9" i="28"/>
  <c r="AG9" i="28"/>
  <c r="AF9" i="28"/>
  <c r="AE9" i="28"/>
  <c r="AH8" i="28"/>
  <c r="AG8" i="28"/>
  <c r="AF8" i="28"/>
  <c r="AE8" i="28"/>
  <c r="AH7" i="28"/>
  <c r="AG7" i="28"/>
  <c r="AF7" i="28"/>
  <c r="AE7" i="28"/>
  <c r="I63" i="28"/>
  <c r="H63" i="28"/>
  <c r="G63" i="28"/>
  <c r="I62" i="28"/>
  <c r="H62" i="28"/>
  <c r="G62" i="28"/>
  <c r="I61" i="28"/>
  <c r="H61" i="28"/>
  <c r="G61" i="28"/>
  <c r="I60" i="28"/>
  <c r="H60" i="28"/>
  <c r="G60" i="28"/>
  <c r="I59" i="28"/>
  <c r="H59" i="28"/>
  <c r="G59" i="28"/>
  <c r="I58" i="28"/>
  <c r="H58" i="28"/>
  <c r="G58" i="28"/>
  <c r="I57" i="28"/>
  <c r="H57" i="28"/>
  <c r="G57" i="28"/>
  <c r="I56" i="28"/>
  <c r="H56" i="28"/>
  <c r="G56" i="28"/>
  <c r="I55" i="28"/>
  <c r="H55" i="28"/>
  <c r="G55" i="28"/>
  <c r="I54" i="28"/>
  <c r="H54" i="28"/>
  <c r="G54" i="28"/>
  <c r="I51" i="28"/>
  <c r="H51" i="28"/>
  <c r="G51" i="28"/>
  <c r="I50" i="28"/>
  <c r="H50" i="28"/>
  <c r="G50" i="28"/>
  <c r="I49" i="28"/>
  <c r="H49" i="28"/>
  <c r="G49" i="28"/>
  <c r="I48" i="28"/>
  <c r="H48" i="28"/>
  <c r="G48" i="28"/>
  <c r="I47" i="28"/>
  <c r="H47" i="28"/>
  <c r="G47" i="28"/>
  <c r="I46" i="28"/>
  <c r="H46" i="28"/>
  <c r="G46" i="28"/>
  <c r="I45" i="28"/>
  <c r="H45" i="28"/>
  <c r="G45" i="28"/>
  <c r="I44" i="28"/>
  <c r="H44" i="28"/>
  <c r="G44" i="28"/>
  <c r="I43" i="28"/>
  <c r="H43" i="28"/>
  <c r="G43" i="28"/>
  <c r="I42" i="28"/>
  <c r="H42" i="28"/>
  <c r="G42" i="28"/>
  <c r="I41" i="28"/>
  <c r="H41" i="28"/>
  <c r="G41" i="28"/>
  <c r="I40" i="28"/>
  <c r="H40" i="28"/>
  <c r="G40" i="28"/>
  <c r="I37" i="28"/>
  <c r="H37" i="28"/>
  <c r="G37" i="28"/>
  <c r="I36" i="28"/>
  <c r="H36" i="28"/>
  <c r="G36" i="28"/>
  <c r="I35" i="28"/>
  <c r="H35" i="28"/>
  <c r="G35" i="28"/>
  <c r="I34" i="28"/>
  <c r="H34" i="28"/>
  <c r="G34" i="28"/>
  <c r="I33" i="28"/>
  <c r="H33" i="28"/>
  <c r="G33" i="28"/>
  <c r="I32" i="28"/>
  <c r="H32" i="28"/>
  <c r="G32" i="28"/>
  <c r="I31" i="28"/>
  <c r="H31" i="28"/>
  <c r="G31" i="28"/>
  <c r="I30" i="28"/>
  <c r="H30" i="28"/>
  <c r="G30" i="28"/>
  <c r="I29" i="28"/>
  <c r="H29" i="28"/>
  <c r="G29" i="28"/>
  <c r="I28" i="28"/>
  <c r="H28" i="28"/>
  <c r="G28" i="28"/>
  <c r="I27" i="28"/>
  <c r="H27" i="28"/>
  <c r="G27" i="28"/>
  <c r="I26" i="28"/>
  <c r="H26" i="28"/>
  <c r="G26" i="28"/>
  <c r="I25" i="28"/>
  <c r="H25" i="28"/>
  <c r="G25" i="28"/>
  <c r="I22" i="28"/>
  <c r="H22" i="28"/>
  <c r="G22" i="28"/>
  <c r="I21" i="28"/>
  <c r="H21" i="28"/>
  <c r="G21" i="28"/>
  <c r="I20" i="28"/>
  <c r="H20" i="28"/>
  <c r="G20" i="28"/>
  <c r="I19" i="28"/>
  <c r="H19" i="28"/>
  <c r="G19" i="28"/>
  <c r="I18" i="28"/>
  <c r="H18" i="28"/>
  <c r="G18" i="28"/>
  <c r="I17" i="28"/>
  <c r="H17" i="28"/>
  <c r="G17" i="28"/>
  <c r="I16" i="28"/>
  <c r="H16" i="28"/>
  <c r="G16" i="28"/>
  <c r="I15" i="28"/>
  <c r="H15" i="28"/>
  <c r="G15" i="28"/>
  <c r="I14" i="28"/>
  <c r="H14" i="28"/>
  <c r="G14" i="28"/>
  <c r="I13" i="28"/>
  <c r="H13" i="28"/>
  <c r="G13" i="28"/>
  <c r="I12" i="28"/>
  <c r="H12" i="28"/>
  <c r="G12" i="28"/>
  <c r="I11" i="28"/>
  <c r="H11" i="28"/>
  <c r="G11" i="28"/>
  <c r="I10" i="28"/>
  <c r="H10" i="28"/>
  <c r="G10" i="28"/>
  <c r="I9" i="28"/>
  <c r="H9" i="28"/>
  <c r="G9" i="28"/>
  <c r="I8" i="28"/>
  <c r="H8" i="28"/>
  <c r="G8" i="28"/>
  <c r="I7" i="28"/>
  <c r="H7" i="28"/>
  <c r="G7" i="28"/>
  <c r="F63" i="28"/>
  <c r="F62" i="28"/>
  <c r="F61" i="28"/>
  <c r="F60" i="28"/>
  <c r="F59" i="28"/>
  <c r="F58" i="28"/>
  <c r="F57" i="28"/>
  <c r="F56" i="28"/>
  <c r="F55" i="28"/>
  <c r="F54" i="28"/>
  <c r="F51" i="28"/>
  <c r="F50" i="28"/>
  <c r="F49" i="28"/>
  <c r="F48" i="28"/>
  <c r="F47" i="28"/>
  <c r="F46" i="28"/>
  <c r="F45" i="28"/>
  <c r="F44" i="28"/>
  <c r="F43" i="28"/>
  <c r="F42" i="28"/>
  <c r="F41" i="28"/>
  <c r="F40" i="28"/>
  <c r="F37" i="28"/>
  <c r="F36" i="28"/>
  <c r="F35" i="28"/>
  <c r="F34" i="28"/>
  <c r="F33" i="28"/>
  <c r="F32" i="28"/>
  <c r="F31" i="28"/>
  <c r="F30" i="28"/>
  <c r="F29" i="28"/>
  <c r="F28" i="28"/>
  <c r="F27" i="28"/>
  <c r="F26" i="28"/>
  <c r="F25" i="28"/>
  <c r="F22" i="28"/>
  <c r="F21" i="28"/>
  <c r="F20" i="28"/>
  <c r="F19" i="28"/>
  <c r="F18" i="28"/>
  <c r="F17" i="28"/>
  <c r="F16" i="28"/>
  <c r="F15" i="28"/>
  <c r="F14" i="28"/>
  <c r="F13" i="28"/>
  <c r="F12" i="28"/>
  <c r="F11" i="28"/>
  <c r="F10" i="28"/>
  <c r="F9" i="28"/>
  <c r="F8" i="28"/>
  <c r="F7" i="28"/>
  <c r="EY5" i="28"/>
  <c r="EY23" i="28"/>
  <c r="EY38" i="28"/>
  <c r="EY52" i="28"/>
  <c r="EA5" i="28"/>
  <c r="EA23" i="28"/>
  <c r="EA38" i="28"/>
  <c r="EA52" i="28"/>
  <c r="DC5" i="28"/>
  <c r="DC23" i="28"/>
  <c r="DC38" i="28"/>
  <c r="DC52" i="28"/>
  <c r="CE52" i="28"/>
  <c r="CE38" i="28"/>
  <c r="CE23" i="28"/>
  <c r="CE5" i="28"/>
  <c r="EX52" i="28"/>
  <c r="EX38" i="28"/>
  <c r="EX23" i="28"/>
  <c r="EX5" i="28"/>
  <c r="DZ52" i="28"/>
  <c r="DZ38" i="28"/>
  <c r="DZ23" i="28"/>
  <c r="DZ5" i="28"/>
  <c r="DB52" i="28"/>
  <c r="DB38" i="28"/>
  <c r="DB23" i="28"/>
  <c r="DB5" i="28"/>
  <c r="DY52" i="28"/>
  <c r="DY38" i="28"/>
  <c r="DY23" i="28"/>
  <c r="DY5" i="28"/>
  <c r="DA52" i="28"/>
  <c r="DA38" i="28"/>
  <c r="DA23" i="28"/>
  <c r="DA5" i="28"/>
  <c r="CC52" i="28"/>
  <c r="CC38" i="28"/>
  <c r="CC23" i="28"/>
  <c r="CC5" i="28"/>
  <c r="CD5" i="28"/>
  <c r="CD23" i="28"/>
  <c r="CD38" i="28"/>
  <c r="CD52" i="28"/>
  <c r="EW5" i="28"/>
  <c r="EV52" i="28"/>
  <c r="EV38" i="28"/>
  <c r="EV23" i="28"/>
  <c r="EV5" i="28"/>
  <c r="DX5" i="28"/>
  <c r="DX23" i="28"/>
  <c r="DX38" i="28"/>
  <c r="DX52" i="28"/>
  <c r="CB5" i="28"/>
  <c r="CB52" i="28"/>
  <c r="CB38" i="28"/>
  <c r="CB23" i="28"/>
  <c r="BE38" i="28" l="1"/>
  <c r="EV3" i="27"/>
  <c r="EW3" i="27"/>
  <c r="AE23" i="28"/>
  <c r="AF5" i="28"/>
  <c r="H5" i="28"/>
  <c r="BF5" i="28"/>
  <c r="AE52" i="28"/>
  <c r="G23" i="28"/>
  <c r="AF38" i="28"/>
  <c r="AG38" i="28"/>
  <c r="I52" i="28"/>
  <c r="BG52" i="28"/>
  <c r="AF52" i="28"/>
  <c r="H38" i="28"/>
  <c r="AE5" i="28"/>
  <c r="G52" i="28"/>
  <c r="H52" i="28"/>
  <c r="BF52" i="28"/>
  <c r="AG5" i="28"/>
  <c r="AH52" i="28"/>
  <c r="BD38" i="28"/>
  <c r="AF23" i="28"/>
  <c r="AG23" i="28"/>
  <c r="AH38" i="28"/>
  <c r="AG52" i="28"/>
  <c r="CD4" i="28"/>
  <c r="AH23" i="28"/>
  <c r="H23" i="28"/>
  <c r="I38" i="28"/>
  <c r="BD5" i="28"/>
  <c r="G38" i="28"/>
  <c r="I23" i="28"/>
  <c r="BF23" i="28"/>
  <c r="BG38" i="28"/>
  <c r="BD23" i="28"/>
  <c r="DC4" i="28"/>
  <c r="EY4" i="28"/>
  <c r="BG5" i="28"/>
  <c r="AE38" i="28"/>
  <c r="AH5" i="28"/>
  <c r="G5" i="28"/>
  <c r="I5" i="28"/>
  <c r="BD52" i="28"/>
  <c r="BF38" i="28"/>
  <c r="BE5" i="28"/>
  <c r="CB4" i="28"/>
  <c r="BE23" i="28"/>
  <c r="BE52" i="28"/>
  <c r="BG23" i="28"/>
  <c r="DX4" i="28"/>
  <c r="EA4" i="28"/>
  <c r="CE4" i="28"/>
  <c r="EX4" i="28"/>
  <c r="DZ4" i="28"/>
  <c r="DB4" i="28"/>
  <c r="DY4" i="28"/>
  <c r="DA4" i="28"/>
  <c r="CC4" i="28"/>
  <c r="EW4" i="28"/>
  <c r="EV4" i="28"/>
  <c r="CZ52" i="28"/>
  <c r="F52" i="28" s="1"/>
  <c r="CZ38" i="28"/>
  <c r="F38" i="28" s="1"/>
  <c r="CZ23" i="28"/>
  <c r="F23" i="28" s="1"/>
  <c r="CZ5" i="28"/>
  <c r="F5" i="28" s="1"/>
  <c r="I4" i="28" l="1"/>
  <c r="BD4" i="28"/>
  <c r="H4" i="28"/>
  <c r="AG4" i="28"/>
  <c r="BE4" i="28"/>
  <c r="BF4" i="28"/>
  <c r="AE4" i="28"/>
  <c r="BG4" i="28"/>
  <c r="G4" i="28"/>
  <c r="AH4" i="28"/>
  <c r="AF4" i="28"/>
  <c r="CZ4" i="28"/>
  <c r="F4" i="28" s="1"/>
  <c r="BC63" i="28"/>
  <c r="AZ63" i="28"/>
  <c r="AD63" i="28"/>
  <c r="AA63" i="28"/>
  <c r="E63" i="28"/>
  <c r="B63" i="28"/>
  <c r="BC62" i="28"/>
  <c r="AZ62" i="28"/>
  <c r="AD62" i="28"/>
  <c r="AA62" i="28"/>
  <c r="E62" i="28"/>
  <c r="B62" i="28"/>
  <c r="BC61" i="28"/>
  <c r="AZ61" i="28"/>
  <c r="AD61" i="28"/>
  <c r="AA61" i="28"/>
  <c r="E61" i="28"/>
  <c r="B61" i="28"/>
  <c r="BC60" i="28"/>
  <c r="AZ60" i="28"/>
  <c r="AD60" i="28"/>
  <c r="AA60" i="28"/>
  <c r="E60" i="28"/>
  <c r="B60" i="28"/>
  <c r="BC59" i="28"/>
  <c r="AZ59" i="28"/>
  <c r="AD59" i="28"/>
  <c r="AA59" i="28"/>
  <c r="E59" i="28"/>
  <c r="B59" i="28"/>
  <c r="BC58" i="28"/>
  <c r="AZ58" i="28"/>
  <c r="AD58" i="28"/>
  <c r="AA58" i="28"/>
  <c r="E58" i="28"/>
  <c r="B58" i="28"/>
  <c r="BC57" i="28"/>
  <c r="AZ57" i="28"/>
  <c r="AD57" i="28"/>
  <c r="AA57" i="28"/>
  <c r="E57" i="28"/>
  <c r="B57" i="28"/>
  <c r="BC56" i="28"/>
  <c r="AZ56" i="28"/>
  <c r="AD56" i="28"/>
  <c r="AA56" i="28"/>
  <c r="E56" i="28"/>
  <c r="B56" i="28"/>
  <c r="BC55" i="28"/>
  <c r="AZ55" i="28"/>
  <c r="AD55" i="28"/>
  <c r="AA55" i="28"/>
  <c r="E55" i="28"/>
  <c r="B55" i="28"/>
  <c r="BC54" i="28"/>
  <c r="AZ54" i="28"/>
  <c r="AD54" i="28"/>
  <c r="AA54" i="28"/>
  <c r="E54" i="28"/>
  <c r="B54" i="28"/>
  <c r="BC51" i="28"/>
  <c r="AZ51" i="28"/>
  <c r="AD51" i="28"/>
  <c r="AA51" i="28"/>
  <c r="E51" i="28"/>
  <c r="B51" i="28"/>
  <c r="BC50" i="28"/>
  <c r="AZ50" i="28"/>
  <c r="AD50" i="28"/>
  <c r="AA50" i="28"/>
  <c r="E50" i="28"/>
  <c r="B50" i="28"/>
  <c r="BC49" i="28"/>
  <c r="AZ49" i="28"/>
  <c r="AD49" i="28"/>
  <c r="AA49" i="28"/>
  <c r="E49" i="28"/>
  <c r="B49" i="28"/>
  <c r="BC48" i="28"/>
  <c r="AZ48" i="28"/>
  <c r="AD48" i="28"/>
  <c r="AA48" i="28"/>
  <c r="E48" i="28"/>
  <c r="B48" i="28"/>
  <c r="BC47" i="28"/>
  <c r="AZ47" i="28"/>
  <c r="AD47" i="28"/>
  <c r="AA47" i="28"/>
  <c r="E47" i="28"/>
  <c r="B47" i="28"/>
  <c r="BC46" i="28"/>
  <c r="AZ46" i="28"/>
  <c r="AD46" i="28"/>
  <c r="AA46" i="28"/>
  <c r="E46" i="28"/>
  <c r="B46" i="28"/>
  <c r="BC45" i="28"/>
  <c r="AZ45" i="28"/>
  <c r="AD45" i="28"/>
  <c r="AA45" i="28"/>
  <c r="E45" i="28"/>
  <c r="B45" i="28"/>
  <c r="BC44" i="28"/>
  <c r="AZ44" i="28"/>
  <c r="AD44" i="28"/>
  <c r="AA44" i="28"/>
  <c r="E44" i="28"/>
  <c r="B44" i="28"/>
  <c r="BC43" i="28"/>
  <c r="AZ43" i="28"/>
  <c r="AD43" i="28"/>
  <c r="AA43" i="28"/>
  <c r="E43" i="28"/>
  <c r="B43" i="28"/>
  <c r="BC42" i="28"/>
  <c r="AZ42" i="28"/>
  <c r="AD42" i="28"/>
  <c r="AA42" i="28"/>
  <c r="E42" i="28"/>
  <c r="B42" i="28"/>
  <c r="BC41" i="28"/>
  <c r="AZ41" i="28"/>
  <c r="AD41" i="28"/>
  <c r="AA41" i="28"/>
  <c r="E41" i="28"/>
  <c r="B41" i="28"/>
  <c r="BC40" i="28"/>
  <c r="AZ40" i="28"/>
  <c r="AD40" i="28"/>
  <c r="AA40" i="28"/>
  <c r="E40" i="28"/>
  <c r="B40" i="28"/>
  <c r="BC37" i="28"/>
  <c r="AZ37" i="28"/>
  <c r="AD37" i="28"/>
  <c r="AA37" i="28"/>
  <c r="E37" i="28"/>
  <c r="B37" i="28"/>
  <c r="BC36" i="28"/>
  <c r="AZ36" i="28"/>
  <c r="AD36" i="28"/>
  <c r="AA36" i="28"/>
  <c r="E36" i="28"/>
  <c r="B36" i="28"/>
  <c r="BC35" i="28"/>
  <c r="AZ35" i="28"/>
  <c r="AD35" i="28"/>
  <c r="AA35" i="28"/>
  <c r="E35" i="28"/>
  <c r="B35" i="28"/>
  <c r="BC34" i="28"/>
  <c r="AZ34" i="28"/>
  <c r="AD34" i="28"/>
  <c r="AA34" i="28"/>
  <c r="E34" i="28"/>
  <c r="B34" i="28"/>
  <c r="BC33" i="28"/>
  <c r="AZ33" i="28"/>
  <c r="AD33" i="28"/>
  <c r="AA33" i="28"/>
  <c r="E33" i="28"/>
  <c r="B33" i="28"/>
  <c r="BC32" i="28"/>
  <c r="AZ32" i="28"/>
  <c r="AD32" i="28"/>
  <c r="AA32" i="28"/>
  <c r="E32" i="28"/>
  <c r="B32" i="28"/>
  <c r="BC31" i="28"/>
  <c r="AZ31" i="28"/>
  <c r="AD31" i="28"/>
  <c r="AA31" i="28"/>
  <c r="E31" i="28"/>
  <c r="B31" i="28"/>
  <c r="BC30" i="28"/>
  <c r="AZ30" i="28"/>
  <c r="AD30" i="28"/>
  <c r="AA30" i="28"/>
  <c r="E30" i="28"/>
  <c r="B30" i="28"/>
  <c r="BC29" i="28"/>
  <c r="AZ29" i="28"/>
  <c r="AD29" i="28"/>
  <c r="AA29" i="28"/>
  <c r="E29" i="28"/>
  <c r="B29" i="28"/>
  <c r="BC28" i="28"/>
  <c r="AZ28" i="28"/>
  <c r="AD28" i="28"/>
  <c r="AA28" i="28"/>
  <c r="E28" i="28"/>
  <c r="B28" i="28"/>
  <c r="BC27" i="28"/>
  <c r="AZ27" i="28"/>
  <c r="AD27" i="28"/>
  <c r="AA27" i="28"/>
  <c r="E27" i="28"/>
  <c r="B27" i="28"/>
  <c r="BC26" i="28"/>
  <c r="AZ26" i="28"/>
  <c r="AD26" i="28"/>
  <c r="AA26" i="28"/>
  <c r="E26" i="28"/>
  <c r="B26" i="28"/>
  <c r="BC25" i="28"/>
  <c r="AZ25" i="28"/>
  <c r="AD25" i="28"/>
  <c r="AA25" i="28"/>
  <c r="E25" i="28"/>
  <c r="B25" i="28"/>
  <c r="BC22" i="28"/>
  <c r="AZ22" i="28"/>
  <c r="AD22" i="28"/>
  <c r="AA22" i="28"/>
  <c r="E22" i="28"/>
  <c r="B22" i="28"/>
  <c r="BC21" i="28"/>
  <c r="AZ21" i="28"/>
  <c r="AD21" i="28"/>
  <c r="AA21" i="28"/>
  <c r="E21" i="28"/>
  <c r="B21" i="28"/>
  <c r="BC20" i="28"/>
  <c r="AZ20" i="28"/>
  <c r="AD20" i="28"/>
  <c r="AA20" i="28"/>
  <c r="E20" i="28"/>
  <c r="B20" i="28"/>
  <c r="BC19" i="28"/>
  <c r="AZ19" i="28"/>
  <c r="AD19" i="28"/>
  <c r="AA19" i="28"/>
  <c r="E19" i="28"/>
  <c r="B19" i="28"/>
  <c r="BC18" i="28"/>
  <c r="AZ18" i="28"/>
  <c r="AD18" i="28"/>
  <c r="AA18" i="28"/>
  <c r="E18" i="28"/>
  <c r="B18" i="28"/>
  <c r="BC17" i="28"/>
  <c r="AZ17" i="28"/>
  <c r="AD17" i="28"/>
  <c r="AA17" i="28"/>
  <c r="E17" i="28"/>
  <c r="B17" i="28"/>
  <c r="BC16" i="28"/>
  <c r="AZ16" i="28"/>
  <c r="AD16" i="28"/>
  <c r="AA16" i="28"/>
  <c r="E16" i="28"/>
  <c r="B16" i="28"/>
  <c r="BC15" i="28"/>
  <c r="AZ15" i="28"/>
  <c r="AD15" i="28"/>
  <c r="AA15" i="28"/>
  <c r="E15" i="28"/>
  <c r="B15" i="28"/>
  <c r="BC14" i="28"/>
  <c r="AZ14" i="28"/>
  <c r="AD14" i="28"/>
  <c r="AA14" i="28"/>
  <c r="E14" i="28"/>
  <c r="B14" i="28"/>
  <c r="BC13" i="28"/>
  <c r="AZ13" i="28"/>
  <c r="AD13" i="28"/>
  <c r="AA13" i="28"/>
  <c r="E13" i="28"/>
  <c r="B13" i="28"/>
  <c r="BC12" i="28"/>
  <c r="AZ12" i="28"/>
  <c r="AD12" i="28"/>
  <c r="AA12" i="28"/>
  <c r="E12" i="28"/>
  <c r="B12" i="28"/>
  <c r="BC11" i="28"/>
  <c r="AZ11" i="28"/>
  <c r="AD11" i="28"/>
  <c r="AA11" i="28"/>
  <c r="E11" i="28"/>
  <c r="B11" i="28"/>
  <c r="BC10" i="28"/>
  <c r="AZ10" i="28"/>
  <c r="AD10" i="28"/>
  <c r="AA10" i="28"/>
  <c r="E10" i="28"/>
  <c r="B10" i="28"/>
  <c r="BC9" i="28"/>
  <c r="AZ9" i="28"/>
  <c r="AD9" i="28"/>
  <c r="AA9" i="28"/>
  <c r="E9" i="28"/>
  <c r="B9" i="28"/>
  <c r="BC8" i="28"/>
  <c r="AZ8" i="28"/>
  <c r="AD8" i="28"/>
  <c r="AA8" i="28"/>
  <c r="E8" i="28"/>
  <c r="B8" i="28"/>
  <c r="BC7" i="28"/>
  <c r="AZ7" i="28"/>
  <c r="AD7" i="28"/>
  <c r="AA7" i="28"/>
  <c r="E7" i="28"/>
  <c r="B7" i="28"/>
  <c r="EU52" i="28"/>
  <c r="EU38" i="28"/>
  <c r="EU23" i="28"/>
  <c r="EU5" i="28"/>
  <c r="CY52" i="28"/>
  <c r="CY38" i="28"/>
  <c r="CY23" i="28"/>
  <c r="CY5" i="28"/>
  <c r="K27" i="29" l="1"/>
  <c r="K9" i="29"/>
  <c r="K42" i="29"/>
  <c r="G42" i="29"/>
  <c r="C56" i="29"/>
  <c r="C27" i="29"/>
  <c r="C42" i="29"/>
  <c r="C9" i="29"/>
  <c r="ES52" i="28"/>
  <c r="ES38" i="28"/>
  <c r="ES23" i="28"/>
  <c r="ES5" i="28"/>
  <c r="EU4" i="28"/>
  <c r="CY4" i="28"/>
  <c r="DU5" i="28"/>
  <c r="DU23" i="28"/>
  <c r="DU38" i="28"/>
  <c r="DU52" i="28"/>
  <c r="CW52" i="28"/>
  <c r="CW38" i="28"/>
  <c r="CW23" i="28"/>
  <c r="CW5" i="28"/>
  <c r="CA23" i="28"/>
  <c r="E23" i="28" s="1"/>
  <c r="DW52" i="28"/>
  <c r="CA52" i="28"/>
  <c r="E52" i="28" s="1"/>
  <c r="BY52" i="28"/>
  <c r="DW38" i="28"/>
  <c r="CA38" i="28"/>
  <c r="BY38" i="28"/>
  <c r="DW23" i="28"/>
  <c r="BY23" i="28"/>
  <c r="DW5" i="28"/>
  <c r="CA5" i="28"/>
  <c r="E5" i="28" s="1"/>
  <c r="BY5" i="28"/>
  <c r="EB62" i="27"/>
  <c r="EB61" i="27"/>
  <c r="EB60" i="27"/>
  <c r="EB59" i="27"/>
  <c r="EB58" i="27"/>
  <c r="EB57" i="27"/>
  <c r="EB56" i="27"/>
  <c r="EB55" i="27"/>
  <c r="EB54" i="27"/>
  <c r="EB53" i="27"/>
  <c r="EB50" i="27"/>
  <c r="EB49" i="27"/>
  <c r="EB48" i="27"/>
  <c r="EB47" i="27"/>
  <c r="EB46" i="27"/>
  <c r="EB45" i="27"/>
  <c r="EB44" i="27"/>
  <c r="EB43" i="27"/>
  <c r="EB42" i="27"/>
  <c r="EB41" i="27"/>
  <c r="EB40" i="27"/>
  <c r="EB39" i="27"/>
  <c r="EB36" i="27"/>
  <c r="EB35" i="27"/>
  <c r="EB34" i="27"/>
  <c r="EB33" i="27"/>
  <c r="EB32" i="27"/>
  <c r="EB31" i="27"/>
  <c r="EB30" i="27"/>
  <c r="EB29" i="27"/>
  <c r="EB28" i="27"/>
  <c r="EB27" i="27"/>
  <c r="EB26" i="27"/>
  <c r="EB25" i="27"/>
  <c r="EB24" i="27"/>
  <c r="EB21" i="27"/>
  <c r="EO21" i="27" s="1"/>
  <c r="EB20" i="27"/>
  <c r="EB19" i="27"/>
  <c r="EO19" i="27" s="1"/>
  <c r="EB18" i="27"/>
  <c r="EO18" i="27" s="1"/>
  <c r="EB17" i="27"/>
  <c r="EO17" i="27" s="1"/>
  <c r="EB16" i="27"/>
  <c r="EO16" i="27" s="1"/>
  <c r="EB15" i="27"/>
  <c r="EO15" i="27" s="1"/>
  <c r="EB14" i="27"/>
  <c r="EO14" i="27" s="1"/>
  <c r="EB13" i="27"/>
  <c r="EO13" i="27" s="1"/>
  <c r="EB12" i="27"/>
  <c r="EO12" i="27" s="1"/>
  <c r="EB11" i="27"/>
  <c r="EO11" i="27" s="1"/>
  <c r="EB10" i="27"/>
  <c r="EO10" i="27" s="1"/>
  <c r="EB9" i="27"/>
  <c r="EO9" i="27" s="1"/>
  <c r="EB8" i="27"/>
  <c r="EO8" i="27" s="1"/>
  <c r="EB7" i="27"/>
  <c r="EO7" i="27" s="1"/>
  <c r="EB6" i="27"/>
  <c r="EO6" i="27" s="1"/>
  <c r="EC6" i="27"/>
  <c r="EC62" i="27"/>
  <c r="EC61" i="27"/>
  <c r="EC60" i="27"/>
  <c r="EC59" i="27"/>
  <c r="EC58" i="27"/>
  <c r="EC57" i="27"/>
  <c r="EC56" i="27"/>
  <c r="EC55" i="27"/>
  <c r="EC54" i="27"/>
  <c r="EC53" i="27"/>
  <c r="EC50" i="27"/>
  <c r="EC49" i="27"/>
  <c r="EC48" i="27"/>
  <c r="EC47" i="27"/>
  <c r="EC46" i="27"/>
  <c r="EC45" i="27"/>
  <c r="EC44" i="27"/>
  <c r="EC43" i="27"/>
  <c r="EC42" i="27"/>
  <c r="EC41" i="27"/>
  <c r="EC40" i="27"/>
  <c r="EC39" i="27"/>
  <c r="EC36" i="27"/>
  <c r="EC35" i="27"/>
  <c r="EC34" i="27"/>
  <c r="EC33" i="27"/>
  <c r="EC32" i="27"/>
  <c r="EC31" i="27"/>
  <c r="EC30" i="27"/>
  <c r="EC29" i="27"/>
  <c r="EC28" i="27"/>
  <c r="EC27" i="27"/>
  <c r="EC26" i="27"/>
  <c r="EC25" i="27"/>
  <c r="EC24" i="27"/>
  <c r="EC21" i="27"/>
  <c r="EC20" i="27"/>
  <c r="P20" i="27" s="1"/>
  <c r="EC19" i="27"/>
  <c r="P19" i="27" s="1"/>
  <c r="EC18" i="27"/>
  <c r="EC17" i="27"/>
  <c r="P17" i="27" s="1"/>
  <c r="EC16" i="27"/>
  <c r="EC15" i="27"/>
  <c r="P15" i="27" s="1"/>
  <c r="EC14" i="27"/>
  <c r="EC13" i="27"/>
  <c r="P13" i="27" s="1"/>
  <c r="EC12" i="27"/>
  <c r="EC11" i="27"/>
  <c r="P11" i="27" s="1"/>
  <c r="EC10" i="27"/>
  <c r="EC9" i="27"/>
  <c r="P9" i="27" s="1"/>
  <c r="EC8" i="27"/>
  <c r="EC7" i="27"/>
  <c r="P7" i="27" s="1"/>
  <c r="GP62" i="27"/>
  <c r="GO62" i="27"/>
  <c r="GP61" i="27"/>
  <c r="GO61" i="27"/>
  <c r="GP60" i="27"/>
  <c r="GO60" i="27"/>
  <c r="GP59" i="27"/>
  <c r="GO59" i="27"/>
  <c r="GP58" i="27"/>
  <c r="GO58" i="27"/>
  <c r="GP57" i="27"/>
  <c r="GO57" i="27"/>
  <c r="GP56" i="27"/>
  <c r="GO56" i="27"/>
  <c r="GP55" i="27"/>
  <c r="GO55" i="27"/>
  <c r="GP54" i="27"/>
  <c r="GO54" i="27"/>
  <c r="GP53" i="27"/>
  <c r="GO53" i="27"/>
  <c r="GP50" i="27"/>
  <c r="GO50" i="27"/>
  <c r="GP49" i="27"/>
  <c r="GO49" i="27"/>
  <c r="GP48" i="27"/>
  <c r="GO48" i="27"/>
  <c r="GP47" i="27"/>
  <c r="GO47" i="27"/>
  <c r="GP46" i="27"/>
  <c r="GO46" i="27"/>
  <c r="GP45" i="27"/>
  <c r="GO45" i="27"/>
  <c r="GP44" i="27"/>
  <c r="GO44" i="27"/>
  <c r="GP43" i="27"/>
  <c r="GO43" i="27"/>
  <c r="GP42" i="27"/>
  <c r="GO42" i="27"/>
  <c r="GP41" i="27"/>
  <c r="GO41" i="27"/>
  <c r="GP40" i="27"/>
  <c r="GO40" i="27"/>
  <c r="GP39" i="27"/>
  <c r="GO39" i="27"/>
  <c r="GP36" i="27"/>
  <c r="GO36" i="27"/>
  <c r="GP35" i="27"/>
  <c r="GO35" i="27"/>
  <c r="GP34" i="27"/>
  <c r="GO34" i="27"/>
  <c r="GP33" i="27"/>
  <c r="GO33" i="27"/>
  <c r="GP32" i="27"/>
  <c r="GO32" i="27"/>
  <c r="GP31" i="27"/>
  <c r="GO31" i="27"/>
  <c r="GP30" i="27"/>
  <c r="GO30" i="27"/>
  <c r="GP29" i="27"/>
  <c r="GO29" i="27"/>
  <c r="GP28" i="27"/>
  <c r="GO28" i="27"/>
  <c r="GP27" i="27"/>
  <c r="GO27" i="27"/>
  <c r="GP26" i="27"/>
  <c r="GO26" i="27"/>
  <c r="GP25" i="27"/>
  <c r="GO25" i="27"/>
  <c r="GP24" i="27"/>
  <c r="GO24" i="27"/>
  <c r="GP21" i="27"/>
  <c r="GO21" i="27"/>
  <c r="GP20" i="27"/>
  <c r="GO20" i="27"/>
  <c r="GP19" i="27"/>
  <c r="GO19" i="27"/>
  <c r="GP18" i="27"/>
  <c r="GO18" i="27"/>
  <c r="GP17" i="27"/>
  <c r="GO17" i="27"/>
  <c r="GP16" i="27"/>
  <c r="GO16" i="27"/>
  <c r="GP15" i="27"/>
  <c r="GO15" i="27"/>
  <c r="GP14" i="27"/>
  <c r="GO14" i="27"/>
  <c r="GP13" i="27"/>
  <c r="GO13" i="27"/>
  <c r="GP12" i="27"/>
  <c r="GO12" i="27"/>
  <c r="GP11" i="27"/>
  <c r="GO11" i="27"/>
  <c r="GP10" i="27"/>
  <c r="GO10" i="27"/>
  <c r="GP9" i="27"/>
  <c r="GO9" i="27"/>
  <c r="GP8" i="27"/>
  <c r="GO8" i="27"/>
  <c r="GP7" i="27"/>
  <c r="GO7" i="27"/>
  <c r="GP6" i="27"/>
  <c r="GO6" i="27"/>
  <c r="AC62" i="27"/>
  <c r="AB62" i="27"/>
  <c r="AC61" i="27"/>
  <c r="AB61" i="27"/>
  <c r="AC60" i="27"/>
  <c r="AB60" i="27"/>
  <c r="AC59" i="27"/>
  <c r="AB59" i="27"/>
  <c r="AC58" i="27"/>
  <c r="AB58" i="27"/>
  <c r="AC57" i="27"/>
  <c r="AB57" i="27"/>
  <c r="AC56" i="27"/>
  <c r="AB56" i="27"/>
  <c r="AC55" i="27"/>
  <c r="AB55" i="27"/>
  <c r="AC54" i="27"/>
  <c r="AB54" i="27"/>
  <c r="AC53" i="27"/>
  <c r="AB53" i="27"/>
  <c r="AC50" i="27"/>
  <c r="AB50" i="27"/>
  <c r="AC49" i="27"/>
  <c r="AB49" i="27"/>
  <c r="AC48" i="27"/>
  <c r="AB48" i="27"/>
  <c r="AC47" i="27"/>
  <c r="AB47" i="27"/>
  <c r="AC46" i="27"/>
  <c r="AB46" i="27"/>
  <c r="AC45" i="27"/>
  <c r="AB45" i="27"/>
  <c r="AC44" i="27"/>
  <c r="AB44" i="27"/>
  <c r="AC43" i="27"/>
  <c r="AB43" i="27"/>
  <c r="AC42" i="27"/>
  <c r="AB42" i="27"/>
  <c r="AC41" i="27"/>
  <c r="AB41" i="27"/>
  <c r="AC40" i="27"/>
  <c r="AB40" i="27"/>
  <c r="AC39" i="27"/>
  <c r="AB39" i="27"/>
  <c r="AC36" i="27"/>
  <c r="AB36" i="27"/>
  <c r="AC35" i="27"/>
  <c r="AB35" i="27"/>
  <c r="AC34" i="27"/>
  <c r="AB34" i="27"/>
  <c r="AC33" i="27"/>
  <c r="AB33" i="27"/>
  <c r="AC32" i="27"/>
  <c r="AB32" i="27"/>
  <c r="AC31" i="27"/>
  <c r="AB31" i="27"/>
  <c r="AC30" i="27"/>
  <c r="AB30" i="27"/>
  <c r="AC29" i="27"/>
  <c r="AB29" i="27"/>
  <c r="AC28" i="27"/>
  <c r="AB28" i="27"/>
  <c r="AC27" i="27"/>
  <c r="AB27" i="27"/>
  <c r="AC26" i="27"/>
  <c r="AB26" i="27"/>
  <c r="AC25" i="27"/>
  <c r="AB25" i="27"/>
  <c r="AC24" i="27"/>
  <c r="AB24" i="27"/>
  <c r="AC21" i="27"/>
  <c r="AB21" i="27"/>
  <c r="AC20" i="27"/>
  <c r="AB20" i="27"/>
  <c r="AC19" i="27"/>
  <c r="AB19" i="27"/>
  <c r="AC18" i="27"/>
  <c r="AB18" i="27"/>
  <c r="AC17" i="27"/>
  <c r="AB17" i="27"/>
  <c r="AC16" i="27"/>
  <c r="AB16" i="27"/>
  <c r="AC15" i="27"/>
  <c r="AB15" i="27"/>
  <c r="AC14" i="27"/>
  <c r="AB14" i="27"/>
  <c r="AC13" i="27"/>
  <c r="AB13" i="27"/>
  <c r="AC12" i="27"/>
  <c r="AB12" i="27"/>
  <c r="AC11" i="27"/>
  <c r="AB11" i="27"/>
  <c r="AC10" i="27"/>
  <c r="AB10" i="27"/>
  <c r="AC9" i="27"/>
  <c r="AB9" i="27"/>
  <c r="AC8" i="27"/>
  <c r="AB8" i="27"/>
  <c r="AC7" i="27"/>
  <c r="AB7" i="27"/>
  <c r="AC6" i="27"/>
  <c r="AB6" i="27"/>
  <c r="H62" i="27"/>
  <c r="G62" i="27"/>
  <c r="F62" i="27"/>
  <c r="E62" i="27"/>
  <c r="D62" i="27"/>
  <c r="C62" i="27"/>
  <c r="B62" i="27"/>
  <c r="H61" i="27"/>
  <c r="G61" i="27"/>
  <c r="F61" i="27"/>
  <c r="E61" i="27"/>
  <c r="D61" i="27"/>
  <c r="C61" i="27"/>
  <c r="B61" i="27"/>
  <c r="H60" i="27"/>
  <c r="G60" i="27"/>
  <c r="F60" i="27"/>
  <c r="E60" i="27"/>
  <c r="D60" i="27"/>
  <c r="C60" i="27"/>
  <c r="B60" i="27"/>
  <c r="H59" i="27"/>
  <c r="G59" i="27"/>
  <c r="F59" i="27"/>
  <c r="E59" i="27"/>
  <c r="D59" i="27"/>
  <c r="C59" i="27"/>
  <c r="B59" i="27"/>
  <c r="H58" i="27"/>
  <c r="G58" i="27"/>
  <c r="F58" i="27"/>
  <c r="E58" i="27"/>
  <c r="D58" i="27"/>
  <c r="C58" i="27"/>
  <c r="B58" i="27"/>
  <c r="H57" i="27"/>
  <c r="G57" i="27"/>
  <c r="F57" i="27"/>
  <c r="E57" i="27"/>
  <c r="D57" i="27"/>
  <c r="C57" i="27"/>
  <c r="B57" i="27"/>
  <c r="H56" i="27"/>
  <c r="G56" i="27"/>
  <c r="F56" i="27"/>
  <c r="E56" i="27"/>
  <c r="D56" i="27"/>
  <c r="C56" i="27"/>
  <c r="B56" i="27"/>
  <c r="H55" i="27"/>
  <c r="G55" i="27"/>
  <c r="F55" i="27"/>
  <c r="E55" i="27"/>
  <c r="D55" i="27"/>
  <c r="C55" i="27"/>
  <c r="B55" i="27"/>
  <c r="H54" i="27"/>
  <c r="G54" i="27"/>
  <c r="F54" i="27"/>
  <c r="E54" i="27"/>
  <c r="D54" i="27"/>
  <c r="C54" i="27"/>
  <c r="B54" i="27"/>
  <c r="H53" i="27"/>
  <c r="G53" i="27"/>
  <c r="F53" i="27"/>
  <c r="E53" i="27"/>
  <c r="D53" i="27"/>
  <c r="C53" i="27"/>
  <c r="B53" i="27"/>
  <c r="H50" i="27"/>
  <c r="G50" i="27"/>
  <c r="F50" i="27"/>
  <c r="E50" i="27"/>
  <c r="D50" i="27"/>
  <c r="C50" i="27"/>
  <c r="B50" i="27"/>
  <c r="H49" i="27"/>
  <c r="G49" i="27"/>
  <c r="F49" i="27"/>
  <c r="E49" i="27"/>
  <c r="D49" i="27"/>
  <c r="C49" i="27"/>
  <c r="B49" i="27"/>
  <c r="H48" i="27"/>
  <c r="G48" i="27"/>
  <c r="F48" i="27"/>
  <c r="E48" i="27"/>
  <c r="D48" i="27"/>
  <c r="C48" i="27"/>
  <c r="B48" i="27"/>
  <c r="H47" i="27"/>
  <c r="G47" i="27"/>
  <c r="F47" i="27"/>
  <c r="E47" i="27"/>
  <c r="D47" i="27"/>
  <c r="C47" i="27"/>
  <c r="B47" i="27"/>
  <c r="H46" i="27"/>
  <c r="G46" i="27"/>
  <c r="F46" i="27"/>
  <c r="E46" i="27"/>
  <c r="D46" i="27"/>
  <c r="C46" i="27"/>
  <c r="B46" i="27"/>
  <c r="H45" i="27"/>
  <c r="G45" i="27"/>
  <c r="F45" i="27"/>
  <c r="E45" i="27"/>
  <c r="D45" i="27"/>
  <c r="C45" i="27"/>
  <c r="B45" i="27"/>
  <c r="H44" i="27"/>
  <c r="G44" i="27"/>
  <c r="F44" i="27"/>
  <c r="E44" i="27"/>
  <c r="D44" i="27"/>
  <c r="C44" i="27"/>
  <c r="B44" i="27"/>
  <c r="H43" i="27"/>
  <c r="G43" i="27"/>
  <c r="F43" i="27"/>
  <c r="E43" i="27"/>
  <c r="D43" i="27"/>
  <c r="C43" i="27"/>
  <c r="B43" i="27"/>
  <c r="H42" i="27"/>
  <c r="G42" i="27"/>
  <c r="F42" i="27"/>
  <c r="E42" i="27"/>
  <c r="D42" i="27"/>
  <c r="C42" i="27"/>
  <c r="B42" i="27"/>
  <c r="H41" i="27"/>
  <c r="G41" i="27"/>
  <c r="F41" i="27"/>
  <c r="E41" i="27"/>
  <c r="D41" i="27"/>
  <c r="C41" i="27"/>
  <c r="B41" i="27"/>
  <c r="H40" i="27"/>
  <c r="G40" i="27"/>
  <c r="F40" i="27"/>
  <c r="E40" i="27"/>
  <c r="D40" i="27"/>
  <c r="C40" i="27"/>
  <c r="B40" i="27"/>
  <c r="H39" i="27"/>
  <c r="G39" i="27"/>
  <c r="F39" i="27"/>
  <c r="E39" i="27"/>
  <c r="D39" i="27"/>
  <c r="C39" i="27"/>
  <c r="B39" i="27"/>
  <c r="H36" i="27"/>
  <c r="G36" i="27"/>
  <c r="F36" i="27"/>
  <c r="E36" i="27"/>
  <c r="D36" i="27"/>
  <c r="C36" i="27"/>
  <c r="B36" i="27"/>
  <c r="H35" i="27"/>
  <c r="G35" i="27"/>
  <c r="F35" i="27"/>
  <c r="E35" i="27"/>
  <c r="D35" i="27"/>
  <c r="C35" i="27"/>
  <c r="B35" i="27"/>
  <c r="H34" i="27"/>
  <c r="G34" i="27"/>
  <c r="F34" i="27"/>
  <c r="E34" i="27"/>
  <c r="D34" i="27"/>
  <c r="C34" i="27"/>
  <c r="B34" i="27"/>
  <c r="H33" i="27"/>
  <c r="G33" i="27"/>
  <c r="F33" i="27"/>
  <c r="E33" i="27"/>
  <c r="D33" i="27"/>
  <c r="C33" i="27"/>
  <c r="B33" i="27"/>
  <c r="H32" i="27"/>
  <c r="G32" i="27"/>
  <c r="F32" i="27"/>
  <c r="E32" i="27"/>
  <c r="D32" i="27"/>
  <c r="C32" i="27"/>
  <c r="B32" i="27"/>
  <c r="H31" i="27"/>
  <c r="G31" i="27"/>
  <c r="F31" i="27"/>
  <c r="E31" i="27"/>
  <c r="D31" i="27"/>
  <c r="C31" i="27"/>
  <c r="B31" i="27"/>
  <c r="H30" i="27"/>
  <c r="G30" i="27"/>
  <c r="F30" i="27"/>
  <c r="E30" i="27"/>
  <c r="D30" i="27"/>
  <c r="C30" i="27"/>
  <c r="B30" i="27"/>
  <c r="H29" i="27"/>
  <c r="G29" i="27"/>
  <c r="F29" i="27"/>
  <c r="E29" i="27"/>
  <c r="D29" i="27"/>
  <c r="C29" i="27"/>
  <c r="B29" i="27"/>
  <c r="H28" i="27"/>
  <c r="G28" i="27"/>
  <c r="F28" i="27"/>
  <c r="E28" i="27"/>
  <c r="D28" i="27"/>
  <c r="C28" i="27"/>
  <c r="B28" i="27"/>
  <c r="H27" i="27"/>
  <c r="G27" i="27"/>
  <c r="F27" i="27"/>
  <c r="E27" i="27"/>
  <c r="D27" i="27"/>
  <c r="C27" i="27"/>
  <c r="B27" i="27"/>
  <c r="H26" i="27"/>
  <c r="G26" i="27"/>
  <c r="F26" i="27"/>
  <c r="E26" i="27"/>
  <c r="D26" i="27"/>
  <c r="C26" i="27"/>
  <c r="B26" i="27"/>
  <c r="H25" i="27"/>
  <c r="G25" i="27"/>
  <c r="F25" i="27"/>
  <c r="E25" i="27"/>
  <c r="D25" i="27"/>
  <c r="C25" i="27"/>
  <c r="B25" i="27"/>
  <c r="H24" i="27"/>
  <c r="G24" i="27"/>
  <c r="F24" i="27"/>
  <c r="E24" i="27"/>
  <c r="D24" i="27"/>
  <c r="C24" i="27"/>
  <c r="B24" i="27"/>
  <c r="H21" i="27"/>
  <c r="G21" i="27"/>
  <c r="F21" i="27"/>
  <c r="E21" i="27"/>
  <c r="D21" i="27"/>
  <c r="C21" i="27"/>
  <c r="B21" i="27"/>
  <c r="H20" i="27"/>
  <c r="G20" i="27"/>
  <c r="F20" i="27"/>
  <c r="E20" i="27"/>
  <c r="D20" i="27"/>
  <c r="C20" i="27"/>
  <c r="B20" i="27"/>
  <c r="H19" i="27"/>
  <c r="G19" i="27"/>
  <c r="F19" i="27"/>
  <c r="E19" i="27"/>
  <c r="D19" i="27"/>
  <c r="C19" i="27"/>
  <c r="B19" i="27"/>
  <c r="H18" i="27"/>
  <c r="G18" i="27"/>
  <c r="F18" i="27"/>
  <c r="E18" i="27"/>
  <c r="D18" i="27"/>
  <c r="C18" i="27"/>
  <c r="B18" i="27"/>
  <c r="H17" i="27"/>
  <c r="G17" i="27"/>
  <c r="F17" i="27"/>
  <c r="E17" i="27"/>
  <c r="D17" i="27"/>
  <c r="C17" i="27"/>
  <c r="B17" i="27"/>
  <c r="H16" i="27"/>
  <c r="G16" i="27"/>
  <c r="F16" i="27"/>
  <c r="E16" i="27"/>
  <c r="D16" i="27"/>
  <c r="C16" i="27"/>
  <c r="B16" i="27"/>
  <c r="H15" i="27"/>
  <c r="G15" i="27"/>
  <c r="F15" i="27"/>
  <c r="E15" i="27"/>
  <c r="D15" i="27"/>
  <c r="C15" i="27"/>
  <c r="B15" i="27"/>
  <c r="H14" i="27"/>
  <c r="G14" i="27"/>
  <c r="F14" i="27"/>
  <c r="E14" i="27"/>
  <c r="D14" i="27"/>
  <c r="C14" i="27"/>
  <c r="B14" i="27"/>
  <c r="H13" i="27"/>
  <c r="G13" i="27"/>
  <c r="F13" i="27"/>
  <c r="E13" i="27"/>
  <c r="D13" i="27"/>
  <c r="C13" i="27"/>
  <c r="B13" i="27"/>
  <c r="H12" i="27"/>
  <c r="G12" i="27"/>
  <c r="F12" i="27"/>
  <c r="E12" i="27"/>
  <c r="D12" i="27"/>
  <c r="C12" i="27"/>
  <c r="B12" i="27"/>
  <c r="H11" i="27"/>
  <c r="G11" i="27"/>
  <c r="F11" i="27"/>
  <c r="E11" i="27"/>
  <c r="D11" i="27"/>
  <c r="C11" i="27"/>
  <c r="B11" i="27"/>
  <c r="H10" i="27"/>
  <c r="G10" i="27"/>
  <c r="F10" i="27"/>
  <c r="E10" i="27"/>
  <c r="D10" i="27"/>
  <c r="C10" i="27"/>
  <c r="B10" i="27"/>
  <c r="H9" i="27"/>
  <c r="G9" i="27"/>
  <c r="F9" i="27"/>
  <c r="E9" i="27"/>
  <c r="D9" i="27"/>
  <c r="C9" i="27"/>
  <c r="B9" i="27"/>
  <c r="H8" i="27"/>
  <c r="G8" i="27"/>
  <c r="F8" i="27"/>
  <c r="E8" i="27"/>
  <c r="D8" i="27"/>
  <c r="C8" i="27"/>
  <c r="B8" i="27"/>
  <c r="H7" i="27"/>
  <c r="G7" i="27"/>
  <c r="F7" i="27"/>
  <c r="E7" i="27"/>
  <c r="D7" i="27"/>
  <c r="C7" i="27"/>
  <c r="B7" i="27"/>
  <c r="H6" i="27"/>
  <c r="G6" i="27"/>
  <c r="F6" i="27"/>
  <c r="E6" i="27"/>
  <c r="D6" i="27"/>
  <c r="C6" i="27"/>
  <c r="B6" i="27"/>
  <c r="GH6" i="27"/>
  <c r="GH7" i="27"/>
  <c r="GH8" i="27"/>
  <c r="GH9" i="27"/>
  <c r="GH10" i="27"/>
  <c r="GH11" i="27"/>
  <c r="GH12" i="27"/>
  <c r="GH13" i="27"/>
  <c r="GH14" i="27"/>
  <c r="GH15" i="27"/>
  <c r="GH16" i="27"/>
  <c r="GH17" i="27"/>
  <c r="GH18" i="27"/>
  <c r="GH19" i="27"/>
  <c r="GH20" i="27"/>
  <c r="GH21" i="27"/>
  <c r="GH24" i="27"/>
  <c r="GH25" i="27"/>
  <c r="GH26" i="27"/>
  <c r="GH27" i="27"/>
  <c r="GH28" i="27"/>
  <c r="GH29" i="27"/>
  <c r="GH30" i="27"/>
  <c r="GH31" i="27"/>
  <c r="GH32" i="27"/>
  <c r="GH33" i="27"/>
  <c r="GH34" i="27"/>
  <c r="GH35" i="27"/>
  <c r="GH36" i="27"/>
  <c r="GH39" i="27"/>
  <c r="GH40" i="27"/>
  <c r="GH41" i="27"/>
  <c r="GH42" i="27"/>
  <c r="GH43" i="27"/>
  <c r="GH44" i="27"/>
  <c r="GH45" i="27"/>
  <c r="GH46" i="27"/>
  <c r="GH47" i="27"/>
  <c r="GH48" i="27"/>
  <c r="GH49" i="27"/>
  <c r="GH50" i="27"/>
  <c r="GH53" i="27"/>
  <c r="GH54" i="27"/>
  <c r="GH55" i="27"/>
  <c r="GH56" i="27"/>
  <c r="GH57" i="27"/>
  <c r="GH58" i="27"/>
  <c r="GH59" i="27"/>
  <c r="GH60" i="27"/>
  <c r="GH61" i="27"/>
  <c r="GH62" i="27"/>
  <c r="GG62" i="27"/>
  <c r="GF62" i="27"/>
  <c r="GE62" i="27"/>
  <c r="GD62" i="27"/>
  <c r="GG61" i="27"/>
  <c r="GF61" i="27"/>
  <c r="GE61" i="27"/>
  <c r="GD61" i="27"/>
  <c r="GG60" i="27"/>
  <c r="GF60" i="27"/>
  <c r="GE60" i="27"/>
  <c r="GD60" i="27"/>
  <c r="GG59" i="27"/>
  <c r="GF59" i="27"/>
  <c r="GE59" i="27"/>
  <c r="GD59" i="27"/>
  <c r="GG58" i="27"/>
  <c r="GF58" i="27"/>
  <c r="GE58" i="27"/>
  <c r="GD58" i="27"/>
  <c r="GG57" i="27"/>
  <c r="GF57" i="27"/>
  <c r="GE57" i="27"/>
  <c r="GD57" i="27"/>
  <c r="GG56" i="27"/>
  <c r="GF56" i="27"/>
  <c r="GE56" i="27"/>
  <c r="GD56" i="27"/>
  <c r="GG55" i="27"/>
  <c r="GF55" i="27"/>
  <c r="GE55" i="27"/>
  <c r="GD55" i="27"/>
  <c r="GG54" i="27"/>
  <c r="GF54" i="27"/>
  <c r="GE54" i="27"/>
  <c r="GD54" i="27"/>
  <c r="GG53" i="27"/>
  <c r="GF53" i="27"/>
  <c r="GE53" i="27"/>
  <c r="GD53" i="27"/>
  <c r="GG50" i="27"/>
  <c r="GF50" i="27"/>
  <c r="GE50" i="27"/>
  <c r="GD50" i="27"/>
  <c r="GG49" i="27"/>
  <c r="GF49" i="27"/>
  <c r="GE49" i="27"/>
  <c r="GD49" i="27"/>
  <c r="GG48" i="27"/>
  <c r="GF48" i="27"/>
  <c r="GE48" i="27"/>
  <c r="GD48" i="27"/>
  <c r="GG47" i="27"/>
  <c r="GF47" i="27"/>
  <c r="GE47" i="27"/>
  <c r="GD47" i="27"/>
  <c r="GG46" i="27"/>
  <c r="GF46" i="27"/>
  <c r="GE46" i="27"/>
  <c r="GD46" i="27"/>
  <c r="GG45" i="27"/>
  <c r="GF45" i="27"/>
  <c r="GE45" i="27"/>
  <c r="GD45" i="27"/>
  <c r="GG44" i="27"/>
  <c r="GF44" i="27"/>
  <c r="GE44" i="27"/>
  <c r="GD44" i="27"/>
  <c r="GG43" i="27"/>
  <c r="GF43" i="27"/>
  <c r="GE43" i="27"/>
  <c r="GD43" i="27"/>
  <c r="GG42" i="27"/>
  <c r="GF42" i="27"/>
  <c r="GE42" i="27"/>
  <c r="GD42" i="27"/>
  <c r="GG41" i="27"/>
  <c r="GF41" i="27"/>
  <c r="GE41" i="27"/>
  <c r="GD41" i="27"/>
  <c r="GG40" i="27"/>
  <c r="GF40" i="27"/>
  <c r="GE40" i="27"/>
  <c r="GD40" i="27"/>
  <c r="GG39" i="27"/>
  <c r="GF39" i="27"/>
  <c r="GE39" i="27"/>
  <c r="GD39" i="27"/>
  <c r="GG36" i="27"/>
  <c r="GF36" i="27"/>
  <c r="GE36" i="27"/>
  <c r="GD36" i="27"/>
  <c r="GG35" i="27"/>
  <c r="GF35" i="27"/>
  <c r="GE35" i="27"/>
  <c r="GD35" i="27"/>
  <c r="GG34" i="27"/>
  <c r="GF34" i="27"/>
  <c r="GE34" i="27"/>
  <c r="GD34" i="27"/>
  <c r="GG33" i="27"/>
  <c r="GF33" i="27"/>
  <c r="GE33" i="27"/>
  <c r="GD33" i="27"/>
  <c r="GG32" i="27"/>
  <c r="GF32" i="27"/>
  <c r="GE32" i="27"/>
  <c r="GD32" i="27"/>
  <c r="GG31" i="27"/>
  <c r="GF31" i="27"/>
  <c r="GE31" i="27"/>
  <c r="GD31" i="27"/>
  <c r="GG30" i="27"/>
  <c r="GF30" i="27"/>
  <c r="GE30" i="27"/>
  <c r="GD30" i="27"/>
  <c r="GG29" i="27"/>
  <c r="GF29" i="27"/>
  <c r="GE29" i="27"/>
  <c r="GD29" i="27"/>
  <c r="GG28" i="27"/>
  <c r="GF28" i="27"/>
  <c r="GE28" i="27"/>
  <c r="GD28" i="27"/>
  <c r="GG27" i="27"/>
  <c r="GF27" i="27"/>
  <c r="GE27" i="27"/>
  <c r="GD27" i="27"/>
  <c r="GG26" i="27"/>
  <c r="GF26" i="27"/>
  <c r="GE26" i="27"/>
  <c r="GD26" i="27"/>
  <c r="GG25" i="27"/>
  <c r="GF25" i="27"/>
  <c r="GE25" i="27"/>
  <c r="GD25" i="27"/>
  <c r="GG24" i="27"/>
  <c r="GF24" i="27"/>
  <c r="GE24" i="27"/>
  <c r="GD24" i="27"/>
  <c r="GG21" i="27"/>
  <c r="GF21" i="27"/>
  <c r="GE21" i="27"/>
  <c r="GD21" i="27"/>
  <c r="GG20" i="27"/>
  <c r="GF20" i="27"/>
  <c r="GE20" i="27"/>
  <c r="GD20" i="27"/>
  <c r="GG19" i="27"/>
  <c r="GF19" i="27"/>
  <c r="GE19" i="27"/>
  <c r="GD19" i="27"/>
  <c r="GG18" i="27"/>
  <c r="GF18" i="27"/>
  <c r="GE18" i="27"/>
  <c r="GD18" i="27"/>
  <c r="GG17" i="27"/>
  <c r="GF17" i="27"/>
  <c r="GE17" i="27"/>
  <c r="GD17" i="27"/>
  <c r="GG16" i="27"/>
  <c r="GF16" i="27"/>
  <c r="GE16" i="27"/>
  <c r="GD16" i="27"/>
  <c r="GG15" i="27"/>
  <c r="GF15" i="27"/>
  <c r="GE15" i="27"/>
  <c r="GD15" i="27"/>
  <c r="GG14" i="27"/>
  <c r="GF14" i="27"/>
  <c r="GE14" i="27"/>
  <c r="GD14" i="27"/>
  <c r="GG13" i="27"/>
  <c r="GF13" i="27"/>
  <c r="GE13" i="27"/>
  <c r="GD13" i="27"/>
  <c r="GG12" i="27"/>
  <c r="GF12" i="27"/>
  <c r="GE12" i="27"/>
  <c r="GD12" i="27"/>
  <c r="GG11" i="27"/>
  <c r="GF11" i="27"/>
  <c r="GE11" i="27"/>
  <c r="GD11" i="27"/>
  <c r="GG10" i="27"/>
  <c r="GF10" i="27"/>
  <c r="GE10" i="27"/>
  <c r="GD10" i="27"/>
  <c r="GG9" i="27"/>
  <c r="GF9" i="27"/>
  <c r="GE9" i="27"/>
  <c r="GD9" i="27"/>
  <c r="GG8" i="27"/>
  <c r="GF8" i="27"/>
  <c r="GE8" i="27"/>
  <c r="GD8" i="27"/>
  <c r="GG7" i="27"/>
  <c r="GF7" i="27"/>
  <c r="GE7" i="27"/>
  <c r="GD7" i="27"/>
  <c r="GG6" i="27"/>
  <c r="GF6" i="27"/>
  <c r="GE6" i="27"/>
  <c r="GD6" i="27"/>
  <c r="BH62" i="27"/>
  <c r="BG62" i="27"/>
  <c r="BF62" i="27"/>
  <c r="BE62" i="27"/>
  <c r="BD62" i="27"/>
  <c r="BC62" i="27"/>
  <c r="BB62" i="27"/>
  <c r="BH61" i="27"/>
  <c r="BG61" i="27"/>
  <c r="BF61" i="27"/>
  <c r="BE61" i="27"/>
  <c r="BD61" i="27"/>
  <c r="BC61" i="27"/>
  <c r="BB61" i="27"/>
  <c r="BH60" i="27"/>
  <c r="BG60" i="27"/>
  <c r="BF60" i="27"/>
  <c r="BE60" i="27"/>
  <c r="BD60" i="27"/>
  <c r="BC60" i="27"/>
  <c r="BB60" i="27"/>
  <c r="BH59" i="27"/>
  <c r="BG59" i="27"/>
  <c r="BF59" i="27"/>
  <c r="BE59" i="27"/>
  <c r="BD59" i="27"/>
  <c r="BC59" i="27"/>
  <c r="BB59" i="27"/>
  <c r="BH58" i="27"/>
  <c r="BG58" i="27"/>
  <c r="BF58" i="27"/>
  <c r="BE58" i="27"/>
  <c r="BD58" i="27"/>
  <c r="BC58" i="27"/>
  <c r="BB58" i="27"/>
  <c r="BH57" i="27"/>
  <c r="BG57" i="27"/>
  <c r="BF57" i="27"/>
  <c r="BE57" i="27"/>
  <c r="BD57" i="27"/>
  <c r="BC57" i="27"/>
  <c r="BB57" i="27"/>
  <c r="BH56" i="27"/>
  <c r="BG56" i="27"/>
  <c r="BF56" i="27"/>
  <c r="BE56" i="27"/>
  <c r="BD56" i="27"/>
  <c r="BC56" i="27"/>
  <c r="BB56" i="27"/>
  <c r="BH55" i="27"/>
  <c r="BG55" i="27"/>
  <c r="BF55" i="27"/>
  <c r="BE55" i="27"/>
  <c r="BD55" i="27"/>
  <c r="BC55" i="27"/>
  <c r="BB55" i="27"/>
  <c r="BH54" i="27"/>
  <c r="BG54" i="27"/>
  <c r="BF54" i="27"/>
  <c r="BE54" i="27"/>
  <c r="BD54" i="27"/>
  <c r="BC54" i="27"/>
  <c r="BB54" i="27"/>
  <c r="BH53" i="27"/>
  <c r="BG53" i="27"/>
  <c r="BF53" i="27"/>
  <c r="BE53" i="27"/>
  <c r="BD53" i="27"/>
  <c r="BC53" i="27"/>
  <c r="BB53" i="27"/>
  <c r="BH50" i="27"/>
  <c r="BG50" i="27"/>
  <c r="BF50" i="27"/>
  <c r="BE50" i="27"/>
  <c r="BD50" i="27"/>
  <c r="BC50" i="27"/>
  <c r="BB50" i="27"/>
  <c r="BH49" i="27"/>
  <c r="BG49" i="27"/>
  <c r="BF49" i="27"/>
  <c r="BE49" i="27"/>
  <c r="BD49" i="27"/>
  <c r="BC49" i="27"/>
  <c r="BB49" i="27"/>
  <c r="BH48" i="27"/>
  <c r="BG48" i="27"/>
  <c r="BF48" i="27"/>
  <c r="BE48" i="27"/>
  <c r="BD48" i="27"/>
  <c r="BC48" i="27"/>
  <c r="BB48" i="27"/>
  <c r="BH47" i="27"/>
  <c r="BG47" i="27"/>
  <c r="BF47" i="27"/>
  <c r="BE47" i="27"/>
  <c r="BD47" i="27"/>
  <c r="BC47" i="27"/>
  <c r="BB47" i="27"/>
  <c r="BH46" i="27"/>
  <c r="BG46" i="27"/>
  <c r="BF46" i="27"/>
  <c r="BE46" i="27"/>
  <c r="BD46" i="27"/>
  <c r="BC46" i="27"/>
  <c r="BB46" i="27"/>
  <c r="BH45" i="27"/>
  <c r="BG45" i="27"/>
  <c r="BF45" i="27"/>
  <c r="BE45" i="27"/>
  <c r="BD45" i="27"/>
  <c r="BC45" i="27"/>
  <c r="BB45" i="27"/>
  <c r="BH44" i="27"/>
  <c r="BG44" i="27"/>
  <c r="BF44" i="27"/>
  <c r="BE44" i="27"/>
  <c r="BD44" i="27"/>
  <c r="BC44" i="27"/>
  <c r="BB44" i="27"/>
  <c r="BH43" i="27"/>
  <c r="BG43" i="27"/>
  <c r="BF43" i="27"/>
  <c r="BE43" i="27"/>
  <c r="BD43" i="27"/>
  <c r="BC43" i="27"/>
  <c r="BB43" i="27"/>
  <c r="BH42" i="27"/>
  <c r="BG42" i="27"/>
  <c r="BF42" i="27"/>
  <c r="BE42" i="27"/>
  <c r="BD42" i="27"/>
  <c r="BC42" i="27"/>
  <c r="BB42" i="27"/>
  <c r="BH41" i="27"/>
  <c r="BG41" i="27"/>
  <c r="BF41" i="27"/>
  <c r="BE41" i="27"/>
  <c r="BD41" i="27"/>
  <c r="BC41" i="27"/>
  <c r="BB41" i="27"/>
  <c r="BH40" i="27"/>
  <c r="BG40" i="27"/>
  <c r="BF40" i="27"/>
  <c r="BE40" i="27"/>
  <c r="BD40" i="27"/>
  <c r="BC40" i="27"/>
  <c r="BB40" i="27"/>
  <c r="BH39" i="27"/>
  <c r="BG39" i="27"/>
  <c r="BF39" i="27"/>
  <c r="BE39" i="27"/>
  <c r="BD39" i="27"/>
  <c r="BC39" i="27"/>
  <c r="BB39" i="27"/>
  <c r="BH36" i="27"/>
  <c r="BG36" i="27"/>
  <c r="BF36" i="27"/>
  <c r="BE36" i="27"/>
  <c r="BD36" i="27"/>
  <c r="BC36" i="27"/>
  <c r="BB36" i="27"/>
  <c r="BH35" i="27"/>
  <c r="BG35" i="27"/>
  <c r="BF35" i="27"/>
  <c r="BE35" i="27"/>
  <c r="BD35" i="27"/>
  <c r="BC35" i="27"/>
  <c r="BB35" i="27"/>
  <c r="BH34" i="27"/>
  <c r="BG34" i="27"/>
  <c r="BF34" i="27"/>
  <c r="BE34" i="27"/>
  <c r="BD34" i="27"/>
  <c r="BC34" i="27"/>
  <c r="BB34" i="27"/>
  <c r="BH33" i="27"/>
  <c r="BG33" i="27"/>
  <c r="BF33" i="27"/>
  <c r="BE33" i="27"/>
  <c r="BD33" i="27"/>
  <c r="BC33" i="27"/>
  <c r="BB33" i="27"/>
  <c r="BH32" i="27"/>
  <c r="BG32" i="27"/>
  <c r="BF32" i="27"/>
  <c r="BE32" i="27"/>
  <c r="BD32" i="27"/>
  <c r="BC32" i="27"/>
  <c r="BB32" i="27"/>
  <c r="BH31" i="27"/>
  <c r="BG31" i="27"/>
  <c r="BF31" i="27"/>
  <c r="BE31" i="27"/>
  <c r="BD31" i="27"/>
  <c r="BC31" i="27"/>
  <c r="BB31" i="27"/>
  <c r="BH30" i="27"/>
  <c r="BG30" i="27"/>
  <c r="BF30" i="27"/>
  <c r="BE30" i="27"/>
  <c r="BD30" i="27"/>
  <c r="BC30" i="27"/>
  <c r="BB30" i="27"/>
  <c r="BH29" i="27"/>
  <c r="BG29" i="27"/>
  <c r="BF29" i="27"/>
  <c r="BE29" i="27"/>
  <c r="BD29" i="27"/>
  <c r="BC29" i="27"/>
  <c r="BB29" i="27"/>
  <c r="BH28" i="27"/>
  <c r="BG28" i="27"/>
  <c r="BF28" i="27"/>
  <c r="BE28" i="27"/>
  <c r="BD28" i="27"/>
  <c r="BC28" i="27"/>
  <c r="BB28" i="27"/>
  <c r="BH27" i="27"/>
  <c r="BG27" i="27"/>
  <c r="BF27" i="27"/>
  <c r="BE27" i="27"/>
  <c r="BD27" i="27"/>
  <c r="BC27" i="27"/>
  <c r="BB27" i="27"/>
  <c r="BH26" i="27"/>
  <c r="BG26" i="27"/>
  <c r="BF26" i="27"/>
  <c r="BE26" i="27"/>
  <c r="BD26" i="27"/>
  <c r="BC26" i="27"/>
  <c r="BB26" i="27"/>
  <c r="BH25" i="27"/>
  <c r="BG25" i="27"/>
  <c r="BF25" i="27"/>
  <c r="BE25" i="27"/>
  <c r="BD25" i="27"/>
  <c r="BC25" i="27"/>
  <c r="BB25" i="27"/>
  <c r="BH24" i="27"/>
  <c r="BG24" i="27"/>
  <c r="BF24" i="27"/>
  <c r="BE24" i="27"/>
  <c r="BD24" i="27"/>
  <c r="BC24" i="27"/>
  <c r="BB24" i="27"/>
  <c r="BH21" i="27"/>
  <c r="BG21" i="27"/>
  <c r="BF21" i="27"/>
  <c r="BE21" i="27"/>
  <c r="BD21" i="27"/>
  <c r="BC21" i="27"/>
  <c r="BB21" i="27"/>
  <c r="BH20" i="27"/>
  <c r="BG20" i="27"/>
  <c r="BF20" i="27"/>
  <c r="BE20" i="27"/>
  <c r="BD20" i="27"/>
  <c r="BC20" i="27"/>
  <c r="BB20" i="27"/>
  <c r="BH19" i="27"/>
  <c r="BG19" i="27"/>
  <c r="BF19" i="27"/>
  <c r="BE19" i="27"/>
  <c r="BD19" i="27"/>
  <c r="BC19" i="27"/>
  <c r="BB19" i="27"/>
  <c r="BH18" i="27"/>
  <c r="BG18" i="27"/>
  <c r="BF18" i="27"/>
  <c r="BE18" i="27"/>
  <c r="BD18" i="27"/>
  <c r="BC18" i="27"/>
  <c r="BB18" i="27"/>
  <c r="BH17" i="27"/>
  <c r="BG17" i="27"/>
  <c r="BF17" i="27"/>
  <c r="BE17" i="27"/>
  <c r="BD17" i="27"/>
  <c r="BC17" i="27"/>
  <c r="BB17" i="27"/>
  <c r="BH16" i="27"/>
  <c r="BG16" i="27"/>
  <c r="BF16" i="27"/>
  <c r="BE16" i="27"/>
  <c r="BD16" i="27"/>
  <c r="BC16" i="27"/>
  <c r="BB16" i="27"/>
  <c r="BH15" i="27"/>
  <c r="BG15" i="27"/>
  <c r="BF15" i="27"/>
  <c r="BE15" i="27"/>
  <c r="BD15" i="27"/>
  <c r="BC15" i="27"/>
  <c r="BB15" i="27"/>
  <c r="BH14" i="27"/>
  <c r="BG14" i="27"/>
  <c r="BF14" i="27"/>
  <c r="BE14" i="27"/>
  <c r="BD14" i="27"/>
  <c r="BC14" i="27"/>
  <c r="BB14" i="27"/>
  <c r="BH13" i="27"/>
  <c r="BG13" i="27"/>
  <c r="BF13" i="27"/>
  <c r="BE13" i="27"/>
  <c r="BD13" i="27"/>
  <c r="BC13" i="27"/>
  <c r="BB13" i="27"/>
  <c r="BH12" i="27"/>
  <c r="BG12" i="27"/>
  <c r="BF12" i="27"/>
  <c r="BE12" i="27"/>
  <c r="BD12" i="27"/>
  <c r="BC12" i="27"/>
  <c r="BB12" i="27"/>
  <c r="BH11" i="27"/>
  <c r="BG11" i="27"/>
  <c r="BF11" i="27"/>
  <c r="BE11" i="27"/>
  <c r="BD11" i="27"/>
  <c r="BC11" i="27"/>
  <c r="BB11" i="27"/>
  <c r="BH10" i="27"/>
  <c r="BG10" i="27"/>
  <c r="BF10" i="27"/>
  <c r="BE10" i="27"/>
  <c r="BD10" i="27"/>
  <c r="BC10" i="27"/>
  <c r="BB10" i="27"/>
  <c r="BH9" i="27"/>
  <c r="BG9" i="27"/>
  <c r="BF9" i="27"/>
  <c r="BE9" i="27"/>
  <c r="BD9" i="27"/>
  <c r="BC9" i="27"/>
  <c r="BB9" i="27"/>
  <c r="BH8" i="27"/>
  <c r="BG8" i="27"/>
  <c r="BF8" i="27"/>
  <c r="BE8" i="27"/>
  <c r="BD8" i="27"/>
  <c r="BC8" i="27"/>
  <c r="BB8" i="27"/>
  <c r="BH7" i="27"/>
  <c r="BG7" i="27"/>
  <c r="BF7" i="27"/>
  <c r="BE7" i="27"/>
  <c r="BD7" i="27"/>
  <c r="BC7" i="27"/>
  <c r="BB7" i="27"/>
  <c r="DH62" i="27"/>
  <c r="DG62" i="27"/>
  <c r="DF62" i="27"/>
  <c r="DE62" i="27"/>
  <c r="DD62" i="27"/>
  <c r="DC62" i="27"/>
  <c r="DB62" i="27"/>
  <c r="AO51" i="27"/>
  <c r="AO37" i="27"/>
  <c r="AO22" i="27"/>
  <c r="AO4" i="27"/>
  <c r="HH51" i="27"/>
  <c r="HG51" i="27"/>
  <c r="HF51" i="27"/>
  <c r="HE51" i="27"/>
  <c r="HD51" i="27"/>
  <c r="HC51" i="27"/>
  <c r="HB51" i="27"/>
  <c r="GC51" i="27"/>
  <c r="GB51" i="27"/>
  <c r="FU51" i="27"/>
  <c r="FT51" i="27"/>
  <c r="FS51" i="27"/>
  <c r="FR51" i="27"/>
  <c r="FQ51" i="27"/>
  <c r="FP51" i="27"/>
  <c r="FO51" i="27"/>
  <c r="FH51" i="27"/>
  <c r="FG51" i="27"/>
  <c r="FF51" i="27"/>
  <c r="FE51" i="27"/>
  <c r="FD51" i="27"/>
  <c r="FC51" i="27"/>
  <c r="FB51" i="27"/>
  <c r="DU51" i="27"/>
  <c r="DT51" i="27"/>
  <c r="DS51" i="27"/>
  <c r="DR51" i="27"/>
  <c r="DQ51" i="27"/>
  <c r="DP51" i="27"/>
  <c r="DO51" i="27"/>
  <c r="DH51" i="27"/>
  <c r="DG51" i="27"/>
  <c r="DF51" i="27"/>
  <c r="DE51" i="27"/>
  <c r="DD51" i="27"/>
  <c r="DC51" i="27"/>
  <c r="DB51" i="27"/>
  <c r="CU51" i="27"/>
  <c r="CT51" i="27"/>
  <c r="CS51" i="27"/>
  <c r="CR51" i="27"/>
  <c r="CQ51" i="27"/>
  <c r="CP51" i="27"/>
  <c r="CO51" i="27"/>
  <c r="CH51" i="27"/>
  <c r="CG51" i="27"/>
  <c r="CF51" i="27"/>
  <c r="CE51" i="27"/>
  <c r="CD51" i="27"/>
  <c r="CC51" i="27"/>
  <c r="CB51" i="27"/>
  <c r="BU51" i="27"/>
  <c r="BT51" i="27"/>
  <c r="BS51" i="27"/>
  <c r="BR51" i="27"/>
  <c r="BQ51" i="27"/>
  <c r="BP51" i="27"/>
  <c r="BO51" i="27"/>
  <c r="AU51" i="27"/>
  <c r="AT51" i="27"/>
  <c r="AS51" i="27"/>
  <c r="AR51" i="27"/>
  <c r="AQ51" i="27"/>
  <c r="AP51" i="27"/>
  <c r="HH37" i="27"/>
  <c r="HG37" i="27"/>
  <c r="HF37" i="27"/>
  <c r="HE37" i="27"/>
  <c r="HD37" i="27"/>
  <c r="HC37" i="27"/>
  <c r="HB37" i="27"/>
  <c r="GC37" i="27"/>
  <c r="GB37" i="27"/>
  <c r="FU37" i="27"/>
  <c r="FT37" i="27"/>
  <c r="FS37" i="27"/>
  <c r="FR37" i="27"/>
  <c r="FQ37" i="27"/>
  <c r="FP37" i="27"/>
  <c r="FO37" i="27"/>
  <c r="FH37" i="27"/>
  <c r="FG37" i="27"/>
  <c r="FF37" i="27"/>
  <c r="FE37" i="27"/>
  <c r="FD37" i="27"/>
  <c r="FC37" i="27"/>
  <c r="FB37" i="27"/>
  <c r="DU37" i="27"/>
  <c r="DT37" i="27"/>
  <c r="DS37" i="27"/>
  <c r="DR37" i="27"/>
  <c r="DQ37" i="27"/>
  <c r="DP37" i="27"/>
  <c r="DO37" i="27"/>
  <c r="DH37" i="27"/>
  <c r="DG37" i="27"/>
  <c r="DF37" i="27"/>
  <c r="DE37" i="27"/>
  <c r="DD37" i="27"/>
  <c r="DC37" i="27"/>
  <c r="DB37" i="27"/>
  <c r="CU37" i="27"/>
  <c r="CT37" i="27"/>
  <c r="CS37" i="27"/>
  <c r="CR37" i="27"/>
  <c r="CQ37" i="27"/>
  <c r="CP37" i="27"/>
  <c r="CO37" i="27"/>
  <c r="CH37" i="27"/>
  <c r="CG37" i="27"/>
  <c r="CF37" i="27"/>
  <c r="CE37" i="27"/>
  <c r="CD37" i="27"/>
  <c r="CC37" i="27"/>
  <c r="CB37" i="27"/>
  <c r="BU37" i="27"/>
  <c r="BT37" i="27"/>
  <c r="BS37" i="27"/>
  <c r="BR37" i="27"/>
  <c r="BQ37" i="27"/>
  <c r="BP37" i="27"/>
  <c r="BO37" i="27"/>
  <c r="AU37" i="27"/>
  <c r="AT37" i="27"/>
  <c r="AS37" i="27"/>
  <c r="AR37" i="27"/>
  <c r="AQ37" i="27"/>
  <c r="AP37" i="27"/>
  <c r="HH22" i="27"/>
  <c r="HG22" i="27"/>
  <c r="HF22" i="27"/>
  <c r="HE22" i="27"/>
  <c r="HD22" i="27"/>
  <c r="HC22" i="27"/>
  <c r="HB22" i="27"/>
  <c r="GC22" i="27"/>
  <c r="GB22" i="27"/>
  <c r="FU22" i="27"/>
  <c r="FT22" i="27"/>
  <c r="FS22" i="27"/>
  <c r="FR22" i="27"/>
  <c r="FQ22" i="27"/>
  <c r="FP22" i="27"/>
  <c r="FO22" i="27"/>
  <c r="FH22" i="27"/>
  <c r="FG22" i="27"/>
  <c r="FF22" i="27"/>
  <c r="FE22" i="27"/>
  <c r="FD22" i="27"/>
  <c r="FC22" i="27"/>
  <c r="FB22" i="27"/>
  <c r="DU22" i="27"/>
  <c r="DT22" i="27"/>
  <c r="DS22" i="27"/>
  <c r="DR22" i="27"/>
  <c r="DQ22" i="27"/>
  <c r="DP22" i="27"/>
  <c r="DO22" i="27"/>
  <c r="DH22" i="27"/>
  <c r="DG22" i="27"/>
  <c r="DF22" i="27"/>
  <c r="DE22" i="27"/>
  <c r="DD22" i="27"/>
  <c r="DC22" i="27"/>
  <c r="DB22" i="27"/>
  <c r="CU22" i="27"/>
  <c r="CT22" i="27"/>
  <c r="CS22" i="27"/>
  <c r="CR22" i="27"/>
  <c r="CQ22" i="27"/>
  <c r="CP22" i="27"/>
  <c r="CO22" i="27"/>
  <c r="CH22" i="27"/>
  <c r="CG22" i="27"/>
  <c r="CF22" i="27"/>
  <c r="CE22" i="27"/>
  <c r="CD22" i="27"/>
  <c r="CC22" i="27"/>
  <c r="CB22" i="27"/>
  <c r="BU22" i="27"/>
  <c r="BT22" i="27"/>
  <c r="BS22" i="27"/>
  <c r="BR22" i="27"/>
  <c r="BQ22" i="27"/>
  <c r="BP22" i="27"/>
  <c r="BO22" i="27"/>
  <c r="AU22" i="27"/>
  <c r="AT22" i="27"/>
  <c r="AS22" i="27"/>
  <c r="AR22" i="27"/>
  <c r="AQ22" i="27"/>
  <c r="AP22" i="27"/>
  <c r="HH4" i="27"/>
  <c r="HG4" i="27"/>
  <c r="HF4" i="27"/>
  <c r="HE4" i="27"/>
  <c r="HD4" i="27"/>
  <c r="HC4" i="27"/>
  <c r="HB4" i="27"/>
  <c r="GC4" i="27"/>
  <c r="GB4" i="27"/>
  <c r="FU4" i="27"/>
  <c r="FT4" i="27"/>
  <c r="FS4" i="27"/>
  <c r="FR4" i="27"/>
  <c r="FQ4" i="27"/>
  <c r="FP4" i="27"/>
  <c r="FO4" i="27"/>
  <c r="FH4" i="27"/>
  <c r="FG4" i="27"/>
  <c r="FF4" i="27"/>
  <c r="FE4" i="27"/>
  <c r="FD4" i="27"/>
  <c r="FC4" i="27"/>
  <c r="FB4" i="27"/>
  <c r="DU4" i="27"/>
  <c r="DT4" i="27"/>
  <c r="DS4" i="27"/>
  <c r="DR4" i="27"/>
  <c r="DQ4" i="27"/>
  <c r="DP4" i="27"/>
  <c r="DO4" i="27"/>
  <c r="DH4" i="27"/>
  <c r="DG4" i="27"/>
  <c r="DF4" i="27"/>
  <c r="DE4" i="27"/>
  <c r="DD4" i="27"/>
  <c r="DC4" i="27"/>
  <c r="DB4" i="27"/>
  <c r="CU4" i="27"/>
  <c r="CT4" i="27"/>
  <c r="CS4" i="27"/>
  <c r="CR4" i="27"/>
  <c r="CQ4" i="27"/>
  <c r="CP4" i="27"/>
  <c r="CO4" i="27"/>
  <c r="CH4" i="27"/>
  <c r="CG4" i="27"/>
  <c r="CF4" i="27"/>
  <c r="CE4" i="27"/>
  <c r="CD4" i="27"/>
  <c r="CC4" i="27"/>
  <c r="CB4" i="27"/>
  <c r="BU4" i="27"/>
  <c r="BT4" i="27"/>
  <c r="BS4" i="27"/>
  <c r="BR4" i="27"/>
  <c r="BQ4" i="27"/>
  <c r="BP4" i="27"/>
  <c r="BO4" i="27"/>
  <c r="AU4" i="27"/>
  <c r="AT4" i="27"/>
  <c r="AS4" i="27"/>
  <c r="AR4" i="27"/>
  <c r="AQ4" i="27"/>
  <c r="AP4" i="27"/>
  <c r="E12" i="6" l="1"/>
  <c r="G12" i="6"/>
  <c r="E36" i="6"/>
  <c r="G36" i="6"/>
  <c r="E46" i="6"/>
  <c r="G46" i="6"/>
  <c r="G64" i="6"/>
  <c r="E64" i="6"/>
  <c r="G17" i="6"/>
  <c r="E17" i="6"/>
  <c r="G25" i="6"/>
  <c r="E25" i="6"/>
  <c r="E53" i="6"/>
  <c r="G53" i="6"/>
  <c r="G16" i="6"/>
  <c r="E16" i="6"/>
  <c r="E44" i="6"/>
  <c r="G44" i="6"/>
  <c r="E15" i="6"/>
  <c r="G15" i="6"/>
  <c r="G23" i="6"/>
  <c r="E23" i="6"/>
  <c r="E33" i="6"/>
  <c r="G33" i="6"/>
  <c r="E41" i="6"/>
  <c r="G41" i="6"/>
  <c r="G51" i="6"/>
  <c r="E51" i="6"/>
  <c r="G61" i="6"/>
  <c r="E61" i="6"/>
  <c r="E20" i="6"/>
  <c r="G20" i="6"/>
  <c r="G30" i="6"/>
  <c r="E30" i="6"/>
  <c r="G38" i="6"/>
  <c r="E38" i="6"/>
  <c r="G48" i="6"/>
  <c r="E48" i="6"/>
  <c r="E58" i="6"/>
  <c r="G58" i="6"/>
  <c r="G66" i="6"/>
  <c r="E66" i="6"/>
  <c r="E19" i="6"/>
  <c r="G19" i="6"/>
  <c r="E29" i="6"/>
  <c r="G29" i="6"/>
  <c r="E37" i="6"/>
  <c r="G37" i="6"/>
  <c r="G65" i="6"/>
  <c r="E65" i="6"/>
  <c r="E26" i="6"/>
  <c r="G26" i="6"/>
  <c r="E54" i="6"/>
  <c r="G54" i="6"/>
  <c r="E35" i="6"/>
  <c r="G35" i="6"/>
  <c r="E45" i="6"/>
  <c r="G45" i="6"/>
  <c r="E52" i="6"/>
  <c r="G52" i="6"/>
  <c r="G14" i="6"/>
  <c r="E14" i="6"/>
  <c r="G22" i="6"/>
  <c r="E22" i="6"/>
  <c r="G32" i="6"/>
  <c r="E32" i="6"/>
  <c r="G40" i="6"/>
  <c r="E40" i="6"/>
  <c r="G50" i="6"/>
  <c r="E50" i="6"/>
  <c r="E60" i="6"/>
  <c r="G60" i="6"/>
  <c r="G47" i="6"/>
  <c r="E47" i="6"/>
  <c r="G55" i="6"/>
  <c r="E55" i="6"/>
  <c r="E18" i="6"/>
  <c r="G18" i="6"/>
  <c r="E63" i="6"/>
  <c r="G63" i="6"/>
  <c r="G24" i="6"/>
  <c r="E24" i="6"/>
  <c r="E34" i="6"/>
  <c r="G34" i="6"/>
  <c r="E62" i="6"/>
  <c r="G62" i="6"/>
  <c r="E13" i="6"/>
  <c r="G13" i="6"/>
  <c r="E21" i="6"/>
  <c r="G21" i="6"/>
  <c r="G31" i="6"/>
  <c r="E31" i="6"/>
  <c r="G39" i="6"/>
  <c r="E39" i="6"/>
  <c r="G49" i="6"/>
  <c r="E49" i="6"/>
  <c r="G59" i="6"/>
  <c r="E59" i="6"/>
  <c r="G67" i="6"/>
  <c r="E67" i="6"/>
  <c r="AB38" i="28"/>
  <c r="AB23" i="28"/>
  <c r="AB52" i="28"/>
  <c r="AA23" i="28"/>
  <c r="GD37" i="27"/>
  <c r="GG4" i="27"/>
  <c r="AG4" i="27" s="1"/>
  <c r="GG22" i="27"/>
  <c r="GG37" i="27"/>
  <c r="GG51" i="27"/>
  <c r="HG3" i="27"/>
  <c r="C4" i="27"/>
  <c r="GE4" i="27"/>
  <c r="AE4" i="27" s="1"/>
  <c r="GE22" i="27"/>
  <c r="GE37" i="27"/>
  <c r="GE51" i="27"/>
  <c r="E4" i="27"/>
  <c r="BG22" i="27"/>
  <c r="GD4" i="27"/>
  <c r="AD4" i="27" s="1"/>
  <c r="GD22" i="27"/>
  <c r="EC51" i="27"/>
  <c r="P51" i="27" s="1"/>
  <c r="GF22" i="27"/>
  <c r="H4" i="27"/>
  <c r="GF4" i="27"/>
  <c r="GF51" i="27"/>
  <c r="GF37" i="27"/>
  <c r="AB4" i="27"/>
  <c r="EB51" i="27"/>
  <c r="O51" i="27" s="1"/>
  <c r="HD3" i="27"/>
  <c r="HH3" i="27"/>
  <c r="HE3" i="27"/>
  <c r="FR3" i="27"/>
  <c r="FT3" i="27"/>
  <c r="FU3" i="27"/>
  <c r="HC3" i="27"/>
  <c r="HB3" i="27"/>
  <c r="HF3" i="27"/>
  <c r="FS3" i="27"/>
  <c r="GH37" i="27"/>
  <c r="GH4" i="27"/>
  <c r="AH4" i="27" s="1"/>
  <c r="GH51" i="27"/>
  <c r="AC4" i="27"/>
  <c r="FO3" i="27"/>
  <c r="DU3" i="27"/>
  <c r="BQ3" i="27"/>
  <c r="CT3" i="27"/>
  <c r="DH3" i="27"/>
  <c r="FB3" i="27"/>
  <c r="FP3" i="27"/>
  <c r="BU3" i="27"/>
  <c r="CO3" i="27"/>
  <c r="DC3" i="27"/>
  <c r="DQ3" i="27"/>
  <c r="FE3" i="27"/>
  <c r="CC3" i="27"/>
  <c r="CQ3" i="27"/>
  <c r="FG3" i="27"/>
  <c r="FF3" i="27"/>
  <c r="CD3" i="27"/>
  <c r="DB3" i="27"/>
  <c r="G4" i="27"/>
  <c r="CB3" i="27"/>
  <c r="FD3" i="27"/>
  <c r="BT3" i="27"/>
  <c r="AT3" i="27"/>
  <c r="DP3" i="27"/>
  <c r="BP3" i="27"/>
  <c r="CP3" i="27"/>
  <c r="CH3" i="27"/>
  <c r="AQ3" i="27"/>
  <c r="CE3" i="27"/>
  <c r="CR3" i="27"/>
  <c r="DT3" i="27"/>
  <c r="CU3" i="27"/>
  <c r="BR3" i="27"/>
  <c r="CF3" i="27"/>
  <c r="CS3" i="27"/>
  <c r="DG3" i="27"/>
  <c r="FH3" i="27"/>
  <c r="DW4" i="28"/>
  <c r="G56" i="29"/>
  <c r="G27" i="29"/>
  <c r="G9" i="29"/>
  <c r="AA38" i="28"/>
  <c r="AS3" i="27"/>
  <c r="F4" i="27"/>
  <c r="BD37" i="27"/>
  <c r="BF37" i="27"/>
  <c r="GO4" i="27"/>
  <c r="GO22" i="27"/>
  <c r="DE3" i="27"/>
  <c r="GC3" i="27"/>
  <c r="D4" i="27"/>
  <c r="DO3" i="27"/>
  <c r="B4" i="27"/>
  <c r="AO3" i="27"/>
  <c r="BS3" i="27"/>
  <c r="DD3" i="27"/>
  <c r="FC3" i="27"/>
  <c r="BB51" i="27"/>
  <c r="AU3" i="27"/>
  <c r="CG3" i="27"/>
  <c r="DF3" i="27"/>
  <c r="FQ3" i="27"/>
  <c r="BD51" i="27"/>
  <c r="GD51" i="27"/>
  <c r="GH22" i="27"/>
  <c r="GO37" i="27"/>
  <c r="E38" i="28"/>
  <c r="BC38" i="28"/>
  <c r="AR3" i="27"/>
  <c r="BD4" i="27"/>
  <c r="EB4" i="27"/>
  <c r="DR3" i="27"/>
  <c r="AP3" i="27"/>
  <c r="BO3" i="27"/>
  <c r="DS3" i="27"/>
  <c r="EO25" i="27"/>
  <c r="EB22" i="27"/>
  <c r="O22" i="27" s="1"/>
  <c r="EB37" i="27"/>
  <c r="O37" i="27" s="1"/>
  <c r="EC37" i="27"/>
  <c r="P37" i="27" s="1"/>
  <c r="GO51" i="27"/>
  <c r="BF4" i="27"/>
  <c r="BE22" i="27"/>
  <c r="BB37" i="27"/>
  <c r="BF51" i="27"/>
  <c r="EC22" i="27"/>
  <c r="P22" i="27" s="1"/>
  <c r="AD23" i="28"/>
  <c r="BY4" i="28"/>
  <c r="BC5" i="28"/>
  <c r="B5" i="28"/>
  <c r="AA5" i="28"/>
  <c r="BC23" i="28"/>
  <c r="AZ5" i="28"/>
  <c r="AD5" i="28"/>
  <c r="AD38" i="28"/>
  <c r="BC52" i="28"/>
  <c r="B52" i="28"/>
  <c r="B38" i="28"/>
  <c r="CW4" i="28"/>
  <c r="AZ52" i="28"/>
  <c r="AA52" i="28"/>
  <c r="B23" i="28"/>
  <c r="CA4" i="28"/>
  <c r="E4" i="28" s="1"/>
  <c r="AZ38" i="28"/>
  <c r="AD52" i="28"/>
  <c r="AZ23" i="28"/>
  <c r="DU4" i="28"/>
  <c r="ES4" i="28"/>
  <c r="BC4" i="27"/>
  <c r="BH22" i="27"/>
  <c r="BC37" i="27"/>
  <c r="BC51" i="27"/>
  <c r="GR6" i="27"/>
  <c r="EE6" i="27"/>
  <c r="AE6" i="27"/>
  <c r="GT6" i="27"/>
  <c r="EG6" i="27"/>
  <c r="AG6" i="27"/>
  <c r="EE7" i="27"/>
  <c r="AE7" i="27"/>
  <c r="GR7" i="27"/>
  <c r="EG7" i="27"/>
  <c r="AG7" i="27"/>
  <c r="GT7" i="27"/>
  <c r="EE8" i="27"/>
  <c r="GR8" i="27"/>
  <c r="AE8" i="27"/>
  <c r="EG8" i="27"/>
  <c r="GT8" i="27"/>
  <c r="AG8" i="27"/>
  <c r="EE9" i="27"/>
  <c r="AE9" i="27"/>
  <c r="GR9" i="27"/>
  <c r="EG9" i="27"/>
  <c r="AG9" i="27"/>
  <c r="GT9" i="27"/>
  <c r="EE10" i="27"/>
  <c r="GR10" i="27"/>
  <c r="AE10" i="27"/>
  <c r="EG10" i="27"/>
  <c r="GT10" i="27"/>
  <c r="AG10" i="27"/>
  <c r="EE11" i="27"/>
  <c r="AE11" i="27"/>
  <c r="GR11" i="27"/>
  <c r="EG11" i="27"/>
  <c r="AG11" i="27"/>
  <c r="GT11" i="27"/>
  <c r="EE12" i="27"/>
  <c r="GR12" i="27"/>
  <c r="AE12" i="27"/>
  <c r="EG12" i="27"/>
  <c r="GT12" i="27"/>
  <c r="AG12" i="27"/>
  <c r="EE13" i="27"/>
  <c r="AE13" i="27"/>
  <c r="GR13" i="27"/>
  <c r="EG13" i="27"/>
  <c r="AG13" i="27"/>
  <c r="GT13" i="27"/>
  <c r="EE14" i="27"/>
  <c r="GR14" i="27"/>
  <c r="AE14" i="27"/>
  <c r="EG14" i="27"/>
  <c r="GT14" i="27"/>
  <c r="AG14" i="27"/>
  <c r="EE15" i="27"/>
  <c r="AE15" i="27"/>
  <c r="GR15" i="27"/>
  <c r="EG15" i="27"/>
  <c r="AG15" i="27"/>
  <c r="GT15" i="27"/>
  <c r="EE16" i="27"/>
  <c r="GR16" i="27"/>
  <c r="AE16" i="27"/>
  <c r="EG16" i="27"/>
  <c r="GT16" i="27"/>
  <c r="AG16" i="27"/>
  <c r="EE17" i="27"/>
  <c r="AE17" i="27"/>
  <c r="GR17" i="27"/>
  <c r="EG17" i="27"/>
  <c r="AG17" i="27"/>
  <c r="GT17" i="27"/>
  <c r="EE18" i="27"/>
  <c r="GR18" i="27"/>
  <c r="AE18" i="27"/>
  <c r="EG18" i="27"/>
  <c r="GT18" i="27"/>
  <c r="AG18" i="27"/>
  <c r="EE19" i="27"/>
  <c r="AE19" i="27"/>
  <c r="GR19" i="27"/>
  <c r="EG19" i="27"/>
  <c r="AG19" i="27"/>
  <c r="GT19" i="27"/>
  <c r="EE20" i="27"/>
  <c r="GR20" i="27"/>
  <c r="AE20" i="27"/>
  <c r="EG20" i="27"/>
  <c r="GT20" i="27"/>
  <c r="AG20" i="27"/>
  <c r="EE21" i="27"/>
  <c r="AE21" i="27"/>
  <c r="GR21" i="27"/>
  <c r="EG21" i="27"/>
  <c r="AG21" i="27"/>
  <c r="GT21" i="27"/>
  <c r="EE24" i="27"/>
  <c r="GR24" i="27"/>
  <c r="AE24" i="27"/>
  <c r="EG24" i="27"/>
  <c r="GT24" i="27"/>
  <c r="AG24" i="27"/>
  <c r="EE25" i="27"/>
  <c r="AE25" i="27"/>
  <c r="GR25" i="27"/>
  <c r="EG25" i="27"/>
  <c r="AG25" i="27"/>
  <c r="GT25" i="27"/>
  <c r="EE26" i="27"/>
  <c r="GR26" i="27"/>
  <c r="AE26" i="27"/>
  <c r="EG26" i="27"/>
  <c r="GT26" i="27"/>
  <c r="AG26" i="27"/>
  <c r="EE27" i="27"/>
  <c r="AE27" i="27"/>
  <c r="GR27" i="27"/>
  <c r="EG27" i="27"/>
  <c r="AG27" i="27"/>
  <c r="GT27" i="27"/>
  <c r="EE28" i="27"/>
  <c r="GR28" i="27"/>
  <c r="AE28" i="27"/>
  <c r="EG28" i="27"/>
  <c r="GT28" i="27"/>
  <c r="AG28" i="27"/>
  <c r="EE29" i="27"/>
  <c r="AE29" i="27"/>
  <c r="GR29" i="27"/>
  <c r="EG29" i="27"/>
  <c r="AG29" i="27"/>
  <c r="GT29" i="27"/>
  <c r="EE30" i="27"/>
  <c r="GR30" i="27"/>
  <c r="AE30" i="27"/>
  <c r="EG30" i="27"/>
  <c r="GT30" i="27"/>
  <c r="AG30" i="27"/>
  <c r="EE31" i="27"/>
  <c r="AE31" i="27"/>
  <c r="GR31" i="27"/>
  <c r="EG31" i="27"/>
  <c r="AG31" i="27"/>
  <c r="GT31" i="27"/>
  <c r="EE32" i="27"/>
  <c r="GR32" i="27"/>
  <c r="AE32" i="27"/>
  <c r="EG32" i="27"/>
  <c r="GT32" i="27"/>
  <c r="AG32" i="27"/>
  <c r="EE33" i="27"/>
  <c r="AE33" i="27"/>
  <c r="GR33" i="27"/>
  <c r="EG33" i="27"/>
  <c r="AG33" i="27"/>
  <c r="GT33" i="27"/>
  <c r="EE34" i="27"/>
  <c r="GR34" i="27"/>
  <c r="AE34" i="27"/>
  <c r="EG34" i="27"/>
  <c r="GT34" i="27"/>
  <c r="AG34" i="27"/>
  <c r="EE35" i="27"/>
  <c r="AE35" i="27"/>
  <c r="GR35" i="27"/>
  <c r="EG35" i="27"/>
  <c r="AG35" i="27"/>
  <c r="GT35" i="27"/>
  <c r="EE36" i="27"/>
  <c r="GR36" i="27"/>
  <c r="AE36" i="27"/>
  <c r="EG36" i="27"/>
  <c r="GT36" i="27"/>
  <c r="AG36" i="27"/>
  <c r="EE39" i="27"/>
  <c r="AE39" i="27"/>
  <c r="GR39" i="27"/>
  <c r="EG39" i="27"/>
  <c r="AG39" i="27"/>
  <c r="GT39" i="27"/>
  <c r="EE40" i="27"/>
  <c r="GR40" i="27"/>
  <c r="AE40" i="27"/>
  <c r="EG40" i="27"/>
  <c r="GT40" i="27"/>
  <c r="AG40" i="27"/>
  <c r="EE41" i="27"/>
  <c r="AE41" i="27"/>
  <c r="GR41" i="27"/>
  <c r="EG41" i="27"/>
  <c r="AG41" i="27"/>
  <c r="GT41" i="27"/>
  <c r="EE42" i="27"/>
  <c r="GR42" i="27"/>
  <c r="AE42" i="27"/>
  <c r="EG42" i="27"/>
  <c r="GT42" i="27"/>
  <c r="AG42" i="27"/>
  <c r="EE43" i="27"/>
  <c r="AE43" i="27"/>
  <c r="GR43" i="27"/>
  <c r="EG43" i="27"/>
  <c r="AG43" i="27"/>
  <c r="GT43" i="27"/>
  <c r="EE44" i="27"/>
  <c r="GR44" i="27"/>
  <c r="AE44" i="27"/>
  <c r="EG44" i="27"/>
  <c r="GT44" i="27"/>
  <c r="AG44" i="27"/>
  <c r="EE45" i="27"/>
  <c r="AE45" i="27"/>
  <c r="GR45" i="27"/>
  <c r="EG45" i="27"/>
  <c r="AG45" i="27"/>
  <c r="GT45" i="27"/>
  <c r="EE46" i="27"/>
  <c r="GR46" i="27"/>
  <c r="AE46" i="27"/>
  <c r="EG46" i="27"/>
  <c r="GT46" i="27"/>
  <c r="AG46" i="27"/>
  <c r="EE47" i="27"/>
  <c r="AE47" i="27"/>
  <c r="GR47" i="27"/>
  <c r="EG47" i="27"/>
  <c r="AG47" i="27"/>
  <c r="GT47" i="27"/>
  <c r="EE48" i="27"/>
  <c r="GR48" i="27"/>
  <c r="AE48" i="27"/>
  <c r="EG48" i="27"/>
  <c r="GT48" i="27"/>
  <c r="AG48" i="27"/>
  <c r="EE49" i="27"/>
  <c r="AE49" i="27"/>
  <c r="GR49" i="27"/>
  <c r="EG49" i="27"/>
  <c r="AG49" i="27"/>
  <c r="GT49" i="27"/>
  <c r="EE50" i="27"/>
  <c r="GR50" i="27"/>
  <c r="AE50" i="27"/>
  <c r="EG50" i="27"/>
  <c r="GT50" i="27"/>
  <c r="AG50" i="27"/>
  <c r="EE53" i="27"/>
  <c r="AE53" i="27"/>
  <c r="GR53" i="27"/>
  <c r="EG53" i="27"/>
  <c r="AG53" i="27"/>
  <c r="GT53" i="27"/>
  <c r="EE54" i="27"/>
  <c r="GR54" i="27"/>
  <c r="AE54" i="27"/>
  <c r="EG54" i="27"/>
  <c r="GT54" i="27"/>
  <c r="AG54" i="27"/>
  <c r="EE55" i="27"/>
  <c r="AE55" i="27"/>
  <c r="GR55" i="27"/>
  <c r="EG55" i="27"/>
  <c r="AG55" i="27"/>
  <c r="GT55" i="27"/>
  <c r="EE56" i="27"/>
  <c r="GR56" i="27"/>
  <c r="AE56" i="27"/>
  <c r="EG56" i="27"/>
  <c r="GT56" i="27"/>
  <c r="AG56" i="27"/>
  <c r="EE57" i="27"/>
  <c r="AE57" i="27"/>
  <c r="GR57" i="27"/>
  <c r="EG57" i="27"/>
  <c r="AG57" i="27"/>
  <c r="GT57" i="27"/>
  <c r="EE58" i="27"/>
  <c r="GR58" i="27"/>
  <c r="AE58" i="27"/>
  <c r="EG58" i="27"/>
  <c r="GT58" i="27"/>
  <c r="AG58" i="27"/>
  <c r="EE59" i="27"/>
  <c r="AE59" i="27"/>
  <c r="GR59" i="27"/>
  <c r="EG59" i="27"/>
  <c r="AG59" i="27"/>
  <c r="GT59" i="27"/>
  <c r="EE60" i="27"/>
  <c r="GR60" i="27"/>
  <c r="AE60" i="27"/>
  <c r="EG60" i="27"/>
  <c r="GT60" i="27"/>
  <c r="AG60" i="27"/>
  <c r="EE61" i="27"/>
  <c r="AE61" i="27"/>
  <c r="GR61" i="27"/>
  <c r="EG61" i="27"/>
  <c r="AG61" i="27"/>
  <c r="GT61" i="27"/>
  <c r="EE62" i="27"/>
  <c r="GR62" i="27"/>
  <c r="AE62" i="27"/>
  <c r="EG62" i="27"/>
  <c r="GT62" i="27"/>
  <c r="AG62" i="27"/>
  <c r="GU61" i="27"/>
  <c r="EH61" i="27"/>
  <c r="AH61" i="27"/>
  <c r="GU59" i="27"/>
  <c r="EH59" i="27"/>
  <c r="AH59" i="27"/>
  <c r="GU57" i="27"/>
  <c r="EH57" i="27"/>
  <c r="AH57" i="27"/>
  <c r="GU55" i="27"/>
  <c r="EH55" i="27"/>
  <c r="AH55" i="27"/>
  <c r="GU53" i="27"/>
  <c r="EH53" i="27"/>
  <c r="AH53" i="27"/>
  <c r="GU49" i="27"/>
  <c r="EH49" i="27"/>
  <c r="AH49" i="27"/>
  <c r="GU47" i="27"/>
  <c r="EH47" i="27"/>
  <c r="AH47" i="27"/>
  <c r="GU45" i="27"/>
  <c r="EH45" i="27"/>
  <c r="AH45" i="27"/>
  <c r="GU43" i="27"/>
  <c r="EH43" i="27"/>
  <c r="AH43" i="27"/>
  <c r="GU41" i="27"/>
  <c r="EH41" i="27"/>
  <c r="AH41" i="27"/>
  <c r="GU39" i="27"/>
  <c r="EH39" i="27"/>
  <c r="AH39" i="27"/>
  <c r="GU35" i="27"/>
  <c r="EH35" i="27"/>
  <c r="AH35" i="27"/>
  <c r="GU33" i="27"/>
  <c r="EH33" i="27"/>
  <c r="AH33" i="27"/>
  <c r="GU31" i="27"/>
  <c r="EH31" i="27"/>
  <c r="AH31" i="27"/>
  <c r="GU29" i="27"/>
  <c r="EH29" i="27"/>
  <c r="AH29" i="27"/>
  <c r="GU27" i="27"/>
  <c r="EH27" i="27"/>
  <c r="AH27" i="27"/>
  <c r="GU25" i="27"/>
  <c r="EH25" i="27"/>
  <c r="AH25" i="27"/>
  <c r="GU21" i="27"/>
  <c r="EH21" i="27"/>
  <c r="AH21" i="27"/>
  <c r="GU19" i="27"/>
  <c r="EH19" i="27"/>
  <c r="AH19" i="27"/>
  <c r="GU17" i="27"/>
  <c r="EH17" i="27"/>
  <c r="AH17" i="27"/>
  <c r="GU15" i="27"/>
  <c r="EH15" i="27"/>
  <c r="AH15" i="27"/>
  <c r="GU13" i="27"/>
  <c r="EH13" i="27"/>
  <c r="AH13" i="27"/>
  <c r="GU11" i="27"/>
  <c r="EH11" i="27"/>
  <c r="AH11" i="27"/>
  <c r="GU9" i="27"/>
  <c r="EH9" i="27"/>
  <c r="AH9" i="27"/>
  <c r="GU7" i="27"/>
  <c r="EH7" i="27"/>
  <c r="AH7" i="27"/>
  <c r="GB3" i="27"/>
  <c r="BB4" i="27"/>
  <c r="BG4" i="27"/>
  <c r="BE4" i="27"/>
  <c r="BB22" i="27"/>
  <c r="BD22" i="27"/>
  <c r="BF22" i="27"/>
  <c r="BE37" i="27"/>
  <c r="BG37" i="27"/>
  <c r="BE51" i="27"/>
  <c r="BG51" i="27"/>
  <c r="BH4" i="27"/>
  <c r="BC22" i="27"/>
  <c r="BH37" i="27"/>
  <c r="BH51" i="27"/>
  <c r="ED6" i="27"/>
  <c r="AD6" i="27"/>
  <c r="GQ6" i="27"/>
  <c r="EF6" i="27"/>
  <c r="S6" i="27" s="1"/>
  <c r="AF6" i="27"/>
  <c r="GS6" i="27"/>
  <c r="GQ7" i="27"/>
  <c r="ED7" i="27"/>
  <c r="AD7" i="27"/>
  <c r="GS7" i="27"/>
  <c r="EF7" i="27"/>
  <c r="AF7" i="27"/>
  <c r="AD8" i="27"/>
  <c r="ED8" i="27"/>
  <c r="GQ8" i="27"/>
  <c r="AF8" i="27"/>
  <c r="EF8" i="27"/>
  <c r="GS8" i="27"/>
  <c r="GQ9" i="27"/>
  <c r="ED9" i="27"/>
  <c r="AD9" i="27"/>
  <c r="GS9" i="27"/>
  <c r="EF9" i="27"/>
  <c r="AF9" i="27"/>
  <c r="AD10" i="27"/>
  <c r="ED10" i="27"/>
  <c r="GQ10" i="27"/>
  <c r="AF10" i="27"/>
  <c r="EF10" i="27"/>
  <c r="GS10" i="27"/>
  <c r="GQ11" i="27"/>
  <c r="ED11" i="27"/>
  <c r="AD11" i="27"/>
  <c r="GS11" i="27"/>
  <c r="EF11" i="27"/>
  <c r="AF11" i="27"/>
  <c r="AD12" i="27"/>
  <c r="ED12" i="27"/>
  <c r="GQ12" i="27"/>
  <c r="AF12" i="27"/>
  <c r="EF12" i="27"/>
  <c r="GS12" i="27"/>
  <c r="GQ13" i="27"/>
  <c r="ED13" i="27"/>
  <c r="AD13" i="27"/>
  <c r="GS13" i="27"/>
  <c r="EF13" i="27"/>
  <c r="AF13" i="27"/>
  <c r="AD14" i="27"/>
  <c r="ED14" i="27"/>
  <c r="GQ14" i="27"/>
  <c r="AF14" i="27"/>
  <c r="EF14" i="27"/>
  <c r="GS14" i="27"/>
  <c r="GQ15" i="27"/>
  <c r="ED15" i="27"/>
  <c r="AD15" i="27"/>
  <c r="GS15" i="27"/>
  <c r="EF15" i="27"/>
  <c r="AF15" i="27"/>
  <c r="AD16" i="27"/>
  <c r="ED16" i="27"/>
  <c r="GQ16" i="27"/>
  <c r="AF16" i="27"/>
  <c r="EF16" i="27"/>
  <c r="GS16" i="27"/>
  <c r="GQ17" i="27"/>
  <c r="ED17" i="27"/>
  <c r="AD17" i="27"/>
  <c r="GS17" i="27"/>
  <c r="EF17" i="27"/>
  <c r="AF17" i="27"/>
  <c r="AD18" i="27"/>
  <c r="ED18" i="27"/>
  <c r="GQ18" i="27"/>
  <c r="AF18" i="27"/>
  <c r="EF18" i="27"/>
  <c r="GS18" i="27"/>
  <c r="GQ19" i="27"/>
  <c r="ED19" i="27"/>
  <c r="AD19" i="27"/>
  <c r="GS19" i="27"/>
  <c r="EF19" i="27"/>
  <c r="AF19" i="27"/>
  <c r="AD20" i="27"/>
  <c r="ED20" i="27"/>
  <c r="GQ20" i="27"/>
  <c r="AF20" i="27"/>
  <c r="EF20" i="27"/>
  <c r="GS20" i="27"/>
  <c r="GQ21" i="27"/>
  <c r="ED21" i="27"/>
  <c r="AD21" i="27"/>
  <c r="GS21" i="27"/>
  <c r="EF21" i="27"/>
  <c r="AF21" i="27"/>
  <c r="AD24" i="27"/>
  <c r="ED24" i="27"/>
  <c r="GQ24" i="27"/>
  <c r="AF24" i="27"/>
  <c r="EF24" i="27"/>
  <c r="GS24" i="27"/>
  <c r="GQ25" i="27"/>
  <c r="ED25" i="27"/>
  <c r="AD25" i="27"/>
  <c r="GS25" i="27"/>
  <c r="EF25" i="27"/>
  <c r="AF25" i="27"/>
  <c r="AD26" i="27"/>
  <c r="ED26" i="27"/>
  <c r="GQ26" i="27"/>
  <c r="AF26" i="27"/>
  <c r="EF26" i="27"/>
  <c r="GS26" i="27"/>
  <c r="GQ27" i="27"/>
  <c r="ED27" i="27"/>
  <c r="AD27" i="27"/>
  <c r="GS27" i="27"/>
  <c r="EF27" i="27"/>
  <c r="AF27" i="27"/>
  <c r="AD28" i="27"/>
  <c r="ED28" i="27"/>
  <c r="GQ28" i="27"/>
  <c r="AF28" i="27"/>
  <c r="EF28" i="27"/>
  <c r="GS28" i="27"/>
  <c r="GQ29" i="27"/>
  <c r="ED29" i="27"/>
  <c r="AD29" i="27"/>
  <c r="GS29" i="27"/>
  <c r="EF29" i="27"/>
  <c r="AF29" i="27"/>
  <c r="AD30" i="27"/>
  <c r="ED30" i="27"/>
  <c r="GQ30" i="27"/>
  <c r="AF30" i="27"/>
  <c r="EF30" i="27"/>
  <c r="GS30" i="27"/>
  <c r="GQ31" i="27"/>
  <c r="ED31" i="27"/>
  <c r="AD31" i="27"/>
  <c r="GS31" i="27"/>
  <c r="EF31" i="27"/>
  <c r="AF31" i="27"/>
  <c r="AD32" i="27"/>
  <c r="ED32" i="27"/>
  <c r="GQ32" i="27"/>
  <c r="AF32" i="27"/>
  <c r="EF32" i="27"/>
  <c r="GS32" i="27"/>
  <c r="GQ33" i="27"/>
  <c r="ED33" i="27"/>
  <c r="AD33" i="27"/>
  <c r="GS33" i="27"/>
  <c r="EF33" i="27"/>
  <c r="AF33" i="27"/>
  <c r="AD34" i="27"/>
  <c r="ED34" i="27"/>
  <c r="GQ34" i="27"/>
  <c r="AF34" i="27"/>
  <c r="EF34" i="27"/>
  <c r="GS34" i="27"/>
  <c r="GQ35" i="27"/>
  <c r="ED35" i="27"/>
  <c r="AD35" i="27"/>
  <c r="GS35" i="27"/>
  <c r="EF35" i="27"/>
  <c r="AF35" i="27"/>
  <c r="AD36" i="27"/>
  <c r="ED36" i="27"/>
  <c r="GQ36" i="27"/>
  <c r="AF36" i="27"/>
  <c r="EF36" i="27"/>
  <c r="GS36" i="27"/>
  <c r="GQ39" i="27"/>
  <c r="ED39" i="27"/>
  <c r="AD39" i="27"/>
  <c r="GS39" i="27"/>
  <c r="EF39" i="27"/>
  <c r="AF39" i="27"/>
  <c r="AD40" i="27"/>
  <c r="ED40" i="27"/>
  <c r="GQ40" i="27"/>
  <c r="AF40" i="27"/>
  <c r="EF40" i="27"/>
  <c r="GS40" i="27"/>
  <c r="GQ41" i="27"/>
  <c r="ED41" i="27"/>
  <c r="AD41" i="27"/>
  <c r="GS41" i="27"/>
  <c r="EF41" i="27"/>
  <c r="AF41" i="27"/>
  <c r="AD42" i="27"/>
  <c r="ED42" i="27"/>
  <c r="GQ42" i="27"/>
  <c r="AF42" i="27"/>
  <c r="EF42" i="27"/>
  <c r="GS42" i="27"/>
  <c r="GQ43" i="27"/>
  <c r="ED43" i="27"/>
  <c r="AD43" i="27"/>
  <c r="GS43" i="27"/>
  <c r="EF43" i="27"/>
  <c r="AF43" i="27"/>
  <c r="AD44" i="27"/>
  <c r="ED44" i="27"/>
  <c r="GQ44" i="27"/>
  <c r="AF44" i="27"/>
  <c r="EF44" i="27"/>
  <c r="GS44" i="27"/>
  <c r="GQ45" i="27"/>
  <c r="ED45" i="27"/>
  <c r="AD45" i="27"/>
  <c r="GS45" i="27"/>
  <c r="EF45" i="27"/>
  <c r="AF45" i="27"/>
  <c r="AD46" i="27"/>
  <c r="ED46" i="27"/>
  <c r="GQ46" i="27"/>
  <c r="AF46" i="27"/>
  <c r="EF46" i="27"/>
  <c r="GS46" i="27"/>
  <c r="GQ47" i="27"/>
  <c r="ED47" i="27"/>
  <c r="AD47" i="27"/>
  <c r="GS47" i="27"/>
  <c r="EF47" i="27"/>
  <c r="AF47" i="27"/>
  <c r="AD48" i="27"/>
  <c r="ED48" i="27"/>
  <c r="GQ48" i="27"/>
  <c r="AF48" i="27"/>
  <c r="EF48" i="27"/>
  <c r="GS48" i="27"/>
  <c r="GQ49" i="27"/>
  <c r="ED49" i="27"/>
  <c r="AD49" i="27"/>
  <c r="GS49" i="27"/>
  <c r="EF49" i="27"/>
  <c r="AF49" i="27"/>
  <c r="AD50" i="27"/>
  <c r="ED50" i="27"/>
  <c r="GQ50" i="27"/>
  <c r="AF50" i="27"/>
  <c r="EF50" i="27"/>
  <c r="GS50" i="27"/>
  <c r="GQ53" i="27"/>
  <c r="ED53" i="27"/>
  <c r="AD53" i="27"/>
  <c r="GS53" i="27"/>
  <c r="EF53" i="27"/>
  <c r="AF53" i="27"/>
  <c r="AD54" i="27"/>
  <c r="ED54" i="27"/>
  <c r="GQ54" i="27"/>
  <c r="AF54" i="27"/>
  <c r="EF54" i="27"/>
  <c r="GS54" i="27"/>
  <c r="GQ55" i="27"/>
  <c r="ED55" i="27"/>
  <c r="AD55" i="27"/>
  <c r="GS55" i="27"/>
  <c r="EF55" i="27"/>
  <c r="AF55" i="27"/>
  <c r="AD56" i="27"/>
  <c r="ED56" i="27"/>
  <c r="GQ56" i="27"/>
  <c r="AF56" i="27"/>
  <c r="EF56" i="27"/>
  <c r="GS56" i="27"/>
  <c r="GQ57" i="27"/>
  <c r="ED57" i="27"/>
  <c r="AD57" i="27"/>
  <c r="GS57" i="27"/>
  <c r="EF57" i="27"/>
  <c r="AF57" i="27"/>
  <c r="AD58" i="27"/>
  <c r="ED58" i="27"/>
  <c r="GQ58" i="27"/>
  <c r="AF58" i="27"/>
  <c r="EF58" i="27"/>
  <c r="GS58" i="27"/>
  <c r="GQ59" i="27"/>
  <c r="ED59" i="27"/>
  <c r="AD59" i="27"/>
  <c r="GS59" i="27"/>
  <c r="EF59" i="27"/>
  <c r="AF59" i="27"/>
  <c r="AD60" i="27"/>
  <c r="ED60" i="27"/>
  <c r="GQ60" i="27"/>
  <c r="AF60" i="27"/>
  <c r="EF60" i="27"/>
  <c r="GS60" i="27"/>
  <c r="GQ61" i="27"/>
  <c r="ED61" i="27"/>
  <c r="AD61" i="27"/>
  <c r="GS61" i="27"/>
  <c r="EF61" i="27"/>
  <c r="AF61" i="27"/>
  <c r="AD62" i="27"/>
  <c r="ED62" i="27"/>
  <c r="GQ62" i="27"/>
  <c r="AF62" i="27"/>
  <c r="EF62" i="27"/>
  <c r="GS62" i="27"/>
  <c r="AH62" i="27"/>
  <c r="EH62" i="27"/>
  <c r="GU62" i="27"/>
  <c r="AH60" i="27"/>
  <c r="EH60" i="27"/>
  <c r="GU60" i="27"/>
  <c r="AH58" i="27"/>
  <c r="EH58" i="27"/>
  <c r="GU58" i="27"/>
  <c r="AH56" i="27"/>
  <c r="EH56" i="27"/>
  <c r="GU56" i="27"/>
  <c r="AH54" i="27"/>
  <c r="EH54" i="27"/>
  <c r="GU54" i="27"/>
  <c r="AH50" i="27"/>
  <c r="EH50" i="27"/>
  <c r="GU50" i="27"/>
  <c r="AH48" i="27"/>
  <c r="EH48" i="27"/>
  <c r="GU48" i="27"/>
  <c r="AH46" i="27"/>
  <c r="EH46" i="27"/>
  <c r="GU46" i="27"/>
  <c r="AH44" i="27"/>
  <c r="EH44" i="27"/>
  <c r="GU44" i="27"/>
  <c r="AH42" i="27"/>
  <c r="EH42" i="27"/>
  <c r="GU42" i="27"/>
  <c r="AH40" i="27"/>
  <c r="EH40" i="27"/>
  <c r="GU40" i="27"/>
  <c r="AH36" i="27"/>
  <c r="EH36" i="27"/>
  <c r="GU36" i="27"/>
  <c r="AH34" i="27"/>
  <c r="EH34" i="27"/>
  <c r="GU34" i="27"/>
  <c r="AH32" i="27"/>
  <c r="EH32" i="27"/>
  <c r="GU32" i="27"/>
  <c r="AH30" i="27"/>
  <c r="EH30" i="27"/>
  <c r="GU30" i="27"/>
  <c r="AH28" i="27"/>
  <c r="EH28" i="27"/>
  <c r="GU28" i="27"/>
  <c r="AH26" i="27"/>
  <c r="EH26" i="27"/>
  <c r="GU26" i="27"/>
  <c r="AH24" i="27"/>
  <c r="EH24" i="27"/>
  <c r="GU24" i="27"/>
  <c r="AH20" i="27"/>
  <c r="EH20" i="27"/>
  <c r="GU20" i="27"/>
  <c r="AH18" i="27"/>
  <c r="EH18" i="27"/>
  <c r="GU18" i="27"/>
  <c r="AH16" i="27"/>
  <c r="EH16" i="27"/>
  <c r="GU16" i="27"/>
  <c r="AH14" i="27"/>
  <c r="EH14" i="27"/>
  <c r="GU14" i="27"/>
  <c r="AH12" i="27"/>
  <c r="EH12" i="27"/>
  <c r="GU12" i="27"/>
  <c r="AH10" i="27"/>
  <c r="EH10" i="27"/>
  <c r="GU10" i="27"/>
  <c r="AH8" i="27"/>
  <c r="EH8" i="27"/>
  <c r="GU8" i="27"/>
  <c r="EH6" i="27"/>
  <c r="AH6" i="27"/>
  <c r="GU6" i="27"/>
  <c r="P6" i="27"/>
  <c r="EP6" i="27"/>
  <c r="O20" i="27"/>
  <c r="EO20" i="27"/>
  <c r="EO4" i="27" s="1"/>
  <c r="O24" i="27"/>
  <c r="EO24" i="27"/>
  <c r="O26" i="27"/>
  <c r="EO26" i="27"/>
  <c r="O28" i="27"/>
  <c r="EO28" i="27"/>
  <c r="O30" i="27"/>
  <c r="EO30" i="27"/>
  <c r="O32" i="27"/>
  <c r="EO32" i="27"/>
  <c r="O34" i="27"/>
  <c r="EO34" i="27"/>
  <c r="O36" i="27"/>
  <c r="EO36" i="27"/>
  <c r="O40" i="27"/>
  <c r="EO40" i="27"/>
  <c r="EO42" i="27"/>
  <c r="O42" i="27"/>
  <c r="O44" i="27"/>
  <c r="EO44" i="27"/>
  <c r="EO46" i="27"/>
  <c r="O46" i="27"/>
  <c r="O48" i="27"/>
  <c r="EO48" i="27"/>
  <c r="EO50" i="27"/>
  <c r="O50" i="27"/>
  <c r="EO54" i="27"/>
  <c r="O54" i="27"/>
  <c r="EO56" i="27"/>
  <c r="O56" i="27"/>
  <c r="EO58" i="27"/>
  <c r="O58" i="27"/>
  <c r="EO60" i="27"/>
  <c r="O60" i="27"/>
  <c r="EO62" i="27"/>
  <c r="O62" i="27"/>
  <c r="GP22" i="27"/>
  <c r="GP51" i="27"/>
  <c r="O8" i="27"/>
  <c r="O10" i="27"/>
  <c r="O12" i="27"/>
  <c r="O14" i="27"/>
  <c r="O16" i="27"/>
  <c r="O18" i="27"/>
  <c r="O25" i="27"/>
  <c r="EP7" i="27"/>
  <c r="EP8" i="27"/>
  <c r="EP9" i="27"/>
  <c r="EP10" i="27"/>
  <c r="EP11" i="27"/>
  <c r="EP12" i="27"/>
  <c r="EP13" i="27"/>
  <c r="EP14" i="27"/>
  <c r="EP15" i="27"/>
  <c r="EP16" i="27"/>
  <c r="EP17" i="27"/>
  <c r="EP18" i="27"/>
  <c r="EP19" i="27"/>
  <c r="EP20" i="27"/>
  <c r="P21" i="27"/>
  <c r="EP21" i="27"/>
  <c r="EP24" i="27"/>
  <c r="P25" i="27"/>
  <c r="EP25" i="27"/>
  <c r="EP26" i="27"/>
  <c r="P26" i="27"/>
  <c r="P27" i="27"/>
  <c r="EP27" i="27"/>
  <c r="EP28" i="27"/>
  <c r="P28" i="27"/>
  <c r="P29" i="27"/>
  <c r="EP29" i="27"/>
  <c r="EP30" i="27"/>
  <c r="P30" i="27"/>
  <c r="P31" i="27"/>
  <c r="EP31" i="27"/>
  <c r="EP32" i="27"/>
  <c r="P32" i="27"/>
  <c r="P33" i="27"/>
  <c r="EP33" i="27"/>
  <c r="EP34" i="27"/>
  <c r="P34" i="27"/>
  <c r="P35" i="27"/>
  <c r="EP35" i="27"/>
  <c r="EP36" i="27"/>
  <c r="P36" i="27"/>
  <c r="P39" i="27"/>
  <c r="EP39" i="27"/>
  <c r="EP40" i="27"/>
  <c r="P40" i="27"/>
  <c r="P41" i="27"/>
  <c r="EP41" i="27"/>
  <c r="EP42" i="27"/>
  <c r="P42" i="27"/>
  <c r="EP43" i="27"/>
  <c r="P43" i="27"/>
  <c r="EP44" i="27"/>
  <c r="P44" i="27"/>
  <c r="P45" i="27"/>
  <c r="EP45" i="27"/>
  <c r="EP46" i="27"/>
  <c r="P46" i="27"/>
  <c r="EP47" i="27"/>
  <c r="P47" i="27"/>
  <c r="EP48" i="27"/>
  <c r="P48" i="27"/>
  <c r="P49" i="27"/>
  <c r="EP49" i="27"/>
  <c r="EP50" i="27"/>
  <c r="P50" i="27"/>
  <c r="EP53" i="27"/>
  <c r="P53" i="27"/>
  <c r="EP54" i="27"/>
  <c r="P54" i="27"/>
  <c r="EP55" i="27"/>
  <c r="P55" i="27"/>
  <c r="EP56" i="27"/>
  <c r="P56" i="27"/>
  <c r="EP57" i="27"/>
  <c r="P57" i="27"/>
  <c r="EP58" i="27"/>
  <c r="P58" i="27"/>
  <c r="EP59" i="27"/>
  <c r="P59" i="27"/>
  <c r="EP60" i="27"/>
  <c r="P60" i="27"/>
  <c r="EP61" i="27"/>
  <c r="P61" i="27"/>
  <c r="EP62" i="27"/>
  <c r="P62" i="27"/>
  <c r="EO27" i="27"/>
  <c r="O27" i="27"/>
  <c r="EO29" i="27"/>
  <c r="O29" i="27"/>
  <c r="EO31" i="27"/>
  <c r="O31" i="27"/>
  <c r="EO33" i="27"/>
  <c r="O33" i="27"/>
  <c r="EO35" i="27"/>
  <c r="O35" i="27"/>
  <c r="EO39" i="27"/>
  <c r="O39" i="27"/>
  <c r="EO41" i="27"/>
  <c r="O41" i="27"/>
  <c r="EO43" i="27"/>
  <c r="O43" i="27"/>
  <c r="EO45" i="27"/>
  <c r="O45" i="27"/>
  <c r="EO47" i="27"/>
  <c r="O47" i="27"/>
  <c r="EO49" i="27"/>
  <c r="O49" i="27"/>
  <c r="EO53" i="27"/>
  <c r="O53" i="27"/>
  <c r="EO55" i="27"/>
  <c r="O55" i="27"/>
  <c r="EO57" i="27"/>
  <c r="O57" i="27"/>
  <c r="EO59" i="27"/>
  <c r="O59" i="27"/>
  <c r="EO61" i="27"/>
  <c r="O61" i="27"/>
  <c r="GP4" i="27"/>
  <c r="GP37" i="27"/>
  <c r="O6" i="27"/>
  <c r="O7" i="27"/>
  <c r="P8" i="27"/>
  <c r="O9" i="27"/>
  <c r="P10" i="27"/>
  <c r="O11" i="27"/>
  <c r="P12" i="27"/>
  <c r="O13" i="27"/>
  <c r="P14" i="27"/>
  <c r="O15" i="27"/>
  <c r="P16" i="27"/>
  <c r="O17" i="27"/>
  <c r="P18" i="27"/>
  <c r="O19" i="27"/>
  <c r="O21" i="27"/>
  <c r="P24" i="27"/>
  <c r="EC4" i="27"/>
  <c r="O17" i="6" l="1"/>
  <c r="M17" i="6"/>
  <c r="O48" i="6"/>
  <c r="M48" i="6"/>
  <c r="O31" i="6"/>
  <c r="M31" i="6"/>
  <c r="M19" i="6"/>
  <c r="O19" i="6"/>
  <c r="O29" i="6"/>
  <c r="M29" i="6"/>
  <c r="O47" i="6"/>
  <c r="M47" i="6"/>
  <c r="O65" i="6"/>
  <c r="M65" i="6"/>
  <c r="O22" i="6"/>
  <c r="M22" i="6"/>
  <c r="M40" i="6"/>
  <c r="O40" i="6"/>
  <c r="O60" i="6"/>
  <c r="M60" i="6"/>
  <c r="O53" i="6"/>
  <c r="M53" i="6"/>
  <c r="O30" i="6"/>
  <c r="M30" i="6"/>
  <c r="O23" i="6"/>
  <c r="M23" i="6"/>
  <c r="O13" i="6"/>
  <c r="M13" i="6"/>
  <c r="M32" i="6"/>
  <c r="O32" i="6"/>
  <c r="O25" i="6"/>
  <c r="M25" i="6"/>
  <c r="O45" i="6"/>
  <c r="M45" i="6"/>
  <c r="O63" i="6"/>
  <c r="M63" i="6"/>
  <c r="O20" i="6"/>
  <c r="M20" i="6"/>
  <c r="O38" i="6"/>
  <c r="M38" i="6"/>
  <c r="O58" i="6"/>
  <c r="M58" i="6"/>
  <c r="M35" i="6"/>
  <c r="O35" i="6"/>
  <c r="O61" i="6"/>
  <c r="M61" i="6"/>
  <c r="M36" i="6"/>
  <c r="O36" i="6"/>
  <c r="M67" i="6"/>
  <c r="O67" i="6"/>
  <c r="O55" i="6"/>
  <c r="M55" i="6"/>
  <c r="O50" i="6"/>
  <c r="M50" i="6"/>
  <c r="O15" i="6"/>
  <c r="M15" i="6"/>
  <c r="O33" i="6"/>
  <c r="M33" i="6"/>
  <c r="O51" i="6"/>
  <c r="M51" i="6"/>
  <c r="M26" i="6"/>
  <c r="O26" i="6"/>
  <c r="O46" i="6"/>
  <c r="M46" i="6"/>
  <c r="M64" i="6"/>
  <c r="O64" i="6"/>
  <c r="O12" i="6"/>
  <c r="M12" i="6"/>
  <c r="O66" i="6"/>
  <c r="M66" i="6"/>
  <c r="O41" i="6"/>
  <c r="M41" i="6"/>
  <c r="O18" i="6"/>
  <c r="M18" i="6"/>
  <c r="O54" i="6"/>
  <c r="M54" i="6"/>
  <c r="O49" i="6"/>
  <c r="M49" i="6"/>
  <c r="M24" i="6"/>
  <c r="O24" i="6"/>
  <c r="M44" i="6"/>
  <c r="O44" i="6"/>
  <c r="M62" i="6"/>
  <c r="O62" i="6"/>
  <c r="O37" i="6"/>
  <c r="M37" i="6"/>
  <c r="O14" i="6"/>
  <c r="M14" i="6"/>
  <c r="M21" i="6"/>
  <c r="O21" i="6"/>
  <c r="O39" i="6"/>
  <c r="M39" i="6"/>
  <c r="O59" i="6"/>
  <c r="M59" i="6"/>
  <c r="O16" i="6"/>
  <c r="M16" i="6"/>
  <c r="O34" i="6"/>
  <c r="M34" i="6"/>
  <c r="O52" i="6"/>
  <c r="M52" i="6"/>
  <c r="O11" i="6"/>
  <c r="M11" i="6"/>
  <c r="G9" i="6"/>
  <c r="E9" i="6"/>
  <c r="E27" i="6"/>
  <c r="G27" i="6"/>
  <c r="E56" i="6"/>
  <c r="G56" i="6"/>
  <c r="G42" i="6"/>
  <c r="E42" i="6"/>
  <c r="GE3" i="27"/>
  <c r="AE3" i="27" s="1"/>
  <c r="GG3" i="27"/>
  <c r="AG3" i="27" s="1"/>
  <c r="GF3" i="27"/>
  <c r="AF3" i="27" s="1"/>
  <c r="AF4" i="27"/>
  <c r="G3" i="27"/>
  <c r="GD3" i="27"/>
  <c r="AD3" i="27" s="1"/>
  <c r="H3" i="27"/>
  <c r="EH4" i="27"/>
  <c r="U4" i="27" s="1"/>
  <c r="F3" i="27"/>
  <c r="EE4" i="27"/>
  <c r="R4" i="27" s="1"/>
  <c r="D3" i="27"/>
  <c r="B3" i="27"/>
  <c r="ED4" i="27"/>
  <c r="Q4" i="27" s="1"/>
  <c r="E3" i="27"/>
  <c r="AC3" i="27"/>
  <c r="AB3" i="27"/>
  <c r="C3" i="27"/>
  <c r="GH3" i="27"/>
  <c r="AH3" i="27" s="1"/>
  <c r="EG4" i="27"/>
  <c r="T4" i="27" s="1"/>
  <c r="BF3" i="27"/>
  <c r="BD3" i="27"/>
  <c r="GO3" i="27"/>
  <c r="O4" i="27"/>
  <c r="EB3" i="27"/>
  <c r="O3" i="27" s="1"/>
  <c r="AD4" i="28"/>
  <c r="D43" i="6" s="1"/>
  <c r="B4" i="28"/>
  <c r="AZ4" i="28"/>
  <c r="AA4" i="28"/>
  <c r="BC4" i="28"/>
  <c r="GP3" i="27"/>
  <c r="EU10" i="27"/>
  <c r="U10" i="27"/>
  <c r="EU14" i="27"/>
  <c r="U14" i="27"/>
  <c r="EU18" i="27"/>
  <c r="U18" i="27"/>
  <c r="U24" i="27"/>
  <c r="EU24" i="27"/>
  <c r="EH22" i="27"/>
  <c r="U28" i="27"/>
  <c r="EU28" i="27"/>
  <c r="U32" i="27"/>
  <c r="EU32" i="27"/>
  <c r="U36" i="27"/>
  <c r="EU36" i="27"/>
  <c r="U42" i="27"/>
  <c r="EU42" i="27"/>
  <c r="U46" i="27"/>
  <c r="EU46" i="27"/>
  <c r="EU50" i="27"/>
  <c r="U50" i="27"/>
  <c r="EU56" i="27"/>
  <c r="U56" i="27"/>
  <c r="EU60" i="27"/>
  <c r="U60" i="27"/>
  <c r="ES62" i="27"/>
  <c r="S62" i="27"/>
  <c r="ES61" i="27"/>
  <c r="S61" i="27"/>
  <c r="ES60" i="27"/>
  <c r="S60" i="27"/>
  <c r="ES59" i="27"/>
  <c r="S59" i="27"/>
  <c r="ES58" i="27"/>
  <c r="S58" i="27"/>
  <c r="ES57" i="27"/>
  <c r="S57" i="27"/>
  <c r="ES56" i="27"/>
  <c r="S56" i="27"/>
  <c r="ES55" i="27"/>
  <c r="S55" i="27"/>
  <c r="ES54" i="27"/>
  <c r="S54" i="27"/>
  <c r="ES53" i="27"/>
  <c r="S53" i="27"/>
  <c r="EF51" i="27"/>
  <c r="S51" i="27" s="1"/>
  <c r="ES50" i="27"/>
  <c r="S50" i="27"/>
  <c r="ES49" i="27"/>
  <c r="S49" i="27"/>
  <c r="S48" i="27"/>
  <c r="ES48" i="27"/>
  <c r="ES47" i="27"/>
  <c r="S47" i="27"/>
  <c r="ES46" i="27"/>
  <c r="S46" i="27"/>
  <c r="ES45" i="27"/>
  <c r="S45" i="27"/>
  <c r="S44" i="27"/>
  <c r="ES44" i="27"/>
  <c r="ES43" i="27"/>
  <c r="S43" i="27"/>
  <c r="ES42" i="27"/>
  <c r="S42" i="27"/>
  <c r="ES41" i="27"/>
  <c r="S41" i="27"/>
  <c r="S40" i="27"/>
  <c r="ES40" i="27"/>
  <c r="ES39" i="27"/>
  <c r="S39" i="27"/>
  <c r="EF37" i="27"/>
  <c r="S37" i="27" s="1"/>
  <c r="S36" i="27"/>
  <c r="ES36" i="27"/>
  <c r="ES35" i="27"/>
  <c r="S35" i="27"/>
  <c r="S34" i="27"/>
  <c r="ES34" i="27"/>
  <c r="ES33" i="27"/>
  <c r="S33" i="27"/>
  <c r="S32" i="27"/>
  <c r="ES32" i="27"/>
  <c r="ES31" i="27"/>
  <c r="S31" i="27"/>
  <c r="S30" i="27"/>
  <c r="ES30" i="27"/>
  <c r="ES29" i="27"/>
  <c r="S29" i="27"/>
  <c r="S28" i="27"/>
  <c r="ES28" i="27"/>
  <c r="ES27" i="27"/>
  <c r="S27" i="27"/>
  <c r="S26" i="27"/>
  <c r="ES26" i="27"/>
  <c r="ES25" i="27"/>
  <c r="S25" i="27"/>
  <c r="S24" i="27"/>
  <c r="ES24" i="27"/>
  <c r="EF22" i="27"/>
  <c r="S22" i="27" s="1"/>
  <c r="ES21" i="27"/>
  <c r="S21" i="27"/>
  <c r="S20" i="27"/>
  <c r="ES20" i="27"/>
  <c r="ES19" i="27"/>
  <c r="S19" i="27"/>
  <c r="ES18" i="27"/>
  <c r="S18" i="27"/>
  <c r="ES17" i="27"/>
  <c r="S17" i="27"/>
  <c r="ES16" i="27"/>
  <c r="S16" i="27"/>
  <c r="ES15" i="27"/>
  <c r="S15" i="27"/>
  <c r="ES14" i="27"/>
  <c r="S14" i="27"/>
  <c r="ES13" i="27"/>
  <c r="S13" i="27"/>
  <c r="ES12" i="27"/>
  <c r="S12" i="27"/>
  <c r="ES11" i="27"/>
  <c r="S11" i="27"/>
  <c r="ES10" i="27"/>
  <c r="S10" i="27"/>
  <c r="ES9" i="27"/>
  <c r="S9" i="27"/>
  <c r="ES8" i="27"/>
  <c r="S8" i="27"/>
  <c r="ES7" i="27"/>
  <c r="S7" i="27"/>
  <c r="Q6" i="27"/>
  <c r="EQ6" i="27"/>
  <c r="EU9" i="27"/>
  <c r="U9" i="27"/>
  <c r="EU13" i="27"/>
  <c r="U13" i="27"/>
  <c r="EU17" i="27"/>
  <c r="U17" i="27"/>
  <c r="EU21" i="27"/>
  <c r="U21" i="27"/>
  <c r="EU27" i="27"/>
  <c r="U27" i="27"/>
  <c r="EU31" i="27"/>
  <c r="U31" i="27"/>
  <c r="EU35" i="27"/>
  <c r="U35" i="27"/>
  <c r="GU37" i="27"/>
  <c r="EU41" i="27"/>
  <c r="U41" i="27"/>
  <c r="EU45" i="27"/>
  <c r="U45" i="27"/>
  <c r="EU49" i="27"/>
  <c r="U49" i="27"/>
  <c r="GU51" i="27"/>
  <c r="EU55" i="27"/>
  <c r="U55" i="27"/>
  <c r="EU59" i="27"/>
  <c r="U59" i="27"/>
  <c r="ER62" i="27"/>
  <c r="R62" i="27"/>
  <c r="ER61" i="27"/>
  <c r="R61" i="27"/>
  <c r="ER60" i="27"/>
  <c r="R60" i="27"/>
  <c r="ER59" i="27"/>
  <c r="R59" i="27"/>
  <c r="ER58" i="27"/>
  <c r="R58" i="27"/>
  <c r="ER57" i="27"/>
  <c r="R57" i="27"/>
  <c r="ER56" i="27"/>
  <c r="R56" i="27"/>
  <c r="ER55" i="27"/>
  <c r="R55" i="27"/>
  <c r="ER54" i="27"/>
  <c r="R54" i="27"/>
  <c r="ER53" i="27"/>
  <c r="R53" i="27"/>
  <c r="EE51" i="27"/>
  <c r="R51" i="27" s="1"/>
  <c r="ER50" i="27"/>
  <c r="R50" i="27"/>
  <c r="ER49" i="27"/>
  <c r="R49" i="27"/>
  <c r="ER48" i="27"/>
  <c r="R48" i="27"/>
  <c r="R47" i="27"/>
  <c r="ER47" i="27"/>
  <c r="ER46" i="27"/>
  <c r="R46" i="27"/>
  <c r="ER45" i="27"/>
  <c r="R45" i="27"/>
  <c r="ER44" i="27"/>
  <c r="R44" i="27"/>
  <c r="R43" i="27"/>
  <c r="ER43" i="27"/>
  <c r="ER42" i="27"/>
  <c r="R42" i="27"/>
  <c r="R41" i="27"/>
  <c r="ER41" i="27"/>
  <c r="ER40" i="27"/>
  <c r="R40" i="27"/>
  <c r="R39" i="27"/>
  <c r="ER39" i="27"/>
  <c r="EE37" i="27"/>
  <c r="R37" i="27" s="1"/>
  <c r="ER36" i="27"/>
  <c r="R36" i="27"/>
  <c r="R35" i="27"/>
  <c r="ER35" i="27"/>
  <c r="ER34" i="27"/>
  <c r="R34" i="27"/>
  <c r="R33" i="27"/>
  <c r="ER33" i="27"/>
  <c r="ER32" i="27"/>
  <c r="R32" i="27"/>
  <c r="R31" i="27"/>
  <c r="ER31" i="27"/>
  <c r="ER30" i="27"/>
  <c r="R30" i="27"/>
  <c r="R29" i="27"/>
  <c r="ER29" i="27"/>
  <c r="ER28" i="27"/>
  <c r="R28" i="27"/>
  <c r="R27" i="27"/>
  <c r="ER27" i="27"/>
  <c r="ER26" i="27"/>
  <c r="R26" i="27"/>
  <c r="R25" i="27"/>
  <c r="ER25" i="27"/>
  <c r="ER24" i="27"/>
  <c r="R24" i="27"/>
  <c r="EE22" i="27"/>
  <c r="R22" i="27" s="1"/>
  <c r="R21" i="27"/>
  <c r="ER21" i="27"/>
  <c r="ER20" i="27"/>
  <c r="R20" i="27"/>
  <c r="ER19" i="27"/>
  <c r="R19" i="27"/>
  <c r="ER18" i="27"/>
  <c r="R18" i="27"/>
  <c r="ER17" i="27"/>
  <c r="R17" i="27"/>
  <c r="ER16" i="27"/>
  <c r="R16" i="27"/>
  <c r="ER15" i="27"/>
  <c r="R15" i="27"/>
  <c r="ER14" i="27"/>
  <c r="R14" i="27"/>
  <c r="ER13" i="27"/>
  <c r="R13" i="27"/>
  <c r="ER12" i="27"/>
  <c r="R12" i="27"/>
  <c r="ER11" i="27"/>
  <c r="R11" i="27"/>
  <c r="ER10" i="27"/>
  <c r="R10" i="27"/>
  <c r="ER9" i="27"/>
  <c r="R9" i="27"/>
  <c r="ER8" i="27"/>
  <c r="R8" i="27"/>
  <c r="ER7" i="27"/>
  <c r="R7" i="27"/>
  <c r="T6" i="27"/>
  <c r="ET6" i="27"/>
  <c r="EO51" i="27"/>
  <c r="EO37" i="27"/>
  <c r="EP37" i="27"/>
  <c r="EO22" i="27"/>
  <c r="EP4" i="27"/>
  <c r="GQ51" i="27"/>
  <c r="GQ37" i="27"/>
  <c r="GQ22" i="27"/>
  <c r="GQ4" i="27"/>
  <c r="BG3" i="27"/>
  <c r="GR51" i="27"/>
  <c r="GR37" i="27"/>
  <c r="GT22" i="27"/>
  <c r="GR4" i="27"/>
  <c r="GU4" i="27"/>
  <c r="U6" i="27"/>
  <c r="EU6" i="27"/>
  <c r="EU8" i="27"/>
  <c r="U8" i="27"/>
  <c r="EU12" i="27"/>
  <c r="U12" i="27"/>
  <c r="EU16" i="27"/>
  <c r="U16" i="27"/>
  <c r="U20" i="27"/>
  <c r="EU20" i="27"/>
  <c r="GU22" i="27"/>
  <c r="U26" i="27"/>
  <c r="EU26" i="27"/>
  <c r="U30" i="27"/>
  <c r="EU30" i="27"/>
  <c r="U34" i="27"/>
  <c r="EU34" i="27"/>
  <c r="U40" i="27"/>
  <c r="EU40" i="27"/>
  <c r="EU44" i="27"/>
  <c r="U44" i="27"/>
  <c r="EU48" i="27"/>
  <c r="U48" i="27"/>
  <c r="EU54" i="27"/>
  <c r="U54" i="27"/>
  <c r="EU58" i="27"/>
  <c r="U58" i="27"/>
  <c r="EU62" i="27"/>
  <c r="U62" i="27"/>
  <c r="EQ62" i="27"/>
  <c r="Q62" i="27"/>
  <c r="EQ61" i="27"/>
  <c r="Q61" i="27"/>
  <c r="EQ60" i="27"/>
  <c r="Q60" i="27"/>
  <c r="EQ59" i="27"/>
  <c r="Q59" i="27"/>
  <c r="EQ58" i="27"/>
  <c r="Q58" i="27"/>
  <c r="EQ57" i="27"/>
  <c r="Q57" i="27"/>
  <c r="EQ56" i="27"/>
  <c r="Q56" i="27"/>
  <c r="EQ55" i="27"/>
  <c r="Q55" i="27"/>
  <c r="EQ54" i="27"/>
  <c r="Q54" i="27"/>
  <c r="EQ53" i="27"/>
  <c r="Q53" i="27"/>
  <c r="ED51" i="27"/>
  <c r="Q51" i="27" s="1"/>
  <c r="EQ50" i="27"/>
  <c r="Q50" i="27"/>
  <c r="EQ49" i="27"/>
  <c r="Q49" i="27"/>
  <c r="EQ48" i="27"/>
  <c r="Q48" i="27"/>
  <c r="EQ47" i="27"/>
  <c r="Q47" i="27"/>
  <c r="Q46" i="27"/>
  <c r="EQ46" i="27"/>
  <c r="EQ45" i="27"/>
  <c r="Q45" i="27"/>
  <c r="EQ44" i="27"/>
  <c r="Q44" i="27"/>
  <c r="EQ43" i="27"/>
  <c r="Q43" i="27"/>
  <c r="Q42" i="27"/>
  <c r="EQ42" i="27"/>
  <c r="EQ41" i="27"/>
  <c r="Q41" i="27"/>
  <c r="Q40" i="27"/>
  <c r="EQ40" i="27"/>
  <c r="EQ39" i="27"/>
  <c r="Q39" i="27"/>
  <c r="ED37" i="27"/>
  <c r="Q37" i="27" s="1"/>
  <c r="Q36" i="27"/>
  <c r="EQ36" i="27"/>
  <c r="EQ35" i="27"/>
  <c r="Q35" i="27"/>
  <c r="Q34" i="27"/>
  <c r="EQ34" i="27"/>
  <c r="EQ33" i="27"/>
  <c r="Q33" i="27"/>
  <c r="Q32" i="27"/>
  <c r="EQ32" i="27"/>
  <c r="EQ31" i="27"/>
  <c r="Q31" i="27"/>
  <c r="Q30" i="27"/>
  <c r="EQ30" i="27"/>
  <c r="EQ29" i="27"/>
  <c r="Q29" i="27"/>
  <c r="Q28" i="27"/>
  <c r="EQ28" i="27"/>
  <c r="EQ27" i="27"/>
  <c r="Q27" i="27"/>
  <c r="Q26" i="27"/>
  <c r="EQ26" i="27"/>
  <c r="EQ25" i="27"/>
  <c r="Q25" i="27"/>
  <c r="Q24" i="27"/>
  <c r="EQ24" i="27"/>
  <c r="ED22" i="27"/>
  <c r="Q22" i="27" s="1"/>
  <c r="EQ21" i="27"/>
  <c r="Q21" i="27"/>
  <c r="Q20" i="27"/>
  <c r="EQ20" i="27"/>
  <c r="EQ19" i="27"/>
  <c r="Q19" i="27"/>
  <c r="EQ18" i="27"/>
  <c r="Q18" i="27"/>
  <c r="EQ17" i="27"/>
  <c r="Q17" i="27"/>
  <c r="EQ16" i="27"/>
  <c r="Q16" i="27"/>
  <c r="EQ15" i="27"/>
  <c r="Q15" i="27"/>
  <c r="EQ14" i="27"/>
  <c r="Q14" i="27"/>
  <c r="EQ13" i="27"/>
  <c r="Q13" i="27"/>
  <c r="EQ12" i="27"/>
  <c r="Q12" i="27"/>
  <c r="EQ11" i="27"/>
  <c r="Q11" i="27"/>
  <c r="EQ10" i="27"/>
  <c r="Q10" i="27"/>
  <c r="EQ9" i="27"/>
  <c r="Q9" i="27"/>
  <c r="EQ8" i="27"/>
  <c r="Q8" i="27"/>
  <c r="EQ7" i="27"/>
  <c r="Q7" i="27"/>
  <c r="EF4" i="27"/>
  <c r="ES6" i="27"/>
  <c r="BH3" i="27"/>
  <c r="EU7" i="27"/>
  <c r="U7" i="27"/>
  <c r="EU11" i="27"/>
  <c r="U11" i="27"/>
  <c r="EU15" i="27"/>
  <c r="U15" i="27"/>
  <c r="EU19" i="27"/>
  <c r="U19" i="27"/>
  <c r="EU25" i="27"/>
  <c r="U25" i="27"/>
  <c r="EU29" i="27"/>
  <c r="U29" i="27"/>
  <c r="EU33" i="27"/>
  <c r="U33" i="27"/>
  <c r="EU39" i="27"/>
  <c r="U39" i="27"/>
  <c r="EH37" i="27"/>
  <c r="EU43" i="27"/>
  <c r="U43" i="27"/>
  <c r="EU47" i="27"/>
  <c r="U47" i="27"/>
  <c r="EU53" i="27"/>
  <c r="U53" i="27"/>
  <c r="EH51" i="27"/>
  <c r="EU57" i="27"/>
  <c r="U57" i="27"/>
  <c r="EU61" i="27"/>
  <c r="U61" i="27"/>
  <c r="ET62" i="27"/>
  <c r="T62" i="27"/>
  <c r="ET61" i="27"/>
  <c r="T61" i="27"/>
  <c r="ET60" i="27"/>
  <c r="T60" i="27"/>
  <c r="ET59" i="27"/>
  <c r="T59" i="27"/>
  <c r="ET58" i="27"/>
  <c r="T58" i="27"/>
  <c r="ET57" i="27"/>
  <c r="T57" i="27"/>
  <c r="ET56" i="27"/>
  <c r="T56" i="27"/>
  <c r="ET55" i="27"/>
  <c r="T55" i="27"/>
  <c r="ET54" i="27"/>
  <c r="T54" i="27"/>
  <c r="ET53" i="27"/>
  <c r="T53" i="27"/>
  <c r="EG51" i="27"/>
  <c r="T51" i="27" s="1"/>
  <c r="ET50" i="27"/>
  <c r="T50" i="27"/>
  <c r="ET49" i="27"/>
  <c r="T49" i="27"/>
  <c r="ET48" i="27"/>
  <c r="T48" i="27"/>
  <c r="ET47" i="27"/>
  <c r="T47" i="27"/>
  <c r="ET46" i="27"/>
  <c r="T46" i="27"/>
  <c r="T45" i="27"/>
  <c r="ET45" i="27"/>
  <c r="ET44" i="27"/>
  <c r="T44" i="27"/>
  <c r="ET43" i="27"/>
  <c r="T43" i="27"/>
  <c r="ET42" i="27"/>
  <c r="T42" i="27"/>
  <c r="T41" i="27"/>
  <c r="ET41" i="27"/>
  <c r="ET40" i="27"/>
  <c r="T40" i="27"/>
  <c r="T39" i="27"/>
  <c r="ET39" i="27"/>
  <c r="EG37" i="27"/>
  <c r="T37" i="27" s="1"/>
  <c r="ET36" i="27"/>
  <c r="T36" i="27"/>
  <c r="T35" i="27"/>
  <c r="ET35" i="27"/>
  <c r="ET34" i="27"/>
  <c r="T34" i="27"/>
  <c r="T33" i="27"/>
  <c r="ET33" i="27"/>
  <c r="ET32" i="27"/>
  <c r="T32" i="27"/>
  <c r="T31" i="27"/>
  <c r="ET31" i="27"/>
  <c r="ET30" i="27"/>
  <c r="T30" i="27"/>
  <c r="T29" i="27"/>
  <c r="ET29" i="27"/>
  <c r="ET28" i="27"/>
  <c r="T28" i="27"/>
  <c r="T27" i="27"/>
  <c r="ET27" i="27"/>
  <c r="ET26" i="27"/>
  <c r="T26" i="27"/>
  <c r="T25" i="27"/>
  <c r="ET25" i="27"/>
  <c r="ET24" i="27"/>
  <c r="T24" i="27"/>
  <c r="EG22" i="27"/>
  <c r="T22" i="27" s="1"/>
  <c r="T21" i="27"/>
  <c r="ET21" i="27"/>
  <c r="ET20" i="27"/>
  <c r="T20" i="27"/>
  <c r="ET19" i="27"/>
  <c r="T19" i="27"/>
  <c r="ET18" i="27"/>
  <c r="T18" i="27"/>
  <c r="ET17" i="27"/>
  <c r="T17" i="27"/>
  <c r="ET16" i="27"/>
  <c r="T16" i="27"/>
  <c r="ET15" i="27"/>
  <c r="T15" i="27"/>
  <c r="ET14" i="27"/>
  <c r="T14" i="27"/>
  <c r="ET13" i="27"/>
  <c r="T13" i="27"/>
  <c r="ET12" i="27"/>
  <c r="T12" i="27"/>
  <c r="ET11" i="27"/>
  <c r="T11" i="27"/>
  <c r="ET10" i="27"/>
  <c r="T10" i="27"/>
  <c r="ET9" i="27"/>
  <c r="T9" i="27"/>
  <c r="ET8" i="27"/>
  <c r="T8" i="27"/>
  <c r="ET7" i="27"/>
  <c r="T7" i="27"/>
  <c r="R6" i="27"/>
  <c r="ER6" i="27"/>
  <c r="BC3" i="27"/>
  <c r="EP51" i="27"/>
  <c r="EP22" i="27"/>
  <c r="GS51" i="27"/>
  <c r="GS37" i="27"/>
  <c r="GS22" i="27"/>
  <c r="GS4" i="27"/>
  <c r="BE3" i="27"/>
  <c r="BB3" i="27"/>
  <c r="GT51" i="27"/>
  <c r="GT37" i="27"/>
  <c r="GR22" i="27"/>
  <c r="GT4" i="27"/>
  <c r="EC3" i="27"/>
  <c r="P4" i="27"/>
  <c r="K62" i="6" l="1"/>
  <c r="I62" i="6"/>
  <c r="K30" i="6"/>
  <c r="I30" i="6"/>
  <c r="I12" i="6"/>
  <c r="K12" i="6"/>
  <c r="K59" i="6"/>
  <c r="I59" i="6"/>
  <c r="I50" i="6"/>
  <c r="K50" i="6"/>
  <c r="K55" i="6"/>
  <c r="I55" i="6"/>
  <c r="I35" i="6"/>
  <c r="K35" i="6"/>
  <c r="K21" i="6"/>
  <c r="I21" i="6"/>
  <c r="K64" i="6"/>
  <c r="I64" i="6"/>
  <c r="I32" i="6"/>
  <c r="K32" i="6"/>
  <c r="I14" i="6"/>
  <c r="K14" i="6"/>
  <c r="I51" i="6"/>
  <c r="K51" i="6"/>
  <c r="K33" i="6"/>
  <c r="I33" i="6"/>
  <c r="K19" i="6"/>
  <c r="I19" i="6"/>
  <c r="I44" i="6"/>
  <c r="K44" i="6"/>
  <c r="I24" i="6"/>
  <c r="K24" i="6"/>
  <c r="K53" i="6"/>
  <c r="I53" i="6"/>
  <c r="I46" i="6"/>
  <c r="K46" i="6"/>
  <c r="K31" i="6"/>
  <c r="I31" i="6"/>
  <c r="K60" i="6"/>
  <c r="I60" i="6"/>
  <c r="K26" i="6"/>
  <c r="I26" i="6"/>
  <c r="I47" i="6"/>
  <c r="K47" i="6"/>
  <c r="I15" i="6"/>
  <c r="K15" i="6"/>
  <c r="I20" i="6"/>
  <c r="K20" i="6"/>
  <c r="K67" i="6"/>
  <c r="I67" i="6"/>
  <c r="K65" i="6"/>
  <c r="I65" i="6"/>
  <c r="K29" i="6"/>
  <c r="I29" i="6"/>
  <c r="K52" i="6"/>
  <c r="I52" i="6"/>
  <c r="K45" i="6"/>
  <c r="I45" i="6"/>
  <c r="I13" i="6"/>
  <c r="K13" i="6"/>
  <c r="I22" i="6"/>
  <c r="K22" i="6"/>
  <c r="K41" i="6"/>
  <c r="I41" i="6"/>
  <c r="K66" i="6"/>
  <c r="I66" i="6"/>
  <c r="K34" i="6"/>
  <c r="I34" i="6"/>
  <c r="K16" i="6"/>
  <c r="I16" i="6"/>
  <c r="K63" i="6"/>
  <c r="I63" i="6"/>
  <c r="I25" i="6"/>
  <c r="K25" i="6"/>
  <c r="I54" i="6"/>
  <c r="K54" i="6"/>
  <c r="K61" i="6"/>
  <c r="I61" i="6"/>
  <c r="K58" i="6"/>
  <c r="I58" i="6"/>
  <c r="I17" i="6"/>
  <c r="K17" i="6"/>
  <c r="K38" i="6"/>
  <c r="I38" i="6"/>
  <c r="I49" i="6"/>
  <c r="K49" i="6"/>
  <c r="K40" i="6"/>
  <c r="I40" i="6"/>
  <c r="I48" i="6"/>
  <c r="K48" i="6"/>
  <c r="K39" i="6"/>
  <c r="I39" i="6"/>
  <c r="K36" i="6"/>
  <c r="I36" i="6"/>
  <c r="I18" i="6"/>
  <c r="K18" i="6"/>
  <c r="K37" i="6"/>
  <c r="I37" i="6"/>
  <c r="I23" i="6"/>
  <c r="K23" i="6"/>
  <c r="O56" i="6"/>
  <c r="M56" i="6"/>
  <c r="O27" i="6"/>
  <c r="M27" i="6"/>
  <c r="M42" i="6"/>
  <c r="O42" i="6"/>
  <c r="O9" i="6"/>
  <c r="M9" i="6"/>
  <c r="I11" i="6"/>
  <c r="K11" i="6"/>
  <c r="G8" i="6"/>
  <c r="E8" i="6"/>
  <c r="E28" i="6" s="1"/>
  <c r="EO3" i="27"/>
  <c r="EH3" i="27"/>
  <c r="U3" i="27" s="1"/>
  <c r="EG3" i="27"/>
  <c r="T3" i="27" s="1"/>
  <c r="ER51" i="27"/>
  <c r="EQ51" i="27"/>
  <c r="GQ3" i="27"/>
  <c r="ED3" i="27"/>
  <c r="Q3" i="27" s="1"/>
  <c r="ET51" i="27"/>
  <c r="ES4" i="27"/>
  <c r="ER4" i="27"/>
  <c r="EE3" i="27"/>
  <c r="R3" i="27" s="1"/>
  <c r="ES51" i="27"/>
  <c r="D28" i="6"/>
  <c r="D57" i="6"/>
  <c r="D10" i="6"/>
  <c r="C57" i="6"/>
  <c r="C43" i="6"/>
  <c r="C28" i="6"/>
  <c r="GT3" i="27"/>
  <c r="GS3" i="27"/>
  <c r="ET22" i="27"/>
  <c r="ET37" i="27"/>
  <c r="EU4" i="27"/>
  <c r="EP3" i="27"/>
  <c r="EQ4" i="27"/>
  <c r="EU22" i="27"/>
  <c r="P3" i="27"/>
  <c r="U51" i="27"/>
  <c r="U37" i="27"/>
  <c r="S4" i="27"/>
  <c r="EF3" i="27"/>
  <c r="S3" i="27" s="1"/>
  <c r="GU3" i="27"/>
  <c r="U22" i="27"/>
  <c r="EU51" i="27"/>
  <c r="EU37" i="27"/>
  <c r="EQ22" i="27"/>
  <c r="EQ37" i="27"/>
  <c r="GR3" i="27"/>
  <c r="ET4" i="27"/>
  <c r="ER22" i="27"/>
  <c r="ER37" i="27"/>
  <c r="ES22" i="27"/>
  <c r="ES37" i="27"/>
  <c r="M10" i="6" l="1"/>
  <c r="O8" i="6"/>
  <c r="M8" i="6"/>
  <c r="I9" i="6"/>
  <c r="K9" i="6"/>
  <c r="K42" i="6"/>
  <c r="I42" i="6"/>
  <c r="I56" i="6"/>
  <c r="K56" i="6"/>
  <c r="K27" i="6"/>
  <c r="I27" i="6"/>
  <c r="E10" i="6"/>
  <c r="E57" i="6"/>
  <c r="E43" i="6"/>
  <c r="ER3" i="27"/>
  <c r="N43" i="6"/>
  <c r="ES3" i="27"/>
  <c r="ET3" i="27"/>
  <c r="EQ3" i="27"/>
  <c r="EU3" i="27"/>
  <c r="N57" i="6"/>
  <c r="M43" i="6" l="1"/>
  <c r="M28" i="6"/>
  <c r="M57" i="6"/>
  <c r="K8" i="6"/>
  <c r="I8" i="6"/>
  <c r="I10" i="6" s="1"/>
  <c r="N28" i="6"/>
  <c r="I43" i="6" l="1"/>
  <c r="I28" i="6"/>
  <c r="I57" i="6"/>
</calcChain>
</file>

<file path=xl/comments1.xml><?xml version="1.0" encoding="utf-8"?>
<comments xmlns="http://schemas.openxmlformats.org/spreadsheetml/2006/main">
  <authors>
    <author>jmarks</author>
    <author>Susan Lounsbury</author>
  </authors>
  <commentList>
    <comment ref="BY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Sample size / standard errors too large in some states for race/ethnic detail to be reliable.</t>
        </r>
      </text>
    </comment>
    <comment ref="BZ63" authorId="1" shapeId="0">
      <text>
        <r>
          <rPr>
            <b/>
            <sz val="9"/>
            <color indexed="81"/>
            <rFont val="Tahoma"/>
            <family val="2"/>
          </rPr>
          <t>Susan Lounsbury:</t>
        </r>
        <r>
          <rPr>
            <sz val="9"/>
            <color indexed="81"/>
            <rFont val="Tahoma"/>
            <family val="2"/>
          </rPr>
          <t xml:space="preserve">
Number not in NCHEMS spreadsheet, but calculated by subtracting sum of states from "Nation."</t>
        </r>
      </text>
    </comment>
  </commentList>
</comments>
</file>

<file path=xl/sharedStrings.xml><?xml version="1.0" encoding="utf-8"?>
<sst xmlns="http://schemas.openxmlformats.org/spreadsheetml/2006/main" count="499" uniqueCount="135">
  <si>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</si>
  <si>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</si>
  <si>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</si>
  <si>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</si>
  <si>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</si>
  <si>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</si>
  <si>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</si>
  <si>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</si>
  <si>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</si>
  <si>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</si>
  <si>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</si>
  <si>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</si>
  <si>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</si>
  <si>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</si>
  <si>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</si>
  <si>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</si>
  <si>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</si>
  <si>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</si>
  <si>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</si>
  <si>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</si>
  <si>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</si>
  <si>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</si>
  <si>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</si>
  <si>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</si>
  <si>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</si>
  <si>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</si>
  <si>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</si>
  <si>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</si>
  <si>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</si>
  <si>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</si>
  <si>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</si>
  <si>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</si>
  <si>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</si>
  <si>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</si>
  <si>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</si>
  <si>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</si>
  <si>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</si>
  <si>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</si>
  <si>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</si>
  <si>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</si>
  <si>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</si>
  <si>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</si>
  <si>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</si>
  <si>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</si>
  <si>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</si>
  <si>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</si>
  <si>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</si>
  <si>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</si>
  <si>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</si>
  <si>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</si>
  <si>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Total</t>
  </si>
  <si>
    <t>SREB states</t>
  </si>
  <si>
    <t>Source:</t>
  </si>
  <si>
    <t>Population not a High School Graduate (or equivalent)</t>
  </si>
  <si>
    <t>Population without a Bachelor's Degree</t>
  </si>
  <si>
    <t>Percent of Total</t>
  </si>
  <si>
    <t xml:space="preserve"> </t>
  </si>
  <si>
    <t>Without Bachelor's Degrees
 (in thousands)</t>
  </si>
  <si>
    <t>Percent High School Graduate (or Equivalency) or Higher</t>
  </si>
  <si>
    <t>Population  High School Graduate (or Equivalency) or Higher</t>
  </si>
  <si>
    <t>Population, Less than 9th Grade</t>
  </si>
  <si>
    <t>Population, 9th to 12th Grade (No Diploma)</t>
  </si>
  <si>
    <t>Population, Just High School Graduate (or Equivalency)</t>
  </si>
  <si>
    <t>Population, Some College but no Degree</t>
  </si>
  <si>
    <t>Population, Just Associates Degree</t>
  </si>
  <si>
    <t>Population, Just Bachelors Degree</t>
  </si>
  <si>
    <t>Population, Graduate or Professional Degree</t>
  </si>
  <si>
    <t>National Center for Higher Education Management Systems (NCHEMS) analysis of U.S. Census Bureau, 2000 Census data. Educational Attainment, Adults 25-44 www.HigherEdInfo.org)</t>
  </si>
  <si>
    <t>National Center for Higher Education Management Systems (NCHEMS) analysis of U.S. Census Bureau, 1990 Census data. Educational Attainment, Adults 25-44 www.HigherEdInfo.org)</t>
  </si>
  <si>
    <t>Bachelor's Degree or Higher</t>
  </si>
  <si>
    <t>District of Columbia</t>
  </si>
  <si>
    <t>50 states and D.C.</t>
  </si>
  <si>
    <t xml:space="preserve">   as a percent of U.S.</t>
  </si>
  <si>
    <t>West</t>
  </si>
  <si>
    <t>Midwest</t>
  </si>
  <si>
    <t>Northeast</t>
  </si>
  <si>
    <t>National Center for Higher Education Management Systems (NCHEMS) analysis of U.S. Census Bureau, 2009American Community Survey Public Use Microdata Sample File. Educational Attainment, Adults 25-44, (American Community Survey) (www.HigherEdInfo.org)</t>
  </si>
  <si>
    <t>National Center for Higher Education Management Systems (NCHEMS) analysis of U.S. Census Bureau, 2008American Community Survey Public Use Microdata Sample File. Educational Attainment, Adults 25-44, (American Community Survey) (www.HigherEdInfo.org)</t>
  </si>
  <si>
    <t>National Center for Higher Education Management Systems (NCHEMS) analysis of U.S. Census Bureau, 2007 American Community Survey Public Use Microdata Sample File. Educational Attainment, Adults 25-44, (American Community Survey) (www.HigherEdInfo.org)</t>
  </si>
  <si>
    <t>National Center for Higher Education Management Systems (NCHEMS) analysis of U.S. Census Bureau, 2006 American Community Survey Public Use Microdata Sample File. Educational Attainment, Adults 25-44, (American Community Survey) (www.HigherEdInfo.org)</t>
  </si>
  <si>
    <t>National Center for Higher Education Management Systems (NCHEMS) analysis of U.S. Census Bureau, 2005 American Community Survey Public Use Microdata Sample File. Educational Attainment, Adults 25-44, (American Community Survey) (www.HigherEdInfo.org)</t>
  </si>
  <si>
    <t>Population, Associates Degree or Higher</t>
  </si>
  <si>
    <t>Population without an Associate's Degree</t>
  </si>
  <si>
    <t>Without High School Diplomas or GED Credentials 
(in thousands)</t>
  </si>
  <si>
    <t>Pop 25 to 64</t>
  </si>
  <si>
    <t># Associates Degree or Higher</t>
  </si>
  <si>
    <t>% Associates Degree or Higher</t>
  </si>
  <si>
    <t>Source: NCHEMS analysis of U.S. Bureau of Census American Community Survey data files. (www.higheredinfo.org)</t>
  </si>
  <si>
    <t># H.S Dipl or Cred.or Higher</t>
  </si>
  <si>
    <t># Bachelor's Degree or Higher</t>
  </si>
  <si>
    <t>% H.S Dipl or Cred.or Higher</t>
  </si>
  <si>
    <t>% Bachelor's Degree or Higher</t>
  </si>
  <si>
    <t>Table 3</t>
  </si>
  <si>
    <t>Percent With High School Diplomas or GED Credentials</t>
  </si>
  <si>
    <t>Percent With Bachelor's Degrees or Higher</t>
  </si>
  <si>
    <t>White</t>
  </si>
  <si>
    <t>Black</t>
  </si>
  <si>
    <t>Hispanic</t>
  </si>
  <si>
    <r>
      <t xml:space="preserve">    as a percent of U.S.</t>
    </r>
    <r>
      <rPr>
        <vertAlign val="superscript"/>
        <sz val="10"/>
        <rFont val="Arial"/>
        <family val="2"/>
      </rPr>
      <t>3</t>
    </r>
  </si>
  <si>
    <t>All</t>
  </si>
  <si>
    <t>2008-2010</t>
  </si>
  <si>
    <t>NCHEMS analysis of U.S. Census Bureau, 2008-10 American Community Survey (ACS) Public Use Microdata Sample (PUMS) File (2012).</t>
  </si>
  <si>
    <t xml:space="preserve">Black </t>
  </si>
  <si>
    <t>Percent Bachelor's Degree or Higher</t>
  </si>
  <si>
    <t>Percent Associate's Degree or Higher</t>
  </si>
  <si>
    <t>NCHEMS analysis of U.S. Census Bureau, 2011 American Community Survey (ACS) Public Use Microdata Sample (PUMS) File (2013).</t>
  </si>
  <si>
    <t>National Center for Higher Education Management Systems (NCHEMS) analysis of U.S. Census Bureau, 2010 American Community Survey Public Use Microdata Sample File. Educational Attainment, Adults 25-44, (American Community Survey) (www.HigherEdInfo.org)</t>
  </si>
  <si>
    <t>National Center for Higher Education Management Systems (NCHEMS) analysis of U.S. Census Bureau, 2011 American Community Survey Public Use Microdata Sample File. Educational Attainment, Adults 25-44, (American Community Survey) (www.HigherEdInfo.org)</t>
  </si>
  <si>
    <t xml:space="preserve">Percent Without High School Diplomas/GED </t>
  </si>
  <si>
    <t>Percent Without Bachelor's or Higher</t>
  </si>
  <si>
    <t>Table 4</t>
  </si>
  <si>
    <t>NCHEMS analysis of U.S. Census Bureau, 2010-12 American Community Survey (ACS) Public Use Microdata Sample (PUMS) File (2014).</t>
  </si>
  <si>
    <t>NA</t>
  </si>
  <si>
    <t>2010-12</t>
  </si>
  <si>
    <t>2011-13</t>
  </si>
  <si>
    <r>
      <t xml:space="preserve">1 </t>
    </r>
    <r>
      <rPr>
        <sz val="10"/>
        <rFont val="Arial"/>
        <family val="2"/>
      </rPr>
      <t>Population ages 25 to 64 years old. People of Hispanic origin also are counted as either white, black or "other."</t>
    </r>
  </si>
  <si>
    <t xml:space="preserve">Percent of Working-Age Adults 25 to 64 With Associate Degree or Higher </t>
  </si>
  <si>
    <t>Without Associate Degrees
 (in thousands)</t>
  </si>
  <si>
    <t>Percent With Associate Degrees or Higher</t>
  </si>
  <si>
    <t>* "Working-age" adults are ages 25 through 64. "Young working-age" adults are ages 25 through 44.</t>
  </si>
  <si>
    <t>Young Working-Age Adults 25 to 44</t>
  </si>
  <si>
    <r>
      <t>Education Attainment of the Working-Age Population by Race/Ethnicity</t>
    </r>
    <r>
      <rPr>
        <vertAlign val="superscript"/>
        <sz val="10"/>
        <rFont val="Arial"/>
        <family val="2"/>
      </rPr>
      <t>1</t>
    </r>
  </si>
  <si>
    <t>Education Attainment of Working-Age and Young Working-Age Adults*</t>
  </si>
  <si>
    <t>2012-14</t>
  </si>
  <si>
    <t>www.higheredinfo.org</t>
  </si>
  <si>
    <t>NCHEMS analysis of U.S. Census Bureau, 2012-14 American Community Survey (ACS) Public Use Microdata Sample (PUMS) File (2016).</t>
  </si>
  <si>
    <t>2013-15</t>
  </si>
  <si>
    <t>NCHEMS analysis of U.S. Census Bureau, 2013-15 American Community Survey (ACS) Public Use Microdata Sample (PUMS) File (2017).</t>
  </si>
  <si>
    <t>National Center for Higher Education Management Systems (NCHEMS) analysis of U.S. Census Bureau, 2013-15 American Community Survey (ACS) Public Use Microdata Sample (PUMS) File.</t>
  </si>
  <si>
    <t>March 2017</t>
  </si>
  <si>
    <r>
      <t>2015</t>
    </r>
    <r>
      <rPr>
        <vertAlign val="superscript"/>
        <sz val="10"/>
        <rFont val="Arial"/>
        <family val="2"/>
      </rPr>
      <t>2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</si>
  <si>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The 2015 figures are based on the 2013-2015 sample.</t>
    </r>
  </si>
  <si>
    <t>National Center for Higher Education Management Systems (NCHEMS) analysis of U.S. Census Bureau, American Community Survey data (2013-2015) — www.higheredinfo.org.</t>
  </si>
  <si>
    <t xml:space="preserve"> March 2017</t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</si>
  <si>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Percentages of nation may not calculate from the figures shown, due to rounding.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</si>
</sst>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.0"/>
    <numFmt numFmtId="165" formatCode="_(* #,##0_);_(* \(#,##0\);_(* &quot;-&quot;??_);_(@_)"/>
    <numFmt numFmtId="166" formatCode="_(* #,##0.0_);_(* \(#,##0.0\);_(* &quot;-&quot;??_);_(@_)"/>
    <numFmt numFmtId="167" formatCode="_(* #,##0.000_);_(* \(#,##0.000\);_(* &quot;-&quot;??_);_(@_)"/>
  </numFmts>
  <fonts count="23">
    <font>
      <sz val="12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 Unicode MS"/>
      <family val="2"/>
    </font>
    <font>
      <b/>
      <sz val="10"/>
      <name val="Arial"/>
      <family val="2"/>
    </font>
    <font>
      <sz val="10"/>
      <color rgb="FF0000FF"/>
      <name val="Arial Unicode MS"/>
      <family val="2"/>
    </font>
    <font>
      <sz val="10"/>
      <color rgb="FF0000FF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sz val="10"/>
      <color rgb="FFC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u/>
      <sz val="12"/>
      <color theme="10"/>
      <name val="Arial"/>
      <family val="2"/>
    </font>
    <font>
      <sz val="10"/>
      <color rgb="FF0070C0"/>
      <name val="Arial Unicode MS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 unicode"/>
    </font>
    <font>
      <sz val="10"/>
      <color rgb="FF0000FF"/>
      <name val="Arial unicode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15" fillId="3" borderId="0" applyNumberFormat="0" applyBorder="0" applyAlignment="0" applyProtection="0"/>
    <xf numFmtId="0" fontId="17" fillId="0" borderId="0" applyNumberFormat="0" applyFill="0" applyBorder="0" applyAlignment="0" applyProtection="0"/>
  </cellStyleXfs>
  <cellXfs count="401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0" xfId="0" applyFont="1" applyBorder="1" applyAlignment="1">
      <alignment horizontal="left" vertical="top"/>
    </xf>
    <xf numFmtId="0" fontId="3" fillId="0" borderId="2" xfId="0" applyFont="1" applyBorder="1" applyAlignment="1">
      <alignment horizontal="centerContinuous" wrapText="1"/>
    </xf>
    <xf numFmtId="0" fontId="3" fillId="0" borderId="3" xfId="0" applyFont="1" applyBorder="1" applyAlignment="1">
      <alignment horizontal="centerContinuous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2" xfId="0" applyFont="1" applyBorder="1" applyAlignment="1">
      <alignment horizontal="centerContinuous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3" fillId="0" borderId="4" xfId="0" applyFont="1" applyBorder="1" applyAlignment="1">
      <alignment horizontal="left" wrapText="1"/>
    </xf>
    <xf numFmtId="0" fontId="6" fillId="0" borderId="4" xfId="0" applyFont="1" applyBorder="1" applyAlignment="1">
      <alignment horizontal="centerContinuous" wrapText="1"/>
    </xf>
    <xf numFmtId="0" fontId="6" fillId="0" borderId="6" xfId="0" applyFont="1" applyBorder="1" applyAlignment="1">
      <alignment horizontal="centerContinuous" wrapText="1"/>
    </xf>
    <xf numFmtId="166" fontId="6" fillId="0" borderId="0" xfId="1" applyNumberFormat="1" applyFont="1" applyAlignment="1">
      <alignment horizontal="right" vertical="top" wrapText="1"/>
    </xf>
    <xf numFmtId="166" fontId="3" fillId="0" borderId="0" xfId="1" applyNumberFormat="1" applyFont="1" applyAlignment="1">
      <alignment horizontal="right" vertical="top"/>
    </xf>
    <xf numFmtId="166" fontId="6" fillId="0" borderId="0" xfId="1" applyNumberFormat="1" applyFont="1" applyBorder="1" applyAlignment="1">
      <alignment horizontal="right" vertical="top" wrapText="1"/>
    </xf>
    <xf numFmtId="165" fontId="6" fillId="0" borderId="5" xfId="1" applyNumberFormat="1" applyFont="1" applyBorder="1" applyAlignment="1">
      <alignment horizontal="right" vertical="top" wrapText="1"/>
    </xf>
    <xf numFmtId="165" fontId="6" fillId="0" borderId="0" xfId="1" applyNumberFormat="1" applyFont="1" applyBorder="1" applyAlignment="1">
      <alignment horizontal="right" vertical="top" wrapText="1"/>
    </xf>
    <xf numFmtId="166" fontId="6" fillId="0" borderId="0" xfId="1" applyNumberFormat="1" applyFont="1" applyAlignment="1">
      <alignment vertical="top" wrapText="1"/>
    </xf>
    <xf numFmtId="166" fontId="3" fillId="0" borderId="0" xfId="1" applyNumberFormat="1" applyFont="1" applyAlignment="1">
      <alignment horizontal="left"/>
    </xf>
    <xf numFmtId="166" fontId="3" fillId="0" borderId="0" xfId="1" applyNumberFormat="1" applyFont="1" applyAlignment="1">
      <alignment horizontal="right"/>
    </xf>
    <xf numFmtId="166" fontId="3" fillId="0" borderId="0" xfId="1" applyNumberFormat="1" applyFont="1" applyAlignment="1"/>
    <xf numFmtId="0" fontId="6" fillId="0" borderId="0" xfId="1" applyNumberFormat="1" applyFont="1" applyAlignment="1">
      <alignment horizontal="left" vertical="top" wrapText="1"/>
    </xf>
    <xf numFmtId="166" fontId="3" fillId="0" borderId="0" xfId="1" applyNumberFormat="1" applyFont="1" applyBorder="1" applyAlignment="1">
      <alignment horizontal="left"/>
    </xf>
    <xf numFmtId="166" fontId="3" fillId="0" borderId="0" xfId="1" applyNumberFormat="1" applyFont="1" applyBorder="1" applyAlignment="1">
      <alignment horizontal="right"/>
    </xf>
    <xf numFmtId="165" fontId="6" fillId="0" borderId="0" xfId="1" applyNumberFormat="1" applyFont="1" applyBorder="1" applyAlignment="1">
      <alignment vertical="top" wrapText="1"/>
    </xf>
    <xf numFmtId="165" fontId="3" fillId="0" borderId="0" xfId="1" applyNumberFormat="1" applyFont="1" applyBorder="1" applyAlignment="1"/>
    <xf numFmtId="0" fontId="3" fillId="0" borderId="0" xfId="0" applyFont="1" applyBorder="1" applyAlignment="1">
      <alignment horizontal="right"/>
    </xf>
    <xf numFmtId="165" fontId="6" fillId="0" borderId="5" xfId="1" applyNumberFormat="1" applyFont="1" applyFill="1" applyBorder="1" applyAlignment="1">
      <alignment horizontal="right" vertical="top" wrapText="1"/>
    </xf>
    <xf numFmtId="166" fontId="6" fillId="0" borderId="0" xfId="1" applyNumberFormat="1" applyFont="1" applyFill="1" applyBorder="1" applyAlignment="1">
      <alignment horizontal="right" vertical="top" wrapText="1"/>
    </xf>
    <xf numFmtId="0" fontId="7" fillId="0" borderId="6" xfId="0" applyFont="1" applyBorder="1"/>
    <xf numFmtId="0" fontId="0" fillId="0" borderId="4" xfId="0" applyBorder="1"/>
    <xf numFmtId="0" fontId="0" fillId="0" borderId="7" xfId="0" applyBorder="1"/>
    <xf numFmtId="0" fontId="0" fillId="0" borderId="0" xfId="0" applyBorder="1"/>
    <xf numFmtId="0" fontId="3" fillId="0" borderId="1" xfId="0" applyNumberFormat="1" applyFont="1" applyBorder="1" applyAlignment="1">
      <alignment horizontal="right" wrapText="1"/>
    </xf>
    <xf numFmtId="0" fontId="3" fillId="0" borderId="10" xfId="0" applyNumberFormat="1" applyFont="1" applyFill="1" applyBorder="1" applyAlignment="1">
      <alignment horizontal="right" wrapText="1"/>
    </xf>
    <xf numFmtId="0" fontId="3" fillId="0" borderId="10" xfId="0" applyNumberFormat="1" applyFont="1" applyBorder="1" applyAlignment="1">
      <alignment horizontal="right" wrapText="1"/>
    </xf>
    <xf numFmtId="0" fontId="3" fillId="0" borderId="0" xfId="0" applyNumberFormat="1" applyFont="1" applyAlignment="1">
      <alignment horizontal="right"/>
    </xf>
    <xf numFmtId="165" fontId="6" fillId="0" borderId="0" xfId="1" applyNumberFormat="1" applyFont="1" applyFill="1" applyBorder="1" applyAlignment="1">
      <alignment horizontal="right" vertical="top" wrapText="1"/>
    </xf>
    <xf numFmtId="37" fontId="3" fillId="0" borderId="13" xfId="0" applyNumberFormat="1" applyFont="1" applyBorder="1" applyAlignment="1" applyProtection="1"/>
    <xf numFmtId="37" fontId="3" fillId="0" borderId="0" xfId="0" applyNumberFormat="1" applyFont="1" applyBorder="1" applyAlignment="1"/>
    <xf numFmtId="37" fontId="3" fillId="0" borderId="0" xfId="0" applyNumberFormat="1" applyFont="1" applyBorder="1" applyAlignment="1" applyProtection="1"/>
    <xf numFmtId="37" fontId="3" fillId="0" borderId="1" xfId="0" applyNumberFormat="1" applyFont="1" applyBorder="1" applyAlignment="1"/>
    <xf numFmtId="37" fontId="3" fillId="0" borderId="0" xfId="0" applyNumberFormat="1" applyFont="1" applyFill="1" applyBorder="1" applyAlignment="1" applyProtection="1">
      <alignment horizontal="left"/>
    </xf>
    <xf numFmtId="37" fontId="3" fillId="0" borderId="13" xfId="0" applyNumberFormat="1" applyFont="1" applyFill="1" applyBorder="1" applyAlignment="1" applyProtection="1">
      <alignment horizontal="left"/>
    </xf>
    <xf numFmtId="0" fontId="8" fillId="0" borderId="6" xfId="0" applyFont="1" applyBorder="1" applyAlignment="1">
      <alignment horizontal="centerContinuous" wrapText="1"/>
    </xf>
    <xf numFmtId="0" fontId="9" fillId="0" borderId="0" xfId="0" applyFont="1" applyAlignment="1">
      <alignment horizontal="centerContinuous"/>
    </xf>
    <xf numFmtId="0" fontId="8" fillId="0" borderId="4" xfId="0" applyFont="1" applyBorder="1" applyAlignment="1">
      <alignment horizontal="centerContinuous" wrapText="1"/>
    </xf>
    <xf numFmtId="0" fontId="9" fillId="0" borderId="10" xfId="0" applyNumberFormat="1" applyFont="1" applyFill="1" applyBorder="1" applyAlignment="1">
      <alignment horizontal="right" wrapText="1"/>
    </xf>
    <xf numFmtId="0" fontId="9" fillId="0" borderId="1" xfId="0" applyNumberFormat="1" applyFont="1" applyBorder="1" applyAlignment="1">
      <alignment horizontal="right" wrapText="1"/>
    </xf>
    <xf numFmtId="166" fontId="8" fillId="0" borderId="5" xfId="1" applyNumberFormat="1" applyFont="1" applyFill="1" applyBorder="1" applyAlignment="1">
      <alignment horizontal="right" vertical="top" wrapText="1"/>
    </xf>
    <xf numFmtId="166" fontId="8" fillId="0" borderId="0" xfId="1" applyNumberFormat="1" applyFont="1" applyBorder="1" applyAlignment="1">
      <alignment horizontal="right" vertical="top" wrapText="1"/>
    </xf>
    <xf numFmtId="166" fontId="8" fillId="0" borderId="4" xfId="1" applyNumberFormat="1" applyFont="1" applyBorder="1" applyAlignment="1">
      <alignment horizontal="right" vertical="top" wrapText="1"/>
    </xf>
    <xf numFmtId="166" fontId="8" fillId="0" borderId="0" xfId="1" applyNumberFormat="1" applyFont="1" applyAlignment="1">
      <alignment horizontal="right" vertical="top" wrapText="1"/>
    </xf>
    <xf numFmtId="166" fontId="8" fillId="0" borderId="0" xfId="1" applyNumberFormat="1" applyFont="1" applyFill="1" applyBorder="1" applyAlignment="1">
      <alignment horizontal="right" vertical="top" wrapText="1"/>
    </xf>
    <xf numFmtId="166" fontId="9" fillId="0" borderId="0" xfId="1" applyNumberFormat="1" applyFont="1" applyAlignment="1">
      <alignment horizontal="right" vertical="top"/>
    </xf>
    <xf numFmtId="0" fontId="6" fillId="0" borderId="0" xfId="1" applyNumberFormat="1" applyFont="1" applyBorder="1" applyAlignment="1">
      <alignment horizontal="left" vertical="top" wrapText="1"/>
    </xf>
    <xf numFmtId="166" fontId="6" fillId="0" borderId="0" xfId="1" applyNumberFormat="1" applyFont="1" applyBorder="1" applyAlignment="1">
      <alignment vertical="top" wrapText="1"/>
    </xf>
    <xf numFmtId="166" fontId="3" fillId="0" borderId="0" xfId="1" applyNumberFormat="1" applyFont="1" applyBorder="1" applyAlignment="1"/>
    <xf numFmtId="0" fontId="3" fillId="0" borderId="1" xfId="0" applyNumberFormat="1" applyFont="1" applyFill="1" applyBorder="1" applyAlignment="1">
      <alignment horizontal="right" wrapText="1"/>
    </xf>
    <xf numFmtId="0" fontId="6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right" vertical="top"/>
    </xf>
    <xf numFmtId="0" fontId="3" fillId="0" borderId="2" xfId="0" applyFont="1" applyBorder="1" applyAlignment="1">
      <alignment horizontal="left" vertical="top"/>
    </xf>
    <xf numFmtId="165" fontId="6" fillId="0" borderId="2" xfId="1" applyNumberFormat="1" applyFont="1" applyFill="1" applyBorder="1" applyAlignment="1">
      <alignment horizontal="right" vertical="top" wrapText="1"/>
    </xf>
    <xf numFmtId="165" fontId="6" fillId="0" borderId="2" xfId="1" applyNumberFormat="1" applyFont="1" applyBorder="1" applyAlignment="1">
      <alignment horizontal="right" vertical="top" wrapText="1"/>
    </xf>
    <xf numFmtId="165" fontId="3" fillId="0" borderId="2" xfId="1" applyNumberFormat="1" applyFont="1" applyBorder="1" applyAlignment="1">
      <alignment horizontal="right" vertical="top"/>
    </xf>
    <xf numFmtId="166" fontId="8" fillId="0" borderId="10" xfId="1" applyNumberFormat="1" applyFont="1" applyFill="1" applyBorder="1" applyAlignment="1">
      <alignment horizontal="right" vertical="top" wrapText="1"/>
    </xf>
    <xf numFmtId="166" fontId="8" fillId="0" borderId="1" xfId="1" applyNumberFormat="1" applyFont="1" applyBorder="1" applyAlignment="1">
      <alignment horizontal="right" vertical="top" wrapText="1"/>
    </xf>
    <xf numFmtId="166" fontId="8" fillId="0" borderId="1" xfId="1" applyNumberFormat="1" applyFont="1" applyFill="1" applyBorder="1" applyAlignment="1">
      <alignment horizontal="right" vertical="top" wrapText="1"/>
    </xf>
    <xf numFmtId="165" fontId="6" fillId="0" borderId="10" xfId="1" applyNumberFormat="1" applyFont="1" applyFill="1" applyBorder="1" applyAlignment="1">
      <alignment horizontal="right" vertical="top" wrapText="1"/>
    </xf>
    <xf numFmtId="165" fontId="6" fillId="0" borderId="1" xfId="1" applyNumberFormat="1" applyFont="1" applyBorder="1" applyAlignment="1">
      <alignment horizontal="right" vertical="top" wrapText="1"/>
    </xf>
    <xf numFmtId="165" fontId="6" fillId="0" borderId="10" xfId="1" applyNumberFormat="1" applyFont="1" applyBorder="1" applyAlignment="1">
      <alignment horizontal="right" vertical="top" wrapText="1"/>
    </xf>
    <xf numFmtId="165" fontId="6" fillId="0" borderId="1" xfId="1" applyNumberFormat="1" applyFont="1" applyFill="1" applyBorder="1" applyAlignment="1">
      <alignment horizontal="right" vertical="top" wrapText="1"/>
    </xf>
    <xf numFmtId="37" fontId="3" fillId="0" borderId="14" xfId="0" applyNumberFormat="1" applyFont="1" applyFill="1" applyBorder="1" applyAlignment="1"/>
    <xf numFmtId="166" fontId="9" fillId="0" borderId="1" xfId="1" applyNumberFormat="1" applyFont="1" applyBorder="1" applyAlignment="1">
      <alignment horizontal="right" vertical="top"/>
    </xf>
    <xf numFmtId="165" fontId="8" fillId="0" borderId="5" xfId="1" applyNumberFormat="1" applyFont="1" applyFill="1" applyBorder="1" applyAlignment="1">
      <alignment horizontal="right" vertical="top" wrapText="1"/>
    </xf>
    <xf numFmtId="165" fontId="8" fillId="0" borderId="0" xfId="1" applyNumberFormat="1" applyFont="1" applyBorder="1" applyAlignment="1">
      <alignment horizontal="right" vertical="top" wrapText="1"/>
    </xf>
    <xf numFmtId="165" fontId="8" fillId="0" borderId="5" xfId="1" applyNumberFormat="1" applyFont="1" applyBorder="1" applyAlignment="1">
      <alignment horizontal="right" vertical="top" wrapText="1"/>
    </xf>
    <xf numFmtId="165" fontId="8" fillId="0" borderId="0" xfId="1" applyNumberFormat="1" applyFont="1" applyFill="1" applyBorder="1" applyAlignment="1">
      <alignment horizontal="right" vertical="top" wrapText="1"/>
    </xf>
    <xf numFmtId="165" fontId="8" fillId="0" borderId="10" xfId="1" applyNumberFormat="1" applyFont="1" applyFill="1" applyBorder="1" applyAlignment="1">
      <alignment horizontal="right" vertical="top" wrapText="1"/>
    </xf>
    <xf numFmtId="165" fontId="6" fillId="0" borderId="3" xfId="1" applyNumberFormat="1" applyFont="1" applyBorder="1" applyAlignment="1">
      <alignment horizontal="right" vertical="top" wrapText="1"/>
    </xf>
    <xf numFmtId="165" fontId="8" fillId="0" borderId="9" xfId="1" applyNumberFormat="1" applyFont="1" applyFill="1" applyBorder="1" applyAlignment="1">
      <alignment horizontal="right" vertical="top" wrapText="1"/>
    </xf>
    <xf numFmtId="165" fontId="8" fillId="0" borderId="1" xfId="1" applyNumberFormat="1" applyFont="1" applyBorder="1" applyAlignment="1">
      <alignment horizontal="right" vertical="top" wrapText="1"/>
    </xf>
    <xf numFmtId="165" fontId="8" fillId="0" borderId="2" xfId="1" applyNumberFormat="1" applyFont="1" applyBorder="1" applyAlignment="1">
      <alignment horizontal="right" vertical="top" wrapText="1"/>
    </xf>
    <xf numFmtId="167" fontId="8" fillId="0" borderId="0" xfId="1" applyNumberFormat="1" applyFont="1" applyAlignment="1">
      <alignment horizontal="right" vertical="top" wrapText="1"/>
    </xf>
    <xf numFmtId="166" fontId="8" fillId="0" borderId="2" xfId="1" applyNumberFormat="1" applyFont="1" applyFill="1" applyBorder="1" applyAlignment="1">
      <alignment horizontal="right" vertical="top" wrapText="1"/>
    </xf>
    <xf numFmtId="166" fontId="8" fillId="0" borderId="2" xfId="1" applyNumberFormat="1" applyFont="1" applyBorder="1" applyAlignment="1">
      <alignment horizontal="right" vertical="top" wrapText="1"/>
    </xf>
    <xf numFmtId="166" fontId="9" fillId="0" borderId="2" xfId="1" applyNumberFormat="1" applyFont="1" applyBorder="1" applyAlignment="1">
      <alignment horizontal="right" vertical="top"/>
    </xf>
    <xf numFmtId="166" fontId="8" fillId="0" borderId="10" xfId="1" applyNumberFormat="1" applyFont="1" applyBorder="1" applyAlignment="1">
      <alignment horizontal="right" vertical="top" wrapText="1"/>
    </xf>
    <xf numFmtId="166" fontId="8" fillId="0" borderId="5" xfId="1" applyNumberFormat="1" applyFont="1" applyBorder="1" applyAlignment="1">
      <alignment horizontal="right" vertical="top" wrapText="1"/>
    </xf>
    <xf numFmtId="166" fontId="8" fillId="0" borderId="3" xfId="1" applyNumberFormat="1" applyFont="1" applyBorder="1" applyAlignment="1">
      <alignment horizontal="right" vertical="top" wrapText="1"/>
    </xf>
    <xf numFmtId="166" fontId="8" fillId="0" borderId="15" xfId="1" applyNumberFormat="1" applyFont="1" applyFill="1" applyBorder="1" applyAlignment="1">
      <alignment horizontal="right" vertical="top" wrapText="1"/>
    </xf>
    <xf numFmtId="166" fontId="9" fillId="0" borderId="4" xfId="1" applyNumberFormat="1" applyFont="1" applyBorder="1" applyAlignment="1">
      <alignment horizontal="right" vertical="top"/>
    </xf>
    <xf numFmtId="166" fontId="8" fillId="0" borderId="7" xfId="1" applyNumberFormat="1" applyFont="1" applyBorder="1" applyAlignment="1">
      <alignment horizontal="right" vertical="top" wrapText="1"/>
    </xf>
    <xf numFmtId="165" fontId="8" fillId="0" borderId="6" xfId="1" applyNumberFormat="1" applyFont="1" applyFill="1" applyBorder="1" applyAlignment="1">
      <alignment horizontal="right" vertical="top" wrapText="1"/>
    </xf>
    <xf numFmtId="165" fontId="9" fillId="0" borderId="2" xfId="1" applyNumberFormat="1" applyFont="1" applyBorder="1" applyAlignment="1">
      <alignment horizontal="right" vertical="top"/>
    </xf>
    <xf numFmtId="165" fontId="8" fillId="0" borderId="3" xfId="1" applyNumberFormat="1" applyFont="1" applyFill="1" applyBorder="1" applyAlignment="1">
      <alignment horizontal="right" vertical="top" wrapText="1"/>
    </xf>
    <xf numFmtId="165" fontId="9" fillId="0" borderId="0" xfId="1" applyNumberFormat="1" applyFont="1" applyBorder="1" applyAlignment="1">
      <alignment horizontal="right" vertical="top"/>
    </xf>
    <xf numFmtId="166" fontId="8" fillId="0" borderId="3" xfId="1" applyNumberFormat="1" applyFont="1" applyFill="1" applyBorder="1" applyAlignment="1">
      <alignment horizontal="right" vertical="top" wrapText="1"/>
    </xf>
    <xf numFmtId="165" fontId="6" fillId="0" borderId="3" xfId="1" applyNumberFormat="1" applyFont="1" applyFill="1" applyBorder="1" applyAlignment="1">
      <alignment horizontal="right" vertical="top" wrapText="1"/>
    </xf>
    <xf numFmtId="165" fontId="6" fillId="0" borderId="8" xfId="1" applyNumberFormat="1" applyFont="1" applyBorder="1" applyAlignment="1">
      <alignment horizontal="right" vertical="top" wrapText="1"/>
    </xf>
    <xf numFmtId="165" fontId="8" fillId="0" borderId="1" xfId="1" applyNumberFormat="1" applyFont="1" applyFill="1" applyBorder="1" applyAlignment="1">
      <alignment horizontal="right" vertical="top" wrapText="1"/>
    </xf>
    <xf numFmtId="165" fontId="3" fillId="0" borderId="0" xfId="1" applyNumberFormat="1" applyFont="1" applyBorder="1" applyAlignment="1">
      <alignment horizontal="right" vertical="top"/>
    </xf>
    <xf numFmtId="165" fontId="6" fillId="0" borderId="0" xfId="1" applyNumberFormat="1" applyFont="1" applyFill="1" applyBorder="1" applyAlignment="1">
      <alignment vertical="top" wrapText="1"/>
    </xf>
    <xf numFmtId="0" fontId="3" fillId="0" borderId="0" xfId="0" applyFont="1" applyBorder="1" applyAlignment="1">
      <alignment horizontal="left"/>
    </xf>
    <xf numFmtId="165" fontId="3" fillId="0" borderId="0" xfId="1" applyNumberFormat="1" applyFont="1" applyFill="1" applyBorder="1" applyAlignment="1"/>
    <xf numFmtId="0" fontId="3" fillId="0" borderId="0" xfId="0" applyFont="1" applyFill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3" fillId="0" borderId="4" xfId="0" applyFont="1" applyBorder="1" applyAlignment="1">
      <alignment horizontal="centerContinuous"/>
    </xf>
    <xf numFmtId="3" fontId="3" fillId="0" borderId="1" xfId="0" applyNumberFormat="1" applyFont="1" applyFill="1" applyBorder="1" applyAlignment="1"/>
    <xf numFmtId="3" fontId="3" fillId="0" borderId="0" xfId="0" applyNumberFormat="1" applyFont="1" applyFill="1" applyAlignment="1"/>
    <xf numFmtId="3" fontId="3" fillId="2" borderId="0" xfId="0" applyNumberFormat="1" applyFont="1" applyFill="1" applyAlignment="1"/>
    <xf numFmtId="3" fontId="3" fillId="2" borderId="1" xfId="0" applyNumberFormat="1" applyFont="1" applyFill="1" applyBorder="1" applyAlignment="1"/>
    <xf numFmtId="3" fontId="3" fillId="0" borderId="4" xfId="0" applyNumberFormat="1" applyFont="1" applyFill="1" applyBorder="1" applyAlignment="1"/>
    <xf numFmtId="3" fontId="3" fillId="2" borderId="2" xfId="0" applyNumberFormat="1" applyFont="1" applyFill="1" applyBorder="1" applyAlignment="1"/>
    <xf numFmtId="164" fontId="3" fillId="0" borderId="1" xfId="0" applyNumberFormat="1" applyFont="1" applyFill="1" applyBorder="1" applyAlignment="1"/>
    <xf numFmtId="165" fontId="8" fillId="0" borderId="10" xfId="1" applyNumberFormat="1" applyFont="1" applyBorder="1" applyAlignment="1">
      <alignment horizontal="right" vertical="top" wrapText="1"/>
    </xf>
    <xf numFmtId="165" fontId="8" fillId="0" borderId="3" xfId="1" applyNumberFormat="1" applyFont="1" applyBorder="1" applyAlignment="1">
      <alignment horizontal="right" vertical="top" wrapText="1"/>
    </xf>
    <xf numFmtId="3" fontId="3" fillId="0" borderId="10" xfId="0" applyNumberFormat="1" applyFont="1" applyFill="1" applyBorder="1" applyAlignment="1"/>
    <xf numFmtId="3" fontId="3" fillId="0" borderId="5" xfId="0" applyNumberFormat="1" applyFont="1" applyFill="1" applyBorder="1" applyAlignment="1"/>
    <xf numFmtId="3" fontId="3" fillId="2" borderId="5" xfId="0" applyNumberFormat="1" applyFont="1" applyFill="1" applyBorder="1" applyAlignment="1"/>
    <xf numFmtId="3" fontId="3" fillId="0" borderId="0" xfId="0" applyNumberFormat="1" applyFont="1" applyFill="1" applyBorder="1" applyAlignment="1"/>
    <xf numFmtId="3" fontId="3" fillId="2" borderId="0" xfId="0" applyNumberFormat="1" applyFont="1" applyFill="1" applyBorder="1" applyAlignment="1"/>
    <xf numFmtId="3" fontId="3" fillId="0" borderId="2" xfId="0" applyNumberFormat="1" applyFont="1" applyFill="1" applyBorder="1" applyAlignment="1"/>
    <xf numFmtId="164" fontId="3" fillId="0" borderId="0" xfId="0" applyNumberFormat="1" applyFont="1" applyFill="1" applyAlignment="1"/>
    <xf numFmtId="164" fontId="3" fillId="0" borderId="5" xfId="0" applyNumberFormat="1" applyFont="1" applyFill="1" applyBorder="1" applyAlignment="1"/>
    <xf numFmtId="164" fontId="3" fillId="0" borderId="0" xfId="0" applyNumberFormat="1" applyFont="1" applyFill="1" applyBorder="1" applyAlignment="1"/>
    <xf numFmtId="164" fontId="3" fillId="0" borderId="3" xfId="0" applyNumberFormat="1" applyFont="1" applyFill="1" applyBorder="1" applyAlignment="1"/>
    <xf numFmtId="164" fontId="3" fillId="2" borderId="5" xfId="0" applyNumberFormat="1" applyFont="1" applyFill="1" applyBorder="1" applyAlignment="1"/>
    <xf numFmtId="164" fontId="3" fillId="2" borderId="0" xfId="0" applyNumberFormat="1" applyFont="1" applyFill="1" applyAlignment="1"/>
    <xf numFmtId="164" fontId="3" fillId="2" borderId="10" xfId="0" applyNumberFormat="1" applyFont="1" applyFill="1" applyBorder="1" applyAlignment="1"/>
    <xf numFmtId="164" fontId="3" fillId="2" borderId="1" xfId="0" applyNumberFormat="1" applyFont="1" applyFill="1" applyBorder="1" applyAlignment="1"/>
    <xf numFmtId="164" fontId="3" fillId="0" borderId="4" xfId="0" applyNumberFormat="1" applyFont="1" applyFill="1" applyBorder="1" applyAlignment="1"/>
    <xf numFmtId="164" fontId="3" fillId="0" borderId="10" xfId="0" applyNumberFormat="1" applyFont="1" applyFill="1" applyBorder="1" applyAlignment="1"/>
    <xf numFmtId="0" fontId="3" fillId="0" borderId="0" xfId="0" applyFont="1" applyFill="1" applyBorder="1"/>
    <xf numFmtId="0" fontId="3" fillId="0" borderId="0" xfId="0" applyFont="1" applyFill="1"/>
    <xf numFmtId="3" fontId="3" fillId="0" borderId="0" xfId="0" applyNumberFormat="1" applyFont="1" applyFill="1" applyBorder="1" applyAlignment="1">
      <alignment vertical="top"/>
    </xf>
    <xf numFmtId="0" fontId="3" fillId="0" borderId="1" xfId="0" applyFont="1" applyBorder="1" applyAlignment="1"/>
    <xf numFmtId="0" fontId="3" fillId="0" borderId="4" xfId="0" applyFont="1" applyBorder="1"/>
    <xf numFmtId="0" fontId="10" fillId="0" borderId="0" xfId="0" applyFont="1" applyFill="1"/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right" wrapText="1"/>
    </xf>
    <xf numFmtId="0" fontId="3" fillId="0" borderId="10" xfId="0" applyFont="1" applyFill="1" applyBorder="1" applyAlignment="1">
      <alignment horizontal="right" wrapText="1"/>
    </xf>
    <xf numFmtId="37" fontId="3" fillId="0" borderId="1" xfId="0" applyNumberFormat="1" applyFont="1" applyFill="1" applyBorder="1" applyAlignment="1"/>
    <xf numFmtId="165" fontId="3" fillId="0" borderId="1" xfId="0" applyNumberFormat="1" applyFont="1" applyFill="1" applyBorder="1"/>
    <xf numFmtId="37" fontId="3" fillId="0" borderId="0" xfId="0" applyNumberFormat="1" applyFont="1" applyFill="1" applyBorder="1" applyAlignment="1" applyProtection="1"/>
    <xf numFmtId="165" fontId="9" fillId="0" borderId="0" xfId="1" applyNumberFormat="1" applyFont="1" applyFill="1"/>
    <xf numFmtId="165" fontId="9" fillId="0" borderId="5" xfId="1" applyNumberFormat="1" applyFont="1" applyFill="1" applyBorder="1"/>
    <xf numFmtId="0" fontId="3" fillId="0" borderId="5" xfId="0" applyFont="1" applyFill="1" applyBorder="1"/>
    <xf numFmtId="165" fontId="2" fillId="0" borderId="0" xfId="1" applyNumberFormat="1" applyFont="1" applyFill="1" applyBorder="1" applyAlignment="1">
      <alignment horizontal="right" vertical="top" wrapText="1"/>
    </xf>
    <xf numFmtId="165" fontId="2" fillId="0" borderId="0" xfId="1" applyNumberFormat="1" applyFont="1" applyFill="1" applyAlignment="1">
      <alignment horizontal="right" vertical="top" wrapText="1"/>
    </xf>
    <xf numFmtId="165" fontId="3" fillId="0" borderId="5" xfId="1" applyNumberFormat="1" applyFont="1" applyFill="1" applyBorder="1" applyAlignment="1">
      <alignment horizontal="right" vertical="top" wrapText="1" indent="1"/>
    </xf>
    <xf numFmtId="165" fontId="3" fillId="0" borderId="0" xfId="1" applyNumberFormat="1" applyFont="1" applyFill="1" applyAlignment="1">
      <alignment horizontal="right" vertical="top" wrapText="1" indent="1"/>
    </xf>
    <xf numFmtId="37" fontId="3" fillId="0" borderId="1" xfId="0" applyNumberFormat="1" applyFont="1" applyFill="1" applyBorder="1" applyAlignment="1" applyProtection="1"/>
    <xf numFmtId="165" fontId="2" fillId="0" borderId="1" xfId="1" applyNumberFormat="1" applyFont="1" applyFill="1" applyBorder="1" applyAlignment="1">
      <alignment horizontal="right" vertical="top" wrapText="1"/>
    </xf>
    <xf numFmtId="165" fontId="3" fillId="0" borderId="10" xfId="1" applyNumberFormat="1" applyFont="1" applyFill="1" applyBorder="1" applyAlignment="1">
      <alignment horizontal="right" vertical="top" wrapText="1" indent="1"/>
    </xf>
    <xf numFmtId="165" fontId="3" fillId="0" borderId="1" xfId="1" applyNumberFormat="1" applyFont="1" applyFill="1" applyBorder="1" applyAlignment="1">
      <alignment horizontal="right" vertical="top" wrapText="1" indent="1"/>
    </xf>
    <xf numFmtId="165" fontId="9" fillId="0" borderId="0" xfId="1" applyNumberFormat="1" applyFont="1" applyFill="1" applyBorder="1"/>
    <xf numFmtId="37" fontId="3" fillId="0" borderId="0" xfId="0" applyNumberFormat="1" applyFont="1" applyFill="1" applyBorder="1" applyAlignment="1"/>
    <xf numFmtId="165" fontId="9" fillId="0" borderId="0" xfId="0" applyNumberFormat="1" applyFont="1" applyFill="1" applyBorder="1"/>
    <xf numFmtId="165" fontId="9" fillId="0" borderId="0" xfId="0" applyNumberFormat="1" applyFont="1" applyFill="1"/>
    <xf numFmtId="0" fontId="3" fillId="0" borderId="1" xfId="0" applyNumberFormat="1" applyFont="1" applyFill="1" applyBorder="1" applyAlignment="1"/>
    <xf numFmtId="0" fontId="3" fillId="0" borderId="0" xfId="0" applyFont="1" applyFill="1" applyBorder="1" applyAlignment="1">
      <alignment vertical="top" wrapText="1"/>
    </xf>
    <xf numFmtId="165" fontId="9" fillId="0" borderId="1" xfId="1" applyNumberFormat="1" applyFont="1" applyFill="1" applyBorder="1"/>
    <xf numFmtId="165" fontId="9" fillId="0" borderId="10" xfId="1" applyNumberFormat="1" applyFont="1" applyFill="1" applyBorder="1"/>
    <xf numFmtId="164" fontId="3" fillId="0" borderId="9" xfId="0" applyNumberFormat="1" applyFont="1" applyFill="1" applyBorder="1" applyAlignment="1"/>
    <xf numFmtId="164" fontId="3" fillId="2" borderId="0" xfId="0" applyNumberFormat="1" applyFont="1" applyFill="1" applyBorder="1" applyAlignment="1"/>
    <xf numFmtId="165" fontId="3" fillId="0" borderId="3" xfId="1" applyNumberFormat="1" applyFont="1" applyBorder="1"/>
    <xf numFmtId="165" fontId="3" fillId="0" borderId="8" xfId="1" applyNumberFormat="1" applyFont="1" applyBorder="1"/>
    <xf numFmtId="0" fontId="3" fillId="0" borderId="1" xfId="0" applyFont="1" applyFill="1" applyBorder="1" applyAlignment="1">
      <alignment horizontal="centerContinuous" wrapText="1"/>
    </xf>
    <xf numFmtId="0" fontId="3" fillId="0" borderId="1" xfId="0" applyFont="1" applyFill="1" applyBorder="1"/>
    <xf numFmtId="165" fontId="9" fillId="0" borderId="5" xfId="0" applyNumberFormat="1" applyFont="1" applyFill="1" applyBorder="1"/>
    <xf numFmtId="165" fontId="3" fillId="0" borderId="10" xfId="0" applyNumberFormat="1" applyFont="1" applyFill="1" applyBorder="1"/>
    <xf numFmtId="0" fontId="3" fillId="0" borderId="16" xfId="0" applyFont="1" applyBorder="1"/>
    <xf numFmtId="0" fontId="3" fillId="0" borderId="17" xfId="0" applyFont="1" applyBorder="1" applyAlignment="1">
      <alignment horizontal="centerContinuous" wrapText="1"/>
    </xf>
    <xf numFmtId="164" fontId="3" fillId="0" borderId="1" xfId="0" applyNumberFormat="1" applyFont="1" applyFill="1" applyBorder="1" applyAlignment="1">
      <alignment horizontal="right"/>
    </xf>
    <xf numFmtId="0" fontId="11" fillId="0" borderId="16" xfId="0" applyFont="1" applyBorder="1" applyAlignment="1">
      <alignment vertical="center"/>
    </xf>
    <xf numFmtId="0" fontId="11" fillId="0" borderId="16" xfId="0" applyFont="1" applyBorder="1"/>
    <xf numFmtId="0" fontId="11" fillId="0" borderId="0" xfId="0" applyFont="1" applyBorder="1"/>
    <xf numFmtId="0" fontId="3" fillId="0" borderId="3" xfId="0" applyFont="1" applyFill="1" applyBorder="1" applyAlignment="1">
      <alignment horizontal="right" wrapText="1"/>
    </xf>
    <xf numFmtId="165" fontId="2" fillId="0" borderId="5" xfId="1" applyNumberFormat="1" applyFont="1" applyFill="1" applyBorder="1" applyAlignment="1">
      <alignment horizontal="right" vertical="top" wrapText="1"/>
    </xf>
    <xf numFmtId="165" fontId="2" fillId="0" borderId="10" xfId="1" applyNumberFormat="1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right" wrapText="1"/>
    </xf>
    <xf numFmtId="0" fontId="3" fillId="0" borderId="7" xfId="0" applyFont="1" applyFill="1" applyBorder="1" applyAlignment="1">
      <alignment horizontal="right" wrapText="1"/>
    </xf>
    <xf numFmtId="0" fontId="3" fillId="0" borderId="11" xfId="0" applyFont="1" applyFill="1" applyBorder="1" applyAlignment="1">
      <alignment horizontal="right" wrapText="1"/>
    </xf>
    <xf numFmtId="0" fontId="3" fillId="0" borderId="10" xfId="0" applyFont="1" applyFill="1" applyBorder="1" applyAlignment="1">
      <alignment horizontal="centerContinuous" wrapText="1"/>
    </xf>
    <xf numFmtId="0" fontId="3" fillId="0" borderId="5" xfId="0" applyFont="1" applyBorder="1"/>
    <xf numFmtId="165" fontId="3" fillId="0" borderId="5" xfId="1" applyNumberFormat="1" applyFont="1" applyBorder="1"/>
    <xf numFmtId="165" fontId="3" fillId="0" borderId="10" xfId="1" applyNumberFormat="1" applyFont="1" applyBorder="1"/>
    <xf numFmtId="0" fontId="3" fillId="0" borderId="0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2" fillId="0" borderId="0" xfId="0" applyFont="1" applyBorder="1"/>
    <xf numFmtId="165" fontId="9" fillId="0" borderId="3" xfId="1" applyNumberFormat="1" applyFont="1" applyFill="1" applyBorder="1"/>
    <xf numFmtId="0" fontId="3" fillId="0" borderId="2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/>
    </xf>
    <xf numFmtId="164" fontId="9" fillId="0" borderId="10" xfId="1" applyNumberFormat="1" applyFont="1" applyFill="1" applyBorder="1" applyAlignment="1"/>
    <xf numFmtId="164" fontId="9" fillId="0" borderId="1" xfId="1" applyNumberFormat="1" applyFont="1" applyFill="1" applyBorder="1" applyAlignment="1"/>
    <xf numFmtId="164" fontId="9" fillId="0" borderId="5" xfId="1" applyNumberFormat="1" applyFont="1" applyFill="1" applyBorder="1" applyAlignment="1"/>
    <xf numFmtId="164" fontId="9" fillId="0" borderId="0" xfId="1" applyNumberFormat="1" applyFont="1" applyFill="1" applyAlignment="1"/>
    <xf numFmtId="164" fontId="9" fillId="0" borderId="5" xfId="0" applyNumberFormat="1" applyFont="1" applyFill="1" applyBorder="1" applyAlignment="1"/>
    <xf numFmtId="164" fontId="9" fillId="0" borderId="0" xfId="0" applyNumberFormat="1" applyFont="1" applyFill="1" applyAlignment="1"/>
    <xf numFmtId="164" fontId="9" fillId="0" borderId="5" xfId="1" applyNumberFormat="1" applyFont="1" applyFill="1" applyBorder="1" applyAlignment="1">
      <alignment horizontal="right" vertical="top"/>
    </xf>
    <xf numFmtId="164" fontId="9" fillId="0" borderId="0" xfId="1" applyNumberFormat="1" applyFont="1" applyFill="1" applyAlignment="1">
      <alignment horizontal="right" vertical="top"/>
    </xf>
    <xf numFmtId="164" fontId="9" fillId="0" borderId="10" xfId="1" applyNumberFormat="1" applyFont="1" applyFill="1" applyBorder="1" applyAlignment="1">
      <alignment horizontal="right" vertical="top"/>
    </xf>
    <xf numFmtId="164" fontId="9" fillId="0" borderId="1" xfId="1" applyNumberFormat="1" applyFont="1" applyFill="1" applyBorder="1" applyAlignment="1">
      <alignment horizontal="right" vertical="top"/>
    </xf>
    <xf numFmtId="164" fontId="9" fillId="0" borderId="10" xfId="0" applyNumberFormat="1" applyFont="1" applyFill="1" applyBorder="1" applyAlignment="1"/>
    <xf numFmtId="164" fontId="9" fillId="0" borderId="1" xfId="0" applyNumberFormat="1" applyFont="1" applyFill="1" applyBorder="1" applyAlignment="1"/>
    <xf numFmtId="165" fontId="9" fillId="0" borderId="2" xfId="1" applyNumberFormat="1" applyFont="1" applyFill="1" applyBorder="1"/>
    <xf numFmtId="165" fontId="9" fillId="0" borderId="8" xfId="1" applyNumberFormat="1" applyFont="1" applyFill="1" applyBorder="1"/>
    <xf numFmtId="165" fontId="9" fillId="0" borderId="9" xfId="1" applyNumberFormat="1" applyFont="1" applyFill="1" applyBorder="1"/>
    <xf numFmtId="0" fontId="3" fillId="0" borderId="9" xfId="0" applyFont="1" applyFill="1" applyBorder="1"/>
    <xf numFmtId="165" fontId="2" fillId="0" borderId="9" xfId="1" applyNumberFormat="1" applyFont="1" applyFill="1" applyBorder="1" applyAlignment="1">
      <alignment horizontal="right" vertical="top" wrapText="1"/>
    </xf>
    <xf numFmtId="165" fontId="2" fillId="0" borderId="11" xfId="1" applyNumberFormat="1" applyFont="1" applyFill="1" applyBorder="1" applyAlignment="1">
      <alignment horizontal="right" vertical="top" wrapText="1"/>
    </xf>
    <xf numFmtId="165" fontId="9" fillId="0" borderId="9" xfId="0" applyNumberFormat="1" applyFont="1" applyFill="1" applyBorder="1"/>
    <xf numFmtId="165" fontId="3" fillId="0" borderId="11" xfId="0" applyNumberFormat="1" applyFont="1" applyFill="1" applyBorder="1"/>
    <xf numFmtId="164" fontId="3" fillId="0" borderId="2" xfId="0" applyNumberFormat="1" applyFont="1" applyFill="1" applyBorder="1" applyAlignment="1"/>
    <xf numFmtId="164" fontId="3" fillId="0" borderId="0" xfId="0" applyNumberFormat="1" applyFont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3" fillId="0" borderId="22" xfId="0" applyFont="1" applyFill="1" applyBorder="1" applyAlignment="1">
      <alignment horizontal="right" wrapText="1"/>
    </xf>
    <xf numFmtId="0" fontId="3" fillId="0" borderId="12" xfId="0" applyFont="1" applyFill="1" applyBorder="1" applyAlignment="1">
      <alignment horizontal="right" wrapText="1"/>
    </xf>
    <xf numFmtId="165" fontId="9" fillId="0" borderId="22" xfId="1" applyNumberFormat="1" applyFont="1" applyFill="1" applyBorder="1"/>
    <xf numFmtId="0" fontId="3" fillId="0" borderId="23" xfId="0" applyFont="1" applyFill="1" applyBorder="1" applyAlignment="1">
      <alignment horizontal="right" wrapText="1"/>
    </xf>
    <xf numFmtId="164" fontId="9" fillId="0" borderId="12" xfId="1" applyNumberFormat="1" applyFont="1" applyFill="1" applyBorder="1" applyAlignment="1"/>
    <xf numFmtId="164" fontId="9" fillId="0" borderId="24" xfId="1" applyNumberFormat="1" applyFont="1" applyFill="1" applyBorder="1" applyAlignment="1"/>
    <xf numFmtId="164" fontId="9" fillId="0" borderId="24" xfId="0" applyNumberFormat="1" applyFont="1" applyFill="1" applyBorder="1" applyAlignment="1"/>
    <xf numFmtId="164" fontId="9" fillId="0" borderId="24" xfId="1" applyNumberFormat="1" applyFont="1" applyFill="1" applyBorder="1" applyAlignment="1">
      <alignment horizontal="right" vertical="top"/>
    </xf>
    <xf numFmtId="164" fontId="9" fillId="0" borderId="12" xfId="1" applyNumberFormat="1" applyFont="1" applyFill="1" applyBorder="1" applyAlignment="1">
      <alignment horizontal="right" vertical="top"/>
    </xf>
    <xf numFmtId="164" fontId="9" fillId="0" borderId="12" xfId="0" applyNumberFormat="1" applyFont="1" applyFill="1" applyBorder="1" applyAlignment="1"/>
    <xf numFmtId="167" fontId="8" fillId="0" borderId="0" xfId="1" applyNumberFormat="1" applyFont="1" applyBorder="1" applyAlignment="1">
      <alignment horizontal="right" vertical="top" wrapText="1"/>
    </xf>
    <xf numFmtId="0" fontId="3" fillId="0" borderId="19" xfId="0" applyFont="1" applyBorder="1" applyAlignment="1">
      <alignment horizontal="centerContinuous" wrapText="1"/>
    </xf>
    <xf numFmtId="17" fontId="3" fillId="0" borderId="0" xfId="0" applyNumberFormat="1" applyFont="1" applyBorder="1"/>
    <xf numFmtId="0" fontId="3" fillId="0" borderId="6" xfId="0" applyFont="1" applyBorder="1" applyAlignment="1">
      <alignment wrapText="1"/>
    </xf>
    <xf numFmtId="0" fontId="3" fillId="0" borderId="3" xfId="0" applyFont="1" applyBorder="1" applyAlignment="1"/>
    <xf numFmtId="0" fontId="3" fillId="0" borderId="2" xfId="0" applyFont="1" applyBorder="1" applyAlignment="1"/>
    <xf numFmtId="0" fontId="3" fillId="0" borderId="0" xfId="0" applyFont="1" applyBorder="1" applyAlignment="1">
      <alignment vertical="top" wrapText="1"/>
    </xf>
    <xf numFmtId="0" fontId="3" fillId="0" borderId="5" xfId="0" applyFont="1" applyFill="1" applyBorder="1" applyAlignment="1">
      <alignment horizontal="right" wrapText="1"/>
    </xf>
    <xf numFmtId="165" fontId="9" fillId="0" borderId="24" xfId="1" applyNumberFormat="1" applyFont="1" applyFill="1" applyBorder="1"/>
    <xf numFmtId="0" fontId="3" fillId="0" borderId="24" xfId="0" applyFont="1" applyFill="1" applyBorder="1"/>
    <xf numFmtId="165" fontId="2" fillId="0" borderId="24" xfId="1" applyNumberFormat="1" applyFont="1" applyFill="1" applyBorder="1" applyAlignment="1">
      <alignment horizontal="right" vertical="top" wrapText="1"/>
    </xf>
    <xf numFmtId="165" fontId="2" fillId="0" borderId="12" xfId="1" applyNumberFormat="1" applyFont="1" applyFill="1" applyBorder="1" applyAlignment="1">
      <alignment horizontal="right" vertical="top" wrapText="1"/>
    </xf>
    <xf numFmtId="165" fontId="9" fillId="0" borderId="24" xfId="0" applyNumberFormat="1" applyFont="1" applyFill="1" applyBorder="1"/>
    <xf numFmtId="165" fontId="3" fillId="0" borderId="12" xfId="0" applyNumberFormat="1" applyFont="1" applyFill="1" applyBorder="1"/>
    <xf numFmtId="0" fontId="1" fillId="0" borderId="1" xfId="0" applyFont="1" applyFill="1" applyBorder="1" applyAlignment="1">
      <alignment horizontal="left"/>
    </xf>
    <xf numFmtId="164" fontId="9" fillId="0" borderId="0" xfId="0" applyNumberFormat="1" applyFont="1" applyFill="1" applyBorder="1" applyAlignment="1"/>
    <xf numFmtId="164" fontId="9" fillId="0" borderId="0" xfId="1" applyNumberFormat="1" applyFont="1" applyFill="1" applyBorder="1" applyAlignment="1">
      <alignment horizontal="right" vertical="top"/>
    </xf>
    <xf numFmtId="0" fontId="3" fillId="4" borderId="1" xfId="0" applyFont="1" applyFill="1" applyBorder="1" applyAlignment="1">
      <alignment horizontal="right" wrapText="1"/>
    </xf>
    <xf numFmtId="164" fontId="3" fillId="0" borderId="1" xfId="1" applyNumberFormat="1" applyFont="1" applyFill="1" applyBorder="1" applyAlignment="1"/>
    <xf numFmtId="164" fontId="3" fillId="0" borderId="0" xfId="1" applyNumberFormat="1" applyFont="1" applyFill="1" applyBorder="1" applyAlignment="1"/>
    <xf numFmtId="164" fontId="3" fillId="0" borderId="0" xfId="1" applyNumberFormat="1" applyFont="1" applyFill="1" applyBorder="1" applyAlignment="1">
      <alignment horizontal="right" vertical="top"/>
    </xf>
    <xf numFmtId="164" fontId="3" fillId="0" borderId="1" xfId="1" applyNumberFormat="1" applyFont="1" applyFill="1" applyBorder="1" applyAlignment="1">
      <alignment horizontal="right" vertical="top"/>
    </xf>
    <xf numFmtId="165" fontId="3" fillId="0" borderId="0" xfId="1" applyNumberFormat="1" applyFont="1" applyBorder="1"/>
    <xf numFmtId="165" fontId="3" fillId="0" borderId="1" xfId="1" applyNumberFormat="1" applyFont="1" applyBorder="1"/>
    <xf numFmtId="165" fontId="3" fillId="0" borderId="2" xfId="1" applyNumberFormat="1" applyFont="1" applyFill="1" applyBorder="1"/>
    <xf numFmtId="165" fontId="3" fillId="0" borderId="1" xfId="1" applyNumberFormat="1" applyFont="1" applyBorder="1" applyAlignment="1">
      <alignment horizontal="right"/>
    </xf>
    <xf numFmtId="164" fontId="9" fillId="0" borderId="1" xfId="0" applyNumberFormat="1" applyFont="1" applyFill="1" applyBorder="1" applyAlignment="1">
      <alignment horizontal="right"/>
    </xf>
    <xf numFmtId="165" fontId="3" fillId="0" borderId="0" xfId="1" applyNumberFormat="1" applyFont="1" applyFill="1" applyBorder="1" applyAlignment="1">
      <alignment horizontal="right" vertical="top" wrapText="1" indent="1"/>
    </xf>
    <xf numFmtId="165" fontId="3" fillId="0" borderId="1" xfId="1" applyNumberFormat="1" applyFont="1" applyFill="1" applyBorder="1"/>
    <xf numFmtId="0" fontId="3" fillId="0" borderId="0" xfId="0" applyFont="1" applyBorder="1" applyAlignment="1">
      <alignment vertical="top" wrapText="1"/>
    </xf>
    <xf numFmtId="0" fontId="3" fillId="4" borderId="1" xfId="0" applyNumberFormat="1" applyFont="1" applyFill="1" applyBorder="1" applyAlignment="1">
      <alignment horizontal="right" wrapText="1"/>
    </xf>
    <xf numFmtId="0" fontId="3" fillId="4" borderId="0" xfId="0" applyNumberFormat="1" applyFont="1" applyFill="1" applyAlignment="1">
      <alignment horizontal="right"/>
    </xf>
    <xf numFmtId="0" fontId="9" fillId="4" borderId="1" xfId="0" applyNumberFormat="1" applyFont="1" applyFill="1" applyBorder="1" applyAlignment="1">
      <alignment horizontal="right" wrapText="1"/>
    </xf>
    <xf numFmtId="166" fontId="8" fillId="0" borderId="11" xfId="1" applyNumberFormat="1" applyFont="1" applyBorder="1" applyAlignment="1">
      <alignment horizontal="right" vertical="top" wrapText="1"/>
    </xf>
    <xf numFmtId="165" fontId="8" fillId="0" borderId="11" xfId="1" applyNumberFormat="1" applyFont="1" applyBorder="1" applyAlignment="1">
      <alignment horizontal="right" vertical="top" wrapText="1"/>
    </xf>
    <xf numFmtId="165" fontId="8" fillId="0" borderId="11" xfId="1" applyNumberFormat="1" applyFont="1" applyFill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Fill="1" applyBorder="1" applyAlignment="1">
      <alignment horizontal="centerContinuous" wrapText="1"/>
    </xf>
    <xf numFmtId="0" fontId="3" fillId="0" borderId="4" xfId="0" applyFont="1" applyFill="1" applyBorder="1" applyAlignment="1">
      <alignment horizontal="right" wrapText="1"/>
    </xf>
    <xf numFmtId="0" fontId="3" fillId="0" borderId="10" xfId="0" applyFont="1" applyFill="1" applyBorder="1"/>
    <xf numFmtId="0" fontId="3" fillId="0" borderId="11" xfId="0" applyFont="1" applyFill="1" applyBorder="1"/>
    <xf numFmtId="0" fontId="3" fillId="0" borderId="2" xfId="0" applyFont="1" applyFill="1" applyBorder="1"/>
    <xf numFmtId="0" fontId="3" fillId="0" borderId="8" xfId="0" applyFont="1" applyFill="1" applyBorder="1"/>
    <xf numFmtId="0" fontId="3" fillId="0" borderId="8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vertical="top"/>
    </xf>
    <xf numFmtId="0" fontId="16" fillId="0" borderId="0" xfId="2" applyFont="1" applyFill="1" applyBorder="1"/>
    <xf numFmtId="0" fontId="3" fillId="0" borderId="21" xfId="0" applyFont="1" applyFill="1" applyBorder="1" applyAlignment="1">
      <alignment horizontal="centerContinuous" wrapText="1"/>
    </xf>
    <xf numFmtId="0" fontId="3" fillId="0" borderId="0" xfId="0" applyFont="1" applyFill="1" applyBorder="1" applyAlignment="1">
      <alignment horizontal="right" wrapText="1"/>
    </xf>
    <xf numFmtId="0" fontId="3" fillId="5" borderId="2" xfId="0" applyFont="1" applyFill="1" applyBorder="1" applyAlignment="1">
      <alignment horizontal="right" wrapText="1"/>
    </xf>
    <xf numFmtId="3" fontId="3" fillId="0" borderId="12" xfId="0" applyNumberFormat="1" applyFont="1" applyBorder="1" applyAlignment="1">
      <alignment horizontal="right"/>
    </xf>
    <xf numFmtId="3" fontId="3" fillId="0" borderId="24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164" fontId="9" fillId="0" borderId="22" xfId="1" applyNumberFormat="1" applyFont="1" applyFill="1" applyBorder="1" applyAlignment="1">
      <alignment horizontal="right" vertical="top"/>
    </xf>
    <xf numFmtId="0" fontId="3" fillId="5" borderId="1" xfId="0" applyNumberFormat="1" applyFont="1" applyFill="1" applyBorder="1" applyAlignment="1">
      <alignment horizontal="right" wrapText="1"/>
    </xf>
    <xf numFmtId="0" fontId="3" fillId="5" borderId="0" xfId="0" applyNumberFormat="1" applyFont="1" applyFill="1" applyAlignment="1">
      <alignment horizontal="right"/>
    </xf>
    <xf numFmtId="0" fontId="9" fillId="5" borderId="1" xfId="0" applyNumberFormat="1" applyFont="1" applyFill="1" applyBorder="1" applyAlignment="1">
      <alignment horizontal="right" wrapText="1"/>
    </xf>
    <xf numFmtId="49" fontId="3" fillId="0" borderId="0" xfId="0" applyNumberFormat="1" applyFont="1" applyFill="1" applyBorder="1" applyAlignment="1">
      <alignment horizontal="right"/>
    </xf>
    <xf numFmtId="0" fontId="3" fillId="0" borderId="3" xfId="0" applyFont="1" applyFill="1" applyBorder="1"/>
    <xf numFmtId="0" fontId="3" fillId="0" borderId="0" xfId="2" applyFont="1" applyFill="1" applyBorder="1" applyAlignment="1">
      <alignment vertical="center"/>
    </xf>
    <xf numFmtId="0" fontId="3" fillId="0" borderId="0" xfId="0" applyFont="1" applyBorder="1" applyAlignment="1">
      <alignment vertical="top" wrapText="1"/>
    </xf>
    <xf numFmtId="0" fontId="3" fillId="4" borderId="22" xfId="0" applyFont="1" applyFill="1" applyBorder="1" applyAlignment="1">
      <alignment horizontal="right" wrapText="1"/>
    </xf>
    <xf numFmtId="0" fontId="3" fillId="4" borderId="2" xfId="0" applyFont="1" applyFill="1" applyBorder="1" applyAlignment="1">
      <alignment horizontal="right" wrapText="1"/>
    </xf>
    <xf numFmtId="0" fontId="3" fillId="4" borderId="10" xfId="0" applyFont="1" applyFill="1" applyBorder="1" applyAlignment="1">
      <alignment horizontal="right" wrapText="1"/>
    </xf>
    <xf numFmtId="0" fontId="3" fillId="4" borderId="10" xfId="0" applyFont="1" applyFill="1" applyBorder="1"/>
    <xf numFmtId="0" fontId="3" fillId="4" borderId="1" xfId="0" applyFont="1" applyFill="1" applyBorder="1"/>
    <xf numFmtId="0" fontId="3" fillId="4" borderId="11" xfId="0" applyFont="1" applyFill="1" applyBorder="1"/>
    <xf numFmtId="0" fontId="17" fillId="0" borderId="0" xfId="3" applyFill="1"/>
    <xf numFmtId="164" fontId="9" fillId="0" borderId="0" xfId="1" applyNumberFormat="1" applyFont="1" applyFill="1" applyBorder="1" applyAlignment="1"/>
    <xf numFmtId="0" fontId="3" fillId="4" borderId="6" xfId="0" applyFont="1" applyFill="1" applyBorder="1" applyAlignment="1">
      <alignment horizontal="right" wrapText="1"/>
    </xf>
    <xf numFmtId="164" fontId="3" fillId="2" borderId="11" xfId="0" applyNumberFormat="1" applyFont="1" applyFill="1" applyBorder="1" applyAlignment="1"/>
    <xf numFmtId="1" fontId="3" fillId="0" borderId="0" xfId="0" applyNumberFormat="1" applyFont="1" applyFill="1"/>
    <xf numFmtId="0" fontId="10" fillId="0" borderId="1" xfId="0" applyFont="1" applyFill="1" applyBorder="1"/>
    <xf numFmtId="1" fontId="3" fillId="0" borderId="1" xfId="0" applyNumberFormat="1" applyFont="1" applyFill="1" applyBorder="1"/>
    <xf numFmtId="1" fontId="3" fillId="0" borderId="2" xfId="0" applyNumberFormat="1" applyFont="1" applyFill="1" applyBorder="1"/>
    <xf numFmtId="0" fontId="3" fillId="0" borderId="0" xfId="0" applyFont="1" applyBorder="1" applyAlignment="1">
      <alignment vertical="top" wrapText="1"/>
    </xf>
    <xf numFmtId="0" fontId="3" fillId="6" borderId="1" xfId="0" applyFont="1" applyFill="1" applyBorder="1" applyAlignment="1">
      <alignment horizontal="centerContinuous" wrapText="1"/>
    </xf>
    <xf numFmtId="0" fontId="3" fillId="6" borderId="4" xfId="0" applyFont="1" applyFill="1" applyBorder="1" applyAlignment="1">
      <alignment horizontal="right" wrapText="1"/>
    </xf>
    <xf numFmtId="0" fontId="3" fillId="6" borderId="1" xfId="0" applyFont="1" applyFill="1" applyBorder="1" applyAlignment="1">
      <alignment horizontal="right" wrapText="1"/>
    </xf>
    <xf numFmtId="165" fontId="9" fillId="6" borderId="10" xfId="1" applyNumberFormat="1" applyFont="1" applyFill="1" applyBorder="1"/>
    <xf numFmtId="165" fontId="9" fillId="6" borderId="5" xfId="1" applyNumberFormat="1" applyFont="1" applyFill="1" applyBorder="1"/>
    <xf numFmtId="0" fontId="3" fillId="6" borderId="0" xfId="0" applyFont="1" applyFill="1" applyBorder="1"/>
    <xf numFmtId="165" fontId="2" fillId="6" borderId="0" xfId="1" applyNumberFormat="1" applyFont="1" applyFill="1" applyBorder="1" applyAlignment="1">
      <alignment horizontal="right" vertical="top" wrapText="1"/>
    </xf>
    <xf numFmtId="165" fontId="2" fillId="6" borderId="1" xfId="1" applyNumberFormat="1" applyFont="1" applyFill="1" applyBorder="1" applyAlignment="1">
      <alignment horizontal="right" vertical="top" wrapText="1"/>
    </xf>
    <xf numFmtId="165" fontId="9" fillId="6" borderId="5" xfId="0" applyNumberFormat="1" applyFont="1" applyFill="1" applyBorder="1"/>
    <xf numFmtId="165" fontId="3" fillId="6" borderId="1" xfId="0" applyNumberFormat="1" applyFont="1" applyFill="1" applyBorder="1"/>
    <xf numFmtId="0" fontId="3" fillId="6" borderId="0" xfId="0" applyFont="1" applyFill="1" applyBorder="1" applyAlignment="1">
      <alignment vertical="top" wrapText="1"/>
    </xf>
    <xf numFmtId="0" fontId="2" fillId="6" borderId="1" xfId="0" applyFont="1" applyFill="1" applyBorder="1" applyAlignment="1">
      <alignment horizontal="left"/>
    </xf>
    <xf numFmtId="165" fontId="3" fillId="6" borderId="0" xfId="1" applyNumberFormat="1" applyFont="1" applyFill="1" applyBorder="1" applyAlignment="1">
      <alignment horizontal="right" vertical="top" wrapText="1" indent="1"/>
    </xf>
    <xf numFmtId="165" fontId="3" fillId="6" borderId="1" xfId="1" applyNumberFormat="1" applyFont="1" applyFill="1" applyBorder="1" applyAlignment="1">
      <alignment horizontal="right" vertical="top" wrapText="1" indent="1"/>
    </xf>
    <xf numFmtId="0" fontId="3" fillId="6" borderId="0" xfId="0" applyFont="1" applyFill="1"/>
    <xf numFmtId="3" fontId="3" fillId="6" borderId="2" xfId="0" applyNumberFormat="1" applyFont="1" applyFill="1" applyBorder="1"/>
    <xf numFmtId="0" fontId="3" fillId="6" borderId="2" xfId="0" applyFont="1" applyFill="1" applyBorder="1" applyAlignment="1">
      <alignment horizontal="right" wrapText="1"/>
    </xf>
    <xf numFmtId="0" fontId="3" fillId="7" borderId="1" xfId="0" applyNumberFormat="1" applyFont="1" applyFill="1" applyBorder="1" applyAlignment="1">
      <alignment horizontal="right" wrapText="1"/>
    </xf>
    <xf numFmtId="165" fontId="18" fillId="0" borderId="0" xfId="1" applyNumberFormat="1" applyFont="1" applyBorder="1" applyAlignment="1">
      <alignment horizontal="right" vertical="top" wrapText="1"/>
    </xf>
    <xf numFmtId="165" fontId="18" fillId="0" borderId="1" xfId="1" applyNumberFormat="1" applyFont="1" applyBorder="1" applyAlignment="1">
      <alignment horizontal="right" vertical="top" wrapText="1"/>
    </xf>
    <xf numFmtId="165" fontId="18" fillId="0" borderId="2" xfId="1" applyNumberFormat="1" applyFont="1" applyBorder="1" applyAlignment="1">
      <alignment horizontal="right" vertical="top" wrapText="1"/>
    </xf>
    <xf numFmtId="0" fontId="3" fillId="7" borderId="0" xfId="0" applyNumberFormat="1" applyFont="1" applyFill="1" applyAlignment="1">
      <alignment horizontal="right"/>
    </xf>
    <xf numFmtId="0" fontId="9" fillId="7" borderId="1" xfId="0" applyNumberFormat="1" applyFont="1" applyFill="1" applyBorder="1" applyAlignment="1">
      <alignment horizontal="right" wrapText="1"/>
    </xf>
    <xf numFmtId="165" fontId="18" fillId="0" borderId="0" xfId="1" applyNumberFormat="1" applyFont="1" applyFill="1" applyBorder="1" applyAlignment="1">
      <alignment horizontal="right" vertical="top" wrapText="1"/>
    </xf>
    <xf numFmtId="165" fontId="18" fillId="0" borderId="1" xfId="1" applyNumberFormat="1" applyFont="1" applyFill="1" applyBorder="1" applyAlignment="1">
      <alignment horizontal="right" vertical="top" wrapText="1"/>
    </xf>
    <xf numFmtId="165" fontId="18" fillId="0" borderId="2" xfId="1" applyNumberFormat="1" applyFont="1" applyFill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3" fontId="3" fillId="0" borderId="11" xfId="0" applyNumberFormat="1" applyFont="1" applyFill="1" applyBorder="1" applyAlignment="1"/>
    <xf numFmtId="0" fontId="19" fillId="0" borderId="0" xfId="0" applyFont="1" applyFill="1" applyBorder="1" applyAlignment="1">
      <alignment horizontal="centerContinuous" wrapText="1"/>
    </xf>
    <xf numFmtId="0" fontId="20" fillId="0" borderId="10" xfId="0" applyFont="1" applyFill="1" applyBorder="1" applyAlignment="1">
      <alignment horizontal="left"/>
    </xf>
    <xf numFmtId="0" fontId="20" fillId="0" borderId="12" xfId="0" applyFont="1" applyFill="1" applyBorder="1" applyAlignment="1">
      <alignment horizontal="centerContinuous" wrapText="1"/>
    </xf>
    <xf numFmtId="164" fontId="9" fillId="6" borderId="1" xfId="1" applyNumberFormat="1" applyFont="1" applyFill="1" applyBorder="1" applyAlignment="1"/>
    <xf numFmtId="164" fontId="9" fillId="6" borderId="0" xfId="1" applyNumberFormat="1" applyFont="1" applyFill="1" applyAlignment="1"/>
    <xf numFmtId="164" fontId="9" fillId="6" borderId="0" xfId="0" applyNumberFormat="1" applyFont="1" applyFill="1" applyAlignment="1"/>
    <xf numFmtId="164" fontId="9" fillId="6" borderId="0" xfId="1" applyNumberFormat="1" applyFont="1" applyFill="1" applyAlignment="1">
      <alignment horizontal="right" vertical="top"/>
    </xf>
    <xf numFmtId="164" fontId="9" fillId="6" borderId="1" xfId="1" applyNumberFormat="1" applyFont="1" applyFill="1" applyBorder="1" applyAlignment="1">
      <alignment horizontal="right" vertical="top"/>
    </xf>
    <xf numFmtId="164" fontId="9" fillId="6" borderId="1" xfId="0" applyNumberFormat="1" applyFont="1" applyFill="1" applyBorder="1" applyAlignment="1"/>
    <xf numFmtId="164" fontId="3" fillId="0" borderId="6" xfId="0" applyNumberFormat="1" applyFont="1" applyFill="1" applyBorder="1" applyAlignment="1"/>
    <xf numFmtId="3" fontId="3" fillId="0" borderId="6" xfId="0" applyNumberFormat="1" applyFont="1" applyFill="1" applyBorder="1" applyAlignment="1"/>
    <xf numFmtId="3" fontId="3" fillId="2" borderId="10" xfId="0" applyNumberFormat="1" applyFont="1" applyFill="1" applyBorder="1" applyAlignment="1"/>
    <xf numFmtId="164" fontId="3" fillId="2" borderId="2" xfId="0" applyNumberFormat="1" applyFont="1" applyFill="1" applyBorder="1" applyAlignment="1"/>
    <xf numFmtId="3" fontId="3" fillId="2" borderId="3" xfId="0" applyNumberFormat="1" applyFont="1" applyFill="1" applyBorder="1" applyAlignment="1"/>
    <xf numFmtId="164" fontId="3" fillId="0" borderId="7" xfId="0" applyNumberFormat="1" applyFont="1" applyFill="1" applyBorder="1" applyAlignment="1"/>
    <xf numFmtId="165" fontId="3" fillId="0" borderId="6" xfId="1" applyNumberFormat="1" applyFont="1" applyFill="1" applyBorder="1" applyAlignment="1"/>
    <xf numFmtId="165" fontId="3" fillId="0" borderId="7" xfId="1" applyNumberFormat="1" applyFont="1" applyBorder="1"/>
    <xf numFmtId="3" fontId="3" fillId="0" borderId="7" xfId="0" applyNumberFormat="1" applyFont="1" applyFill="1" applyBorder="1" applyAlignment="1"/>
    <xf numFmtId="3" fontId="3" fillId="2" borderId="9" xfId="0" applyNumberFormat="1" applyFont="1" applyFill="1" applyBorder="1" applyAlignment="1"/>
    <xf numFmtId="0" fontId="3" fillId="2" borderId="0" xfId="0" applyFont="1" applyFill="1" applyBorder="1"/>
    <xf numFmtId="0" fontId="3" fillId="2" borderId="0" xfId="0" applyFont="1" applyFill="1"/>
    <xf numFmtId="164" fontId="3" fillId="2" borderId="9" xfId="0" applyNumberFormat="1" applyFont="1" applyFill="1" applyBorder="1" applyAlignment="1"/>
    <xf numFmtId="164" fontId="3" fillId="2" borderId="3" xfId="0" applyNumberFormat="1" applyFont="1" applyFill="1" applyBorder="1" applyAlignment="1"/>
    <xf numFmtId="3" fontId="3" fillId="0" borderId="9" xfId="0" applyNumberFormat="1" applyFont="1" applyFill="1" applyBorder="1" applyAlignment="1"/>
    <xf numFmtId="0" fontId="0" fillId="0" borderId="0" xfId="0" applyFill="1"/>
    <xf numFmtId="0" fontId="3" fillId="0" borderId="16" xfId="0" applyFont="1" applyFill="1" applyBorder="1"/>
    <xf numFmtId="0" fontId="3" fillId="0" borderId="17" xfId="0" quotePrefix="1" applyFont="1" applyFill="1" applyBorder="1" applyAlignment="1">
      <alignment horizontal="centerContinuous" wrapText="1"/>
    </xf>
    <xf numFmtId="0" fontId="0" fillId="0" borderId="0" xfId="0" applyFill="1" applyAlignment="1">
      <alignment horizontal="centerContinuous"/>
    </xf>
    <xf numFmtId="0" fontId="3" fillId="0" borderId="17" xfId="0" applyFont="1" applyFill="1" applyBorder="1" applyAlignment="1">
      <alignment horizontal="centerContinuous" wrapText="1"/>
    </xf>
    <xf numFmtId="0" fontId="3" fillId="8" borderId="1" xfId="0" applyFont="1" applyFill="1" applyBorder="1" applyAlignment="1">
      <alignment horizontal="right" wrapText="1"/>
    </xf>
    <xf numFmtId="164" fontId="3" fillId="2" borderId="0" xfId="0" applyNumberFormat="1" applyFont="1" applyFill="1"/>
    <xf numFmtId="0" fontId="0" fillId="2" borderId="0" xfId="0" applyFill="1"/>
    <xf numFmtId="164" fontId="3" fillId="0" borderId="0" xfId="0" applyNumberFormat="1" applyFont="1" applyFill="1"/>
    <xf numFmtId="164" fontId="3" fillId="0" borderId="0" xfId="0" applyNumberFormat="1" applyFont="1" applyFill="1" applyBorder="1"/>
    <xf numFmtId="0" fontId="0" fillId="0" borderId="0" xfId="0" applyFill="1" applyBorder="1"/>
    <xf numFmtId="164" fontId="3" fillId="0" borderId="1" xfId="0" applyNumberFormat="1" applyFont="1" applyFill="1" applyBorder="1"/>
    <xf numFmtId="164" fontId="3" fillId="2" borderId="1" xfId="0" applyNumberFormat="1" applyFont="1" applyFill="1" applyBorder="1"/>
    <xf numFmtId="3" fontId="3" fillId="2" borderId="26" xfId="0" applyNumberFormat="1" applyFont="1" applyFill="1" applyBorder="1" applyAlignment="1"/>
    <xf numFmtId="164" fontId="3" fillId="2" borderId="26" xfId="0" applyNumberFormat="1" applyFont="1" applyFill="1" applyBorder="1" applyAlignment="1"/>
    <xf numFmtId="164" fontId="3" fillId="2" borderId="26" xfId="0" applyNumberFormat="1" applyFont="1" applyFill="1" applyBorder="1"/>
    <xf numFmtId="164" fontId="3" fillId="2" borderId="25" xfId="0" applyNumberFormat="1" applyFont="1" applyFill="1" applyBorder="1" applyAlignment="1"/>
    <xf numFmtId="0" fontId="3" fillId="0" borderId="1" xfId="0" applyFont="1" applyFill="1" applyBorder="1" applyAlignment="1">
      <alignment horizontal="right"/>
    </xf>
    <xf numFmtId="0" fontId="3" fillId="0" borderId="18" xfId="0" applyFont="1" applyFill="1" applyBorder="1" applyAlignment="1">
      <alignment horizontal="right" wrapText="1"/>
    </xf>
    <xf numFmtId="0" fontId="3" fillId="0" borderId="10" xfId="0" applyFont="1" applyFill="1" applyBorder="1" applyAlignment="1">
      <alignment horizontal="right"/>
    </xf>
    <xf numFmtId="0" fontId="3" fillId="0" borderId="20" xfId="0" applyFont="1" applyFill="1" applyBorder="1" applyAlignment="1">
      <alignment horizontal="right" wrapText="1"/>
    </xf>
    <xf numFmtId="3" fontId="21" fillId="0" borderId="0" xfId="0" applyNumberFormat="1" applyFont="1" applyBorder="1"/>
    <xf numFmtId="3" fontId="21" fillId="0" borderId="1" xfId="0" applyNumberFormat="1" applyFont="1" applyBorder="1"/>
    <xf numFmtId="165" fontId="22" fillId="0" borderId="0" xfId="1" applyNumberFormat="1" applyFont="1" applyBorder="1" applyAlignment="1">
      <alignment horizontal="right" vertical="top" wrapText="1"/>
    </xf>
    <xf numFmtId="37" fontId="3" fillId="0" borderId="1" xfId="0" applyNumberFormat="1" applyFont="1" applyBorder="1" applyAlignment="1" applyProtection="1"/>
    <xf numFmtId="166" fontId="9" fillId="0" borderId="0" xfId="1" applyNumberFormat="1" applyFont="1" applyBorder="1" applyAlignment="1">
      <alignment horizontal="right" vertical="top"/>
    </xf>
    <xf numFmtId="166" fontId="8" fillId="0" borderId="9" xfId="1" applyNumberFormat="1" applyFont="1" applyBorder="1" applyAlignment="1">
      <alignment horizontal="right" vertical="top" wrapText="1"/>
    </xf>
    <xf numFmtId="166" fontId="8" fillId="0" borderId="9" xfId="1" applyNumberFormat="1" applyFont="1" applyFill="1" applyBorder="1" applyAlignment="1">
      <alignment horizontal="right" vertical="top" wrapText="1"/>
    </xf>
    <xf numFmtId="0" fontId="3" fillId="0" borderId="4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wrapText="1"/>
    </xf>
  </cellXfs>
  <cellStyles count="4">
    <cellStyle name="Bad" xfId="2" builtinId="27"/>
    <cellStyle name="Comma" xfId="1" builtinId="3"/>
    <cellStyle name="Hyperlink" xfId="3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99"/>
      <color rgb="FFA50021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890461195820954E-2"/>
          <c:y val="0.14747103127298009"/>
          <c:w val="0.81063291065919563"/>
          <c:h val="0.639200042933550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3'!$A$8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3'!$G$7:$H$7</c:f>
              <c:numCache>
                <c:formatCode>General</c:formatCode>
                <c:ptCount val="2"/>
                <c:pt idx="0">
                  <c:v>2009</c:v>
                </c:pt>
                <c:pt idx="1">
                  <c:v>2015</c:v>
                </c:pt>
              </c:numCache>
            </c:numRef>
          </c:cat>
          <c:val>
            <c:numRef>
              <c:f>'Table 3'!$G$8:$H$8</c:f>
              <c:numCache>
                <c:formatCode>#,##0.0</c:formatCode>
                <c:ptCount val="2"/>
                <c:pt idx="0">
                  <c:v>12.896494897696856</c:v>
                </c:pt>
                <c:pt idx="1">
                  <c:v>11.233942845385329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AA-4EAD-B049-B354CFA1B493}"/>
            </c:ext>
          </c:extLst>
        </c:ser>
        <c:ser>
          <c:idx val="1"/>
          <c:order val="1"/>
          <c:tx>
            <c:strRef>
              <c:f>'Table 3'!$A$9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3'!$G$7:$H$7</c:f>
              <c:numCache>
                <c:formatCode>General</c:formatCode>
                <c:ptCount val="2"/>
                <c:pt idx="0">
                  <c:v>2009</c:v>
                </c:pt>
                <c:pt idx="1">
                  <c:v>2015</c:v>
                </c:pt>
              </c:numCache>
            </c:numRef>
          </c:cat>
          <c:val>
            <c:numRef>
              <c:f>'Table 3'!$G$9:$H$9</c:f>
              <c:numCache>
                <c:formatCode>#,##0.0</c:formatCode>
                <c:ptCount val="2"/>
                <c:pt idx="0">
                  <c:v>14.203381611829046</c:v>
                </c:pt>
                <c:pt idx="1">
                  <c:v>12.242357680543996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AA-4EAD-B049-B354CFA1B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214092952"/>
        <c:axId val="214612192"/>
      </c:barChart>
      <c:catAx>
        <c:axId val="214092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4612192"/>
        <c:crosses val="autoZero"/>
        <c:auto val="1"/>
        <c:lblAlgn val="ctr"/>
        <c:lblOffset val="100"/>
        <c:noMultiLvlLbl val="0"/>
      </c:catAx>
      <c:valAx>
        <c:axId val="214612192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214092952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overlay val="0"/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890461195821037E-2"/>
          <c:y val="0.14747103127298014"/>
          <c:w val="0.81063291065919585"/>
          <c:h val="0.639200042933550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3'!$A$8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3'!$O$7:$P$7</c:f>
              <c:numCache>
                <c:formatCode>General</c:formatCode>
                <c:ptCount val="2"/>
                <c:pt idx="0">
                  <c:v>2009</c:v>
                </c:pt>
                <c:pt idx="1">
                  <c:v>2015</c:v>
                </c:pt>
              </c:numCache>
            </c:numRef>
          </c:cat>
          <c:val>
            <c:numRef>
              <c:f>'Table 3'!$O$8:$P$8</c:f>
              <c:numCache>
                <c:formatCode>#,##0.0</c:formatCode>
                <c:ptCount val="2"/>
                <c:pt idx="0">
                  <c:v>69.098976625386427</c:v>
                </c:pt>
                <c:pt idx="1">
                  <c:v>65.851180637350524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5D-41C2-8D59-36388C839C0C}"/>
            </c:ext>
          </c:extLst>
        </c:ser>
        <c:ser>
          <c:idx val="1"/>
          <c:order val="1"/>
          <c:tx>
            <c:strRef>
              <c:f>'Table 3'!$A$9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3'!$O$7:$P$7</c:f>
              <c:numCache>
                <c:formatCode>General</c:formatCode>
                <c:ptCount val="2"/>
                <c:pt idx="0">
                  <c:v>2009</c:v>
                </c:pt>
                <c:pt idx="1">
                  <c:v>2015</c:v>
                </c:pt>
              </c:numCache>
            </c:numRef>
          </c:cat>
          <c:val>
            <c:numRef>
              <c:f>'Table 3'!$O$9:$P$9</c:f>
              <c:numCache>
                <c:formatCode>#,##0.0</c:formatCode>
                <c:ptCount val="2"/>
                <c:pt idx="0">
                  <c:v>72.129773710507436</c:v>
                </c:pt>
                <c:pt idx="1">
                  <c:v>69.148897233359691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5D-41C2-8D59-36388C839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215258256"/>
        <c:axId val="215258640"/>
      </c:barChart>
      <c:catAx>
        <c:axId val="21525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5258640"/>
        <c:crosses val="autoZero"/>
        <c:auto val="1"/>
        <c:lblAlgn val="ctr"/>
        <c:lblOffset val="100"/>
        <c:noMultiLvlLbl val="0"/>
      </c:catAx>
      <c:valAx>
        <c:axId val="215258640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215258256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overlay val="0"/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90461195821037E-2"/>
          <c:y val="0.14747103127298014"/>
          <c:w val="0.81063291065919585"/>
          <c:h val="0.63920004293355093"/>
        </c:manualLayout>
      </c:layout>
      <c:barChart>
        <c:barDir val="col"/>
        <c:grouping val="clustered"/>
        <c:varyColors val="0"/>
        <c:ser>
          <c:idx val="0"/>
          <c:order val="0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3'!$G$7:$H$7</c:f>
              <c:numCache>
                <c:formatCode>General</c:formatCode>
                <c:ptCount val="2"/>
                <c:pt idx="0">
                  <c:v>2009</c:v>
                </c:pt>
                <c:pt idx="1">
                  <c:v>2015</c:v>
                </c:pt>
              </c:numCache>
            </c:numRef>
          </c:cat>
          <c:val>
            <c:numRef>
              <c:f>'Table 3'!$G$17:$H$17</c:f>
              <c:numCache>
                <c:formatCode>#,##0.0</c:formatCode>
                <c:ptCount val="2"/>
                <c:pt idx="0">
                  <c:v>14.413988934861049</c:v>
                </c:pt>
                <c:pt idx="1">
                  <c:v>13.311261884626227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04-4878-8865-FB147C166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216190368"/>
        <c:axId val="215267776"/>
      </c:barChart>
      <c:catAx>
        <c:axId val="216190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5267776"/>
        <c:crosses val="autoZero"/>
        <c:auto val="1"/>
        <c:lblAlgn val="ctr"/>
        <c:lblOffset val="100"/>
        <c:noMultiLvlLbl val="0"/>
      </c:catAx>
      <c:valAx>
        <c:axId val="215267776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2161903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90461195821078E-2"/>
          <c:y val="0.14747103127298022"/>
          <c:w val="0.81063291065919618"/>
          <c:h val="0.63920004293355115"/>
        </c:manualLayout>
      </c:layout>
      <c:barChart>
        <c:barDir val="col"/>
        <c:grouping val="clustered"/>
        <c:varyColors val="0"/>
        <c:ser>
          <c:idx val="0"/>
          <c:order val="0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3'!$O$7:$P$7</c:f>
              <c:numCache>
                <c:formatCode>General</c:formatCode>
                <c:ptCount val="2"/>
                <c:pt idx="0">
                  <c:v>2009</c:v>
                </c:pt>
                <c:pt idx="1">
                  <c:v>2015</c:v>
                </c:pt>
              </c:numCache>
            </c:numRef>
          </c:cat>
          <c:val>
            <c:numRef>
              <c:f>'Table 3'!$O$17:$P$17</c:f>
              <c:numCache>
                <c:formatCode>#,##0.0</c:formatCode>
                <c:ptCount val="2"/>
                <c:pt idx="0">
                  <c:v>76.127134376876256</c:v>
                </c:pt>
                <c:pt idx="1">
                  <c:v>74.095278824222859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0-4077-B282-B412F4AFB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215283704"/>
        <c:axId val="215930000"/>
      </c:barChart>
      <c:catAx>
        <c:axId val="215283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5930000"/>
        <c:crosses val="autoZero"/>
        <c:auto val="1"/>
        <c:lblAlgn val="ctr"/>
        <c:lblOffset val="100"/>
        <c:noMultiLvlLbl val="0"/>
      </c:catAx>
      <c:valAx>
        <c:axId val="215930000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2152837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4</xdr:row>
      <xdr:rowOff>0</xdr:rowOff>
    </xdr:from>
    <xdr:to>
      <xdr:col>20</xdr:col>
      <xdr:colOff>9525</xdr:colOff>
      <xdr:row>11</xdr:row>
      <xdr:rowOff>114300</xdr:rowOff>
    </xdr:to>
    <xdr:graphicFrame macro="">
      <xdr:nvGraphicFramePr>
        <xdr:cNvPr id="1056" name="Chart 1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133350</xdr:colOff>
      <xdr:row>4</xdr:row>
      <xdr:rowOff>9525</xdr:rowOff>
    </xdr:from>
    <xdr:to>
      <xdr:col>23</xdr:col>
      <xdr:colOff>971550</xdr:colOff>
      <xdr:row>12</xdr:row>
      <xdr:rowOff>19050</xdr:rowOff>
    </xdr:to>
    <xdr:graphicFrame macro="">
      <xdr:nvGraphicFramePr>
        <xdr:cNvPr id="1057" name="Chart 1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11</xdr:row>
      <xdr:rowOff>114300</xdr:rowOff>
    </xdr:from>
    <xdr:to>
      <xdr:col>20</xdr:col>
      <xdr:colOff>9525</xdr:colOff>
      <xdr:row>22</xdr:row>
      <xdr:rowOff>142875</xdr:rowOff>
    </xdr:to>
    <xdr:graphicFrame macro="">
      <xdr:nvGraphicFramePr>
        <xdr:cNvPr id="1058" name="Chart 1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133350</xdr:colOff>
      <xdr:row>11</xdr:row>
      <xdr:rowOff>114300</xdr:rowOff>
    </xdr:from>
    <xdr:to>
      <xdr:col>23</xdr:col>
      <xdr:colOff>971550</xdr:colOff>
      <xdr:row>22</xdr:row>
      <xdr:rowOff>142875</xdr:rowOff>
    </xdr:to>
    <xdr:graphicFrame macro="">
      <xdr:nvGraphicFramePr>
        <xdr:cNvPr id="1059" name="Chart 1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171450</xdr:colOff>
      <xdr:row>31</xdr:row>
      <xdr:rowOff>28575</xdr:rowOff>
    </xdr:from>
    <xdr:to>
      <xdr:col>19</xdr:col>
      <xdr:colOff>847459</xdr:colOff>
      <xdr:row>37</xdr:row>
      <xdr:rowOff>160602</xdr:rowOff>
    </xdr:to>
    <xdr:sp macro="" textlink="">
      <xdr:nvSpPr>
        <xdr:cNvPr id="7" name="Oval Callou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763000" y="5572125"/>
          <a:ext cx="2847709" cy="1103577"/>
        </a:xfrm>
        <a:prstGeom prst="wedgeEllipseCallout">
          <a:avLst>
            <a:gd name="adj1" fmla="val 22459"/>
            <a:gd name="adj2" fmla="val -164626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24</xdr:col>
      <xdr:colOff>333375</xdr:colOff>
      <xdr:row>10</xdr:row>
      <xdr:rowOff>19050</xdr:rowOff>
    </xdr:from>
    <xdr:to>
      <xdr:col>26</xdr:col>
      <xdr:colOff>620975</xdr:colOff>
      <xdr:row>17</xdr:row>
      <xdr:rowOff>81227</xdr:rowOff>
    </xdr:to>
    <xdr:sp macro="" textlink="">
      <xdr:nvSpPr>
        <xdr:cNvPr id="8" name="Oval Callou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5201900" y="2162175"/>
          <a:ext cx="1792550" cy="1195652"/>
        </a:xfrm>
        <a:prstGeom prst="wedgeEllipseCallout">
          <a:avLst>
            <a:gd name="adj1" fmla="val -111398"/>
            <a:gd name="adj2" fmla="val 39353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17</xdr:col>
      <xdr:colOff>952500</xdr:colOff>
      <xdr:row>39</xdr:row>
      <xdr:rowOff>104775</xdr:rowOff>
    </xdr:from>
    <xdr:to>
      <xdr:col>21</xdr:col>
      <xdr:colOff>835819</xdr:colOff>
      <xdr:row>47</xdr:row>
      <xdr:rowOff>34131</xdr:rowOff>
    </xdr:to>
    <xdr:sp macro="" textlink="">
      <xdr:nvSpPr>
        <xdr:cNvPr id="9" name="Oval Callou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9734550" y="6943725"/>
          <a:ext cx="2997994" cy="1224756"/>
        </a:xfrm>
        <a:prstGeom prst="wedgeEllipseCallout">
          <a:avLst>
            <a:gd name="adj1" fmla="val -85274"/>
            <a:gd name="adj2" fmla="val 142632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Choose a tab below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to see addtional long term trend data for all 50 states and DC.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higheredinfo.org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</sheetPr>
  <dimension ref="A1:X71"/>
  <sheetViews>
    <sheetView showGridLines="0" tabSelected="1" view="pageBreakPreview" topLeftCell="A7" zoomScaleNormal="100" zoomScaleSheetLayoutView="100" workbookViewId="0">
      <selection activeCell="J23" sqref="J23"/>
    </sheetView>
  </sheetViews>
  <sheetFormatPr defaultColWidth="8.77734375" defaultRowHeight="12.75"/>
  <cols>
    <col min="1" max="1" width="6" style="1" customWidth="1"/>
    <col min="2" max="2" width="9.5546875" style="2" customWidth="1"/>
    <col min="3" max="3" width="6.6640625" style="2" bestFit="1" customWidth="1"/>
    <col min="4" max="4" width="6.77734375" style="2" customWidth="1"/>
    <col min="5" max="5" width="6.21875" style="2" customWidth="1"/>
    <col min="6" max="6" width="6.44140625" style="11" customWidth="1"/>
    <col min="7" max="7" width="5.33203125" style="2" customWidth="1"/>
    <col min="8" max="10" width="6.21875" style="2" customWidth="1"/>
    <col min="11" max="11" width="6" style="2" customWidth="1"/>
    <col min="12" max="12" width="5.33203125" style="2" customWidth="1"/>
    <col min="13" max="13" width="5.21875" style="9" customWidth="1"/>
    <col min="14" max="14" width="6" style="2" customWidth="1"/>
    <col min="15" max="16" width="6" style="1" customWidth="1"/>
    <col min="17" max="17" width="2.21875" style="2" customWidth="1"/>
    <col min="18" max="20" width="11.5546875" style="1" customWidth="1"/>
    <col min="21" max="21" width="1.6640625" style="1" customWidth="1"/>
    <col min="22" max="24" width="11.6640625" style="1" customWidth="1"/>
    <col min="25" max="16384" width="8.77734375" style="1"/>
  </cols>
  <sheetData>
    <row r="1" spans="1:24">
      <c r="A1" s="1" t="s">
        <v>92</v>
      </c>
    </row>
    <row r="2" spans="1:24">
      <c r="A2" s="1" t="s">
        <v>122</v>
      </c>
    </row>
    <row r="3" spans="1:24">
      <c r="A3" s="3"/>
      <c r="B3" s="3"/>
      <c r="C3" s="3"/>
      <c r="D3" s="3"/>
      <c r="E3" s="3"/>
      <c r="F3" s="143"/>
      <c r="G3" s="3"/>
      <c r="H3" s="3"/>
      <c r="I3" s="3"/>
      <c r="J3" s="3"/>
      <c r="K3" s="3"/>
      <c r="L3" s="3"/>
      <c r="M3" s="143"/>
      <c r="N3" s="3"/>
      <c r="O3" s="3"/>
      <c r="P3" s="3"/>
    </row>
    <row r="4" spans="1:24" ht="15" customHeight="1">
      <c r="A4" s="144"/>
      <c r="B4" s="144"/>
      <c r="C4" s="392" t="s">
        <v>116</v>
      </c>
      <c r="D4" s="393"/>
      <c r="E4" s="13" t="s">
        <v>120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R4" s="36" t="s">
        <v>108</v>
      </c>
      <c r="S4" s="37"/>
      <c r="T4" s="38"/>
      <c r="U4" s="39"/>
      <c r="V4" s="36" t="s">
        <v>109</v>
      </c>
      <c r="W4" s="37"/>
      <c r="X4" s="38"/>
    </row>
    <row r="5" spans="1:24" ht="48" customHeight="1">
      <c r="A5" s="2"/>
      <c r="C5" s="394"/>
      <c r="D5" s="395"/>
      <c r="E5" s="6" t="s">
        <v>83</v>
      </c>
      <c r="F5" s="5"/>
      <c r="G5" s="10"/>
      <c r="H5" s="10"/>
      <c r="I5" s="6" t="s">
        <v>117</v>
      </c>
      <c r="J5" s="5"/>
      <c r="K5" s="5"/>
      <c r="L5" s="5"/>
      <c r="M5" s="6" t="s">
        <v>57</v>
      </c>
      <c r="N5" s="5"/>
      <c r="O5" s="5"/>
      <c r="P5" s="5"/>
    </row>
    <row r="6" spans="1:24" s="2" customFormat="1" ht="13.5" customHeight="1">
      <c r="C6" s="396"/>
      <c r="D6" s="397"/>
      <c r="E6" s="238" t="s">
        <v>56</v>
      </c>
      <c r="F6" s="224"/>
      <c r="G6" s="239" t="s">
        <v>55</v>
      </c>
      <c r="H6" s="240"/>
      <c r="I6" s="238" t="s">
        <v>56</v>
      </c>
      <c r="J6" s="224"/>
      <c r="K6" s="239" t="s">
        <v>55</v>
      </c>
      <c r="L6" s="240"/>
      <c r="M6" s="238" t="s">
        <v>56</v>
      </c>
      <c r="N6" s="224"/>
      <c r="O6" s="239" t="s">
        <v>55</v>
      </c>
      <c r="P6" s="240"/>
    </row>
    <row r="7" spans="1:24" s="140" customFormat="1" ht="15.75" customHeight="1">
      <c r="A7" s="176"/>
      <c r="B7" s="176"/>
      <c r="C7" s="176">
        <v>2009</v>
      </c>
      <c r="D7" s="176">
        <v>2015</v>
      </c>
      <c r="E7" s="274">
        <v>2009</v>
      </c>
      <c r="F7" s="176">
        <v>2015</v>
      </c>
      <c r="G7" s="148">
        <v>2009</v>
      </c>
      <c r="H7" s="176">
        <v>2015</v>
      </c>
      <c r="I7" s="274">
        <v>2009</v>
      </c>
      <c r="J7" s="176">
        <v>2015</v>
      </c>
      <c r="K7" s="148">
        <v>2009</v>
      </c>
      <c r="L7" s="176">
        <v>2015</v>
      </c>
      <c r="M7" s="148">
        <v>2009</v>
      </c>
      <c r="N7" s="176">
        <v>2015</v>
      </c>
      <c r="O7" s="148">
        <v>2009</v>
      </c>
      <c r="P7" s="176">
        <v>2015</v>
      </c>
    </row>
    <row r="8" spans="1:24">
      <c r="A8" s="115" t="s">
        <v>71</v>
      </c>
      <c r="B8" s="115"/>
      <c r="C8" s="121">
        <f>+'25-64 attainment 2005-2015'!AD4</f>
        <v>38.113798432442685</v>
      </c>
      <c r="D8" s="121">
        <f>+'25-64 attainment 2005-2015'!AV4</f>
        <v>40.451386738164452</v>
      </c>
      <c r="E8" s="124">
        <f>+'25-44 attainment 1990-2015'!BH3/1000</f>
        <v>10710.254000000001</v>
      </c>
      <c r="F8" s="129">
        <f>+'25-44 attainment 1990-2015'!BN3/1000</f>
        <v>9515.3700000000008</v>
      </c>
      <c r="G8" s="133">
        <f>('25-44 attainment 1990-2015'!BH3/'25-44 attainment 1990-2015'!HH3)*100</f>
        <v>12.896494897696856</v>
      </c>
      <c r="H8" s="121">
        <f>('25-44 attainment 1990-2015'!BN3/'25-44 attainment 1990-2015'!HN3)*100</f>
        <v>11.233942845385329</v>
      </c>
      <c r="I8" s="173">
        <f>+'25-44 attainment 1990-2015'!EU3/1000</f>
        <v>50441.535000000003</v>
      </c>
      <c r="J8" s="174">
        <f>+'25-44 attainment 1990-2015'!FA3/1000</f>
        <v>48199.737000000001</v>
      </c>
      <c r="K8" s="133">
        <f>('25-44 attainment 1990-2015'!EU3/'25-44 attainment 1990-2015'!HH3)*100</f>
        <v>60.737961841007447</v>
      </c>
      <c r="L8" s="121">
        <f>('25-44 attainment 1990-2015'!FA3/'25-44 attainment 1990-2015'!HN3)*100</f>
        <v>56.905100970388389</v>
      </c>
      <c r="M8" s="124">
        <f>+'25-44 attainment 1990-2015'!GU3/1000</f>
        <v>57385.173000000003</v>
      </c>
      <c r="N8" s="115">
        <f>+'25-44 attainment 1990-2015'!HA3/1000</f>
        <v>55777.241999999998</v>
      </c>
      <c r="O8" s="133">
        <f>('25-44 attainment 1990-2015'!GU3/'25-44 attainment 1990-2015'!HH3)*100</f>
        <v>69.098976625386427</v>
      </c>
      <c r="P8" s="221">
        <f>('25-44 attainment 1990-2015'!HA3/'25-44 attainment 1990-2015'!HN3)*100</f>
        <v>65.851180637350524</v>
      </c>
    </row>
    <row r="9" spans="1:24">
      <c r="A9" s="116" t="s">
        <v>51</v>
      </c>
      <c r="B9" s="116"/>
      <c r="C9" s="132">
        <f>+'25-64 attainment 2005-2015'!AD5</f>
        <v>34.927831741960276</v>
      </c>
      <c r="D9" s="130">
        <f>+'25-64 attainment 2005-2015'!AV5</f>
        <v>37.438926586675208</v>
      </c>
      <c r="E9" s="125">
        <f>+'25-44 attainment 1990-2015'!BH4/1000</f>
        <v>4345.0619999999999</v>
      </c>
      <c r="F9" s="119">
        <f>+'25-44 attainment 1990-2015'!BN4/1000</f>
        <v>3890.058</v>
      </c>
      <c r="G9" s="349">
        <f>('25-44 attainment 1990-2015'!BH4/'25-44 attainment 1990-2015'!HH4)*100</f>
        <v>14.203381611829046</v>
      </c>
      <c r="H9" s="138">
        <f>('25-44 attainment 1990-2015'!BN4/'25-44 attainment 1990-2015'!HN4)*100</f>
        <v>12.242357680543996</v>
      </c>
      <c r="I9" s="355">
        <f>+'25-44 attainment 1990-2015'!EU4/1000</f>
        <v>19670.344000000001</v>
      </c>
      <c r="J9" s="356">
        <f>+'25-44 attainment 1990-2015'!FA4/1000</f>
        <v>19197.391</v>
      </c>
      <c r="K9" s="349">
        <f>('25-44 attainment 1990-2015'!EU4/'25-44 attainment 1990-2015'!HH4)*100</f>
        <v>64.299520298663595</v>
      </c>
      <c r="L9" s="138">
        <f>('25-44 attainment 1990-2015'!FA4/'25-44 attainment 1990-2015'!HN4)*100</f>
        <v>60.415892810661475</v>
      </c>
      <c r="M9" s="350">
        <f>+'25-44 attainment 1990-2015'!GU4/1000</f>
        <v>22065.755000000001</v>
      </c>
      <c r="N9" s="357">
        <f>+'25-44 attainment 1990-2015'!HA4/1000</f>
        <v>21972.338</v>
      </c>
      <c r="O9" s="131">
        <f>('25-44 attainment 1990-2015'!GU4/'25-44 attainment 1990-2015'!HH4)*100</f>
        <v>72.129773710507436</v>
      </c>
      <c r="P9" s="132">
        <f>('25-44 attainment 1990-2015'!HA4/'25-44 attainment 1990-2015'!HN4)*100</f>
        <v>69.148897233359691</v>
      </c>
    </row>
    <row r="10" spans="1:24" ht="14.25">
      <c r="A10" s="116" t="s">
        <v>98</v>
      </c>
      <c r="B10" s="116"/>
      <c r="C10" s="132">
        <f t="shared" ref="C10:F10" si="0">(C9/C$8)*100</f>
        <v>91.640910060093887</v>
      </c>
      <c r="D10" s="171">
        <f t="shared" si="0"/>
        <v>92.552887813244993</v>
      </c>
      <c r="E10" s="131">
        <f t="shared" si="0"/>
        <v>40.569177911186785</v>
      </c>
      <c r="F10" s="171">
        <f t="shared" si="0"/>
        <v>40.881836439360733</v>
      </c>
      <c r="G10" s="131"/>
      <c r="H10" s="132"/>
      <c r="I10" s="131">
        <f t="shared" ref="I10:J10" si="1">(I9/I$8)*100</f>
        <v>38.996323168991587</v>
      </c>
      <c r="J10" s="132">
        <f t="shared" si="1"/>
        <v>39.828829356475531</v>
      </c>
      <c r="K10" s="131"/>
      <c r="L10" s="132"/>
      <c r="M10" s="131">
        <f t="shared" ref="M10:N10" si="2">(M9/M$8)*100</f>
        <v>38.452014425398701</v>
      </c>
      <c r="N10" s="171">
        <f t="shared" si="2"/>
        <v>39.393016241283497</v>
      </c>
      <c r="O10" s="131"/>
      <c r="P10" s="132"/>
    </row>
    <row r="11" spans="1:24" s="360" customFormat="1">
      <c r="A11" s="117" t="s">
        <v>0</v>
      </c>
      <c r="B11" s="117"/>
      <c r="C11" s="172">
        <f>+'25-64 attainment 2005-2015'!AD7</f>
        <v>31.65582730966673</v>
      </c>
      <c r="D11" s="135">
        <f>+'25-64 attainment 2005-2015'!AV7</f>
        <v>33.64376081117517</v>
      </c>
      <c r="E11" s="126">
        <f>+'25-44 attainment 1990-2015'!BH6/1000</f>
        <v>184.04</v>
      </c>
      <c r="F11" s="128">
        <f>+'25-44 attainment 1990-2015'!BN6/1000</f>
        <v>165.376</v>
      </c>
      <c r="G11" s="134">
        <f>('25-44 attainment 1990-2015'!BH6/'25-44 attainment 1990-2015'!HH6)*100</f>
        <v>14.848809045477504</v>
      </c>
      <c r="H11" s="172">
        <f>('25-44 attainment 1990-2015'!BN6/'25-44 attainment 1990-2015'!HN6)*100</f>
        <v>13.372740394528835</v>
      </c>
      <c r="I11" s="126">
        <f>+'25-44 attainment 1990-2015'!EU6/1000</f>
        <v>833.6</v>
      </c>
      <c r="J11" s="128">
        <f>+'25-44 attainment 1990-2015'!FA6/1000</f>
        <v>797.62800000000004</v>
      </c>
      <c r="K11" s="134">
        <f>('25-44 attainment 1990-2015'!EU6/'25-44 attainment 1990-2015'!HH6)*100</f>
        <v>67.256939906053276</v>
      </c>
      <c r="L11" s="172">
        <f>('25-44 attainment 1990-2015'!FA6/'25-44 attainment 1990-2015'!HN6)*100</f>
        <v>64.498307949202086</v>
      </c>
      <c r="M11" s="126">
        <f>+'25-44 attainment 1990-2015'!GU6/1000</f>
        <v>935.78599999999994</v>
      </c>
      <c r="N11" s="358">
        <f>+'25-44 attainment 1990-2015'!HA6/1000</f>
        <v>909.94100000000003</v>
      </c>
      <c r="O11" s="134">
        <f>('25-44 attainment 1990-2015'!GU6/'25-44 attainment 1990-2015'!HH6)*100</f>
        <v>75.501562820208719</v>
      </c>
      <c r="P11" s="172">
        <f>('25-44 attainment 1990-2015'!HA6/'25-44 attainment 1990-2015'!HN6)*100</f>
        <v>73.580233935625245</v>
      </c>
      <c r="Q11" s="359"/>
    </row>
    <row r="12" spans="1:24" s="360" customFormat="1">
      <c r="A12" s="117" t="s">
        <v>1</v>
      </c>
      <c r="B12" s="117"/>
      <c r="C12" s="172">
        <f>+'25-64 attainment 2005-2015'!AD8</f>
        <v>26.999755922893094</v>
      </c>
      <c r="D12" s="135">
        <f>+'25-64 attainment 2005-2015'!AV8</f>
        <v>29.477525870502951</v>
      </c>
      <c r="E12" s="126">
        <f>+'25-44 attainment 1990-2015'!BH7/1000</f>
        <v>103.126</v>
      </c>
      <c r="F12" s="128">
        <f>+'25-44 attainment 1990-2015'!BN7/1000</f>
        <v>88.369</v>
      </c>
      <c r="G12" s="134">
        <f>('25-44 attainment 1990-2015'!BH7/'25-44 attainment 1990-2015'!HH7)*100</f>
        <v>13.673905866098456</v>
      </c>
      <c r="H12" s="172">
        <f>('25-44 attainment 1990-2015'!BN7/'25-44 attainment 1990-2015'!HN7)*100</f>
        <v>11.737305582488808</v>
      </c>
      <c r="I12" s="126">
        <f>+'25-44 attainment 1990-2015'!EU7/1000</f>
        <v>538.05499999999995</v>
      </c>
      <c r="J12" s="128">
        <f>+'25-44 attainment 1990-2015'!FA7/1000</f>
        <v>503.42599999999999</v>
      </c>
      <c r="K12" s="134">
        <f>('25-44 attainment 1990-2015'!EU7/'25-44 attainment 1990-2015'!HH7)*100</f>
        <v>71.34295348198907</v>
      </c>
      <c r="L12" s="172">
        <f>('25-44 attainment 1990-2015'!FA7/'25-44 attainment 1990-2015'!HN7)*100</f>
        <v>66.865810410551347</v>
      </c>
      <c r="M12" s="126">
        <f>+'25-44 attainment 1990-2015'!GU7/1000</f>
        <v>592.74199999999996</v>
      </c>
      <c r="N12" s="358">
        <f>+'25-44 attainment 1990-2015'!HA7/1000</f>
        <v>567.673</v>
      </c>
      <c r="O12" s="134">
        <f>('25-44 attainment 1990-2015'!GU7/'25-44 attainment 1990-2015'!HH7)*100</f>
        <v>78.594130586689403</v>
      </c>
      <c r="P12" s="172">
        <f>('25-44 attainment 1990-2015'!HA7/'25-44 attainment 1990-2015'!HN7)*100</f>
        <v>75.399195101542063</v>
      </c>
      <c r="Q12" s="359"/>
    </row>
    <row r="13" spans="1:24" s="360" customFormat="1">
      <c r="A13" s="117" t="s">
        <v>2</v>
      </c>
      <c r="B13" s="117"/>
      <c r="C13" s="172">
        <f>+'25-64 attainment 2005-2015'!AD9</f>
        <v>38.554817594303138</v>
      </c>
      <c r="D13" s="135">
        <f>+'25-64 attainment 2005-2015'!AV9</f>
        <v>40.786710508457027</v>
      </c>
      <c r="E13" s="126">
        <f>+'25-44 attainment 1990-2015'!BH8/1000</f>
        <v>25.670999999999999</v>
      </c>
      <c r="F13" s="128">
        <f>+'25-44 attainment 1990-2015'!BN8/1000</f>
        <v>27.131</v>
      </c>
      <c r="G13" s="134">
        <f>('25-44 attainment 1990-2015'!BH8/'25-44 attainment 1990-2015'!HH8)*100</f>
        <v>10.936860940695297</v>
      </c>
      <c r="H13" s="172">
        <f>('25-44 attainment 1990-2015'!BN8/'25-44 attainment 1990-2015'!HN8)*100</f>
        <v>11.541422950122302</v>
      </c>
      <c r="I13" s="126">
        <f>+'25-44 attainment 1990-2015'!EU8/1000</f>
        <v>142.18899999999999</v>
      </c>
      <c r="J13" s="128">
        <f>+'25-44 attainment 1990-2015'!FA8/1000</f>
        <v>136.38900000000001</v>
      </c>
      <c r="K13" s="134">
        <f>('25-44 attainment 1990-2015'!EU8/'25-44 attainment 1990-2015'!HH8)*100</f>
        <v>60.578135650988408</v>
      </c>
      <c r="L13" s="172">
        <f>('25-44 attainment 1990-2015'!FA8/'25-44 attainment 1990-2015'!HN8)*100</f>
        <v>58.019355524832505</v>
      </c>
      <c r="M13" s="126">
        <f>+'25-44 attainment 1990-2015'!GU8/1000</f>
        <v>161.06299999999999</v>
      </c>
      <c r="N13" s="358">
        <f>+'25-44 attainment 1990-2015'!HA8/1000</f>
        <v>155.107</v>
      </c>
      <c r="O13" s="134">
        <f>('25-44 attainment 1990-2015'!GU8/'25-44 attainment 1990-2015'!HH8)*100</f>
        <v>68.619205862304028</v>
      </c>
      <c r="P13" s="172">
        <f>('25-44 attainment 1990-2015'!HA8/'25-44 attainment 1990-2015'!HN8)*100</f>
        <v>65.981920663617998</v>
      </c>
      <c r="Q13" s="359"/>
    </row>
    <row r="14" spans="1:24" s="360" customFormat="1">
      <c r="A14" s="117" t="s">
        <v>3</v>
      </c>
      <c r="B14" s="117"/>
      <c r="C14" s="172">
        <f>+'25-64 attainment 2005-2015'!AD10</f>
        <v>36.398225824072313</v>
      </c>
      <c r="D14" s="135">
        <f>+'25-64 attainment 2005-2015'!AV10</f>
        <v>39.205215993977355</v>
      </c>
      <c r="E14" s="126">
        <f>+'25-44 attainment 1990-2015'!BH9/1000</f>
        <v>609.16399999999999</v>
      </c>
      <c r="F14" s="128">
        <f>+'25-44 attainment 1990-2015'!BN9/1000</f>
        <v>546.94399999999996</v>
      </c>
      <c r="G14" s="134">
        <f>('25-44 attainment 1990-2015'!BH9/'25-44 attainment 1990-2015'!HH9)*100</f>
        <v>12.746208657639452</v>
      </c>
      <c r="H14" s="172">
        <f>('25-44 attainment 1990-2015'!BN9/'25-44 attainment 1990-2015'!HN9)*100</f>
        <v>10.816170545165102</v>
      </c>
      <c r="I14" s="126">
        <f>+'25-44 attainment 1990-2015'!EU9/1000</f>
        <v>3017.2370000000001</v>
      </c>
      <c r="J14" s="128">
        <f>+'25-44 attainment 1990-2015'!FA9/1000</f>
        <v>2973.7930000000001</v>
      </c>
      <c r="K14" s="134">
        <f>('25-44 attainment 1990-2015'!EU9/'25-44 attainment 1990-2015'!HH9)*100</f>
        <v>63.132969728267071</v>
      </c>
      <c r="L14" s="172">
        <f>('25-44 attainment 1990-2015'!FA9/'25-44 attainment 1990-2015'!HN9)*100</f>
        <v>58.808675575594869</v>
      </c>
      <c r="M14" s="126">
        <f>+'25-44 attainment 1990-2015'!GU9/1000</f>
        <v>3509.1779999999999</v>
      </c>
      <c r="N14" s="358">
        <f>+'25-44 attainment 1990-2015'!HA9/1000</f>
        <v>3546.7640000000001</v>
      </c>
      <c r="O14" s="134">
        <f>('25-44 attainment 1990-2015'!GU9/'25-44 attainment 1990-2015'!HH9)*100</f>
        <v>73.42639257211178</v>
      </c>
      <c r="P14" s="172">
        <f>('25-44 attainment 1990-2015'!HA9/'25-44 attainment 1990-2015'!HN9)*100</f>
        <v>70.139546841087864</v>
      </c>
      <c r="Q14" s="359"/>
    </row>
    <row r="15" spans="1:24" s="141" customFormat="1">
      <c r="A15" s="116" t="s">
        <v>4</v>
      </c>
      <c r="B15" s="116"/>
      <c r="C15" s="132">
        <f>+'25-64 attainment 2005-2015'!AD11</f>
        <v>36.152088512720212</v>
      </c>
      <c r="D15" s="130">
        <f>+'25-64 attainment 2005-2015'!AV11</f>
        <v>38.207565244868768</v>
      </c>
      <c r="E15" s="125">
        <f>+'25-44 attainment 1990-2015'!BH10/1000</f>
        <v>390.28100000000001</v>
      </c>
      <c r="F15" s="127">
        <f>+'25-44 attainment 1990-2015'!BN10/1000</f>
        <v>356.01600000000002</v>
      </c>
      <c r="G15" s="131">
        <f>('25-44 attainment 1990-2015'!BH10/'25-44 attainment 1990-2015'!HH10)*100</f>
        <v>13.89481861448065</v>
      </c>
      <c r="H15" s="132">
        <f>('25-44 attainment 1990-2015'!BN10/'25-44 attainment 1990-2015'!HN10)*100</f>
        <v>12.845787835369144</v>
      </c>
      <c r="I15" s="125">
        <f>+'25-44 attainment 1990-2015'!EU10/1000</f>
        <v>1769.3979999999999</v>
      </c>
      <c r="J15" s="127">
        <f>+'25-44 attainment 1990-2015'!FA10/1000</f>
        <v>1663.163</v>
      </c>
      <c r="K15" s="131">
        <f>('25-44 attainment 1990-2015'!EU10/'25-44 attainment 1990-2015'!HH10)*100</f>
        <v>62.994263791536952</v>
      </c>
      <c r="L15" s="132">
        <f>('25-44 attainment 1990-2015'!FA10/'25-44 attainment 1990-2015'!HN10)*100</f>
        <v>60.010333899701273</v>
      </c>
      <c r="M15" s="125">
        <f>+'25-44 attainment 1990-2015'!GU10/1000</f>
        <v>1964.354</v>
      </c>
      <c r="N15" s="363">
        <f>+'25-44 attainment 1990-2015'!HA10/1000</f>
        <v>1883.5609999999999</v>
      </c>
      <c r="O15" s="131">
        <f>('25-44 attainment 1990-2015'!GU10/'25-44 attainment 1990-2015'!HH10)*100</f>
        <v>69.935104513490344</v>
      </c>
      <c r="P15" s="132">
        <f>('25-44 attainment 1990-2015'!HA10/'25-44 attainment 1990-2015'!HN10)*100</f>
        <v>67.962746002920483</v>
      </c>
      <c r="Q15" s="140"/>
    </row>
    <row r="16" spans="1:24" s="141" customFormat="1">
      <c r="A16" s="116" t="s">
        <v>5</v>
      </c>
      <c r="B16" s="116"/>
      <c r="C16" s="132">
        <f>+'25-64 attainment 2005-2015'!AD12</f>
        <v>30.445050041200712</v>
      </c>
      <c r="D16" s="130">
        <f>+'25-64 attainment 2005-2015'!AV12</f>
        <v>33.20198522502821</v>
      </c>
      <c r="E16" s="125">
        <f>+'25-44 attainment 1990-2015'!BH11/1000</f>
        <v>142.286</v>
      </c>
      <c r="F16" s="127">
        <f>+'25-44 attainment 1990-2015'!BN11/1000</f>
        <v>116.619</v>
      </c>
      <c r="G16" s="131">
        <f>('25-44 attainment 1990-2015'!BH11/'25-44 attainment 1990-2015'!HH11)*100</f>
        <v>12.301815798711079</v>
      </c>
      <c r="H16" s="132">
        <f>('25-44 attainment 1990-2015'!BN11/'25-44 attainment 1990-2015'!HN11)*100</f>
        <v>10.366372911729515</v>
      </c>
      <c r="I16" s="125">
        <f>+'25-44 attainment 1990-2015'!EU11/1000</f>
        <v>771.12900000000002</v>
      </c>
      <c r="J16" s="127">
        <f>+'25-44 attainment 1990-2015'!FA11/1000</f>
        <v>711.92899999999997</v>
      </c>
      <c r="K16" s="131">
        <f>('25-44 attainment 1990-2015'!EU11/'25-44 attainment 1990-2015'!HH11)*100</f>
        <v>66.670557293368816</v>
      </c>
      <c r="L16" s="132">
        <f>('25-44 attainment 1990-2015'!FA11/'25-44 attainment 1990-2015'!HN11)*100</f>
        <v>63.284040342265691</v>
      </c>
      <c r="M16" s="125">
        <f>+'25-44 attainment 1990-2015'!GU11/1000</f>
        <v>869.00400000000002</v>
      </c>
      <c r="N16" s="363">
        <f>+'25-44 attainment 1990-2015'!HA11/1000</f>
        <v>817.23500000000001</v>
      </c>
      <c r="O16" s="131">
        <f>('25-44 attainment 1990-2015'!GU11/'25-44 attainment 1990-2015'!HH11)*100</f>
        <v>75.132670370543281</v>
      </c>
      <c r="P16" s="132">
        <f>('25-44 attainment 1990-2015'!HA11/'25-44 attainment 1990-2015'!HN11)*100</f>
        <v>72.644790012924744</v>
      </c>
      <c r="Q16" s="140"/>
    </row>
    <row r="17" spans="1:17" s="141" customFormat="1">
      <c r="A17" s="116" t="s">
        <v>6</v>
      </c>
      <c r="B17" s="116"/>
      <c r="C17" s="132">
        <f>+'25-64 attainment 2005-2015'!AD13</f>
        <v>28.094795249482413</v>
      </c>
      <c r="D17" s="130">
        <f>+'25-64 attainment 2005-2015'!AV13</f>
        <v>30.152149434941837</v>
      </c>
      <c r="E17" s="125">
        <f>+'25-44 attainment 1990-2015'!BH12/1000</f>
        <v>172.13200000000001</v>
      </c>
      <c r="F17" s="127">
        <f>+'25-44 attainment 1990-2015'!BN12/1000</f>
        <v>166.214</v>
      </c>
      <c r="G17" s="131">
        <f>('25-44 attainment 1990-2015'!BH12/'25-44 attainment 1990-2015'!HH12)*100</f>
        <v>14.413988934861049</v>
      </c>
      <c r="H17" s="132">
        <f>('25-44 attainment 1990-2015'!BN12/'25-44 attainment 1990-2015'!HN12)*100</f>
        <v>13.311261884626227</v>
      </c>
      <c r="I17" s="125">
        <f>+'25-44 attainment 1990-2015'!EU12/1000</f>
        <v>835.92600000000004</v>
      </c>
      <c r="J17" s="127">
        <f>+'25-44 attainment 1990-2015'!FA12/1000</f>
        <v>830.08199999999999</v>
      </c>
      <c r="K17" s="131">
        <f>('25-44 attainment 1990-2015'!EU12/'25-44 attainment 1990-2015'!HH12)*100</f>
        <v>69.998769051441087</v>
      </c>
      <c r="L17" s="132">
        <f>('25-44 attainment 1990-2015'!FA12/'25-44 attainment 1990-2015'!HN12)*100</f>
        <v>66.477185361728303</v>
      </c>
      <c r="M17" s="125">
        <f>+'25-44 attainment 1990-2015'!GU12/1000</f>
        <v>909.11099999999999</v>
      </c>
      <c r="N17" s="363">
        <f>+'25-44 attainment 1990-2015'!HA12/1000</f>
        <v>925.20699999999999</v>
      </c>
      <c r="O17" s="131">
        <f>('25-44 attainment 1990-2015'!GU12/'25-44 attainment 1990-2015'!HH12)*100</f>
        <v>76.127134376876256</v>
      </c>
      <c r="P17" s="132">
        <f>('25-44 attainment 1990-2015'!HA12/'25-44 attainment 1990-2015'!HN12)*100</f>
        <v>74.095278824222859</v>
      </c>
      <c r="Q17" s="140"/>
    </row>
    <row r="18" spans="1:17" s="141" customFormat="1">
      <c r="A18" s="116" t="s">
        <v>7</v>
      </c>
      <c r="B18" s="116"/>
      <c r="C18" s="132">
        <f>+'25-64 attainment 2005-2015'!AD14</f>
        <v>44.398650142946686</v>
      </c>
      <c r="D18" s="130">
        <f>+'25-64 attainment 2005-2015'!AV14</f>
        <v>46.791999560222756</v>
      </c>
      <c r="E18" s="125">
        <f>+'25-44 attainment 1990-2015'!BH13/1000</f>
        <v>157.328</v>
      </c>
      <c r="F18" s="127">
        <f>+'25-44 attainment 1990-2015'!BN13/1000</f>
        <v>150.102</v>
      </c>
      <c r="G18" s="131">
        <f>('25-44 attainment 1990-2015'!BH13/'25-44 attainment 1990-2015'!HH13)*100</f>
        <v>10.113296328556139</v>
      </c>
      <c r="H18" s="132">
        <f>('25-44 attainment 1990-2015'!BN13/'25-44 attainment 1990-2015'!HN13)*100</f>
        <v>9.3587852321459089</v>
      </c>
      <c r="I18" s="125">
        <f>+'25-44 attainment 1990-2015'!EU13/1000</f>
        <v>842.33399999999995</v>
      </c>
      <c r="J18" s="127">
        <f>+'25-44 attainment 1990-2015'!FA13/1000</f>
        <v>817.27</v>
      </c>
      <c r="K18" s="131">
        <f>('25-44 attainment 1990-2015'!EU13/'25-44 attainment 1990-2015'!HH13)*100</f>
        <v>54.146581343549826</v>
      </c>
      <c r="L18" s="132">
        <f>('25-44 attainment 1990-2015'!FA13/'25-44 attainment 1990-2015'!HN13)*100</f>
        <v>50.956379040091981</v>
      </c>
      <c r="M18" s="125">
        <f>+'25-44 attainment 1990-2015'!GU13/1000</f>
        <v>942.51900000000001</v>
      </c>
      <c r="N18" s="363">
        <f>+'25-44 attainment 1990-2015'!HA13/1000</f>
        <v>927.25099999999998</v>
      </c>
      <c r="O18" s="131">
        <f>('25-44 attainment 1990-2015'!GU13/'25-44 attainment 1990-2015'!HH13)*100</f>
        <v>60.586633925902589</v>
      </c>
      <c r="P18" s="132">
        <f>('25-44 attainment 1990-2015'!HA13/'25-44 attainment 1990-2015'!HN13)*100</f>
        <v>57.813639826867899</v>
      </c>
      <c r="Q18" s="140"/>
    </row>
    <row r="19" spans="1:17" s="360" customFormat="1">
      <c r="A19" s="117" t="s">
        <v>8</v>
      </c>
      <c r="B19" s="117"/>
      <c r="C19" s="172">
        <f>+'25-64 attainment 2005-2015'!AD15</f>
        <v>28.868164419589991</v>
      </c>
      <c r="D19" s="135">
        <f>+'25-64 attainment 2005-2015'!AV15</f>
        <v>31.198068589278204</v>
      </c>
      <c r="E19" s="126">
        <f>+'25-44 attainment 1990-2015'!BH14/1000</f>
        <v>115.17700000000001</v>
      </c>
      <c r="F19" s="128">
        <f>+'25-44 attainment 1990-2015'!BN14/1000</f>
        <v>99.561000000000007</v>
      </c>
      <c r="G19" s="134">
        <f>('25-44 attainment 1990-2015'!BH14/'25-44 attainment 1990-2015'!HH14)*100</f>
        <v>15.151917784431454</v>
      </c>
      <c r="H19" s="172">
        <f>('25-44 attainment 1990-2015'!BN14/'25-44 attainment 1990-2015'!HN14)*100</f>
        <v>13.110343846785918</v>
      </c>
      <c r="I19" s="126">
        <f>+'25-44 attainment 1990-2015'!EU14/1000</f>
        <v>533.79499999999996</v>
      </c>
      <c r="J19" s="128">
        <f>+'25-44 attainment 1990-2015'!FA14/1000</f>
        <v>497.447</v>
      </c>
      <c r="K19" s="134">
        <f>('25-44 attainment 1990-2015'!EU14/'25-44 attainment 1990-2015'!HH14)*100</f>
        <v>70.222509300820363</v>
      </c>
      <c r="L19" s="172">
        <f>('25-44 attainment 1990-2015'!FA14/'25-44 attainment 1990-2015'!HN14)*100</f>
        <v>65.504577249647085</v>
      </c>
      <c r="M19" s="126">
        <f>+'25-44 attainment 1990-2015'!GU14/1000</f>
        <v>598.18899999999996</v>
      </c>
      <c r="N19" s="358">
        <f>+'25-44 attainment 1990-2015'!HA14/1000</f>
        <v>587.26800000000003</v>
      </c>
      <c r="O19" s="134">
        <f>('25-44 attainment 1990-2015'!GU14/'25-44 attainment 1990-2015'!HH14)*100</f>
        <v>78.693754374148199</v>
      </c>
      <c r="P19" s="172">
        <f>('25-44 attainment 1990-2015'!HA14/'25-44 attainment 1990-2015'!HN14)*100</f>
        <v>77.332343088300362</v>
      </c>
      <c r="Q19" s="359"/>
    </row>
    <row r="20" spans="1:17" s="360" customFormat="1">
      <c r="A20" s="117" t="s">
        <v>9</v>
      </c>
      <c r="B20" s="117"/>
      <c r="C20" s="172">
        <f>+'25-64 attainment 2005-2015'!AD16</f>
        <v>37.940520276756935</v>
      </c>
      <c r="D20" s="135">
        <f>+'25-64 attainment 2005-2015'!AV16</f>
        <v>40.24711118191216</v>
      </c>
      <c r="E20" s="126">
        <f>+'25-44 attainment 1990-2015'!BH15/1000</f>
        <v>339.46</v>
      </c>
      <c r="F20" s="128">
        <f>+'25-44 attainment 1990-2015'!BN15/1000</f>
        <v>317.97699999999998</v>
      </c>
      <c r="G20" s="134">
        <f>('25-44 attainment 1990-2015'!BH15/'25-44 attainment 1990-2015'!HH15)*100</f>
        <v>13.274249769872856</v>
      </c>
      <c r="H20" s="172">
        <f>('25-44 attainment 1990-2015'!BN15/'25-44 attainment 1990-2015'!HN15)*100</f>
        <v>12.178286153742452</v>
      </c>
      <c r="I20" s="126">
        <f>+'25-44 attainment 1990-2015'!EU15/1000</f>
        <v>1552.4860000000001</v>
      </c>
      <c r="J20" s="128">
        <f>+'25-44 attainment 1990-2015'!FA15/1000</f>
        <v>1503.4449999999999</v>
      </c>
      <c r="K20" s="134">
        <f>('25-44 attainment 1990-2015'!EU15/'25-44 attainment 1990-2015'!HH15)*100</f>
        <v>60.708439663674163</v>
      </c>
      <c r="L20" s="172">
        <f>('25-44 attainment 1990-2015'!FA15/'25-44 attainment 1990-2015'!HN15)*100</f>
        <v>57.580842093652429</v>
      </c>
      <c r="M20" s="126">
        <f>+'25-44 attainment 1990-2015'!GU15/1000</f>
        <v>1788.672</v>
      </c>
      <c r="N20" s="358">
        <f>+'25-44 attainment 1990-2015'!HA15/1000</f>
        <v>1759.39</v>
      </c>
      <c r="O20" s="134">
        <f>('25-44 attainment 1990-2015'!GU15/'25-44 attainment 1990-2015'!HH15)*100</f>
        <v>69.944261133500333</v>
      </c>
      <c r="P20" s="172">
        <f>('25-44 attainment 1990-2015'!HA15/'25-44 attainment 1990-2015'!HN15)*100</f>
        <v>67.383348091317714</v>
      </c>
      <c r="Q20" s="359"/>
    </row>
    <row r="21" spans="1:17" s="360" customFormat="1">
      <c r="A21" s="117" t="s">
        <v>10</v>
      </c>
      <c r="B21" s="117"/>
      <c r="C21" s="172">
        <f>+'25-64 attainment 2005-2015'!AD17</f>
        <v>31.742312062904542</v>
      </c>
      <c r="D21" s="135">
        <f>+'25-64 attainment 2005-2015'!AV17</f>
        <v>33.446158328353476</v>
      </c>
      <c r="E21" s="126">
        <f>+'25-44 attainment 1990-2015'!BH16/1000</f>
        <v>125.379</v>
      </c>
      <c r="F21" s="128">
        <f>+'25-44 attainment 1990-2015'!BN16/1000</f>
        <v>118.24</v>
      </c>
      <c r="G21" s="134">
        <f>('25-44 attainment 1990-2015'!BH16/'25-44 attainment 1990-2015'!HH16)*100</f>
        <v>13.138004637842743</v>
      </c>
      <c r="H21" s="172">
        <f>('25-44 attainment 1990-2015'!BN16/'25-44 attainment 1990-2015'!HN16)*100</f>
        <v>11.645383113800529</v>
      </c>
      <c r="I21" s="126">
        <f>+'25-44 attainment 1990-2015'!EU16/1000</f>
        <v>655.86800000000005</v>
      </c>
      <c r="J21" s="128">
        <f>+'25-44 attainment 1990-2015'!FA16/1000</f>
        <v>666.71100000000001</v>
      </c>
      <c r="K21" s="134">
        <f>('25-44 attainment 1990-2015'!EU16/'25-44 attainment 1990-2015'!HH16)*100</f>
        <v>68.725997382437598</v>
      </c>
      <c r="L21" s="172">
        <f>('25-44 attainment 1990-2015'!FA16/'25-44 attainment 1990-2015'!HN16)*100</f>
        <v>65.663946390266105</v>
      </c>
      <c r="M21" s="126">
        <f>+'25-44 attainment 1990-2015'!GU16/1000</f>
        <v>730.02499999999998</v>
      </c>
      <c r="N21" s="358">
        <f>+'25-44 attainment 1990-2015'!HA16/1000</f>
        <v>751.81</v>
      </c>
      <c r="O21" s="134">
        <f>('25-44 attainment 1990-2015'!GU16/'25-44 attainment 1990-2015'!HH16)*100</f>
        <v>76.496636882900233</v>
      </c>
      <c r="P21" s="172">
        <f>('25-44 attainment 1990-2015'!HA16/'25-44 attainment 1990-2015'!HN16)*100</f>
        <v>74.045293291495057</v>
      </c>
      <c r="Q21" s="359"/>
    </row>
    <row r="22" spans="1:17" s="360" customFormat="1">
      <c r="A22" s="117" t="s">
        <v>11</v>
      </c>
      <c r="B22" s="117"/>
      <c r="C22" s="172">
        <f>+'25-64 attainment 2005-2015'!AD18</f>
        <v>34.862154845515278</v>
      </c>
      <c r="D22" s="135">
        <f>+'25-64 attainment 2005-2015'!AV18</f>
        <v>36.969033178413355</v>
      </c>
      <c r="E22" s="126">
        <f>+'25-44 attainment 1990-2015'!BH17/1000</f>
        <v>159.696</v>
      </c>
      <c r="F22" s="128">
        <f>+'25-44 attainment 1990-2015'!BN17/1000</f>
        <v>141.96600000000001</v>
      </c>
      <c r="G22" s="134">
        <f>('25-44 attainment 1990-2015'!BH17/'25-44 attainment 1990-2015'!HH17)*100</f>
        <v>13.34962859182551</v>
      </c>
      <c r="H22" s="172">
        <f>('25-44 attainment 1990-2015'!BN17/'25-44 attainment 1990-2015'!HN17)*100</f>
        <v>11.522952400432459</v>
      </c>
      <c r="I22" s="126">
        <f>+'25-44 attainment 1990-2015'!EU17/1000</f>
        <v>770.32899999999995</v>
      </c>
      <c r="J22" s="128">
        <f>+'25-44 attainment 1990-2015'!FA17/1000</f>
        <v>750.12900000000002</v>
      </c>
      <c r="K22" s="134">
        <f>('25-44 attainment 1990-2015'!EU17/'25-44 attainment 1990-2015'!HH17)*100</f>
        <v>64.394888059264815</v>
      </c>
      <c r="L22" s="172">
        <f>('25-44 attainment 1990-2015'!FA17/'25-44 attainment 1990-2015'!HN17)*100</f>
        <v>60.885710389698936</v>
      </c>
      <c r="M22" s="126">
        <f>+'25-44 attainment 1990-2015'!GU17/1000</f>
        <v>880.41</v>
      </c>
      <c r="N22" s="358">
        <f>+'25-44 attainment 1990-2015'!HA17/1000</f>
        <v>876.6</v>
      </c>
      <c r="O22" s="134">
        <f>('25-44 attainment 1990-2015'!GU17/'25-44 attainment 1990-2015'!HH17)*100</f>
        <v>73.596999978265558</v>
      </c>
      <c r="P22" s="172">
        <f>('25-44 attainment 1990-2015'!HA17/'25-44 attainment 1990-2015'!HN17)*100</f>
        <v>71.150980334862524</v>
      </c>
      <c r="Q22" s="359"/>
    </row>
    <row r="23" spans="1:17" s="141" customFormat="1">
      <c r="A23" s="127" t="s">
        <v>12</v>
      </c>
      <c r="B23" s="127"/>
      <c r="C23" s="132">
        <f>+'25-64 attainment 2005-2015'!AD19</f>
        <v>31.838298242813817</v>
      </c>
      <c r="D23" s="130">
        <f>+'25-64 attainment 2005-2015'!AV19</f>
        <v>34.469230341410565</v>
      </c>
      <c r="E23" s="125">
        <f>+'25-44 attainment 1990-2015'!BH18/1000</f>
        <v>207.99100000000001</v>
      </c>
      <c r="F23" s="127">
        <f>+'25-44 attainment 1990-2015'!BN18/1000</f>
        <v>184.98099999999999</v>
      </c>
      <c r="G23" s="131">
        <f>('25-44 attainment 1990-2015'!BH18/'25-44 attainment 1990-2015'!HH18)*100</f>
        <v>12.162611799998245</v>
      </c>
      <c r="H23" s="132">
        <f>('25-44 attainment 1990-2015'!BN18/'25-44 attainment 1990-2015'!HN18)*100</f>
        <v>10.836861533450383</v>
      </c>
      <c r="I23" s="125">
        <f>+'25-44 attainment 1990-2015'!EU18/1000</f>
        <v>1131.075</v>
      </c>
      <c r="J23" s="127">
        <f>+'25-44 attainment 1990-2015'!FA18/1000</f>
        <v>1065.702</v>
      </c>
      <c r="K23" s="131">
        <f>('25-44 attainment 1990-2015'!EU18/'25-44 attainment 1990-2015'!HH18)*100</f>
        <v>66.141449109254808</v>
      </c>
      <c r="L23" s="132">
        <f>('25-44 attainment 1990-2015'!FA18/'25-44 attainment 1990-2015'!HN18)*100</f>
        <v>62.4327093589133</v>
      </c>
      <c r="M23" s="125">
        <f>+'25-44 attainment 1990-2015'!GU18/1000</f>
        <v>1251.6020000000001</v>
      </c>
      <c r="N23" s="363">
        <f>+'25-44 attainment 1990-2015'!HA18/1000</f>
        <v>1194.492</v>
      </c>
      <c r="O23" s="131">
        <f>('25-44 attainment 1990-2015'!GU18/'25-44 attainment 1990-2015'!HH18)*100</f>
        <v>73.18946134256484</v>
      </c>
      <c r="P23" s="132">
        <f>('25-44 attainment 1990-2015'!HA18/'25-44 attainment 1990-2015'!HN18)*100</f>
        <v>69.977697205735808</v>
      </c>
      <c r="Q23" s="140"/>
    </row>
    <row r="24" spans="1:17" s="141" customFormat="1">
      <c r="A24" s="127" t="s">
        <v>13</v>
      </c>
      <c r="B24" s="127"/>
      <c r="C24" s="132">
        <f>+'25-64 attainment 2005-2015'!AD20</f>
        <v>33.193734968201525</v>
      </c>
      <c r="D24" s="130">
        <f>+'25-64 attainment 2005-2015'!AV20</f>
        <v>35.824231973071974</v>
      </c>
      <c r="E24" s="125">
        <f>+'25-44 attainment 1990-2015'!BH19/1000</f>
        <v>1341.7260000000001</v>
      </c>
      <c r="F24" s="127">
        <f>+'25-44 attainment 1990-2015'!BN19/1000</f>
        <v>1183.663</v>
      </c>
      <c r="G24" s="131">
        <f>('25-44 attainment 1990-2015'!BH19/'25-44 attainment 1990-2015'!HH19)*100</f>
        <v>19.028524506001165</v>
      </c>
      <c r="H24" s="132">
        <f>('25-44 attainment 1990-2015'!BN19/'25-44 attainment 1990-2015'!HN19)*100</f>
        <v>15.365663464445559</v>
      </c>
      <c r="I24" s="125">
        <f>+'25-44 attainment 1990-2015'!EU19/1000</f>
        <v>4738.3140000000003</v>
      </c>
      <c r="J24" s="127">
        <f>+'25-44 attainment 1990-2015'!FA19/1000</f>
        <v>4823.0290000000005</v>
      </c>
      <c r="K24" s="131">
        <f>('25-44 attainment 1990-2015'!EU19/'25-44 attainment 1990-2015'!HH19)*100</f>
        <v>67.199356698855368</v>
      </c>
      <c r="L24" s="132">
        <f>('25-44 attainment 1990-2015'!FA19/'25-44 attainment 1990-2015'!HN19)*100</f>
        <v>62.609915569939581</v>
      </c>
      <c r="M24" s="125">
        <f>+'25-44 attainment 1990-2015'!GU19/1000</f>
        <v>5202.268</v>
      </c>
      <c r="N24" s="363">
        <f>+'25-44 attainment 1990-2015'!HA19/1000</f>
        <v>5388.5259999999998</v>
      </c>
      <c r="O24" s="131">
        <f>('25-44 attainment 1990-2015'!GU19/'25-44 attainment 1990-2015'!HH19)*100</f>
        <v>73.779209857143471</v>
      </c>
      <c r="P24" s="132">
        <f>('25-44 attainment 1990-2015'!HA19/'25-44 attainment 1990-2015'!HN19)*100</f>
        <v>69.950887275698364</v>
      </c>
      <c r="Q24" s="140"/>
    </row>
    <row r="25" spans="1:17" s="141" customFormat="1">
      <c r="A25" s="127" t="s">
        <v>14</v>
      </c>
      <c r="B25" s="127"/>
      <c r="C25" s="132">
        <f>+'25-64 attainment 2005-2015'!AD21</f>
        <v>43.360293794328456</v>
      </c>
      <c r="D25" s="130">
        <f>+'25-64 attainment 2005-2015'!AV21</f>
        <v>46.40209131558187</v>
      </c>
      <c r="E25" s="125">
        <f>+'25-44 attainment 1990-2015'!BH20/1000</f>
        <v>220.16499999999999</v>
      </c>
      <c r="F25" s="127">
        <f>+'25-44 attainment 1990-2015'!BN20/1000</f>
        <v>186.947</v>
      </c>
      <c r="G25" s="131">
        <f>('25-44 attainment 1990-2015'!BH20/'25-44 attainment 1990-2015'!HH20)*100</f>
        <v>10.101392442755412</v>
      </c>
      <c r="H25" s="132">
        <f>('25-44 attainment 1990-2015'!BN20/'25-44 attainment 1990-2015'!HN20)*100</f>
        <v>8.2402443330055402</v>
      </c>
      <c r="I25" s="125">
        <f>+'25-44 attainment 1990-2015'!EU20/1000</f>
        <v>1208.68</v>
      </c>
      <c r="J25" s="127">
        <f>+'25-44 attainment 1990-2015'!FA20/1000</f>
        <v>1155.896</v>
      </c>
      <c r="K25" s="131">
        <f>('25-44 attainment 1990-2015'!EU20/'25-44 attainment 1990-2015'!HH20)*100</f>
        <v>55.455458486633255</v>
      </c>
      <c r="L25" s="132">
        <f>('25-44 attainment 1990-2015'!FA20/'25-44 attainment 1990-2015'!HN20)*100</f>
        <v>50.949549677415376</v>
      </c>
      <c r="M25" s="125">
        <f>+'25-44 attainment 1990-2015'!GU20/1000</f>
        <v>1363.7809999999999</v>
      </c>
      <c r="N25" s="363">
        <f>+'25-44 attainment 1990-2015'!HA20/1000</f>
        <v>1339.749</v>
      </c>
      <c r="O25" s="131">
        <f>('25-44 attainment 1990-2015'!GU20/'25-44 attainment 1990-2015'!HH20)*100</f>
        <v>62.571648931362468</v>
      </c>
      <c r="P25" s="132">
        <f>('25-44 attainment 1990-2015'!HA20/'25-44 attainment 1990-2015'!HN20)*100</f>
        <v>59.053416769992772</v>
      </c>
      <c r="Q25" s="140"/>
    </row>
    <row r="26" spans="1:17" s="141" customFormat="1">
      <c r="A26" s="115" t="s">
        <v>15</v>
      </c>
      <c r="B26" s="115"/>
      <c r="C26" s="132">
        <f>+'25-64 attainment 2005-2015'!AD22</f>
        <v>26.396630744456832</v>
      </c>
      <c r="D26" s="171">
        <f>+'25-64 attainment 2005-2015'!AV22</f>
        <v>28.602466244134924</v>
      </c>
      <c r="E26" s="125">
        <f>+'25-44 attainment 1990-2015'!BH21/1000</f>
        <v>51.44</v>
      </c>
      <c r="F26" s="115">
        <f>+'25-44 attainment 1990-2015'!BN21/1000</f>
        <v>39.951999999999998</v>
      </c>
      <c r="G26" s="139">
        <f>('25-44 attainment 1990-2015'!BH21/'25-44 attainment 1990-2015'!HH21)*100</f>
        <v>11.178841911964446</v>
      </c>
      <c r="H26" s="121">
        <f>('25-44 attainment 1990-2015'!BN21/'25-44 attainment 1990-2015'!HN21)*100</f>
        <v>8.9115315468038325</v>
      </c>
      <c r="I26" s="124">
        <f>+'25-44 attainment 1990-2015'!EU21/1000</f>
        <v>329.92899999999997</v>
      </c>
      <c r="J26" s="115">
        <f>+'25-44 attainment 1990-2015'!FA21/1000</f>
        <v>301.35199999999998</v>
      </c>
      <c r="K26" s="139">
        <f>('25-44 attainment 1990-2015'!EU21/'25-44 attainment 1990-2015'!HH21)*100</f>
        <v>71.699536025904322</v>
      </c>
      <c r="L26" s="121">
        <f>('25-44 attainment 1990-2015'!FA21/'25-44 attainment 1990-2015'!HN21)*100</f>
        <v>67.218358397387561</v>
      </c>
      <c r="M26" s="124">
        <f>+'25-44 attainment 1990-2015'!GU21/1000</f>
        <v>367.05099999999999</v>
      </c>
      <c r="N26" s="339">
        <f>+'25-44 attainment 1990-2015'!HA21/1000</f>
        <v>341.76400000000001</v>
      </c>
      <c r="O26" s="131">
        <f>('25-44 attainment 1990-2015'!GU21/'25-44 attainment 1990-2015'!HH21)*100</f>
        <v>79.766817702730592</v>
      </c>
      <c r="P26" s="132">
        <f>('25-44 attainment 1990-2015'!HA21/'25-44 attainment 1990-2015'!HN21)*100</f>
        <v>76.232495683867256</v>
      </c>
      <c r="Q26" s="140"/>
    </row>
    <row r="27" spans="1:17" s="141" customFormat="1">
      <c r="A27" s="116" t="s">
        <v>73</v>
      </c>
      <c r="B27" s="116"/>
      <c r="C27" s="138">
        <f>+'25-64 attainment 2005-2015'!AD23</f>
        <v>38.770430706513139</v>
      </c>
      <c r="D27" s="138">
        <f>+'25-64 attainment 2005-2015'!AV23</f>
        <v>40.443073104619096</v>
      </c>
      <c r="E27" s="350">
        <f>+'25-44 attainment 1990-2015'!BH22/1000</f>
        <v>3197.855</v>
      </c>
      <c r="F27" s="119">
        <f>+'25-44 attainment 1990-2015'!BN22/1000</f>
        <v>2776.4409999999998</v>
      </c>
      <c r="G27" s="349">
        <f>('25-44 attainment 1990-2015'!BH22/'25-44 attainment 1990-2015'!HH22)*100</f>
        <v>15.874898735843059</v>
      </c>
      <c r="H27" s="138">
        <f>('25-44 attainment 1990-2015'!BN22/'25-44 attainment 1990-2015'!HN22)*100</f>
        <v>13.223827018283943</v>
      </c>
      <c r="I27" s="350">
        <f>+'25-44 attainment 1990-2015'!EU22/1000</f>
        <v>12481.287</v>
      </c>
      <c r="J27" s="119">
        <f>+'25-44 attainment 1990-2015'!FA22/1000</f>
        <v>12213.857</v>
      </c>
      <c r="K27" s="349">
        <f>('25-44 attainment 1990-2015'!EU22/'25-44 attainment 1990-2015'!HH22)*100</f>
        <v>61.960022333093413</v>
      </c>
      <c r="L27" s="354">
        <f>('25-44 attainment 1990-2015'!FA22/'25-44 attainment 1990-2015'!HN22)*100</f>
        <v>58.173010769563071</v>
      </c>
      <c r="M27" s="350">
        <f>+'25-44 attainment 1990-2015'!GU22/1000</f>
        <v>14088.319</v>
      </c>
      <c r="N27" s="119">
        <f>+'25-44 attainment 1990-2015'!HA22/1000</f>
        <v>13967.904</v>
      </c>
      <c r="O27" s="349">
        <f>('25-44 attainment 1990-2015'!GU22/'25-44 attainment 1990-2015'!HH22)*100</f>
        <v>69.937704330951149</v>
      </c>
      <c r="P27" s="138">
        <f>('25-44 attainment 1990-2015'!HA22/'25-44 attainment 1990-2015'!HN22)*100</f>
        <v>66.527308271271153</v>
      </c>
      <c r="Q27" s="140"/>
    </row>
    <row r="28" spans="1:17" ht="14.25">
      <c r="A28" s="116" t="s">
        <v>98</v>
      </c>
      <c r="B28" s="116"/>
      <c r="C28" s="132">
        <f t="shared" ref="C28:D28" si="3">(C27/C$8)*100</f>
        <v>101.72282034611256</v>
      </c>
      <c r="D28" s="171">
        <f t="shared" si="3"/>
        <v>99.979447840443228</v>
      </c>
      <c r="E28" s="131">
        <f t="shared" ref="E28:F28" si="4">(E27/E$8)*100</f>
        <v>29.857881988606433</v>
      </c>
      <c r="F28" s="171">
        <f t="shared" si="4"/>
        <v>29.178487016269461</v>
      </c>
      <c r="G28" s="131"/>
      <c r="H28" s="132"/>
      <c r="I28" s="131">
        <f t="shared" ref="I28" si="5">(I27/I$8)*100</f>
        <v>24.744066571328567</v>
      </c>
      <c r="J28" s="132">
        <f t="shared" ref="J28" si="6">(J27/J$8)*100</f>
        <v>25.340090548626854</v>
      </c>
      <c r="K28" s="131"/>
      <c r="L28" s="171"/>
      <c r="M28" s="131">
        <f t="shared" ref="M28" si="7">(M27/M$8)*100</f>
        <v>24.550451385761267</v>
      </c>
      <c r="N28" s="130">
        <f t="shared" ref="N28" si="8">(N27/N$8)*100</f>
        <v>25.042299509896885</v>
      </c>
      <c r="O28" s="131"/>
      <c r="P28" s="132"/>
    </row>
    <row r="29" spans="1:17" s="360" customFormat="1">
      <c r="A29" s="117" t="s">
        <v>16</v>
      </c>
      <c r="B29" s="117"/>
      <c r="C29" s="172">
        <f>+'25-64 attainment 2005-2015'!AD25</f>
        <v>35.056627157303524</v>
      </c>
      <c r="D29" s="135">
        <f>+'25-64 attainment 2005-2015'!AV25</f>
        <v>36.95565207452286</v>
      </c>
      <c r="E29" s="126">
        <f>+'25-44 attainment 1990-2015'!BH24/1000</f>
        <v>13.978</v>
      </c>
      <c r="F29" s="128">
        <f>+'25-44 attainment 1990-2015'!BN24/1000</f>
        <v>13.93</v>
      </c>
      <c r="G29" s="134">
        <f>('25-44 attainment 1990-2015'!BH24/'25-44 attainment 1990-2015'!HH24)*100</f>
        <v>7.2432751750190443</v>
      </c>
      <c r="H29" s="172">
        <f>('25-44 attainment 1990-2015'!BN24/'25-44 attainment 1990-2015'!HN24)*100</f>
        <v>6.6196527177167193</v>
      </c>
      <c r="I29" s="126">
        <f>+'25-44 attainment 1990-2015'!EU24/1000</f>
        <v>131.613</v>
      </c>
      <c r="J29" s="128">
        <f>+'25-44 attainment 1990-2015'!FA24/1000</f>
        <v>132.173</v>
      </c>
      <c r="K29" s="134">
        <f>('25-44 attainment 1990-2015'!EU24/'25-44 attainment 1990-2015'!HH24)*100</f>
        <v>68.200685048632238</v>
      </c>
      <c r="L29" s="361">
        <f>('25-44 attainment 1990-2015'!FA24/'25-44 attainment 1990-2015'!HN24)*100</f>
        <v>62.809717060931213</v>
      </c>
      <c r="M29" s="126">
        <f>+'25-44 attainment 1990-2015'!GU24/1000</f>
        <v>147.12100000000001</v>
      </c>
      <c r="N29" s="117">
        <f>+'25-44 attainment 1990-2015'!HA24/1000</f>
        <v>149.94399999999999</v>
      </c>
      <c r="O29" s="134">
        <f>('25-44 attainment 1990-2015'!GU24/'25-44 attainment 1990-2015'!HH24)*100</f>
        <v>76.236792604376646</v>
      </c>
      <c r="P29" s="172">
        <f>('25-44 attainment 1990-2015'!HA24/'25-44 attainment 1990-2015'!HN24)*100</f>
        <v>71.254645161903497</v>
      </c>
      <c r="Q29" s="359"/>
    </row>
    <row r="30" spans="1:17" s="360" customFormat="1">
      <c r="A30" s="117" t="s">
        <v>17</v>
      </c>
      <c r="B30" s="117"/>
      <c r="C30" s="172">
        <f>+'25-64 attainment 2005-2015'!AD26</f>
        <v>34.757118283945829</v>
      </c>
      <c r="D30" s="135">
        <f>+'25-64 attainment 2005-2015'!AV26</f>
        <v>36.87908069114593</v>
      </c>
      <c r="E30" s="126">
        <f>+'25-44 attainment 1990-2015'!BH25/1000</f>
        <v>299.46899999999999</v>
      </c>
      <c r="F30" s="128">
        <f>+'25-44 attainment 1990-2015'!BN25/1000</f>
        <v>255.227</v>
      </c>
      <c r="G30" s="134">
        <f>('25-44 attainment 1990-2015'!BH25/'25-44 attainment 1990-2015'!HH25)*100</f>
        <v>16.378755402950887</v>
      </c>
      <c r="H30" s="172">
        <f>('25-44 attainment 1990-2015'!BN25/'25-44 attainment 1990-2015'!HN25)*100</f>
        <v>14.501245713863645</v>
      </c>
      <c r="I30" s="126">
        <f>+'25-44 attainment 1990-2015'!EU25/1000</f>
        <v>1219.624</v>
      </c>
      <c r="J30" s="128">
        <f>+'25-44 attainment 1990-2015'!FA25/1000</f>
        <v>1121.6759999999999</v>
      </c>
      <c r="K30" s="134">
        <f>('25-44 attainment 1990-2015'!EU25/'25-44 attainment 1990-2015'!HH25)*100</f>
        <v>66.704477523779005</v>
      </c>
      <c r="L30" s="361">
        <f>('25-44 attainment 1990-2015'!FA25/'25-44 attainment 1990-2015'!HN25)*100</f>
        <v>63.730323544702237</v>
      </c>
      <c r="M30" s="126">
        <f>+'25-44 attainment 1990-2015'!GU25/1000</f>
        <v>1370.3240000000001</v>
      </c>
      <c r="N30" s="117">
        <f>+'25-44 attainment 1990-2015'!HA25/1000</f>
        <v>1276.22</v>
      </c>
      <c r="O30" s="134">
        <f>('25-44 attainment 1990-2015'!GU25/'25-44 attainment 1990-2015'!HH25)*100</f>
        <v>74.946660985922648</v>
      </c>
      <c r="P30" s="172">
        <f>('25-44 attainment 1990-2015'!HA25/'25-44 attainment 1990-2015'!HN25)*100</f>
        <v>72.511058018732584</v>
      </c>
      <c r="Q30" s="359"/>
    </row>
    <row r="31" spans="1:17" s="360" customFormat="1">
      <c r="A31" s="117" t="s">
        <v>18</v>
      </c>
      <c r="B31" s="117"/>
      <c r="C31" s="172">
        <f>+'25-64 attainment 2005-2015'!AD27</f>
        <v>38.71533801472772</v>
      </c>
      <c r="D31" s="135">
        <f>+'25-64 attainment 2005-2015'!AV27</f>
        <v>40.136347994385766</v>
      </c>
      <c r="E31" s="126">
        <f>+'25-44 attainment 1990-2015'!BH26/1000</f>
        <v>2009.077</v>
      </c>
      <c r="F31" s="128">
        <f>+'25-44 attainment 1990-2015'!BN26/1000</f>
        <v>1724.0329999999999</v>
      </c>
      <c r="G31" s="134">
        <f>('25-44 attainment 1990-2015'!BH26/'25-44 attainment 1990-2015'!HH26)*100</f>
        <v>18.954978227140622</v>
      </c>
      <c r="H31" s="172">
        <f>('25-44 attainment 1990-2015'!BN26/'25-44 attainment 1990-2015'!HN26)*100</f>
        <v>15.640208428096608</v>
      </c>
      <c r="I31" s="126">
        <f>+'25-44 attainment 1990-2015'!EU26/1000</f>
        <v>6574.7070000000003</v>
      </c>
      <c r="J31" s="128">
        <f>+'25-44 attainment 1990-2015'!FA26/1000</f>
        <v>6420.076</v>
      </c>
      <c r="K31" s="134">
        <f>('25-44 attainment 1990-2015'!EU26/'25-44 attainment 1990-2015'!HH26)*100</f>
        <v>62.030190000099061</v>
      </c>
      <c r="L31" s="361">
        <f>('25-44 attainment 1990-2015'!FA26/'25-44 attainment 1990-2015'!HN26)*100</f>
        <v>58.242114138314491</v>
      </c>
      <c r="M31" s="126">
        <f>+'25-44 attainment 1990-2015'!GU26/1000</f>
        <v>7328.5010000000002</v>
      </c>
      <c r="N31" s="117">
        <f>+'25-44 attainment 1990-2015'!HA26/1000</f>
        <v>7236.7489999999998</v>
      </c>
      <c r="O31" s="134">
        <f>('25-44 attainment 1990-2015'!GU26/'25-44 attainment 1990-2015'!HH26)*100</f>
        <v>69.141987535857638</v>
      </c>
      <c r="P31" s="172">
        <f>('25-44 attainment 1990-2015'!HA26/'25-44 attainment 1990-2015'!HN26)*100</f>
        <v>65.650867878874536</v>
      </c>
      <c r="Q31" s="359"/>
    </row>
    <row r="32" spans="1:17" s="360" customFormat="1">
      <c r="A32" s="117" t="s">
        <v>19</v>
      </c>
      <c r="B32" s="117"/>
      <c r="C32" s="172">
        <f>+'25-64 attainment 2005-2015'!AD28</f>
        <v>45.825709467943888</v>
      </c>
      <c r="D32" s="135">
        <f>+'25-64 attainment 2005-2015'!AV28</f>
        <v>48.142632768836286</v>
      </c>
      <c r="E32" s="126">
        <f>+'25-44 attainment 1990-2015'!BH27/1000</f>
        <v>164.14699999999999</v>
      </c>
      <c r="F32" s="128">
        <f>+'25-44 attainment 1990-2015'!BN27/1000</f>
        <v>139.68</v>
      </c>
      <c r="G32" s="134">
        <f>('25-44 attainment 1990-2015'!BH27/'25-44 attainment 1990-2015'!HH27)*100</f>
        <v>11.372041240770223</v>
      </c>
      <c r="H32" s="172">
        <f>('25-44 attainment 1990-2015'!BN27/'25-44 attainment 1990-2015'!HN27)*100</f>
        <v>8.9245210928704779</v>
      </c>
      <c r="I32" s="126">
        <f>+'25-44 attainment 1990-2015'!EU27/1000</f>
        <v>789.15200000000004</v>
      </c>
      <c r="J32" s="128">
        <f>+'25-44 attainment 1990-2015'!FA27/1000</f>
        <v>786.26800000000003</v>
      </c>
      <c r="K32" s="134">
        <f>('25-44 attainment 1990-2015'!EU27/'25-44 attainment 1990-2015'!HH27)*100</f>
        <v>54.672148069939162</v>
      </c>
      <c r="L32" s="361">
        <f>('25-44 attainment 1990-2015'!FA27/'25-44 attainment 1990-2015'!HN27)*100</f>
        <v>50.236722155276958</v>
      </c>
      <c r="M32" s="126">
        <f>+'25-44 attainment 1990-2015'!GU27/1000</f>
        <v>906.22199999999998</v>
      </c>
      <c r="N32" s="117">
        <f>+'25-44 attainment 1990-2015'!HA27/1000</f>
        <v>921.11599999999999</v>
      </c>
      <c r="O32" s="134">
        <f>('25-44 attainment 1990-2015'!GU27/'25-44 attainment 1990-2015'!HH27)*100</f>
        <v>62.782712795806638</v>
      </c>
      <c r="P32" s="172">
        <f>('25-44 attainment 1990-2015'!HA27/'25-44 attainment 1990-2015'!HN27)*100</f>
        <v>58.852514110685014</v>
      </c>
      <c r="Q32" s="359"/>
    </row>
    <row r="33" spans="1:17" s="141" customFormat="1">
      <c r="A33" s="116" t="s">
        <v>21</v>
      </c>
      <c r="B33" s="116"/>
      <c r="C33" s="132">
        <f>+'25-64 attainment 2005-2015'!AD29</f>
        <v>42.888893690267842</v>
      </c>
      <c r="D33" s="130">
        <f>+'25-64 attainment 2005-2015'!AV29</f>
        <v>44.059391524494878</v>
      </c>
      <c r="E33" s="125">
        <f>+'25-44 attainment 1990-2015'!BH28/1000</f>
        <v>17.486999999999998</v>
      </c>
      <c r="F33" s="127">
        <f>+'25-44 attainment 1990-2015'!BN28/1000</f>
        <v>23.795000000000002</v>
      </c>
      <c r="G33" s="131">
        <f>('25-44 attainment 1990-2015'!BH28/'25-44 attainment 1990-2015'!HH28)*100</f>
        <v>4.8263832347559212</v>
      </c>
      <c r="H33" s="132">
        <f>('25-44 attainment 1990-2015'!BN28/'25-44 attainment 1990-2015'!HN28)*100</f>
        <v>6.0366894739112009</v>
      </c>
      <c r="I33" s="125">
        <f>+'25-44 attainment 1990-2015'!EU28/1000</f>
        <v>205.023</v>
      </c>
      <c r="J33" s="127">
        <f>+'25-44 attainment 1990-2015'!FA28/1000</f>
        <v>220.983</v>
      </c>
      <c r="K33" s="131">
        <f>('25-44 attainment 1990-2015'!EU28/'25-44 attainment 1990-2015'!HH28)*100</f>
        <v>56.586010747375951</v>
      </c>
      <c r="L33" s="171">
        <f>('25-44 attainment 1990-2015'!FA28/'25-44 attainment 1990-2015'!HN28)*100</f>
        <v>56.062439588708514</v>
      </c>
      <c r="M33" s="125">
        <f>+'25-44 attainment 1990-2015'!GU28/1000</f>
        <v>250.42500000000001</v>
      </c>
      <c r="N33" s="116">
        <f>+'25-44 attainment 1990-2015'!HA28/1000</f>
        <v>264.72000000000003</v>
      </c>
      <c r="O33" s="131">
        <f>('25-44 attainment 1990-2015'!GU28/'25-44 attainment 1990-2015'!HH28)*100</f>
        <v>69.116888063347133</v>
      </c>
      <c r="P33" s="132">
        <f>('25-44 attainment 1990-2015'!HA28/'25-44 attainment 1990-2015'!HN28)*100</f>
        <v>67.15832895708229</v>
      </c>
      <c r="Q33" s="140"/>
    </row>
    <row r="34" spans="1:17" s="141" customFormat="1">
      <c r="A34" s="116" t="s">
        <v>22</v>
      </c>
      <c r="B34" s="116"/>
      <c r="C34" s="132">
        <f>+'25-64 attainment 2005-2015'!AD30</f>
        <v>34.274740519987667</v>
      </c>
      <c r="D34" s="130">
        <f>+'25-64 attainment 2005-2015'!AV30</f>
        <v>36.337565260267787</v>
      </c>
      <c r="E34" s="125">
        <f>+'25-44 attainment 1990-2015'!BH29/1000</f>
        <v>42.557000000000002</v>
      </c>
      <c r="F34" s="127">
        <f>+'25-44 attainment 1990-2015'!BN29/1000</f>
        <v>41.77</v>
      </c>
      <c r="G34" s="131">
        <f>('25-44 attainment 1990-2015'!BH29/'25-44 attainment 1990-2015'!HH29)*100</f>
        <v>10.678198729867191</v>
      </c>
      <c r="H34" s="132">
        <f>('25-44 attainment 1990-2015'!BN29/'25-44 attainment 1990-2015'!HN29)*100</f>
        <v>9.9141972158598666</v>
      </c>
      <c r="I34" s="125">
        <f>+'25-44 attainment 1990-2015'!EU29/1000</f>
        <v>262.91899999999998</v>
      </c>
      <c r="J34" s="127">
        <f>+'25-44 attainment 1990-2015'!FA29/1000</f>
        <v>264.99200000000002</v>
      </c>
      <c r="K34" s="131">
        <f>('25-44 attainment 1990-2015'!EU29/'25-44 attainment 1990-2015'!HH29)*100</f>
        <v>65.970376949924841</v>
      </c>
      <c r="L34" s="171">
        <f>('25-44 attainment 1990-2015'!FA29/'25-44 attainment 1990-2015'!HN29)*100</f>
        <v>62.896407675966913</v>
      </c>
      <c r="M34" s="125">
        <f>+'25-44 attainment 1990-2015'!GU29/1000</f>
        <v>300.34500000000003</v>
      </c>
      <c r="N34" s="116">
        <f>+'25-44 attainment 1990-2015'!HA29/1000</f>
        <v>306.16000000000003</v>
      </c>
      <c r="O34" s="131">
        <f>('25-44 attainment 1990-2015'!GU29/'25-44 attainment 1990-2015'!HH29)*100</f>
        <v>75.361129720656095</v>
      </c>
      <c r="P34" s="132">
        <f>('25-44 attainment 1990-2015'!HA29/'25-44 attainment 1990-2015'!HN29)*100</f>
        <v>72.667718927643207</v>
      </c>
      <c r="Q34" s="140"/>
    </row>
    <row r="35" spans="1:17" s="141" customFormat="1">
      <c r="A35" s="116" t="s">
        <v>32</v>
      </c>
      <c r="B35" s="116"/>
      <c r="C35" s="132">
        <f>+'25-64 attainment 2005-2015'!AD31</f>
        <v>38.262868715364448</v>
      </c>
      <c r="D35" s="130">
        <f>+'25-64 attainment 2005-2015'!AV31</f>
        <v>39.427789541857045</v>
      </c>
      <c r="E35" s="125">
        <f>+'25-44 attainment 1990-2015'!BH30/1000</f>
        <v>16.683</v>
      </c>
      <c r="F35" s="127">
        <f>+'25-44 attainment 1990-2015'!BN30/1000</f>
        <v>13.582000000000001</v>
      </c>
      <c r="G35" s="131">
        <f>('25-44 attainment 1990-2015'!BH30/'25-44 attainment 1990-2015'!HH30)*100</f>
        <v>7.2136775789232459</v>
      </c>
      <c r="H35" s="132">
        <f>('25-44 attainment 1990-2015'!BN30/'25-44 attainment 1990-2015'!HN30)*100</f>
        <v>5.492336932346638</v>
      </c>
      <c r="I35" s="125">
        <f>+'25-44 attainment 1990-2015'!EU30/1000</f>
        <v>136.80099999999999</v>
      </c>
      <c r="J35" s="127">
        <f>+'25-44 attainment 1990-2015'!FA30/1000</f>
        <v>137.35400000000001</v>
      </c>
      <c r="K35" s="131">
        <f>('25-44 attainment 1990-2015'!EU30/'25-44 attainment 1990-2015'!HH30)*100</f>
        <v>59.152329105932921</v>
      </c>
      <c r="L35" s="171">
        <f>('25-44 attainment 1990-2015'!FA30/'25-44 attainment 1990-2015'!HN30)*100</f>
        <v>55.543693639047277</v>
      </c>
      <c r="M35" s="125">
        <f>+'25-44 attainment 1990-2015'!GU30/1000</f>
        <v>159.899</v>
      </c>
      <c r="N35" s="116">
        <f>+'25-44 attainment 1990-2015'!HA30/1000</f>
        <v>161.65899999999999</v>
      </c>
      <c r="O35" s="131">
        <f>('25-44 attainment 1990-2015'!GU30/'25-44 attainment 1990-2015'!HH30)*100</f>
        <v>69.139832835356231</v>
      </c>
      <c r="P35" s="132">
        <f>('25-44 attainment 1990-2015'!HA30/'25-44 attainment 1990-2015'!HN30)*100</f>
        <v>65.37223502770027</v>
      </c>
      <c r="Q35" s="140"/>
    </row>
    <row r="36" spans="1:17" s="141" customFormat="1">
      <c r="A36" s="116" t="s">
        <v>34</v>
      </c>
      <c r="B36" s="116"/>
      <c r="C36" s="132">
        <f>+'25-64 attainment 2005-2015'!AD32</f>
        <v>30.368068164470984</v>
      </c>
      <c r="D36" s="130">
        <f>+'25-64 attainment 2005-2015'!AV32</f>
        <v>31.360521665887969</v>
      </c>
      <c r="E36" s="125">
        <f>+'25-44 attainment 1990-2015'!BH31/1000</f>
        <v>135.608</v>
      </c>
      <c r="F36" s="127">
        <f>+'25-44 attainment 1990-2015'!BN31/1000</f>
        <v>114.587</v>
      </c>
      <c r="G36" s="131">
        <f>('25-44 attainment 1990-2015'!BH31/'25-44 attainment 1990-2015'!HH31)*100</f>
        <v>17.687761599734962</v>
      </c>
      <c r="H36" s="132">
        <f>('25-44 attainment 1990-2015'!BN31/'25-44 attainment 1990-2015'!HN31)*100</f>
        <v>14.322802087916484</v>
      </c>
      <c r="I36" s="125">
        <f>+'25-44 attainment 1990-2015'!EU31/1000</f>
        <v>540.16700000000003</v>
      </c>
      <c r="J36" s="127">
        <f>+'25-44 attainment 1990-2015'!FA31/1000</f>
        <v>547.74300000000005</v>
      </c>
      <c r="K36" s="131">
        <f>('25-44 attainment 1990-2015'!EU31/'25-44 attainment 1990-2015'!HH31)*100</f>
        <v>70.45561559822454</v>
      </c>
      <c r="L36" s="171">
        <f>('25-44 attainment 1990-2015'!FA31/'25-44 attainment 1990-2015'!HN31)*100</f>
        <v>68.465136394544217</v>
      </c>
      <c r="M36" s="125">
        <f>+'25-44 attainment 1990-2015'!GU31/1000</f>
        <v>599.274</v>
      </c>
      <c r="N36" s="116">
        <f>+'25-44 attainment 1990-2015'!HA31/1000</f>
        <v>614.82100000000003</v>
      </c>
      <c r="O36" s="131">
        <f>('25-44 attainment 1990-2015'!GU31/'25-44 attainment 1990-2015'!HH31)*100</f>
        <v>78.165120383160058</v>
      </c>
      <c r="P36" s="132">
        <f>('25-44 attainment 1990-2015'!HA31/'25-44 attainment 1990-2015'!HN31)*100</f>
        <v>76.849551017959286</v>
      </c>
      <c r="Q36" s="140"/>
    </row>
    <row r="37" spans="1:17" s="360" customFormat="1">
      <c r="A37" s="117" t="s">
        <v>37</v>
      </c>
      <c r="B37" s="117"/>
      <c r="C37" s="172">
        <f>+'25-64 attainment 2005-2015'!AD33</f>
        <v>33.883149054437801</v>
      </c>
      <c r="D37" s="135">
        <f>+'25-64 attainment 2005-2015'!AV33</f>
        <v>34.537452505908959</v>
      </c>
      <c r="E37" s="126">
        <f>+'25-44 attainment 1990-2015'!BH32/1000</f>
        <v>88.459000000000003</v>
      </c>
      <c r="F37" s="128">
        <f>+'25-44 attainment 1990-2015'!BN32/1000</f>
        <v>80.131</v>
      </c>
      <c r="G37" s="134">
        <f>('25-44 attainment 1990-2015'!BH32/'25-44 attainment 1990-2015'!HH32)*100</f>
        <v>17.045075736409164</v>
      </c>
      <c r="H37" s="172">
        <f>('25-44 attainment 1990-2015'!BN32/'25-44 attainment 1990-2015'!HN32)*100</f>
        <v>15.436584228796873</v>
      </c>
      <c r="I37" s="126">
        <f>+'25-44 attainment 1990-2015'!EU32/1000</f>
        <v>354.88799999999998</v>
      </c>
      <c r="J37" s="128">
        <f>+'25-44 attainment 1990-2015'!FA32/1000</f>
        <v>347.00299999999999</v>
      </c>
      <c r="K37" s="134">
        <f>('25-44 attainment 1990-2015'!EU32/'25-44 attainment 1990-2015'!HH32)*100</f>
        <v>68.383011767516876</v>
      </c>
      <c r="L37" s="361">
        <f>('25-44 attainment 1990-2015'!FA32/'25-44 attainment 1990-2015'!HN32)*100</f>
        <v>66.847300509730346</v>
      </c>
      <c r="M37" s="126">
        <f>+'25-44 attainment 1990-2015'!GU32/1000</f>
        <v>401.82799999999997</v>
      </c>
      <c r="N37" s="117">
        <f>+'25-44 attainment 1990-2015'!HA32/1000</f>
        <v>399.351</v>
      </c>
      <c r="O37" s="134">
        <f>('25-44 attainment 1990-2015'!GU32/'25-44 attainment 1990-2015'!HH32)*100</f>
        <v>77.427833154453722</v>
      </c>
      <c r="P37" s="172">
        <f>('25-44 attainment 1990-2015'!HA32/'25-44 attainment 1990-2015'!HN32)*100</f>
        <v>76.931716169201195</v>
      </c>
      <c r="Q37" s="359"/>
    </row>
    <row r="38" spans="1:17" s="360" customFormat="1">
      <c r="A38" s="117" t="s">
        <v>41</v>
      </c>
      <c r="B38" s="117"/>
      <c r="C38" s="172">
        <f>+'25-64 attainment 2005-2015'!AD34</f>
        <v>39.75349372510172</v>
      </c>
      <c r="D38" s="135">
        <f>+'25-64 attainment 2005-2015'!AV34</f>
        <v>41.126271863434091</v>
      </c>
      <c r="E38" s="126">
        <f>+'25-44 attainment 1990-2015'!BH33/1000</f>
        <v>124.54900000000001</v>
      </c>
      <c r="F38" s="128">
        <f>+'25-44 attainment 1990-2015'!BN33/1000</f>
        <v>108.492</v>
      </c>
      <c r="G38" s="134">
        <f>('25-44 attainment 1990-2015'!BH33/'25-44 attainment 1990-2015'!HH33)*100</f>
        <v>12.069578700002422</v>
      </c>
      <c r="H38" s="172">
        <f>('25-44 attainment 1990-2015'!BN33/'25-44 attainment 1990-2015'!HN33)*100</f>
        <v>10.039188107542902</v>
      </c>
      <c r="I38" s="126">
        <f>+'25-44 attainment 1990-2015'!EU33/1000</f>
        <v>630.79600000000005</v>
      </c>
      <c r="J38" s="128">
        <f>+'25-44 attainment 1990-2015'!FA33/1000</f>
        <v>600.99</v>
      </c>
      <c r="K38" s="134">
        <f>('25-44 attainment 1990-2015'!EU33/'25-44 attainment 1990-2015'!HH33)*100</f>
        <v>61.128085858952929</v>
      </c>
      <c r="L38" s="361">
        <f>('25-44 attainment 1990-2015'!FA33/'25-44 attainment 1990-2015'!HN33)*100</f>
        <v>55.611949828118277</v>
      </c>
      <c r="M38" s="126">
        <f>+'25-44 attainment 1990-2015'!GU33/1000</f>
        <v>716.26099999999997</v>
      </c>
      <c r="N38" s="117">
        <f>+'25-44 attainment 1990-2015'!HA33/1000</f>
        <v>696.54600000000005</v>
      </c>
      <c r="O38" s="134">
        <f>('25-44 attainment 1990-2015'!GU33/'25-44 attainment 1990-2015'!HH33)*100</f>
        <v>69.410180003391716</v>
      </c>
      <c r="P38" s="172">
        <f>('25-44 attainment 1990-2015'!HA33/'25-44 attainment 1990-2015'!HN33)*100</f>
        <v>64.454119377987112</v>
      </c>
      <c r="Q38" s="359"/>
    </row>
    <row r="39" spans="1:17" s="360" customFormat="1">
      <c r="A39" s="117" t="s">
        <v>45</v>
      </c>
      <c r="B39" s="117"/>
      <c r="C39" s="172">
        <f>+'25-64 attainment 2005-2015'!AD35</f>
        <v>39.228912273059343</v>
      </c>
      <c r="D39" s="135">
        <f>+'25-64 attainment 2005-2015'!AV35</f>
        <v>41.828948786144842</v>
      </c>
      <c r="E39" s="126">
        <f>+'25-44 attainment 1990-2015'!BH34/1000</f>
        <v>75.301000000000002</v>
      </c>
      <c r="F39" s="128">
        <f>+'25-44 attainment 1990-2015'!BN34/1000</f>
        <v>69.066000000000003</v>
      </c>
      <c r="G39" s="134">
        <f>('25-44 attainment 1990-2015'!BH34/'25-44 attainment 1990-2015'!HH34)*100</f>
        <v>9.7041622957706899</v>
      </c>
      <c r="H39" s="172">
        <f>('25-44 attainment 1990-2015'!BN34/'25-44 attainment 1990-2015'!HN34)*100</f>
        <v>8.1951962713079141</v>
      </c>
      <c r="I39" s="126">
        <f>+'25-44 attainment 1990-2015'!EU34/1000</f>
        <v>473.62700000000001</v>
      </c>
      <c r="J39" s="128">
        <f>+'25-44 attainment 1990-2015'!FA34/1000</f>
        <v>482.13400000000001</v>
      </c>
      <c r="K39" s="134">
        <f>('25-44 attainment 1990-2015'!EU34/'25-44 attainment 1990-2015'!HH34)*100</f>
        <v>61.037081521613054</v>
      </c>
      <c r="L39" s="361">
        <f>('25-44 attainment 1990-2015'!FA34/'25-44 attainment 1990-2015'!HN34)*100</f>
        <v>57.20879678960371</v>
      </c>
      <c r="M39" s="126">
        <f>+'25-44 attainment 1990-2015'!GU34/1000</f>
        <v>550.24900000000002</v>
      </c>
      <c r="N39" s="117">
        <f>+'25-44 attainment 1990-2015'!HA34/1000</f>
        <v>569.98900000000003</v>
      </c>
      <c r="O39" s="134">
        <f>('25-44 attainment 1990-2015'!GU34/'25-44 attainment 1990-2015'!HH34)*100</f>
        <v>70.911483235090202</v>
      </c>
      <c r="P39" s="172">
        <f>('25-44 attainment 1990-2015'!HA34/'25-44 attainment 1990-2015'!HN34)*100</f>
        <v>67.633448114651586</v>
      </c>
      <c r="Q39" s="359"/>
    </row>
    <row r="40" spans="1:17" s="360" customFormat="1">
      <c r="A40" s="117" t="s">
        <v>47</v>
      </c>
      <c r="B40" s="117"/>
      <c r="C40" s="172">
        <f>+'25-64 attainment 2005-2015'!AD36</f>
        <v>42.321207998105329</v>
      </c>
      <c r="D40" s="172">
        <f>+'25-64 attainment 2005-2015'!AV36</f>
        <v>44.541911825039506</v>
      </c>
      <c r="E40" s="126">
        <f>+'25-44 attainment 1990-2015'!BH35/1000</f>
        <v>200.66300000000001</v>
      </c>
      <c r="F40" s="128">
        <f>+'25-44 attainment 1990-2015'!BN35/1000</f>
        <v>181.417</v>
      </c>
      <c r="G40" s="134">
        <f>('25-44 attainment 1990-2015'!BH35/'25-44 attainment 1990-2015'!HH35)*100</f>
        <v>10.81749987196662</v>
      </c>
      <c r="H40" s="172">
        <f>('25-44 attainment 1990-2015'!BN35/'25-44 attainment 1990-2015'!HN35)*100</f>
        <v>9.1757610641266929</v>
      </c>
      <c r="I40" s="126">
        <f>+'25-44 attainment 1990-2015'!EU35/1000</f>
        <v>1072.1120000000001</v>
      </c>
      <c r="J40" s="128">
        <f>+'25-44 attainment 1990-2015'!FA35/1000</f>
        <v>1060.0650000000001</v>
      </c>
      <c r="K40" s="134">
        <f>('25-44 attainment 1990-2015'!EU35/'25-44 attainment 1990-2015'!HH35)*100</f>
        <v>57.796262503470373</v>
      </c>
      <c r="L40" s="361">
        <f>('25-44 attainment 1990-2015'!FA35/'25-44 attainment 1990-2015'!HN35)*100</f>
        <v>53.616271641816716</v>
      </c>
      <c r="M40" s="126">
        <f>+'25-44 attainment 1990-2015'!GU35/1000</f>
        <v>1252.7159999999999</v>
      </c>
      <c r="N40" s="128">
        <f>+'25-44 attainment 1990-2015'!HA35/1000</f>
        <v>1258.365</v>
      </c>
      <c r="O40" s="134">
        <f>('25-44 attainment 1990-2015'!GU35/'25-44 attainment 1990-2015'!HH35)*100</f>
        <v>67.532405922419855</v>
      </c>
      <c r="P40" s="172">
        <f>('25-44 attainment 1990-2015'!HA35/'25-44 attainment 1990-2015'!HN35)*100</f>
        <v>63.64594592270727</v>
      </c>
      <c r="Q40" s="359"/>
    </row>
    <row r="41" spans="1:17" s="360" customFormat="1">
      <c r="A41" s="118" t="s">
        <v>49</v>
      </c>
      <c r="B41" s="118"/>
      <c r="C41" s="137">
        <f>+'25-64 attainment 2005-2015'!AD37</f>
        <v>34.854854993292491</v>
      </c>
      <c r="D41" s="306">
        <f>+'25-64 attainment 2005-2015'!AV37</f>
        <v>38.697684207785485</v>
      </c>
      <c r="E41" s="351">
        <f>+'25-44 attainment 1990-2015'!BH36/1000</f>
        <v>9.8770000000000007</v>
      </c>
      <c r="F41" s="118">
        <f>+'25-44 attainment 1990-2015'!BN36/1000</f>
        <v>10.731</v>
      </c>
      <c r="G41" s="136">
        <f>('25-44 attainment 1990-2015'!BH36/'25-44 attainment 1990-2015'!HH36)*100</f>
        <v>7.0836889402078409</v>
      </c>
      <c r="H41" s="137">
        <f>('25-44 attainment 1990-2015'!BN36/'25-44 attainment 1990-2015'!HN36)*100</f>
        <v>6.9420364859619612</v>
      </c>
      <c r="I41" s="351">
        <f>+'25-44 attainment 1990-2015'!EU36/1000</f>
        <v>89.858000000000004</v>
      </c>
      <c r="J41" s="118">
        <f>+'25-44 attainment 1990-2015'!FA36/1000</f>
        <v>92.4</v>
      </c>
      <c r="K41" s="136">
        <f>('25-44 attainment 1990-2015'!EU36/'25-44 attainment 1990-2015'!HH36)*100</f>
        <v>64.445289135283616</v>
      </c>
      <c r="L41" s="306">
        <f>('25-44 attainment 1990-2015'!FA36/'25-44 attainment 1990-2015'!HN36)*100</f>
        <v>59.774873851727264</v>
      </c>
      <c r="M41" s="351">
        <f>+'25-44 attainment 1990-2015'!GU36/1000</f>
        <v>105.154</v>
      </c>
      <c r="N41" s="118">
        <f>+'25-44 attainment 1990-2015'!HA36/1000</f>
        <v>112.264</v>
      </c>
      <c r="O41" s="136">
        <f>('25-44 attainment 1990-2015'!GU36/'25-44 attainment 1990-2015'!HH36)*100</f>
        <v>75.415432501631614</v>
      </c>
      <c r="P41" s="137">
        <f>('25-44 attainment 1990-2015'!HA36/'25-44 attainment 1990-2015'!HN36)*100</f>
        <v>72.625177901410282</v>
      </c>
      <c r="Q41" s="359"/>
    </row>
    <row r="42" spans="1:17" s="141" customFormat="1">
      <c r="A42" s="116" t="s">
        <v>74</v>
      </c>
      <c r="B42" s="116"/>
      <c r="C42" s="132">
        <f>+'25-64 attainment 2005-2015'!AD38</f>
        <v>37.910838876336115</v>
      </c>
      <c r="D42" s="130">
        <f>+'25-64 attainment 2005-2015'!AV38</f>
        <v>40.929540546387145</v>
      </c>
      <c r="E42" s="125">
        <f>+'25-44 attainment 1990-2015'!BH37/1000</f>
        <v>1700.3979999999999</v>
      </c>
      <c r="F42" s="127">
        <f>+'25-44 attainment 1990-2015'!BN37/1000</f>
        <v>1502.828</v>
      </c>
      <c r="G42" s="131">
        <f>('25-44 attainment 1990-2015'!BH37/'25-44 attainment 1990-2015'!HH37)*100</f>
        <v>9.7427060827697822</v>
      </c>
      <c r="H42" s="132">
        <f>('25-44 attainment 1990-2015'!BN37/'25-44 attainment 1990-2015'!HN37)*100</f>
        <v>8.7593330651026999</v>
      </c>
      <c r="I42" s="125">
        <f>+'25-44 attainment 1990-2015'!EU37/1000</f>
        <v>10378.066000000001</v>
      </c>
      <c r="J42" s="127">
        <f>+'25-44 attainment 1990-2015'!FA37/1000</f>
        <v>9460.9560000000001</v>
      </c>
      <c r="K42" s="131">
        <f>('25-44 attainment 1990-2015'!EU37/'25-44 attainment 1990-2015'!HH37)*100</f>
        <v>59.462812086103533</v>
      </c>
      <c r="L42" s="171">
        <f>('25-44 attainment 1990-2015'!FA37/'25-44 attainment 1990-2015'!HN37)*100</f>
        <v>55.143812011941328</v>
      </c>
      <c r="M42" s="125">
        <f>+'25-44 attainment 1990-2015'!GU37/1000</f>
        <v>12049.634</v>
      </c>
      <c r="N42" s="116">
        <f>+'25-44 attainment 1990-2015'!HA37/1000</f>
        <v>11277.191000000001</v>
      </c>
      <c r="O42" s="349">
        <f>('25-44 attainment 1990-2015'!GU37/'25-44 attainment 1990-2015'!HH37)*100</f>
        <v>69.040332008711829</v>
      </c>
      <c r="P42" s="138">
        <f>('25-44 attainment 1990-2015'!HA37/'25-44 attainment 1990-2015'!HN37)*100</f>
        <v>65.7298586450203</v>
      </c>
      <c r="Q42" s="140"/>
    </row>
    <row r="43" spans="1:17" s="141" customFormat="1" ht="14.25">
      <c r="A43" s="116" t="s">
        <v>98</v>
      </c>
      <c r="B43" s="116"/>
      <c r="C43" s="132">
        <f t="shared" ref="C43:D43" si="9">(C42/C$8)*100</f>
        <v>99.467490608509351</v>
      </c>
      <c r="D43" s="171">
        <f t="shared" si="9"/>
        <v>101.18204552866806</v>
      </c>
      <c r="E43" s="131">
        <f t="shared" ref="E43:F43" si="10">(E42/E$8)*100</f>
        <v>15.876355500065637</v>
      </c>
      <c r="F43" s="171">
        <f t="shared" si="10"/>
        <v>15.79368957801956</v>
      </c>
      <c r="G43" s="131"/>
      <c r="H43" s="132"/>
      <c r="I43" s="131">
        <f t="shared" ref="I43" si="11">(I42/I$8)*100</f>
        <v>20.574445246362945</v>
      </c>
      <c r="J43" s="132">
        <f t="shared" ref="J43" si="12">(J42/J$8)*100</f>
        <v>19.62864652145301</v>
      </c>
      <c r="K43" s="131"/>
      <c r="L43" s="171"/>
      <c r="M43" s="131">
        <f t="shared" ref="M43" si="13">(M42/M$8)*100</f>
        <v>20.997817676701956</v>
      </c>
      <c r="N43" s="130">
        <f t="shared" ref="N43" si="14">(N42/N$8)*100</f>
        <v>20.218265722066363</v>
      </c>
      <c r="O43" s="131"/>
      <c r="P43" s="132"/>
      <c r="Q43" s="140"/>
    </row>
    <row r="44" spans="1:17" s="360" customFormat="1">
      <c r="A44" s="117" t="s">
        <v>23</v>
      </c>
      <c r="B44" s="117"/>
      <c r="C44" s="172">
        <f>+'25-64 attainment 2005-2015'!AD40</f>
        <v>41.404122548375497</v>
      </c>
      <c r="D44" s="135">
        <f>+'25-64 attainment 2005-2015'!AV40</f>
        <v>43.636566879959943</v>
      </c>
      <c r="E44" s="126">
        <f>+'25-44 attainment 1990-2015'!BH39/1000</f>
        <v>392.66699999999997</v>
      </c>
      <c r="F44" s="128">
        <f>+'25-44 attainment 1990-2015'!BN39/1000</f>
        <v>336.721</v>
      </c>
      <c r="G44" s="134">
        <f>('25-44 attainment 1990-2015'!BH39/'25-44 attainment 1990-2015'!HH39)*100</f>
        <v>11.09422178950399</v>
      </c>
      <c r="H44" s="172">
        <f>('25-44 attainment 1990-2015'!BN39/'25-44 attainment 1990-2015'!HN39)*100</f>
        <v>9.7718770323554622</v>
      </c>
      <c r="I44" s="126">
        <f>+'25-44 attainment 1990-2015'!EU39/1000</f>
        <v>1985.6469999999999</v>
      </c>
      <c r="J44" s="128">
        <f>+'25-44 attainment 1990-2015'!FA39/1000</f>
        <v>1815.213</v>
      </c>
      <c r="K44" s="134">
        <f>('25-44 attainment 1990-2015'!EU39/'25-44 attainment 1990-2015'!HH39)*100</f>
        <v>56.101501306866197</v>
      </c>
      <c r="L44" s="361">
        <f>('25-44 attainment 1990-2015'!FA39/'25-44 attainment 1990-2015'!HN39)*100</f>
        <v>52.67874062958073</v>
      </c>
      <c r="M44" s="126">
        <f>+'25-44 attainment 1990-2015'!GU39/1000</f>
        <v>2275.1970000000001</v>
      </c>
      <c r="N44" s="117">
        <f>+'25-44 attainment 1990-2015'!HA39/1000</f>
        <v>2111.509</v>
      </c>
      <c r="O44" s="134">
        <f>('25-44 attainment 1990-2015'!GU39/'25-44 attainment 1990-2015'!HH39)*100</f>
        <v>64.282305701304438</v>
      </c>
      <c r="P44" s="172">
        <f>('25-44 attainment 1990-2015'!HA39/'25-44 attainment 1990-2015'!HN39)*100</f>
        <v>61.277456115632376</v>
      </c>
      <c r="Q44" s="359"/>
    </row>
    <row r="45" spans="1:17" s="360" customFormat="1">
      <c r="A45" s="117" t="s">
        <v>24</v>
      </c>
      <c r="B45" s="117"/>
      <c r="C45" s="172">
        <f>+'25-64 attainment 2005-2015'!AD41</f>
        <v>32.978420908605521</v>
      </c>
      <c r="D45" s="135">
        <f>+'25-64 attainment 2005-2015'!AV41</f>
        <v>35.533641296898033</v>
      </c>
      <c r="E45" s="126">
        <f>+'25-44 attainment 1990-2015'!BH40/1000</f>
        <v>193.53700000000001</v>
      </c>
      <c r="F45" s="128">
        <f>+'25-44 attainment 1990-2015'!BN40/1000</f>
        <v>179.43700000000001</v>
      </c>
      <c r="G45" s="134">
        <f>('25-44 attainment 1990-2015'!BH40/'25-44 attainment 1990-2015'!HH40)*100</f>
        <v>11.411695960914011</v>
      </c>
      <c r="H45" s="172">
        <f>('25-44 attainment 1990-2015'!BN40/'25-44 attainment 1990-2015'!HN40)*100</f>
        <v>10.779457173408947</v>
      </c>
      <c r="I45" s="126">
        <f>+'25-44 attainment 1990-2015'!EU40/1000</f>
        <v>1092.856</v>
      </c>
      <c r="J45" s="128">
        <f>+'25-44 attainment 1990-2015'!FA40/1000</f>
        <v>1015.0119999999999</v>
      </c>
      <c r="K45" s="134">
        <f>('25-44 attainment 1990-2015'!EU40/'25-44 attainment 1990-2015'!HH40)*100</f>
        <v>64.43904990291594</v>
      </c>
      <c r="L45" s="361">
        <f>('25-44 attainment 1990-2015'!FA40/'25-44 attainment 1990-2015'!HN40)*100</f>
        <v>60.975598034386223</v>
      </c>
      <c r="M45" s="126">
        <f>+'25-44 attainment 1990-2015'!GU40/1000</f>
        <v>1255.7940000000001</v>
      </c>
      <c r="N45" s="117">
        <f>+'25-44 attainment 1990-2015'!HA40/1000</f>
        <v>1182.0239999999999</v>
      </c>
      <c r="O45" s="134">
        <f>('25-44 attainment 1990-2015'!GU40/'25-44 attainment 1990-2015'!HH40)*100</f>
        <v>74.046509543601729</v>
      </c>
      <c r="P45" s="172">
        <f>('25-44 attainment 1990-2015'!HA40/'25-44 attainment 1990-2015'!HN40)*100</f>
        <v>71.008638608210887</v>
      </c>
      <c r="Q45" s="359"/>
    </row>
    <row r="46" spans="1:17" s="360" customFormat="1">
      <c r="A46" s="117" t="s">
        <v>25</v>
      </c>
      <c r="B46" s="117"/>
      <c r="C46" s="172">
        <f>+'25-64 attainment 2005-2015'!AD42</f>
        <v>40.104397177891748</v>
      </c>
      <c r="D46" s="135">
        <f>+'25-64 attainment 2005-2015'!AV42</f>
        <v>42.534363090483474</v>
      </c>
      <c r="E46" s="126">
        <f>+'25-44 attainment 1990-2015'!BH41/1000</f>
        <v>56.201000000000001</v>
      </c>
      <c r="F46" s="128">
        <f>+'25-44 attainment 1990-2015'!BN41/1000</f>
        <v>54.953000000000003</v>
      </c>
      <c r="G46" s="134">
        <f>('25-44 attainment 1990-2015'!BH41/'25-44 attainment 1990-2015'!HH41)*100</f>
        <v>7.5743812568397333</v>
      </c>
      <c r="H46" s="172">
        <f>('25-44 attainment 1990-2015'!BN41/'25-44 attainment 1990-2015'!HN41)*100</f>
        <v>7.2229502465132605</v>
      </c>
      <c r="I46" s="126">
        <f>+'25-44 attainment 1990-2015'!EU41/1000</f>
        <v>410.14699999999999</v>
      </c>
      <c r="J46" s="128">
        <f>+'25-44 attainment 1990-2015'!FA41/1000</f>
        <v>397.31799999999998</v>
      </c>
      <c r="K46" s="134">
        <f>('25-44 attainment 1990-2015'!EU41/'25-44 attainment 1990-2015'!HH41)*100</f>
        <v>55.276769974716579</v>
      </c>
      <c r="L46" s="361">
        <f>('25-44 attainment 1990-2015'!FA41/'25-44 attainment 1990-2015'!HN41)*100</f>
        <v>52.222956818447685</v>
      </c>
      <c r="M46" s="126">
        <f>+'25-44 attainment 1990-2015'!GU41/1000</f>
        <v>513.39200000000005</v>
      </c>
      <c r="N46" s="117">
        <f>+'25-44 attainment 1990-2015'!HA41/1000</f>
        <v>505.56200000000001</v>
      </c>
      <c r="O46" s="134">
        <f>('25-44 attainment 1990-2015'!GU41/'25-44 attainment 1990-2015'!HH41)*100</f>
        <v>69.191415494590217</v>
      </c>
      <c r="P46" s="172">
        <f>('25-44 attainment 1990-2015'!HA41/'25-44 attainment 1990-2015'!HN41)*100</f>
        <v>66.450406211266667</v>
      </c>
      <c r="Q46" s="359"/>
    </row>
    <row r="47" spans="1:17" s="360" customFormat="1">
      <c r="A47" s="117" t="s">
        <v>26</v>
      </c>
      <c r="B47" s="117"/>
      <c r="C47" s="172">
        <f>+'25-64 attainment 2005-2015'!AD43</f>
        <v>39.979897921952883</v>
      </c>
      <c r="D47" s="135">
        <f>+'25-64 attainment 2005-2015'!AV43</f>
        <v>42.000917089270267</v>
      </c>
      <c r="E47" s="126">
        <f>+'25-44 attainment 1990-2015'!BH42/1000</f>
        <v>73.894000000000005</v>
      </c>
      <c r="F47" s="128">
        <f>+'25-44 attainment 1990-2015'!BN42/1000</f>
        <v>72.519000000000005</v>
      </c>
      <c r="G47" s="134">
        <f>('25-44 attainment 1990-2015'!BH42/'25-44 attainment 1990-2015'!HH42)*100</f>
        <v>10.221601283682842</v>
      </c>
      <c r="H47" s="172">
        <f>('25-44 attainment 1990-2015'!BN42/'25-44 attainment 1990-2015'!HN42)*100</f>
        <v>9.910636314810537</v>
      </c>
      <c r="I47" s="126">
        <f>+'25-44 attainment 1990-2015'!EU42/1000</f>
        <v>425.62599999999998</v>
      </c>
      <c r="J47" s="128">
        <f>+'25-44 attainment 1990-2015'!FA42/1000</f>
        <v>397.548</v>
      </c>
      <c r="K47" s="134">
        <f>('25-44 attainment 1990-2015'!EU42/'25-44 attainment 1990-2015'!HH42)*100</f>
        <v>58.875947546063188</v>
      </c>
      <c r="L47" s="361">
        <f>('25-44 attainment 1990-2015'!FA42/'25-44 attainment 1990-2015'!HN42)*100</f>
        <v>54.329950022481</v>
      </c>
      <c r="M47" s="126">
        <f>+'25-44 attainment 1990-2015'!GU42/1000</f>
        <v>488.315</v>
      </c>
      <c r="N47" s="117">
        <f>+'25-44 attainment 1990-2015'!HA42/1000</f>
        <v>472.76</v>
      </c>
      <c r="O47" s="134">
        <f>('25-44 attainment 1990-2015'!GU42/'25-44 attainment 1990-2015'!HH42)*100</f>
        <v>67.547584794998059</v>
      </c>
      <c r="P47" s="172">
        <f>('25-44 attainment 1990-2015'!HA42/'25-44 attainment 1990-2015'!HN42)*100</f>
        <v>64.608618764597281</v>
      </c>
      <c r="Q47" s="359"/>
    </row>
    <row r="48" spans="1:17" s="141" customFormat="1">
      <c r="A48" s="116" t="s">
        <v>29</v>
      </c>
      <c r="B48" s="116"/>
      <c r="C48" s="132">
        <f>+'25-64 attainment 2005-2015'!AD44</f>
        <v>35.769065423229826</v>
      </c>
      <c r="D48" s="130">
        <f>+'25-64 attainment 2005-2015'!AV44</f>
        <v>39.118252446593893</v>
      </c>
      <c r="E48" s="125">
        <f>+'25-44 attainment 1990-2015'!BH43/1000</f>
        <v>245.79599999999999</v>
      </c>
      <c r="F48" s="127">
        <f>+'25-44 attainment 1990-2015'!BN43/1000</f>
        <v>210.36799999999999</v>
      </c>
      <c r="G48" s="131">
        <f>('25-44 attainment 1990-2015'!BH43/'25-44 attainment 1990-2015'!HH43)*100</f>
        <v>9.6798965990638148</v>
      </c>
      <c r="H48" s="132">
        <f>('25-44 attainment 1990-2015'!BN43/'25-44 attainment 1990-2015'!HN43)*100</f>
        <v>8.7764318627931583</v>
      </c>
      <c r="I48" s="125">
        <f>+'25-44 attainment 1990-2015'!EU43/1000</f>
        <v>1592.546</v>
      </c>
      <c r="J48" s="127">
        <f>+'25-44 attainment 1990-2015'!FA43/1000</f>
        <v>1390.7370000000001</v>
      </c>
      <c r="K48" s="131">
        <f>('25-44 attainment 1990-2015'!EU43/'25-44 attainment 1990-2015'!HH43)*100</f>
        <v>62.717377863157587</v>
      </c>
      <c r="L48" s="171">
        <f>('25-44 attainment 1990-2015'!FA43/'25-44 attainment 1990-2015'!HN43)*100</f>
        <v>58.020747069731939</v>
      </c>
      <c r="M48" s="125">
        <f>+'25-44 attainment 1990-2015'!GU43/1000</f>
        <v>1825.1969999999999</v>
      </c>
      <c r="N48" s="116">
        <f>+'25-44 attainment 1990-2015'!HA43/1000</f>
        <v>1632.8420000000001</v>
      </c>
      <c r="O48" s="131">
        <f>('25-44 attainment 1990-2015'!GU43/'25-44 attainment 1990-2015'!HH43)*100</f>
        <v>71.879600290165342</v>
      </c>
      <c r="P48" s="132">
        <f>('25-44 attainment 1990-2015'!HA43/'25-44 attainment 1990-2015'!HN43)*100</f>
        <v>68.121228303291872</v>
      </c>
      <c r="Q48" s="140"/>
    </row>
    <row r="49" spans="1:17" s="141" customFormat="1">
      <c r="A49" s="116" t="s">
        <v>30</v>
      </c>
      <c r="B49" s="116"/>
      <c r="C49" s="132">
        <f>+'25-64 attainment 2005-2015'!AD45</f>
        <v>45.223179118047277</v>
      </c>
      <c r="D49" s="130">
        <f>+'25-64 attainment 2005-2015'!AV45</f>
        <v>48.758952690707225</v>
      </c>
      <c r="E49" s="125">
        <f>+'25-44 attainment 1990-2015'!BH44/1000</f>
        <v>97.915999999999997</v>
      </c>
      <c r="F49" s="127">
        <f>+'25-44 attainment 1990-2015'!BN44/1000</f>
        <v>96.575000000000003</v>
      </c>
      <c r="G49" s="131">
        <f>('25-44 attainment 1990-2015'!BH44/'25-44 attainment 1990-2015'!HH44)*100</f>
        <v>7.0046821402639026</v>
      </c>
      <c r="H49" s="132">
        <f>('25-44 attainment 1990-2015'!BN44/'25-44 attainment 1990-2015'!HN44)*100</f>
        <v>6.7931724308689629</v>
      </c>
      <c r="I49" s="125">
        <f>+'25-44 attainment 1990-2015'!EU44/1000</f>
        <v>709.13400000000001</v>
      </c>
      <c r="J49" s="127">
        <f>+'25-44 attainment 1990-2015'!FA44/1000</f>
        <v>653.93499999999995</v>
      </c>
      <c r="K49" s="131">
        <f>('25-44 attainment 1990-2015'!EU44/'25-44 attainment 1990-2015'!HH44)*100</f>
        <v>50.729791503471368</v>
      </c>
      <c r="L49" s="171">
        <f>('25-44 attainment 1990-2015'!FA44/'25-44 attainment 1990-2015'!HN44)*100</f>
        <v>45.998376532024807</v>
      </c>
      <c r="M49" s="125">
        <f>+'25-44 attainment 1990-2015'!GU44/1000</f>
        <v>877.50400000000002</v>
      </c>
      <c r="N49" s="116">
        <f>+'25-44 attainment 1990-2015'!HA44/1000</f>
        <v>847.64</v>
      </c>
      <c r="O49" s="131">
        <f>('25-44 attainment 1990-2015'!GU44/'25-44 attainment 1990-2015'!HH44)*100</f>
        <v>62.774588390152118</v>
      </c>
      <c r="P49" s="132">
        <f>('25-44 attainment 1990-2015'!HA44/'25-44 attainment 1990-2015'!HN44)*100</f>
        <v>59.623760593339561</v>
      </c>
      <c r="Q49" s="140"/>
    </row>
    <row r="50" spans="1:17" s="141" customFormat="1">
      <c r="A50" s="116" t="s">
        <v>31</v>
      </c>
      <c r="B50" s="116"/>
      <c r="C50" s="132">
        <f>+'25-64 attainment 2005-2015'!AD46</f>
        <v>34.909151025073051</v>
      </c>
      <c r="D50" s="130">
        <f>+'25-64 attainment 2005-2015'!AV46</f>
        <v>38.095390521235579</v>
      </c>
      <c r="E50" s="125">
        <f>+'25-44 attainment 1990-2015'!BH45/1000</f>
        <v>163.93</v>
      </c>
      <c r="F50" s="127">
        <f>+'25-44 attainment 1990-2015'!BN45/1000</f>
        <v>137.98599999999999</v>
      </c>
      <c r="G50" s="131">
        <f>('25-44 attainment 1990-2015'!BH45/'25-44 attainment 1990-2015'!HH45)*100</f>
        <v>10.557017425228908</v>
      </c>
      <c r="H50" s="132">
        <f>('25-44 attainment 1990-2015'!BN45/'25-44 attainment 1990-2015'!HN45)*100</f>
        <v>9.0189698637801303</v>
      </c>
      <c r="I50" s="125">
        <f>+'25-44 attainment 1990-2015'!EU45/1000</f>
        <v>970.66899999999998</v>
      </c>
      <c r="J50" s="127">
        <f>+'25-44 attainment 1990-2015'!FA45/1000</f>
        <v>880.03599999999994</v>
      </c>
      <c r="K50" s="131">
        <f>('25-44 attainment 1990-2015'!EU45/'25-44 attainment 1990-2015'!HH45)*100</f>
        <v>62.510642024824733</v>
      </c>
      <c r="L50" s="171">
        <f>('25-44 attainment 1990-2015'!FA45/'25-44 attainment 1990-2015'!HN45)*100</f>
        <v>57.520459778829803</v>
      </c>
      <c r="M50" s="125">
        <f>+'25-44 attainment 1990-2015'!GU45/1000</f>
        <v>1096.213</v>
      </c>
      <c r="N50" s="116">
        <f>+'25-44 attainment 1990-2015'!HA45/1000</f>
        <v>1025.952</v>
      </c>
      <c r="O50" s="131">
        <f>('25-44 attainment 1990-2015'!GU45/'25-44 attainment 1990-2015'!HH45)*100</f>
        <v>70.595618512550828</v>
      </c>
      <c r="P50" s="132">
        <f>('25-44 attainment 1990-2015'!HA45/'25-44 attainment 1990-2015'!HN45)*100</f>
        <v>67.057746218347887</v>
      </c>
      <c r="Q50" s="140"/>
    </row>
    <row r="51" spans="1:17" s="141" customFormat="1">
      <c r="A51" s="116" t="s">
        <v>33</v>
      </c>
      <c r="B51" s="116"/>
      <c r="C51" s="132">
        <f>+'25-64 attainment 2005-2015'!AD47</f>
        <v>41.222359294898155</v>
      </c>
      <c r="D51" s="130">
        <f>+'25-64 attainment 2005-2015'!AV47</f>
        <v>43.91929492570776</v>
      </c>
      <c r="E51" s="125">
        <f>+'25-44 attainment 1990-2015'!BH46/1000</f>
        <v>46.253</v>
      </c>
      <c r="F51" s="127">
        <f>+'25-44 attainment 1990-2015'!BN46/1000</f>
        <v>44.08</v>
      </c>
      <c r="G51" s="131">
        <f>('25-44 attainment 1990-2015'!BH46/'25-44 attainment 1990-2015'!HH46)*100</f>
        <v>10.090558249832563</v>
      </c>
      <c r="H51" s="132">
        <f>('25-44 attainment 1990-2015'!BN46/'25-44 attainment 1990-2015'!HN46)*100</f>
        <v>9.0868236933568056</v>
      </c>
      <c r="I51" s="125">
        <f>+'25-44 attainment 1990-2015'!EU46/1000</f>
        <v>255.934</v>
      </c>
      <c r="J51" s="127">
        <f>+'25-44 attainment 1990-2015'!FA46/1000</f>
        <v>255.37899999999999</v>
      </c>
      <c r="K51" s="131">
        <f>('25-44 attainment 1990-2015'!EU46/'25-44 attainment 1990-2015'!HH46)*100</f>
        <v>55.834582299799948</v>
      </c>
      <c r="L51" s="171">
        <f>('25-44 attainment 1990-2015'!FA46/'25-44 attainment 1990-2015'!HN46)*100</f>
        <v>52.644826406210697</v>
      </c>
      <c r="M51" s="125">
        <f>+'25-44 attainment 1990-2015'!GU46/1000</f>
        <v>309.86099999999999</v>
      </c>
      <c r="N51" s="116">
        <f>+'25-44 attainment 1990-2015'!HA46/1000</f>
        <v>313.45499999999998</v>
      </c>
      <c r="O51" s="131">
        <f>('25-44 attainment 1990-2015'!GU46/'25-44 attainment 1990-2015'!HH46)*100</f>
        <v>67.59930101509886</v>
      </c>
      <c r="P51" s="132">
        <f>('25-44 attainment 1990-2015'!HA46/'25-44 attainment 1990-2015'!HN46)*100</f>
        <v>64.616840308556206</v>
      </c>
      <c r="Q51" s="140"/>
    </row>
    <row r="52" spans="1:17" s="360" customFormat="1">
      <c r="A52" s="117" t="s">
        <v>39</v>
      </c>
      <c r="B52" s="117"/>
      <c r="C52" s="172">
        <f>+'25-64 attainment 2005-2015'!AD48</f>
        <v>43.671344960678269</v>
      </c>
      <c r="D52" s="135">
        <f>+'25-64 attainment 2005-2015'!AV48</f>
        <v>46.277975939441198</v>
      </c>
      <c r="E52" s="126">
        <f>+'25-44 attainment 1990-2015'!BH47/1000</f>
        <v>6.9</v>
      </c>
      <c r="F52" s="128">
        <f>+'25-44 attainment 1990-2015'!BN47/1000</f>
        <v>8.7449999999999992</v>
      </c>
      <c r="G52" s="134">
        <f>('25-44 attainment 1990-2015'!BH47/'25-44 attainment 1990-2015'!HH47)*100</f>
        <v>4.3703248608146543</v>
      </c>
      <c r="H52" s="172">
        <f>('25-44 attainment 1990-2015'!BN47/'25-44 attainment 1990-2015'!HN47)*100</f>
        <v>4.3585526315789469</v>
      </c>
      <c r="I52" s="126">
        <f>+'25-44 attainment 1990-2015'!EU47/1000</f>
        <v>80.66</v>
      </c>
      <c r="J52" s="128">
        <f>+'25-44 attainment 1990-2015'!FA47/1000</f>
        <v>99.653999999999996</v>
      </c>
      <c r="K52" s="134">
        <f>('25-44 attainment 1990-2015'!EU47/'25-44 attainment 1990-2015'!HH47)*100</f>
        <v>51.088464242508692</v>
      </c>
      <c r="L52" s="361">
        <f>('25-44 attainment 1990-2015'!FA47/'25-44 attainment 1990-2015'!HN47)*100</f>
        <v>49.668062200956939</v>
      </c>
      <c r="M52" s="126">
        <f>+'25-44 attainment 1990-2015'!GU47/1000</f>
        <v>107.096</v>
      </c>
      <c r="N52" s="117">
        <f>+'25-44 attainment 1990-2015'!HA47/1000</f>
        <v>132.089</v>
      </c>
      <c r="O52" s="134">
        <f>('25-44 attainment 1990-2015'!GU47/'25-44 attainment 1990-2015'!HH47)*100</f>
        <v>67.832508883160315</v>
      </c>
      <c r="P52" s="172">
        <f>('25-44 attainment 1990-2015'!HA47/'25-44 attainment 1990-2015'!HN47)*100</f>
        <v>65.833831738436999</v>
      </c>
      <c r="Q52" s="359"/>
    </row>
    <row r="53" spans="1:17" s="360" customFormat="1">
      <c r="A53" s="117" t="s">
        <v>40</v>
      </c>
      <c r="B53" s="117"/>
      <c r="C53" s="172">
        <f>+'25-64 attainment 2005-2015'!AD49</f>
        <v>34.724426871699883</v>
      </c>
      <c r="D53" s="135">
        <f>+'25-64 attainment 2005-2015'!AV49</f>
        <v>37.992438125692757</v>
      </c>
      <c r="E53" s="126">
        <f>+'25-44 attainment 1990-2015'!BH48/1000</f>
        <v>283.51799999999997</v>
      </c>
      <c r="F53" s="128">
        <f>+'25-44 attainment 1990-2015'!BN48/1000</f>
        <v>238.83199999999999</v>
      </c>
      <c r="G53" s="134">
        <f>('25-44 attainment 1990-2015'!BH48/'25-44 attainment 1990-2015'!HH48)*100</f>
        <v>9.4512395338751265</v>
      </c>
      <c r="H53" s="172">
        <f>('25-44 attainment 1990-2015'!BN48/'25-44 attainment 1990-2015'!HN48)*100</f>
        <v>8.2721720270409751</v>
      </c>
      <c r="I53" s="126">
        <f>+'25-44 attainment 1990-2015'!EU48/1000</f>
        <v>1884.194</v>
      </c>
      <c r="J53" s="128">
        <f>+'25-44 attainment 1990-2015'!FA48/1000</f>
        <v>1670.52</v>
      </c>
      <c r="K53" s="134">
        <f>('25-44 attainment 1990-2015'!EU48/'25-44 attainment 1990-2015'!HH48)*100</f>
        <v>62.810716858507419</v>
      </c>
      <c r="L53" s="361">
        <f>('25-44 attainment 1990-2015'!FA48/'25-44 attainment 1990-2015'!HN48)*100</f>
        <v>57.86003891694785</v>
      </c>
      <c r="M53" s="126">
        <f>+'25-44 attainment 1990-2015'!GU48/1000</f>
        <v>2147.6179999999999</v>
      </c>
      <c r="N53" s="117">
        <f>+'25-44 attainment 1990-2015'!HA48/1000</f>
        <v>1964.2329999999999</v>
      </c>
      <c r="O53" s="134">
        <f>('25-44 attainment 1990-2015'!GU48/'25-44 attainment 1990-2015'!HH48)*100</f>
        <v>71.592111066182142</v>
      </c>
      <c r="P53" s="172">
        <f>('25-44 attainment 1990-2015'!HA48/'25-44 attainment 1990-2015'!HN48)*100</f>
        <v>68.033066244015771</v>
      </c>
      <c r="Q53" s="359"/>
    </row>
    <row r="54" spans="1:17" s="360" customFormat="1">
      <c r="A54" s="117" t="s">
        <v>44</v>
      </c>
      <c r="B54" s="117"/>
      <c r="C54" s="172">
        <f>+'25-64 attainment 2005-2015'!AD50</f>
        <v>38.561718759602265</v>
      </c>
      <c r="D54" s="135">
        <f>+'25-64 attainment 2005-2015'!AV50</f>
        <v>41.364365497525775</v>
      </c>
      <c r="E54" s="126">
        <f>+'25-44 attainment 1990-2015'!BH49/1000</f>
        <v>14.593999999999999</v>
      </c>
      <c r="F54" s="128">
        <f>+'25-44 attainment 1990-2015'!BN49/1000</f>
        <v>16.670999999999999</v>
      </c>
      <c r="G54" s="134">
        <f>('25-44 attainment 1990-2015'!BH49/'25-44 attainment 1990-2015'!HH49)*100</f>
        <v>7.4775070194495115</v>
      </c>
      <c r="H54" s="172">
        <f>('25-44 attainment 1990-2015'!BN49/'25-44 attainment 1990-2015'!HN49)*100</f>
        <v>7.9283400944495428</v>
      </c>
      <c r="I54" s="126">
        <f>+'25-44 attainment 1990-2015'!EU49/1000</f>
        <v>114.651</v>
      </c>
      <c r="J54" s="128">
        <f>+'25-44 attainment 1990-2015'!FA49/1000</f>
        <v>115.447</v>
      </c>
      <c r="K54" s="134">
        <f>('25-44 attainment 1990-2015'!EU49/'25-44 attainment 1990-2015'!HH49)*100</f>
        <v>58.743569774352878</v>
      </c>
      <c r="L54" s="361">
        <f>('25-44 attainment 1990-2015'!FA49/'25-44 attainment 1990-2015'!HN49)*100</f>
        <v>54.903909716508693</v>
      </c>
      <c r="M54" s="126">
        <f>+'25-44 attainment 1990-2015'!GU49/1000</f>
        <v>140.167</v>
      </c>
      <c r="N54" s="117">
        <f>+'25-44 attainment 1990-2015'!HA49/1000</f>
        <v>144.11099999999999</v>
      </c>
      <c r="O54" s="134">
        <f>('25-44 attainment 1990-2015'!GU49/'25-44 attainment 1990-2015'!HH49)*100</f>
        <v>71.817166396819218</v>
      </c>
      <c r="P54" s="172">
        <f>('25-44 attainment 1990-2015'!HA49/'25-44 attainment 1990-2015'!HN49)*100</f>
        <v>68.535841842194117</v>
      </c>
      <c r="Q54" s="359"/>
    </row>
    <row r="55" spans="1:17" s="360" customFormat="1">
      <c r="A55" s="117" t="s">
        <v>48</v>
      </c>
      <c r="B55" s="117"/>
      <c r="C55" s="137">
        <f>+'25-64 attainment 2005-2015'!AD51</f>
        <v>38.211141301178969</v>
      </c>
      <c r="D55" s="306">
        <f>+'25-64 attainment 2005-2015'!AV51</f>
        <v>42.2718761232533</v>
      </c>
      <c r="E55" s="351">
        <f>+'25-44 attainment 1990-2015'!BH50/1000</f>
        <v>125.19199999999999</v>
      </c>
      <c r="F55" s="118">
        <f>+'25-44 attainment 1990-2015'!BN50/1000</f>
        <v>105.941</v>
      </c>
      <c r="G55" s="136">
        <f>('25-44 attainment 1990-2015'!BH50/'25-44 attainment 1990-2015'!HH50)*100</f>
        <v>8.6241292654968706</v>
      </c>
      <c r="H55" s="137">
        <f>('25-44 attainment 1990-2015'!BN50/'25-44 attainment 1990-2015'!HN50)*100</f>
        <v>7.4493496119610372</v>
      </c>
      <c r="I55" s="351">
        <f>+'25-44 attainment 1990-2015'!EU50/1000</f>
        <v>856.00199999999995</v>
      </c>
      <c r="J55" s="118">
        <f>+'25-44 attainment 1990-2015'!FA50/1000</f>
        <v>770.15700000000004</v>
      </c>
      <c r="K55" s="136">
        <f>('25-44 attainment 1990-2015'!EU50/'25-44 attainment 1990-2015'!HH50)*100</f>
        <v>58.967600961114542</v>
      </c>
      <c r="L55" s="306">
        <f>('25-44 attainment 1990-2015'!FA50/'25-44 attainment 1990-2015'!HN50)*100</f>
        <v>54.154376012111229</v>
      </c>
      <c r="M55" s="351">
        <f>+'25-44 attainment 1990-2015'!GU50/1000</f>
        <v>1013.28</v>
      </c>
      <c r="N55" s="118">
        <f>+'25-44 attainment 1990-2015'!HA50/1000</f>
        <v>945.01400000000001</v>
      </c>
      <c r="O55" s="136">
        <f>('25-44 attainment 1990-2015'!GU50/'25-44 attainment 1990-2015'!HH50)*100</f>
        <v>69.802045674984569</v>
      </c>
      <c r="P55" s="137">
        <f>('25-44 attainment 1990-2015'!HA50/'25-44 attainment 1990-2015'!HN50)*100</f>
        <v>66.449624547604301</v>
      </c>
      <c r="Q55" s="359"/>
    </row>
    <row r="56" spans="1:17" s="141" customFormat="1">
      <c r="A56" s="119" t="s">
        <v>75</v>
      </c>
      <c r="B56" s="119"/>
      <c r="C56" s="132">
        <f>+'25-64 attainment 2005-2015'!AD52</f>
        <v>43.664570958718954</v>
      </c>
      <c r="D56" s="130">
        <f>+'25-64 attainment 2005-2015'!AV52</f>
        <v>45.852185604263681</v>
      </c>
      <c r="E56" s="350">
        <f>+'25-44 attainment 1990-2015'!BH51/1000</f>
        <v>1449.576</v>
      </c>
      <c r="F56" s="119">
        <f>+'25-44 attainment 1990-2015'!BN51/1000</f>
        <v>1330.981</v>
      </c>
      <c r="G56" s="349">
        <f>('25-44 attainment 1990-2015'!BH51/'25-44 attainment 1990-2015'!HH51)*100</f>
        <v>9.8874081404264391</v>
      </c>
      <c r="H56" s="138">
        <f>('25-44 attainment 1990-2015'!BN51/'25-44 attainment 1990-2015'!HN51)*100</f>
        <v>9.1633582982760462</v>
      </c>
      <c r="I56" s="350">
        <f>+'25-44 attainment 1990-2015'!EU51/1000</f>
        <v>7835.2740000000003</v>
      </c>
      <c r="J56" s="119">
        <f>+'25-44 attainment 1990-2015'!FA51/1000</f>
        <v>7254.23</v>
      </c>
      <c r="K56" s="349">
        <f>('25-44 attainment 1990-2015'!EU51/'25-44 attainment 1990-2015'!HH51)*100</f>
        <v>53.443594492507899</v>
      </c>
      <c r="L56" s="138">
        <f>('25-44 attainment 1990-2015'!FA51/'25-44 attainment 1990-2015'!HN51)*100</f>
        <v>49.942943338862868</v>
      </c>
      <c r="M56" s="350">
        <f>+'25-44 attainment 1990-2015'!GU51/1000</f>
        <v>9099.3379999999997</v>
      </c>
      <c r="N56" s="119">
        <f>+'25-44 attainment 1990-2015'!HA51/1000</f>
        <v>8480.0310000000009</v>
      </c>
      <c r="O56" s="349">
        <f>('25-44 attainment 1990-2015'!GU51/'25-44 attainment 1990-2015'!HH51)*100</f>
        <v>62.065644446163319</v>
      </c>
      <c r="P56" s="138">
        <f>('25-44 attainment 1990-2015'!HA51/'25-44 attainment 1990-2015'!HN51)*100</f>
        <v>58.382172573078137</v>
      </c>
      <c r="Q56" s="140"/>
    </row>
    <row r="57" spans="1:17" s="141" customFormat="1" ht="14.25">
      <c r="A57" s="116" t="s">
        <v>98</v>
      </c>
      <c r="B57" s="116"/>
      <c r="C57" s="132">
        <f t="shared" ref="C57:D57" si="15">(C56/C$8)*100</f>
        <v>114.56368232653354</v>
      </c>
      <c r="D57" s="171">
        <f t="shared" si="15"/>
        <v>113.35133181232516</v>
      </c>
      <c r="E57" s="131">
        <f t="shared" ref="E57:F57" si="16">(E56/E$8)*100</f>
        <v>13.534468930428728</v>
      </c>
      <c r="F57" s="171">
        <f t="shared" si="16"/>
        <v>13.987695696541488</v>
      </c>
      <c r="G57" s="131"/>
      <c r="H57" s="132"/>
      <c r="I57" s="131">
        <f t="shared" ref="I57" si="17">(I56/I$8)*100</f>
        <v>15.533377404157109</v>
      </c>
      <c r="J57" s="132">
        <f t="shared" ref="J57" si="18">(J56/J$8)*100</f>
        <v>15.050351830757913</v>
      </c>
      <c r="K57" s="131"/>
      <c r="L57" s="132"/>
      <c r="M57" s="131">
        <f t="shared" ref="M57" si="19">(M56/M$8)*100</f>
        <v>15.856601146780545</v>
      </c>
      <c r="N57" s="132">
        <f t="shared" ref="N57" si="20">(N56/N$8)*100</f>
        <v>15.203388866018152</v>
      </c>
      <c r="O57" s="131"/>
      <c r="P57" s="132"/>
      <c r="Q57" s="140"/>
    </row>
    <row r="58" spans="1:17" s="360" customFormat="1">
      <c r="A58" s="117" t="s">
        <v>20</v>
      </c>
      <c r="B58" s="117"/>
      <c r="C58" s="172">
        <f>+'25-64 attainment 2005-2015'!AD54</f>
        <v>46.351681978299418</v>
      </c>
      <c r="D58" s="135">
        <f>+'25-64 attainment 2005-2015'!AV54</f>
        <v>48.078491267149133</v>
      </c>
      <c r="E58" s="126">
        <f>+'25-44 attainment 1990-2015'!BH53/1000</f>
        <v>80.179000000000002</v>
      </c>
      <c r="F58" s="128">
        <f>+'25-44 attainment 1990-2015'!BN53/1000</f>
        <v>69.483999999999995</v>
      </c>
      <c r="G58" s="134">
        <f>('25-44 attainment 1990-2015'!BH53/'25-44 attainment 1990-2015'!HH53)*100</f>
        <v>8.9009153025938197</v>
      </c>
      <c r="H58" s="172">
        <f>('25-44 attainment 1990-2015'!BN53/'25-44 attainment 1990-2015'!HN53)*100</f>
        <v>7.9384882551869111</v>
      </c>
      <c r="I58" s="126">
        <f>+'25-44 attainment 1990-2015'!EU53/1000</f>
        <v>474.58100000000002</v>
      </c>
      <c r="J58" s="128">
        <f>+'25-44 attainment 1990-2015'!FA53/1000</f>
        <v>438.19799999999998</v>
      </c>
      <c r="K58" s="134">
        <f>('25-44 attainment 1990-2015'!EU53/'25-44 attainment 1990-2015'!HH53)*100</f>
        <v>52.68468408461414</v>
      </c>
      <c r="L58" s="172">
        <f>('25-44 attainment 1990-2015'!FA53/'25-44 attainment 1990-2015'!HN53)*100</f>
        <v>50.063751028242386</v>
      </c>
      <c r="M58" s="126">
        <f>+'25-44 attainment 1990-2015'!GU53/1000</f>
        <v>545.80100000000004</v>
      </c>
      <c r="N58" s="128">
        <f>+'25-44 attainment 1990-2015'!HA53/1000</f>
        <v>500.77499999999998</v>
      </c>
      <c r="O58" s="134">
        <f>('25-44 attainment 1990-2015'!GU53/'25-44 attainment 1990-2015'!HH53)*100</f>
        <v>60.5910334759851</v>
      </c>
      <c r="P58" s="172">
        <f>('25-44 attainment 1990-2015'!HA53/'25-44 attainment 1990-2015'!HN53)*100</f>
        <v>57.213120372909245</v>
      </c>
      <c r="Q58" s="359"/>
    </row>
    <row r="59" spans="1:17" s="360" customFormat="1">
      <c r="A59" s="117" t="s">
        <v>27</v>
      </c>
      <c r="B59" s="117"/>
      <c r="C59" s="172">
        <f>+'25-64 attainment 2005-2015'!AD55</f>
        <v>38.559637409880139</v>
      </c>
      <c r="D59" s="135">
        <f>+'25-64 attainment 2005-2015'!AV55</f>
        <v>41.207270030851276</v>
      </c>
      <c r="E59" s="126">
        <f>+'25-44 attainment 1990-2015'!BH54/1000</f>
        <v>18.673999999999999</v>
      </c>
      <c r="F59" s="128">
        <f>+'25-44 attainment 1990-2015'!BN54/1000</f>
        <v>17.72</v>
      </c>
      <c r="G59" s="134">
        <f>('25-44 attainment 1990-2015'!BH54/'25-44 attainment 1990-2015'!HH54)*100</f>
        <v>5.8341482312289701</v>
      </c>
      <c r="H59" s="172">
        <f>('25-44 attainment 1990-2015'!BN54/'25-44 attainment 1990-2015'!HN54)*100</f>
        <v>5.8167780564345639</v>
      </c>
      <c r="I59" s="126">
        <f>+'25-44 attainment 1990-2015'!EU54/1000</f>
        <v>197.1</v>
      </c>
      <c r="J59" s="128">
        <f>+'25-44 attainment 1990-2015'!FA54/1000</f>
        <v>167.941</v>
      </c>
      <c r="K59" s="134">
        <f>('25-44 attainment 1990-2015'!EU54/'25-44 attainment 1990-2015'!HH54)*100</f>
        <v>61.578163027483669</v>
      </c>
      <c r="L59" s="172">
        <f>('25-44 attainment 1990-2015'!FA54/'25-44 attainment 1990-2015'!HN54)*100</f>
        <v>55.128415551674777</v>
      </c>
      <c r="M59" s="126">
        <f>+'25-44 attainment 1990-2015'!GU54/1000</f>
        <v>228.38900000000001</v>
      </c>
      <c r="N59" s="128">
        <f>+'25-44 attainment 1990-2015'!HA54/1000</f>
        <v>203.565</v>
      </c>
      <c r="O59" s="134">
        <f>('25-44 attainment 1990-2015'!GU54/'25-44 attainment 1990-2015'!HH54)*100</f>
        <v>71.353501145022662</v>
      </c>
      <c r="P59" s="172">
        <f>('25-44 attainment 1990-2015'!HA54/'25-44 attainment 1990-2015'!HN54)*100</f>
        <v>66.822371617274385</v>
      </c>
      <c r="Q59" s="359"/>
    </row>
    <row r="60" spans="1:17" s="360" customFormat="1">
      <c r="A60" s="117" t="s">
        <v>28</v>
      </c>
      <c r="B60" s="117"/>
      <c r="C60" s="172">
        <f>+'25-64 attainment 2005-2015'!AD56</f>
        <v>50.197834716267323</v>
      </c>
      <c r="D60" s="135">
        <f>+'25-64 attainment 2005-2015'!AV56</f>
        <v>52.091604387263914</v>
      </c>
      <c r="E60" s="126">
        <f>+'25-44 attainment 1990-2015'!BH55/1000</f>
        <v>147.142</v>
      </c>
      <c r="F60" s="128">
        <f>+'25-44 attainment 1990-2015'!BN55/1000</f>
        <v>128.70500000000001</v>
      </c>
      <c r="G60" s="134">
        <f>('25-44 attainment 1990-2015'!BH55/'25-44 attainment 1990-2015'!HH55)*100</f>
        <v>8.252792023942531</v>
      </c>
      <c r="H60" s="172">
        <f>('25-44 attainment 1990-2015'!BN55/'25-44 attainment 1990-2015'!HN55)*100</f>
        <v>7.2290787523330708</v>
      </c>
      <c r="I60" s="126">
        <f>+'25-44 attainment 1990-2015'!EU55/1000</f>
        <v>843.49300000000005</v>
      </c>
      <c r="J60" s="128">
        <f>+'25-44 attainment 1990-2015'!FA55/1000</f>
        <v>788.53899999999999</v>
      </c>
      <c r="K60" s="134">
        <f>('25-44 attainment 1990-2015'!EU55/'25-44 attainment 1990-2015'!HH55)*100</f>
        <v>47.30921356683583</v>
      </c>
      <c r="L60" s="172">
        <f>('25-44 attainment 1990-2015'!FA55/'25-44 attainment 1990-2015'!HN55)*100</f>
        <v>44.290513424388848</v>
      </c>
      <c r="M60" s="126">
        <f>+'25-44 attainment 1990-2015'!GU55/1000</f>
        <v>977.45799999999997</v>
      </c>
      <c r="N60" s="128">
        <f>+'25-44 attainment 1990-2015'!HA55/1000</f>
        <v>913.68100000000004</v>
      </c>
      <c r="O60" s="134">
        <f>('25-44 attainment 1990-2015'!GU55/'25-44 attainment 1990-2015'!HH55)*100</f>
        <v>54.822943728770966</v>
      </c>
      <c r="P60" s="172">
        <f>('25-44 attainment 1990-2015'!HA55/'25-44 attainment 1990-2015'!HN55)*100</f>
        <v>51.319466248478548</v>
      </c>
      <c r="Q60" s="359"/>
    </row>
    <row r="61" spans="1:17" s="360" customFormat="1">
      <c r="A61" s="117" t="s">
        <v>35</v>
      </c>
      <c r="B61" s="117"/>
      <c r="C61" s="172">
        <f>+'25-64 attainment 2005-2015'!AD57</f>
        <v>44.640063840156621</v>
      </c>
      <c r="D61" s="135">
        <f>+'25-64 attainment 2005-2015'!AV57</f>
        <v>47.241461622869593</v>
      </c>
      <c r="E61" s="126">
        <f>+'25-44 attainment 1990-2015'!BH56/1000</f>
        <v>22.271000000000001</v>
      </c>
      <c r="F61" s="128">
        <f>+'25-44 attainment 1990-2015'!BN56/1000</f>
        <v>17.463999999999999</v>
      </c>
      <c r="G61" s="134">
        <f>('25-44 attainment 1990-2015'!BH56/'25-44 attainment 1990-2015'!HH56)*100</f>
        <v>6.6884901268864025</v>
      </c>
      <c r="H61" s="172">
        <f>('25-44 attainment 1990-2015'!BN56/'25-44 attainment 1990-2015'!HN56)*100</f>
        <v>5.6023019994931493</v>
      </c>
      <c r="I61" s="126">
        <f>+'25-44 attainment 1990-2015'!EU56/1000</f>
        <v>179.017</v>
      </c>
      <c r="J61" s="128">
        <f>+'25-44 attainment 1990-2015'!FA56/1000</f>
        <v>155.56899999999999</v>
      </c>
      <c r="K61" s="134">
        <f>('25-44 attainment 1990-2015'!EU56/'25-44 attainment 1990-2015'!HH56)*100</f>
        <v>53.762895112245666</v>
      </c>
      <c r="L61" s="172">
        <f>('25-44 attainment 1990-2015'!FA56/'25-44 attainment 1990-2015'!HN56)*100</f>
        <v>49.905206124550489</v>
      </c>
      <c r="M61" s="126">
        <f>+'25-44 attainment 1990-2015'!GU56/1000</f>
        <v>214.13200000000001</v>
      </c>
      <c r="N61" s="128">
        <f>+'25-44 attainment 1990-2015'!HA56/1000</f>
        <v>186.46</v>
      </c>
      <c r="O61" s="134">
        <f>('25-44 attainment 1990-2015'!GU56/'25-44 attainment 1990-2015'!HH56)*100</f>
        <v>64.30873188677829</v>
      </c>
      <c r="P61" s="172">
        <f>('25-44 attainment 1990-2015'!HA56/'25-44 attainment 1990-2015'!HN56)*100</f>
        <v>59.814775012911859</v>
      </c>
      <c r="Q61" s="359"/>
    </row>
    <row r="62" spans="1:17" s="141" customFormat="1">
      <c r="A62" s="116" t="s">
        <v>36</v>
      </c>
      <c r="B62" s="116"/>
      <c r="C62" s="132">
        <f>+'25-64 attainment 2005-2015'!AD58</f>
        <v>44.526543396494098</v>
      </c>
      <c r="D62" s="171">
        <f>+'25-64 attainment 2005-2015'!AV58</f>
        <v>46.884557927524511</v>
      </c>
      <c r="E62" s="125">
        <f>+'25-44 attainment 1990-2015'!BH57/1000</f>
        <v>229.43799999999999</v>
      </c>
      <c r="F62" s="127">
        <f>+'25-44 attainment 1990-2015'!BN57/1000</f>
        <v>202.904</v>
      </c>
      <c r="G62" s="131">
        <f>('25-44 attainment 1990-2015'!BH57/'25-44 attainment 1990-2015'!HH57)*100</f>
        <v>9.7001115708576418</v>
      </c>
      <c r="H62" s="132">
        <f>('25-44 attainment 1990-2015'!BN57/'25-44 attainment 1990-2015'!HN57)*100</f>
        <v>8.7425572315982283</v>
      </c>
      <c r="I62" s="125">
        <f>+'25-44 attainment 1990-2015'!EU57/1000</f>
        <v>1263.5150000000001</v>
      </c>
      <c r="J62" s="127">
        <f>+'25-44 attainment 1990-2015'!FA57/1000</f>
        <v>1157.5450000000001</v>
      </c>
      <c r="K62" s="131">
        <f>('25-44 attainment 1990-2015'!EU57/'25-44 attainment 1990-2015'!HH57)*100</f>
        <v>53.418511630384643</v>
      </c>
      <c r="L62" s="132">
        <f>('25-44 attainment 1990-2015'!FA57/'25-44 attainment 1990-2015'!HN57)*100</f>
        <v>49.875327300843601</v>
      </c>
      <c r="M62" s="125">
        <f>+'25-44 attainment 1990-2015'!GU57/1000</f>
        <v>1429.961</v>
      </c>
      <c r="N62" s="127">
        <f>+'25-44 attainment 1990-2015'!HA57/1000</f>
        <v>1311.575</v>
      </c>
      <c r="O62" s="131">
        <f>('25-44 attainment 1990-2015'!GU57/'25-44 attainment 1990-2015'!HH57)*100</f>
        <v>60.455466147609215</v>
      </c>
      <c r="P62" s="132">
        <f>('25-44 attainment 1990-2015'!HA57/'25-44 attainment 1990-2015'!HN57)*100</f>
        <v>56.512042645948057</v>
      </c>
      <c r="Q62" s="140"/>
    </row>
    <row r="63" spans="1:17" s="141" customFormat="1">
      <c r="A63" s="116" t="s">
        <v>38</v>
      </c>
      <c r="B63" s="116"/>
      <c r="C63" s="132">
        <f>+'25-64 attainment 2005-2015'!AD59</f>
        <v>44.578077998040953</v>
      </c>
      <c r="D63" s="171">
        <f>+'25-64 attainment 2005-2015'!AV59</f>
        <v>46.291840806545778</v>
      </c>
      <c r="E63" s="125">
        <f>+'25-44 attainment 1990-2015'!BH58/1000</f>
        <v>653.41200000000003</v>
      </c>
      <c r="F63" s="127">
        <f>+'25-44 attainment 1990-2015'!BN58/1000</f>
        <v>602.82299999999998</v>
      </c>
      <c r="G63" s="131">
        <f>('25-44 attainment 1990-2015'!BH58/'25-44 attainment 1990-2015'!HH58)*100</f>
        <v>12.210884493582769</v>
      </c>
      <c r="H63" s="132">
        <f>('25-44 attainment 1990-2015'!BN58/'25-44 attainment 1990-2015'!HN58)*100</f>
        <v>11.216663888037107</v>
      </c>
      <c r="I63" s="125">
        <f>+'25-44 attainment 1990-2015'!EU58/1000</f>
        <v>2784.797</v>
      </c>
      <c r="J63" s="127">
        <f>+'25-44 attainment 1990-2015'!FA58/1000</f>
        <v>2642.5360000000001</v>
      </c>
      <c r="K63" s="131">
        <f>('25-44 attainment 1990-2015'!EU58/'25-44 attainment 1990-2015'!HH58)*100</f>
        <v>52.041949803609079</v>
      </c>
      <c r="L63" s="132">
        <f>('25-44 attainment 1990-2015'!FA58/'25-44 attainment 1990-2015'!HN58)*100</f>
        <v>49.169388235083971</v>
      </c>
      <c r="M63" s="125">
        <f>+'25-44 attainment 1990-2015'!GU58/1000</f>
        <v>3279.0210000000002</v>
      </c>
      <c r="N63" s="127">
        <f>+'25-44 attainment 1990-2015'!HA58/1000</f>
        <v>3115.21</v>
      </c>
      <c r="O63" s="131">
        <f>('25-44 attainment 1990-2015'!GU58/'25-44 attainment 1990-2015'!HH58)*100</f>
        <v>61.277948190471356</v>
      </c>
      <c r="P63" s="132">
        <f>('25-44 attainment 1990-2015'!HA58/'25-44 attainment 1990-2015'!HN58)*100</f>
        <v>57.964383427062458</v>
      </c>
      <c r="Q63" s="140"/>
    </row>
    <row r="64" spans="1:17" s="141" customFormat="1">
      <c r="A64" s="116" t="s">
        <v>42</v>
      </c>
      <c r="B64" s="116"/>
      <c r="C64" s="132">
        <f>+'25-64 attainment 2005-2015'!AD60</f>
        <v>37.826710434372522</v>
      </c>
      <c r="D64" s="171">
        <f>+'25-64 attainment 2005-2015'!AV60</f>
        <v>41.033366757010192</v>
      </c>
      <c r="E64" s="125">
        <f>+'25-44 attainment 1990-2015'!BH59/1000</f>
        <v>261.065</v>
      </c>
      <c r="F64" s="127">
        <f>+'25-44 attainment 1990-2015'!BN59/1000</f>
        <v>256.98500000000001</v>
      </c>
      <c r="G64" s="131">
        <f>('25-44 attainment 1990-2015'!BH59/'25-44 attainment 1990-2015'!HH59)*100</f>
        <v>8.1999884412090989</v>
      </c>
      <c r="H64" s="132">
        <f>('25-44 attainment 1990-2015'!BN59/'25-44 attainment 1990-2015'!HN59)*100</f>
        <v>8.1569695692360824</v>
      </c>
      <c r="I64" s="125">
        <f>+'25-44 attainment 1990-2015'!EU59/1000</f>
        <v>1857.4649999999999</v>
      </c>
      <c r="J64" s="127">
        <f>+'25-44 attainment 1990-2015'!FA59/1000</f>
        <v>1681.154</v>
      </c>
      <c r="K64" s="131">
        <f>('25-44 attainment 1990-2015'!EU59/'25-44 attainment 1990-2015'!HH59)*100</f>
        <v>58.342525922473179</v>
      </c>
      <c r="L64" s="132">
        <f>('25-44 attainment 1990-2015'!FA59/'25-44 attainment 1990-2015'!HN59)*100</f>
        <v>53.361565924857544</v>
      </c>
      <c r="M64" s="125">
        <f>+'25-44 attainment 1990-2015'!GU59/1000</f>
        <v>2147.748</v>
      </c>
      <c r="N64" s="127">
        <f>+'25-44 attainment 1990-2015'!HA59/1000</f>
        <v>1991.107</v>
      </c>
      <c r="O64" s="131">
        <f>('25-44 attainment 1990-2015'!GU59/'25-44 attainment 1990-2015'!HH59)*100</f>
        <v>67.460244669449992</v>
      </c>
      <c r="P64" s="132">
        <f>('25-44 attainment 1990-2015'!HA59/'25-44 attainment 1990-2015'!HN59)*100</f>
        <v>63.19979457202929</v>
      </c>
      <c r="Q64" s="140"/>
    </row>
    <row r="65" spans="1:17" s="141" customFormat="1">
      <c r="A65" s="116" t="s">
        <v>43</v>
      </c>
      <c r="B65" s="116"/>
      <c r="C65" s="132">
        <f>+'25-64 attainment 2005-2015'!AD61</f>
        <v>42.603954372353805</v>
      </c>
      <c r="D65" s="171">
        <f>+'25-64 attainment 2005-2015'!AV61</f>
        <v>42.761491154411246</v>
      </c>
      <c r="E65" s="125">
        <f>+'25-44 attainment 1990-2015'!BH60/1000</f>
        <v>27.260999999999999</v>
      </c>
      <c r="F65" s="127">
        <f>+'25-44 attainment 1990-2015'!BN60/1000</f>
        <v>25.013999999999999</v>
      </c>
      <c r="G65" s="131">
        <f>('25-44 attainment 1990-2015'!BH60/'25-44 attainment 1990-2015'!HH60)*100</f>
        <v>9.9152542372881367</v>
      </c>
      <c r="H65" s="132">
        <f>('25-44 attainment 1990-2015'!BN60/'25-44 attainment 1990-2015'!HN60)*100</f>
        <v>9.3790072815351966</v>
      </c>
      <c r="I65" s="125">
        <f>+'25-44 attainment 1990-2015'!EU60/1000</f>
        <v>154.482</v>
      </c>
      <c r="J65" s="127">
        <f>+'25-44 attainment 1990-2015'!FA60/1000</f>
        <v>148.59899999999999</v>
      </c>
      <c r="K65" s="131">
        <f>('25-44 attainment 1990-2015'!EU60/'25-44 attainment 1990-2015'!HH60)*100</f>
        <v>56.187531825125482</v>
      </c>
      <c r="L65" s="132">
        <f>('25-44 attainment 1990-2015'!FA60/'25-44 attainment 1990-2015'!HN60)*100</f>
        <v>55.717242465373339</v>
      </c>
      <c r="M65" s="125">
        <f>+'25-44 attainment 1990-2015'!GU60/1000</f>
        <v>180.78100000000001</v>
      </c>
      <c r="N65" s="127">
        <f>+'25-44 attainment 1990-2015'!HA60/1000</f>
        <v>171.476</v>
      </c>
      <c r="O65" s="131">
        <f>('25-44 attainment 1990-2015'!GU60/'25-44 attainment 1990-2015'!HH60)*100</f>
        <v>65.752891539972353</v>
      </c>
      <c r="P65" s="132">
        <f>('25-44 attainment 1990-2015'!HA60/'25-44 attainment 1990-2015'!HN60)*100</f>
        <v>64.294980915028759</v>
      </c>
      <c r="Q65" s="140"/>
    </row>
    <row r="66" spans="1:17" s="141" customFormat="1">
      <c r="A66" s="115" t="s">
        <v>46</v>
      </c>
      <c r="B66" s="115"/>
      <c r="C66" s="132">
        <f>+'25-64 attainment 2005-2015'!AD62</f>
        <v>44.160147535619735</v>
      </c>
      <c r="D66" s="171">
        <f>+'25-64 attainment 2005-2015'!AV62</f>
        <v>45.360521931257828</v>
      </c>
      <c r="E66" s="124">
        <f>+'25-44 attainment 1990-2015'!BH61/1000</f>
        <v>10.134</v>
      </c>
      <c r="F66" s="115">
        <f>+'25-44 attainment 1990-2015'!BN61/1000</f>
        <v>9.8819999999999997</v>
      </c>
      <c r="G66" s="139">
        <f>('25-44 attainment 1990-2015'!BH61/'25-44 attainment 1990-2015'!HH61)*100</f>
        <v>6.8012053448588281</v>
      </c>
      <c r="H66" s="121">
        <f>('25-44 attainment 1990-2015'!BN61/'25-44 attainment 1990-2015'!HN61)*100</f>
        <v>7.0292494167188302</v>
      </c>
      <c r="I66" s="124">
        <f>+'25-44 attainment 1990-2015'!EU61/1000</f>
        <v>80.823999999999998</v>
      </c>
      <c r="J66" s="115">
        <f>+'25-44 attainment 1990-2015'!FA61/1000</f>
        <v>74.149000000000001</v>
      </c>
      <c r="K66" s="139">
        <f>('25-44 attainment 1990-2015'!EU61/'25-44 attainment 1990-2015'!HH61)*100</f>
        <v>54.243203156983419</v>
      </c>
      <c r="L66" s="121">
        <f>('25-44 attainment 1990-2015'!FA61/'25-44 attainment 1990-2015'!HN61)*100</f>
        <v>52.743555454390254</v>
      </c>
      <c r="M66" s="124">
        <f>+'25-44 attainment 1990-2015'!GU61/1000</f>
        <v>96.046999999999997</v>
      </c>
      <c r="N66" s="115">
        <f>+'25-44 attainment 1990-2015'!HA61/1000</f>
        <v>86.182000000000002</v>
      </c>
      <c r="O66" s="139">
        <f>('25-44 attainment 1990-2015'!GU61/'25-44 attainment 1990-2015'!HH61)*100</f>
        <v>64.459775977664876</v>
      </c>
      <c r="P66" s="121">
        <f>('25-44 attainment 1990-2015'!HA61/'25-44 attainment 1990-2015'!HN61)*100</f>
        <v>61.302850964547886</v>
      </c>
      <c r="Q66" s="140"/>
    </row>
    <row r="67" spans="1:17" s="360" customFormat="1">
      <c r="A67" s="120" t="s">
        <v>70</v>
      </c>
      <c r="B67" s="120"/>
      <c r="C67" s="352">
        <f>+'25-64 attainment 2005-2015'!AD63</f>
        <v>53.616464845911459</v>
      </c>
      <c r="D67" s="352">
        <f>+'25-64 attainment 2005-2015'!AV63</f>
        <v>61.780620446694535</v>
      </c>
      <c r="E67" s="353">
        <f>+'25-44 attainment 1990-2015'!BH62/1000</f>
        <v>17.363</v>
      </c>
      <c r="F67" s="120">
        <f>+'25-44 attainment 1990-2015'!BN62/1000</f>
        <v>15.061999999999999</v>
      </c>
      <c r="G67" s="362">
        <f>('25-44 attainment 1990-2015'!BH62/'25-44 attainment 1990-2015'!HH62)*100</f>
        <v>8.7654289825075082</v>
      </c>
      <c r="H67" s="352">
        <f>('25-44 attainment 1990-2015'!BN62/'25-44 attainment 1990-2015'!HN62)*100</f>
        <v>6.0512804030437195</v>
      </c>
      <c r="I67" s="353">
        <f>+'25-44 attainment 1990-2015'!EU62/1000</f>
        <v>76.563999999999993</v>
      </c>
      <c r="J67" s="120">
        <f>+'25-44 attainment 1990-2015'!FA62/1000</f>
        <v>73.302999999999997</v>
      </c>
      <c r="K67" s="362">
        <f>('25-44 attainment 1990-2015'!EU62/'25-44 attainment 1990-2015'!HH62)*100</f>
        <v>38.652093798116972</v>
      </c>
      <c r="L67" s="352">
        <f>('25-44 attainment 1990-2015'!FA62/'25-44 attainment 1990-2015'!HN62)*100</f>
        <v>29.450073521731095</v>
      </c>
      <c r="M67" s="353">
        <f>+'25-44 attainment 1990-2015'!GU62/1000</f>
        <v>82.126999999999995</v>
      </c>
      <c r="N67" s="120">
        <f>+'25-44 attainment 1990-2015'!HA62/1000</f>
        <v>79.778000000000006</v>
      </c>
      <c r="O67" s="362">
        <f>('25-44 attainment 1990-2015'!GU62/'25-44 attainment 1990-2015'!HH62)*100</f>
        <v>41.46048413559835</v>
      </c>
      <c r="P67" s="352">
        <f>('25-44 attainment 1990-2015'!HA62/'25-44 attainment 1990-2015'!HN62)*100</f>
        <v>32.051457176604828</v>
      </c>
      <c r="Q67" s="359"/>
    </row>
    <row r="68" spans="1:17" s="140" customFormat="1" ht="18" customHeight="1">
      <c r="A68" s="142" t="s">
        <v>119</v>
      </c>
      <c r="B68" s="119"/>
      <c r="C68" s="119"/>
      <c r="D68" s="119"/>
      <c r="E68" s="119"/>
      <c r="F68" s="119"/>
      <c r="G68" s="138"/>
      <c r="H68" s="138"/>
      <c r="I68" s="119"/>
      <c r="J68" s="119"/>
      <c r="K68" s="138"/>
      <c r="L68" s="138"/>
      <c r="M68" s="119"/>
      <c r="N68" s="119"/>
      <c r="O68" s="138"/>
      <c r="P68" s="138"/>
    </row>
    <row r="69" spans="1:17" s="140" customFormat="1" ht="18" customHeight="1">
      <c r="A69" s="295" t="s">
        <v>134</v>
      </c>
      <c r="B69" s="127"/>
      <c r="C69" s="127"/>
      <c r="D69" s="127"/>
      <c r="E69" s="127"/>
      <c r="F69" s="127"/>
      <c r="G69" s="132"/>
      <c r="H69" s="132"/>
      <c r="I69" s="127"/>
      <c r="J69" s="127"/>
      <c r="K69" s="132"/>
      <c r="L69" s="132"/>
      <c r="M69" s="127"/>
      <c r="N69" s="127"/>
      <c r="O69" s="132"/>
      <c r="P69" s="132"/>
    </row>
    <row r="70" spans="1:17" ht="29.25" customHeight="1">
      <c r="A70" s="4" t="s">
        <v>52</v>
      </c>
      <c r="B70" s="398" t="s">
        <v>128</v>
      </c>
      <c r="C70" s="398"/>
      <c r="D70" s="398"/>
      <c r="E70" s="398"/>
      <c r="F70" s="398"/>
      <c r="G70" s="398"/>
      <c r="H70" s="398"/>
      <c r="I70" s="398"/>
      <c r="J70" s="398"/>
      <c r="K70" s="398"/>
      <c r="L70" s="398"/>
      <c r="M70" s="398"/>
      <c r="N70" s="398"/>
      <c r="O70" s="398"/>
      <c r="P70" s="398"/>
    </row>
    <row r="71" spans="1:17">
      <c r="B71" s="1"/>
      <c r="D71" s="1"/>
      <c r="E71" s="1"/>
      <c r="F71" s="1"/>
      <c r="G71" s="1"/>
      <c r="H71" s="1"/>
      <c r="I71" s="1"/>
      <c r="J71" s="1"/>
      <c r="K71" s="1"/>
      <c r="L71" s="1"/>
      <c r="P71" s="293" t="s">
        <v>129</v>
      </c>
    </row>
  </sheetData>
  <mergeCells count="2">
    <mergeCell ref="C4:D6"/>
    <mergeCell ref="B70:P70"/>
  </mergeCells>
  <phoneticPr fontId="4" type="noConversion"/>
  <pageMargins left="0.5" right="0.5" top="0.5" bottom="0.5" header="0.5" footer="0.5"/>
  <pageSetup scale="76" orientation="portrait" r:id="rId1"/>
  <headerFooter alignWithMargins="0">
    <oddFooter>&amp;L&amp;10SREB Fact Book&amp;R&amp;10&amp;D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50021"/>
  </sheetPr>
  <dimension ref="A1:N71"/>
  <sheetViews>
    <sheetView showGridLines="0" view="pageBreakPreview" topLeftCell="A34" zoomScaleNormal="100" zoomScaleSheetLayoutView="100" workbookViewId="0">
      <selection activeCell="A69" sqref="A69"/>
    </sheetView>
  </sheetViews>
  <sheetFormatPr defaultRowHeight="15"/>
  <cols>
    <col min="1" max="1" width="5.6640625" customWidth="1"/>
    <col min="2" max="2" width="10.88671875" customWidth="1"/>
    <col min="3" max="13" width="6.44140625" customWidth="1"/>
    <col min="14" max="14" width="6.44140625" style="39" customWidth="1"/>
  </cols>
  <sheetData>
    <row r="1" spans="1:14">
      <c r="A1" s="1" t="s">
        <v>110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>
      <c r="A2" s="1" t="s">
        <v>121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14">
      <c r="A3" s="2"/>
      <c r="B3" s="2"/>
      <c r="C3" s="2"/>
      <c r="D3" s="3"/>
      <c r="E3" s="3"/>
      <c r="F3" s="3"/>
      <c r="G3" s="3"/>
      <c r="H3" s="3"/>
      <c r="I3" s="3"/>
      <c r="J3" s="3"/>
      <c r="K3" s="3"/>
      <c r="L3" s="2"/>
      <c r="M3" s="2"/>
      <c r="N3" s="2"/>
    </row>
    <row r="4" spans="1:14" s="364" customFormat="1">
      <c r="A4" s="365"/>
      <c r="B4" s="365"/>
      <c r="C4" s="366" t="s">
        <v>130</v>
      </c>
      <c r="D4" s="367"/>
      <c r="E4" s="281"/>
      <c r="F4" s="281"/>
      <c r="G4" s="281"/>
      <c r="H4" s="281"/>
      <c r="I4" s="281"/>
      <c r="J4" s="281"/>
      <c r="K4" s="281"/>
      <c r="L4" s="368"/>
      <c r="M4" s="368"/>
      <c r="N4" s="368"/>
    </row>
    <row r="5" spans="1:14" ht="25.5">
      <c r="A5" s="2"/>
      <c r="B5" s="2"/>
      <c r="C5" s="180" t="s">
        <v>93</v>
      </c>
      <c r="D5" s="180"/>
      <c r="E5" s="180"/>
      <c r="F5" s="180"/>
      <c r="G5" s="236" t="s">
        <v>118</v>
      </c>
      <c r="H5" s="180"/>
      <c r="I5" s="180"/>
      <c r="J5" s="180"/>
      <c r="K5" s="236" t="s">
        <v>94</v>
      </c>
      <c r="L5" s="180"/>
      <c r="M5" s="180"/>
      <c r="N5" s="180"/>
    </row>
    <row r="6" spans="1:14" s="364" customFormat="1">
      <c r="A6" s="176"/>
      <c r="B6" s="176"/>
      <c r="C6" s="381" t="s">
        <v>99</v>
      </c>
      <c r="D6" s="382" t="s">
        <v>95</v>
      </c>
      <c r="E6" s="382" t="s">
        <v>96</v>
      </c>
      <c r="F6" s="382" t="s">
        <v>97</v>
      </c>
      <c r="G6" s="383" t="s">
        <v>99</v>
      </c>
      <c r="H6" s="382" t="s">
        <v>95</v>
      </c>
      <c r="I6" s="382" t="s">
        <v>96</v>
      </c>
      <c r="J6" s="382" t="s">
        <v>97</v>
      </c>
      <c r="K6" s="384" t="s">
        <v>99</v>
      </c>
      <c r="L6" s="382" t="s">
        <v>95</v>
      </c>
      <c r="M6" s="382" t="s">
        <v>96</v>
      </c>
      <c r="N6" s="382" t="s">
        <v>97</v>
      </c>
    </row>
    <row r="7" spans="1:14">
      <c r="A7" s="115" t="s">
        <v>71</v>
      </c>
      <c r="B7" s="115"/>
      <c r="C7" s="221">
        <f>+'25-64 attainment 2005-2015'!W4</f>
        <v>88.27071430354232</v>
      </c>
      <c r="D7" s="221">
        <f>+'25-64 attainment 2005-2015'!X4</f>
        <v>93.667963829093694</v>
      </c>
      <c r="E7" s="221">
        <f>+'25-64 attainment 2005-2015'!Y4</f>
        <v>87.219345381669399</v>
      </c>
      <c r="F7" s="221">
        <f>+'25-64 attainment 2005-2015'!Z4</f>
        <v>67.530793350964132</v>
      </c>
      <c r="G7" s="133">
        <f>+'25-64 attainment 2005-2015'!AV4</f>
        <v>40.451386738164452</v>
      </c>
      <c r="H7" s="221">
        <f>+'25-64 attainment 2005-2015'!AW4</f>
        <v>45.688909571254811</v>
      </c>
      <c r="I7" s="221">
        <f>+'25-64 attainment 2005-2015'!AX4</f>
        <v>29.305465759662724</v>
      </c>
      <c r="J7" s="221">
        <f>+'25-64 attainment 2005-2015'!AY4</f>
        <v>21.310635566319476</v>
      </c>
      <c r="K7" s="133">
        <f>+'25-64 attainment 2005-2015'!BU4</f>
        <v>31.543275813305595</v>
      </c>
      <c r="L7" s="221">
        <f>+'25-64 attainment 2005-2015'!BV4</f>
        <v>35.88795083533369</v>
      </c>
      <c r="M7" s="221">
        <f>+'25-64 attainment 2005-2015'!BW4</f>
        <v>20.69274493156642</v>
      </c>
      <c r="N7" s="221">
        <f>+'25-64 attainment 2005-2015'!BX4</f>
        <v>15.060664946506499</v>
      </c>
    </row>
    <row r="8" spans="1:14">
      <c r="A8" s="116" t="s">
        <v>51</v>
      </c>
      <c r="B8" s="116"/>
      <c r="C8" s="222">
        <f>+'25-64 attainment 2005-2015'!W5</f>
        <v>87.086036352504109</v>
      </c>
      <c r="D8" s="222">
        <f>+'25-64 attainment 2005-2015'!X5</f>
        <v>91.941439363274682</v>
      </c>
      <c r="E8" s="222">
        <f>+'25-64 attainment 2005-2015'!Y5</f>
        <v>86.827509080757864</v>
      </c>
      <c r="F8" s="222">
        <f>+'25-64 attainment 2005-2015'!Z5</f>
        <v>68.684121528938434</v>
      </c>
      <c r="G8" s="131">
        <f>+'25-64 attainment 2005-2015'!AV5</f>
        <v>37.438926586675208</v>
      </c>
      <c r="H8" s="132">
        <f>+'25-64 attainment 2005-2015'!AW5</f>
        <v>42.506220490249405</v>
      </c>
      <c r="I8" s="132">
        <f>+'25-64 attainment 2005-2015'!AX5</f>
        <v>28.717663564823837</v>
      </c>
      <c r="J8" s="132">
        <f>+'25-64 attainment 2005-2015'!AY5</f>
        <v>23.207684262857224</v>
      </c>
      <c r="K8" s="131">
        <f>+'25-64 attainment 2005-2015'!BU5</f>
        <v>28.977596996676841</v>
      </c>
      <c r="L8" s="132">
        <f>+'25-64 attainment 2005-2015'!BV5</f>
        <v>33.384943715348491</v>
      </c>
      <c r="M8" s="132">
        <f>+'25-64 attainment 2005-2015'!BW5</f>
        <v>20.287068938411736</v>
      </c>
      <c r="N8" s="132">
        <f>+'25-64 attainment 2005-2015'!BX5</f>
        <v>16.75067879096239</v>
      </c>
    </row>
    <row r="9" spans="1:14">
      <c r="A9" s="116" t="s">
        <v>98</v>
      </c>
      <c r="B9" s="116"/>
      <c r="C9" s="130">
        <f>(C8/$C$7)*100</f>
        <v>98.657903744876947</v>
      </c>
      <c r="D9" s="130">
        <f t="shared" ref="D9:F9" si="0">(D8/$C$7)*100</f>
        <v>104.1584857318698</v>
      </c>
      <c r="E9" s="130">
        <f t="shared" si="0"/>
        <v>98.365023740692052</v>
      </c>
      <c r="F9" s="130">
        <f t="shared" si="0"/>
        <v>77.810768917933331</v>
      </c>
      <c r="G9" s="131">
        <f>(G8/$G$7)*100</f>
        <v>92.552887813244993</v>
      </c>
      <c r="H9" s="132">
        <f t="shared" ref="H9:J9" si="1">(H8/$G$7)*100</f>
        <v>105.07976096193086</v>
      </c>
      <c r="I9" s="132">
        <f t="shared" si="1"/>
        <v>70.993026149409459</v>
      </c>
      <c r="J9" s="132">
        <f t="shared" si="1"/>
        <v>57.371789039216296</v>
      </c>
      <c r="K9" s="131">
        <f>(K8/$K$7)*100</f>
        <v>91.866162437236468</v>
      </c>
      <c r="L9" s="132">
        <f t="shared" ref="L9:N9" si="2">(L8/$K$7)*100</f>
        <v>105.83854357088063</v>
      </c>
      <c r="M9" s="132">
        <f t="shared" si="2"/>
        <v>64.31503518684714</v>
      </c>
      <c r="N9" s="132">
        <f t="shared" si="2"/>
        <v>53.103802186254271</v>
      </c>
    </row>
    <row r="10" spans="1:14" s="371" customFormat="1">
      <c r="A10" s="117" t="s">
        <v>0</v>
      </c>
      <c r="B10" s="117"/>
      <c r="C10" s="135">
        <f>+'25-64 attainment 2005-2015'!W7</f>
        <v>86.735672376306979</v>
      </c>
      <c r="D10" s="370">
        <f>+'25-64 attainment 2005-2015'!X7</f>
        <v>89.12173615622126</v>
      </c>
      <c r="E10" s="370">
        <f>+'25-64 attainment 2005-2015'!Y7</f>
        <v>84.247253932804568</v>
      </c>
      <c r="F10" s="370">
        <f>+'25-64 attainment 2005-2015'!Z7</f>
        <v>58.898823740148053</v>
      </c>
      <c r="G10" s="134">
        <f>+'25-64 attainment 2005-2015'!AV7</f>
        <v>33.64376081117517</v>
      </c>
      <c r="H10" s="172">
        <f>+'25-64 attainment 2005-2015'!AW7</f>
        <v>37.028032960556466</v>
      </c>
      <c r="I10" s="172">
        <f>+'25-64 attainment 2005-2015'!AX7</f>
        <v>25.296859613525509</v>
      </c>
      <c r="J10" s="172">
        <f>+'25-64 attainment 2005-2015'!AY7</f>
        <v>19.334398137090989</v>
      </c>
      <c r="K10" s="134">
        <f>+'25-64 attainment 2005-2015'!BU7</f>
        <v>24.559008893682645</v>
      </c>
      <c r="L10" s="172">
        <f>+'25-64 attainment 2005-2015'!BV7</f>
        <v>27.720393304049534</v>
      </c>
      <c r="M10" s="172">
        <f>+'25-64 attainment 2005-2015'!BW7</f>
        <v>16.272147136435493</v>
      </c>
      <c r="N10" s="172">
        <f>+'25-64 attainment 2005-2015'!BX7</f>
        <v>15.104415452591349</v>
      </c>
    </row>
    <row r="11" spans="1:14" s="371" customFormat="1">
      <c r="A11" s="117" t="s">
        <v>1</v>
      </c>
      <c r="B11" s="117"/>
      <c r="C11" s="135">
        <f>+'25-64 attainment 2005-2015'!W8</f>
        <v>87.283440315121254</v>
      </c>
      <c r="D11" s="370">
        <f>+'25-64 attainment 2005-2015'!X8</f>
        <v>90.32149822041977</v>
      </c>
      <c r="E11" s="370">
        <f>+'25-64 attainment 2005-2015'!Y8</f>
        <v>85.852523895283937</v>
      </c>
      <c r="F11" s="370">
        <f>+'25-64 attainment 2005-2015'!Z8</f>
        <v>52.157709047267829</v>
      </c>
      <c r="G11" s="134">
        <f>+'25-64 attainment 2005-2015'!AV8</f>
        <v>29.477525870502951</v>
      </c>
      <c r="H11" s="172">
        <f>+'25-64 attainment 2005-2015'!AW8</f>
        <v>32.015601374101756</v>
      </c>
      <c r="I11" s="172">
        <f>+'25-64 attainment 2005-2015'!AX8</f>
        <v>21.246055090415286</v>
      </c>
      <c r="J11" s="172">
        <f>+'25-64 attainment 2005-2015'!AY8</f>
        <v>12.124235457424183</v>
      </c>
      <c r="K11" s="134">
        <f>+'25-64 attainment 2005-2015'!BU8</f>
        <v>22.203493412732264</v>
      </c>
      <c r="L11" s="172">
        <f>+'25-64 attainment 2005-2015'!BV8</f>
        <v>24.29450409642773</v>
      </c>
      <c r="M11" s="172">
        <f>+'25-64 attainment 2005-2015'!BW8</f>
        <v>14.403507088134454</v>
      </c>
      <c r="N11" s="172">
        <f>+'25-64 attainment 2005-2015'!BX8</f>
        <v>8.2982692057432796</v>
      </c>
    </row>
    <row r="12" spans="1:14" s="371" customFormat="1">
      <c r="A12" s="117" t="s">
        <v>2</v>
      </c>
      <c r="B12" s="117"/>
      <c r="C12" s="135">
        <f>+'25-64 attainment 2005-2015'!W9</f>
        <v>89.999597594021523</v>
      </c>
      <c r="D12" s="370">
        <f>+'25-64 attainment 2005-2015'!X9</f>
        <v>93.469506210622725</v>
      </c>
      <c r="E12" s="370">
        <f>+'25-64 attainment 2005-2015'!Y9</f>
        <v>89.378523833931069</v>
      </c>
      <c r="F12" s="370">
        <f>+'25-64 attainment 2005-2015'!Z9</f>
        <v>63.115418998112695</v>
      </c>
      <c r="G12" s="134">
        <f>+'25-64 attainment 2005-2015'!AV9</f>
        <v>40.786710508457027</v>
      </c>
      <c r="H12" s="172">
        <f>+'25-64 attainment 2005-2015'!AW9</f>
        <v>43.986196270460162</v>
      </c>
      <c r="I12" s="172">
        <f>+'25-64 attainment 2005-2015'!AX9</f>
        <v>31.105522808815916</v>
      </c>
      <c r="J12" s="172">
        <f>+'25-64 attainment 2005-2015'!AY9</f>
        <v>21.574015826242398</v>
      </c>
      <c r="K12" s="134">
        <f>+'25-64 attainment 2005-2015'!BU9</f>
        <v>32.021285230131909</v>
      </c>
      <c r="L12" s="172">
        <f>+'25-64 attainment 2005-2015'!BV9</f>
        <v>34.714796796015023</v>
      </c>
      <c r="M12" s="172">
        <f>+'25-64 attainment 2005-2015'!BW9</f>
        <v>22.464761660686776</v>
      </c>
      <c r="N12" s="172">
        <f>+'25-64 attainment 2005-2015'!BX9</f>
        <v>14.602026288779243</v>
      </c>
    </row>
    <row r="13" spans="1:14" s="371" customFormat="1">
      <c r="A13" s="117" t="s">
        <v>3</v>
      </c>
      <c r="B13" s="117"/>
      <c r="C13" s="135">
        <f>+'25-64 attainment 2005-2015'!W10</f>
        <v>88.570150737530298</v>
      </c>
      <c r="D13" s="370">
        <f>+'25-64 attainment 2005-2015'!X10</f>
        <v>92.990028387337659</v>
      </c>
      <c r="E13" s="370">
        <f>+'25-64 attainment 2005-2015'!Y10</f>
        <v>84.374611377992153</v>
      </c>
      <c r="F13" s="370">
        <f>+'25-64 attainment 2005-2015'!Z10</f>
        <v>81.336886487205589</v>
      </c>
      <c r="G13" s="134">
        <f>+'25-64 attainment 2005-2015'!AV10</f>
        <v>39.205215993977355</v>
      </c>
      <c r="H13" s="172">
        <f>+'25-64 attainment 2005-2015'!AW10</f>
        <v>43.752069903825337</v>
      </c>
      <c r="I13" s="172">
        <f>+'25-64 attainment 2005-2015'!AX10</f>
        <v>28.193432206810819</v>
      </c>
      <c r="J13" s="172">
        <f>+'25-64 attainment 2005-2015'!AY10</f>
        <v>33.512926890364184</v>
      </c>
      <c r="K13" s="134">
        <f>+'25-64 attainment 2005-2015'!BU10</f>
        <v>28.387218809833964</v>
      </c>
      <c r="L13" s="172">
        <f>+'25-64 attainment 2005-2015'!BV10</f>
        <v>32.260111955918823</v>
      </c>
      <c r="M13" s="172">
        <f>+'25-64 attainment 2005-2015'!BW10</f>
        <v>18.090696538561371</v>
      </c>
      <c r="N13" s="172">
        <f>+'25-64 attainment 2005-2015'!BX10</f>
        <v>23.507111504693405</v>
      </c>
    </row>
    <row r="14" spans="1:14" s="364" customFormat="1">
      <c r="A14" s="116" t="s">
        <v>4</v>
      </c>
      <c r="B14" s="116"/>
      <c r="C14" s="130">
        <f>+'25-64 attainment 2005-2015'!W11</f>
        <v>87.235350358983652</v>
      </c>
      <c r="D14" s="372">
        <f>+'25-64 attainment 2005-2015'!X11</f>
        <v>91.11352804428779</v>
      </c>
      <c r="E14" s="372">
        <f>+'25-64 attainment 2005-2015'!Y11</f>
        <v>87.618559640260159</v>
      </c>
      <c r="F14" s="372">
        <f>+'25-64 attainment 2005-2015'!Z11</f>
        <v>58.933478547306329</v>
      </c>
      <c r="G14" s="131">
        <f>+'25-64 attainment 2005-2015'!AV11</f>
        <v>38.207565244868768</v>
      </c>
      <c r="H14" s="132">
        <f>+'25-64 attainment 2005-2015'!AW11</f>
        <v>43.097854087944704</v>
      </c>
      <c r="I14" s="132">
        <f>+'25-64 attainment 2005-2015'!AX11</f>
        <v>31.229838443751607</v>
      </c>
      <c r="J14" s="132">
        <f>+'25-64 attainment 2005-2015'!AY11</f>
        <v>19.527100013650927</v>
      </c>
      <c r="K14" s="131">
        <f>+'25-64 attainment 2005-2015'!BU11</f>
        <v>30.305380898636425</v>
      </c>
      <c r="L14" s="132">
        <f>+'25-64 attainment 2005-2015'!BV11</f>
        <v>35.004433141098311</v>
      </c>
      <c r="M14" s="132">
        <f>+'25-64 attainment 2005-2015'!BW11</f>
        <v>22.576255502987564</v>
      </c>
      <c r="N14" s="132">
        <f>+'25-64 attainment 2005-2015'!BX11</f>
        <v>14.817982989785575</v>
      </c>
    </row>
    <row r="15" spans="1:14" s="364" customFormat="1">
      <c r="A15" s="116" t="s">
        <v>5</v>
      </c>
      <c r="B15" s="116"/>
      <c r="C15" s="130">
        <f>+'25-64 attainment 2005-2015'!W12</f>
        <v>87.338263886132168</v>
      </c>
      <c r="D15" s="372">
        <f>+'25-64 attainment 2005-2015'!X12</f>
        <v>87.96072397350737</v>
      </c>
      <c r="E15" s="372">
        <f>+'25-64 attainment 2005-2015'!Y12</f>
        <v>87.650191885316303</v>
      </c>
      <c r="F15" s="372">
        <f>+'25-64 attainment 2005-2015'!Z12</f>
        <v>66.393188854489097</v>
      </c>
      <c r="G15" s="131">
        <f>+'25-64 attainment 2005-2015'!AV12</f>
        <v>33.20198522502821</v>
      </c>
      <c r="H15" s="132">
        <f>+'25-64 attainment 2005-2015'!AW12</f>
        <v>33.722719003681014</v>
      </c>
      <c r="I15" s="132">
        <f>+'25-64 attainment 2005-2015'!AX12</f>
        <v>25.913343171739612</v>
      </c>
      <c r="J15" s="132">
        <f>+'25-64 attainment 2005-2015'!AY12</f>
        <v>22.817853457172316</v>
      </c>
      <c r="K15" s="131">
        <f>+'25-64 attainment 2005-2015'!BU12</f>
        <v>24.261539098898307</v>
      </c>
      <c r="L15" s="132">
        <f>+'25-64 attainment 2005-2015'!BV12</f>
        <v>24.645530470810488</v>
      </c>
      <c r="M15" s="132">
        <f>+'25-64 attainment 2005-2015'!BW12</f>
        <v>17.076610371815313</v>
      </c>
      <c r="N15" s="132">
        <f>+'25-64 attainment 2005-2015'!BX12</f>
        <v>16.623839009287909</v>
      </c>
    </row>
    <row r="16" spans="1:14" s="364" customFormat="1">
      <c r="A16" s="116" t="s">
        <v>6</v>
      </c>
      <c r="B16" s="116"/>
      <c r="C16" s="130">
        <f>+'25-64 attainment 2005-2015'!W13</f>
        <v>85.464570275354859</v>
      </c>
      <c r="D16" s="372">
        <f>+'25-64 attainment 2005-2015'!X13</f>
        <v>89.037418453459935</v>
      </c>
      <c r="E16" s="372">
        <f>+'25-64 attainment 2005-2015'!Y13</f>
        <v>80.933097498913952</v>
      </c>
      <c r="F16" s="372">
        <f>+'25-64 attainment 2005-2015'!Z13</f>
        <v>73.965242524178208</v>
      </c>
      <c r="G16" s="131">
        <f>+'25-64 attainment 2005-2015'!AV13</f>
        <v>30.152149434941837</v>
      </c>
      <c r="H16" s="132">
        <f>+'25-64 attainment 2005-2015'!AW13</f>
        <v>35.010827803003515</v>
      </c>
      <c r="I16" s="132">
        <f>+'25-64 attainment 2005-2015'!AX13</f>
        <v>20.504384215052639</v>
      </c>
      <c r="J16" s="132">
        <f>+'25-64 attainment 2005-2015'!AY13</f>
        <v>24.399782231330729</v>
      </c>
      <c r="K16" s="131">
        <f>+'25-64 attainment 2005-2015'!BU13</f>
        <v>23.851385406647207</v>
      </c>
      <c r="L16" s="132">
        <f>+'25-64 attainment 2005-2015'!BV13</f>
        <v>28.263900938559555</v>
      </c>
      <c r="M16" s="132">
        <f>+'25-64 attainment 2005-2015'!BW13</f>
        <v>14.985149524341502</v>
      </c>
      <c r="N16" s="132">
        <f>+'25-64 attainment 2005-2015'!BX13</f>
        <v>18.980648802414816</v>
      </c>
    </row>
    <row r="17" spans="1:14" s="364" customFormat="1">
      <c r="A17" s="116" t="s">
        <v>7</v>
      </c>
      <c r="B17" s="116"/>
      <c r="C17" s="130">
        <f>+'25-64 attainment 2005-2015'!W14</f>
        <v>90.993078143052415</v>
      </c>
      <c r="D17" s="372">
        <f>+'25-64 attainment 2005-2015'!X14</f>
        <v>94.8050718618735</v>
      </c>
      <c r="E17" s="372">
        <f>+'25-64 attainment 2005-2015'!Y14</f>
        <v>91.636041428105116</v>
      </c>
      <c r="F17" s="372">
        <f>+'25-64 attainment 2005-2015'!Z14</f>
        <v>64.870157484635797</v>
      </c>
      <c r="G17" s="131">
        <f>+'25-64 attainment 2005-2015'!AV14</f>
        <v>46.791999560222756</v>
      </c>
      <c r="H17" s="132">
        <f>+'25-64 attainment 2005-2015'!AW14</f>
        <v>53.515572227029132</v>
      </c>
      <c r="I17" s="132">
        <f>+'25-64 attainment 2005-2015'!AX14</f>
        <v>35.369512999997482</v>
      </c>
      <c r="J17" s="132">
        <f>+'25-64 attainment 2005-2015'!AY14</f>
        <v>26.874016864208418</v>
      </c>
      <c r="K17" s="131">
        <f>+'25-64 attainment 2005-2015'!BU14</f>
        <v>39.814461558853161</v>
      </c>
      <c r="L17" s="132">
        <f>+'25-64 attainment 2005-2015'!BV14</f>
        <v>46.106228871373041</v>
      </c>
      <c r="M17" s="132">
        <f>+'25-64 attainment 2005-2015'!BW14</f>
        <v>28.234244256738116</v>
      </c>
      <c r="N17" s="132">
        <f>+'25-64 attainment 2005-2015'!BX14</f>
        <v>22.249734781972528</v>
      </c>
    </row>
    <row r="18" spans="1:14" s="371" customFormat="1">
      <c r="A18" s="117" t="s">
        <v>8</v>
      </c>
      <c r="B18" s="117"/>
      <c r="C18" s="135">
        <f>+'25-64 attainment 2005-2015'!W15</f>
        <v>85.297080886073104</v>
      </c>
      <c r="D18" s="370">
        <f>+'25-64 attainment 2005-2015'!X15</f>
        <v>88.602594227710469</v>
      </c>
      <c r="E18" s="370">
        <f>+'25-64 attainment 2005-2015'!Y15</f>
        <v>81.896570016645569</v>
      </c>
      <c r="F18" s="370">
        <f>+'25-64 attainment 2005-2015'!Z15</f>
        <v>62.76921809343321</v>
      </c>
      <c r="G18" s="134">
        <f>+'25-64 attainment 2005-2015'!AV15</f>
        <v>31.198068589278204</v>
      </c>
      <c r="H18" s="172">
        <f>+'25-64 attainment 2005-2015'!AW15</f>
        <v>35.893687531080218</v>
      </c>
      <c r="I18" s="172">
        <f>+'25-64 attainment 2005-2015'!AX15</f>
        <v>24.288976333397851</v>
      </c>
      <c r="J18" s="172">
        <f>+'25-64 attainment 2005-2015'!AY15</f>
        <v>20.103814781247404</v>
      </c>
      <c r="K18" s="134">
        <f>+'25-64 attainment 2005-2015'!BU15</f>
        <v>21.210013418684923</v>
      </c>
      <c r="L18" s="172">
        <f>+'25-64 attainment 2005-2015'!BV15</f>
        <v>25.203298017317614</v>
      </c>
      <c r="M18" s="172">
        <f>+'25-64 attainment 2005-2015'!BW15</f>
        <v>14.981185546350082</v>
      </c>
      <c r="N18" s="172">
        <f>+'25-64 attainment 2005-2015'!BX15</f>
        <v>14.027354370931846</v>
      </c>
    </row>
    <row r="19" spans="1:14" s="371" customFormat="1">
      <c r="A19" s="117" t="s">
        <v>9</v>
      </c>
      <c r="B19" s="117"/>
      <c r="C19" s="135">
        <f>+'25-64 attainment 2005-2015'!W16</f>
        <v>87.840750941597094</v>
      </c>
      <c r="D19" s="370">
        <f>+'25-64 attainment 2005-2015'!X16</f>
        <v>92.178913333543051</v>
      </c>
      <c r="E19" s="370">
        <f>+'25-64 attainment 2005-2015'!Y16</f>
        <v>87.476863130038879</v>
      </c>
      <c r="F19" s="370">
        <f>+'25-64 attainment 2005-2015'!Z16</f>
        <v>54.66875536100472</v>
      </c>
      <c r="G19" s="134">
        <f>+'25-64 attainment 2005-2015'!AV16</f>
        <v>40.24711118191216</v>
      </c>
      <c r="H19" s="172">
        <f>+'25-64 attainment 2005-2015'!AW16</f>
        <v>45.946217664294352</v>
      </c>
      <c r="I19" s="172">
        <f>+'25-64 attainment 2005-2015'!AX16</f>
        <v>29.313697743513167</v>
      </c>
      <c r="J19" s="172">
        <f>+'25-64 attainment 2005-2015'!AY16</f>
        <v>17.631372296342285</v>
      </c>
      <c r="K19" s="134">
        <f>+'25-64 attainment 2005-2015'!BU16</f>
        <v>30.330432179172217</v>
      </c>
      <c r="L19" s="172">
        <f>+'25-64 attainment 2005-2015'!BV16</f>
        <v>34.889495391668255</v>
      </c>
      <c r="M19" s="172">
        <f>+'25-64 attainment 2005-2015'!BW16</f>
        <v>20.41009281019516</v>
      </c>
      <c r="N19" s="172">
        <f>+'25-64 attainment 2005-2015'!BX16</f>
        <v>12.644842764003078</v>
      </c>
    </row>
    <row r="20" spans="1:14" s="371" customFormat="1">
      <c r="A20" s="117" t="s">
        <v>10</v>
      </c>
      <c r="B20" s="117"/>
      <c r="C20" s="135">
        <f>+'25-64 attainment 2005-2015'!W17</f>
        <v>88.123717347277548</v>
      </c>
      <c r="D20" s="370">
        <f>+'25-64 attainment 2005-2015'!X17</f>
        <v>91.472665103300329</v>
      </c>
      <c r="E20" s="370">
        <f>+'25-64 attainment 2005-2015'!Y17</f>
        <v>89.500844853891053</v>
      </c>
      <c r="F20" s="370">
        <f>+'25-64 attainment 2005-2015'!Z17</f>
        <v>59.268604235643309</v>
      </c>
      <c r="G20" s="134">
        <f>+'25-64 attainment 2005-2015'!AV17</f>
        <v>33.446158328353476</v>
      </c>
      <c r="H20" s="172">
        <f>+'25-64 attainment 2005-2015'!AW17</f>
        <v>36.935335723508459</v>
      </c>
      <c r="I20" s="172">
        <f>+'25-64 attainment 2005-2015'!AX17</f>
        <v>25.71332150616017</v>
      </c>
      <c r="J20" s="172">
        <f>+'25-64 attainment 2005-2015'!AY17</f>
        <v>14.928204915589172</v>
      </c>
      <c r="K20" s="134">
        <f>+'25-64 attainment 2005-2015'!BU17</f>
        <v>25.221025229897158</v>
      </c>
      <c r="L20" s="172">
        <f>+'25-64 attainment 2005-2015'!BV17</f>
        <v>28.29523658413639</v>
      </c>
      <c r="M20" s="172">
        <f>+'25-64 attainment 2005-2015'!BW17</f>
        <v>17.871061937984752</v>
      </c>
      <c r="N20" s="172">
        <f>+'25-64 attainment 2005-2015'!BX17</f>
        <v>9.9867525088299978</v>
      </c>
    </row>
    <row r="21" spans="1:14" s="371" customFormat="1">
      <c r="A21" s="117" t="s">
        <v>11</v>
      </c>
      <c r="B21" s="117"/>
      <c r="C21" s="135">
        <f>+'25-64 attainment 2005-2015'!W18</f>
        <v>87.725692169796261</v>
      </c>
      <c r="D21" s="370">
        <f>+'25-64 attainment 2005-2015'!X18</f>
        <v>91.311936809600297</v>
      </c>
      <c r="E21" s="370">
        <f>+'25-64 attainment 2005-2015'!Y18</f>
        <v>84.456493737744694</v>
      </c>
      <c r="F21" s="370">
        <f>+'25-64 attainment 2005-2015'!Z18</f>
        <v>59.803392596296803</v>
      </c>
      <c r="G21" s="134">
        <f>+'25-64 attainment 2005-2015'!AV18</f>
        <v>36.969033178413355</v>
      </c>
      <c r="H21" s="172">
        <f>+'25-64 attainment 2005-2015'!AW18</f>
        <v>43.018443554007682</v>
      </c>
      <c r="I21" s="172">
        <f>+'25-64 attainment 2005-2015'!AX18</f>
        <v>24.756191449128497</v>
      </c>
      <c r="J21" s="172">
        <f>+'25-64 attainment 2005-2015'!AY18</f>
        <v>19.685480793272685</v>
      </c>
      <c r="K21" s="134">
        <f>+'25-64 attainment 2005-2015'!BU18</f>
        <v>27.123460351319682</v>
      </c>
      <c r="L21" s="172">
        <f>+'25-64 attainment 2005-2015'!BV18</f>
        <v>32.415856810093729</v>
      </c>
      <c r="M21" s="172">
        <f>+'25-64 attainment 2005-2015'!BW18</f>
        <v>15.989723073679787</v>
      </c>
      <c r="N21" s="172">
        <f>+'25-64 attainment 2005-2015'!BX18</f>
        <v>13.770414138888508</v>
      </c>
    </row>
    <row r="22" spans="1:14" s="364" customFormat="1">
      <c r="A22" s="127" t="s">
        <v>12</v>
      </c>
      <c r="B22" s="127"/>
      <c r="C22" s="130">
        <f>+'25-64 attainment 2005-2015'!W19</f>
        <v>88.236307505319076</v>
      </c>
      <c r="D22" s="372">
        <f>+'25-64 attainment 2005-2015'!X19</f>
        <v>90.287339231188895</v>
      </c>
      <c r="E22" s="372">
        <f>+'25-64 attainment 2005-2015'!Y19</f>
        <v>86.868859863522701</v>
      </c>
      <c r="F22" s="372">
        <f>+'25-64 attainment 2005-2015'!Z19</f>
        <v>58.48545297150811</v>
      </c>
      <c r="G22" s="131">
        <f>+'25-64 attainment 2005-2015'!AV19</f>
        <v>34.469230341410565</v>
      </c>
      <c r="H22" s="132">
        <f>+'25-64 attainment 2005-2015'!AW19</f>
        <v>36.650371106912296</v>
      </c>
      <c r="I22" s="132">
        <f>+'25-64 attainment 2005-2015'!AX19</f>
        <v>26.648061687870744</v>
      </c>
      <c r="J22" s="132">
        <f>+'25-64 attainment 2005-2015'!AY19</f>
        <v>17.189205465015615</v>
      </c>
      <c r="K22" s="131">
        <f>+'25-64 attainment 2005-2015'!BU19</f>
        <v>26.962680853364546</v>
      </c>
      <c r="L22" s="132">
        <f>+'25-64 attainment 2005-2015'!BV19</f>
        <v>28.893779435167648</v>
      </c>
      <c r="M22" s="132">
        <f>+'25-64 attainment 2005-2015'!BW19</f>
        <v>19.219113393610922</v>
      </c>
      <c r="N22" s="132">
        <f>+'25-64 attainment 2005-2015'!BX19</f>
        <v>12.4229254349939</v>
      </c>
    </row>
    <row r="23" spans="1:14" s="364" customFormat="1">
      <c r="A23" s="127" t="s">
        <v>13</v>
      </c>
      <c r="B23" s="127"/>
      <c r="C23" s="130">
        <f>+'25-64 attainment 2005-2015'!W20</f>
        <v>83.369257049971495</v>
      </c>
      <c r="D23" s="372">
        <f>+'25-64 attainment 2005-2015'!X20</f>
        <v>94.467626763578991</v>
      </c>
      <c r="E23" s="372">
        <f>+'25-64 attainment 2005-2015'!Y20</f>
        <v>90.540764544512726</v>
      </c>
      <c r="F23" s="372">
        <f>+'25-64 attainment 2005-2015'!Z20</f>
        <v>65.552503285576492</v>
      </c>
      <c r="G23" s="131">
        <f>+'25-64 attainment 2005-2015'!AV20</f>
        <v>35.824231973071974</v>
      </c>
      <c r="H23" s="132">
        <f>+'25-64 attainment 2005-2015'!AW20</f>
        <v>46.78491138726816</v>
      </c>
      <c r="I23" s="132">
        <f>+'25-64 attainment 2005-2015'!AX20</f>
        <v>31.49620315937451</v>
      </c>
      <c r="J23" s="132">
        <f>+'25-64 attainment 2005-2015'!AY20</f>
        <v>18.873288774942733</v>
      </c>
      <c r="K23" s="131">
        <f>+'25-64 attainment 2005-2015'!BU20</f>
        <v>28.670988880978538</v>
      </c>
      <c r="L23" s="132">
        <f>+'25-64 attainment 2005-2015'!BV20</f>
        <v>38.376736233134253</v>
      </c>
      <c r="M23" s="132">
        <f>+'25-64 attainment 2005-2015'!BW20</f>
        <v>23.190452528872747</v>
      </c>
      <c r="N23" s="132">
        <f>+'25-64 attainment 2005-2015'!BX20</f>
        <v>13.597358153878863</v>
      </c>
    </row>
    <row r="24" spans="1:14" s="364" customFormat="1">
      <c r="A24" s="127" t="s">
        <v>14</v>
      </c>
      <c r="B24" s="127"/>
      <c r="C24" s="130">
        <f>+'25-64 attainment 2005-2015'!W21</f>
        <v>90.60187082620152</v>
      </c>
      <c r="D24" s="372">
        <f>+'25-64 attainment 2005-2015'!X21</f>
        <v>93.780318895655142</v>
      </c>
      <c r="E24" s="372">
        <f>+'25-64 attainment 2005-2015'!Y21</f>
        <v>87.827900154250088</v>
      </c>
      <c r="F24" s="372">
        <f>+'25-64 attainment 2005-2015'!Z21</f>
        <v>71.333779784861505</v>
      </c>
      <c r="G24" s="131">
        <f>+'25-64 attainment 2005-2015'!AV21</f>
        <v>46.40209131558187</v>
      </c>
      <c r="H24" s="132">
        <f>+'25-64 attainment 2005-2015'!AW21</f>
        <v>50.6812513876541</v>
      </c>
      <c r="I24" s="132">
        <f>+'25-64 attainment 2005-2015'!AX21</f>
        <v>31.643896944708644</v>
      </c>
      <c r="J24" s="132">
        <f>+'25-64 attainment 2005-2015'!AY21</f>
        <v>29.246577984095929</v>
      </c>
      <c r="K24" s="131">
        <f>+'25-64 attainment 2005-2015'!BU21</f>
        <v>38.541509477203974</v>
      </c>
      <c r="L24" s="132">
        <f>+'25-64 attainment 2005-2015'!BV21</f>
        <v>42.558359731612768</v>
      </c>
      <c r="M24" s="132">
        <f>+'25-64 attainment 2005-2015'!BW21</f>
        <v>23.327779165881697</v>
      </c>
      <c r="N24" s="132">
        <f>+'25-64 attainment 2005-2015'!BX21</f>
        <v>23.089228363462876</v>
      </c>
    </row>
    <row r="25" spans="1:14" s="364" customFormat="1">
      <c r="A25" s="115" t="s">
        <v>15</v>
      </c>
      <c r="B25" s="115"/>
      <c r="C25" s="121">
        <f>+'25-64 attainment 2005-2015'!W22</f>
        <v>88.395434400121744</v>
      </c>
      <c r="D25" s="375">
        <f>+'25-64 attainment 2005-2015'!X22</f>
        <v>88.307111042169879</v>
      </c>
      <c r="E25" s="375">
        <f>+'25-64 attainment 2005-2015'!Y22</f>
        <v>90.931470392548349</v>
      </c>
      <c r="F25" s="375">
        <f>+'25-64 attainment 2005-2015'!Z22</f>
        <v>83.096718082521178</v>
      </c>
      <c r="G25" s="139">
        <f>+'25-64 attainment 2005-2015'!AV22</f>
        <v>28.602466244134924</v>
      </c>
      <c r="H25" s="121">
        <f>+'25-64 attainment 2005-2015'!AW22</f>
        <v>28.283289383296022</v>
      </c>
      <c r="I25" s="121">
        <f>+'25-64 attainment 2005-2015'!AX22</f>
        <v>24.057599087539234</v>
      </c>
      <c r="J25" s="121">
        <f>+'25-64 attainment 2005-2015'!AY22</f>
        <v>31.844575755250311</v>
      </c>
      <c r="K25" s="139">
        <f>+'25-64 attainment 2005-2015'!BU22</f>
        <v>20.928361119463741</v>
      </c>
      <c r="L25" s="121">
        <f>+'25-64 attainment 2005-2015'!BV22</f>
        <v>20.621394434965023</v>
      </c>
      <c r="M25" s="121">
        <f>+'25-64 attainment 2005-2015'!BW22</f>
        <v>15.774165953806696</v>
      </c>
      <c r="N25" s="121">
        <f>+'25-64 attainment 2005-2015'!BX22</f>
        <v>23.812447241194082</v>
      </c>
    </row>
    <row r="26" spans="1:14" s="364" customFormat="1">
      <c r="A26" s="116" t="s">
        <v>73</v>
      </c>
      <c r="B26" s="116"/>
      <c r="C26" s="130">
        <f>+'25-64 attainment 2005-2015'!W23</f>
        <v>86.012812898738687</v>
      </c>
      <c r="D26" s="372">
        <f>+'25-64 attainment 2005-2015'!X23</f>
        <v>95.208177132309842</v>
      </c>
      <c r="E26" s="372">
        <f>+'25-64 attainment 2005-2015'!Y23</f>
        <v>90.02375998908316</v>
      </c>
      <c r="F26" s="372">
        <f>+'25-64 attainment 2005-2015'!Z23</f>
        <v>65.047435547771315</v>
      </c>
      <c r="G26" s="131">
        <f>+'25-64 attainment 2005-2015'!AV23</f>
        <v>40.443073104619096</v>
      </c>
      <c r="H26" s="132">
        <f>+'25-64 attainment 2005-2015'!AW23</f>
        <v>48.863564990686072</v>
      </c>
      <c r="I26" s="132">
        <f>+'25-64 attainment 2005-2015'!AX23</f>
        <v>33.349563731281521</v>
      </c>
      <c r="J26" s="132">
        <f>+'25-64 attainment 2005-2015'!AY23</f>
        <v>18.34618291517733</v>
      </c>
      <c r="K26" s="131">
        <f>+'25-64 attainment 2005-2015'!BU23</f>
        <v>31.732542471963011</v>
      </c>
      <c r="L26" s="132">
        <f>+'25-64 attainment 2005-2015'!BV23</f>
        <v>38.899284138824179</v>
      </c>
      <c r="M26" s="132">
        <f>+'25-64 attainment 2005-2015'!BW23</f>
        <v>23.384543309804421</v>
      </c>
      <c r="N26" s="132">
        <f>+'25-64 attainment 2005-2015'!BX23</f>
        <v>12.292692496115004</v>
      </c>
    </row>
    <row r="27" spans="1:14">
      <c r="A27" s="116" t="s">
        <v>98</v>
      </c>
      <c r="B27" s="116"/>
      <c r="C27" s="130">
        <f>(C26/$C$7)*100</f>
        <v>97.44207190049552</v>
      </c>
      <c r="D27" s="130">
        <f t="shared" ref="D27:F27" si="3">(D26/$C$7)*100</f>
        <v>107.8593029222707</v>
      </c>
      <c r="E27" s="130">
        <f t="shared" si="3"/>
        <v>101.98598787760176</v>
      </c>
      <c r="F27" s="130">
        <f t="shared" si="3"/>
        <v>73.690845328483931</v>
      </c>
      <c r="G27" s="131">
        <f>(G26/$G$7)*100</f>
        <v>99.979447840443228</v>
      </c>
      <c r="H27" s="132">
        <f t="shared" ref="H27:J27" si="4">(H26/$G$7)*100</f>
        <v>120.79577223636942</v>
      </c>
      <c r="I27" s="132">
        <f t="shared" si="4"/>
        <v>82.443561075292848</v>
      </c>
      <c r="J27" s="132">
        <f t="shared" si="4"/>
        <v>45.353656313266406</v>
      </c>
      <c r="K27" s="131">
        <f>(K26/$K$7)*100</f>
        <v>100.60002220371031</v>
      </c>
      <c r="L27" s="132">
        <f t="shared" ref="L27:N27" si="5">(L26/$K$7)*100</f>
        <v>123.32036903540522</v>
      </c>
      <c r="M27" s="132">
        <f t="shared" si="5"/>
        <v>74.134796424473919</v>
      </c>
      <c r="N27" s="171">
        <f t="shared" si="5"/>
        <v>38.970881048853194</v>
      </c>
    </row>
    <row r="28" spans="1:14" s="371" customFormat="1">
      <c r="A28" s="117" t="s">
        <v>16</v>
      </c>
      <c r="B28" s="117"/>
      <c r="C28" s="135">
        <f>+'25-64 attainment 2005-2015'!W25</f>
        <v>93.239815642796415</v>
      </c>
      <c r="D28" s="370">
        <f>+'25-64 attainment 2005-2015'!X25</f>
        <v>95.957123596973631</v>
      </c>
      <c r="E28" s="370">
        <f>+'25-64 attainment 2005-2015'!Y25</f>
        <v>91.962733241637011</v>
      </c>
      <c r="F28" s="370">
        <f>+'25-64 attainment 2005-2015'!Z25</f>
        <v>90.544383057090286</v>
      </c>
      <c r="G28" s="134">
        <f>+'25-64 attainment 2005-2015'!AV25</f>
        <v>36.95565207452286</v>
      </c>
      <c r="H28" s="172">
        <f>+'25-64 attainment 2005-2015'!AW25</f>
        <v>43.388296315097016</v>
      </c>
      <c r="I28" s="172">
        <f>+'25-64 attainment 2005-2015'!AX25</f>
        <v>27.111826226870463</v>
      </c>
      <c r="J28" s="172">
        <f>+'25-64 attainment 2005-2015'!AY25</f>
        <v>33.433517495395968</v>
      </c>
      <c r="K28" s="134">
        <f>+'25-64 attainment 2005-2015'!BU25</f>
        <v>28.788752327997191</v>
      </c>
      <c r="L28" s="172">
        <f>+'25-64 attainment 2005-2015'!BV25</f>
        <v>34.419357959664168</v>
      </c>
      <c r="M28" s="172">
        <f>+'25-64 attainment 2005-2015'!BW25</f>
        <v>16.668829315132477</v>
      </c>
      <c r="N28" s="172">
        <f>+'25-64 attainment 2005-2015'!BX25</f>
        <v>22.469244935543287</v>
      </c>
    </row>
    <row r="29" spans="1:14" s="371" customFormat="1">
      <c r="A29" s="117" t="s">
        <v>17</v>
      </c>
      <c r="B29" s="117"/>
      <c r="C29" s="135">
        <f>+'25-64 attainment 2005-2015'!W26</f>
        <v>85.99510554254519</v>
      </c>
      <c r="D29" s="370">
        <f>+'25-64 attainment 2005-2015'!X26</f>
        <v>94.811831202439308</v>
      </c>
      <c r="E29" s="370">
        <f>+'25-64 attainment 2005-2015'!Y26</f>
        <v>89.282351698676123</v>
      </c>
      <c r="F29" s="370">
        <f>+'25-64 attainment 2005-2015'!Z26</f>
        <v>67.329158393795865</v>
      </c>
      <c r="G29" s="134">
        <f>+'25-64 attainment 2005-2015'!AV26</f>
        <v>36.87908069114593</v>
      </c>
      <c r="H29" s="172">
        <f>+'25-64 attainment 2005-2015'!AW26</f>
        <v>45.89785431360351</v>
      </c>
      <c r="I29" s="172">
        <f>+'25-64 attainment 2005-2015'!AX26</f>
        <v>34.17980643697063</v>
      </c>
      <c r="J29" s="172">
        <f>+'25-64 attainment 2005-2015'!AY26</f>
        <v>17.834555592646513</v>
      </c>
      <c r="K29" s="134">
        <f>+'25-64 attainment 2005-2015'!BU26</f>
        <v>27.733430555709308</v>
      </c>
      <c r="L29" s="172">
        <f>+'25-64 attainment 2005-2015'!BV26</f>
        <v>35.417712134017101</v>
      </c>
      <c r="M29" s="172">
        <f>+'25-64 attainment 2005-2015'!BW26</f>
        <v>24.331776110448192</v>
      </c>
      <c r="N29" s="172">
        <f>+'25-64 attainment 2005-2015'!BX26</f>
        <v>11.304847478345351</v>
      </c>
    </row>
    <row r="30" spans="1:14" s="371" customFormat="1">
      <c r="A30" s="117" t="s">
        <v>18</v>
      </c>
      <c r="B30" s="117"/>
      <c r="C30" s="135">
        <f>+'25-64 attainment 2005-2015'!W27</f>
        <v>82.741317698690423</v>
      </c>
      <c r="D30" s="370">
        <f>+'25-64 attainment 2005-2015'!X27</f>
        <v>95.389559801581356</v>
      </c>
      <c r="E30" s="370">
        <f>+'25-64 attainment 2005-2015'!Y27</f>
        <v>90.313069052381877</v>
      </c>
      <c r="F30" s="370">
        <f>+'25-64 attainment 2005-2015'!Z27</f>
        <v>63.354013434805204</v>
      </c>
      <c r="G30" s="134">
        <f>+'25-64 attainment 2005-2015'!AV27</f>
        <v>40.136347994385766</v>
      </c>
      <c r="H30" s="172">
        <f>+'25-64 attainment 2005-2015'!AW27</f>
        <v>52.531331643040446</v>
      </c>
      <c r="I30" s="172">
        <f>+'25-64 attainment 2005-2015'!AX27</f>
        <v>33.962490029536426</v>
      </c>
      <c r="J30" s="172">
        <f>+'25-64 attainment 2005-2015'!AY27</f>
        <v>17.866510229043424</v>
      </c>
      <c r="K30" s="134">
        <f>+'25-64 attainment 2005-2015'!BU27</f>
        <v>32.216943716081929</v>
      </c>
      <c r="L30" s="172">
        <f>+'25-64 attainment 2005-2015'!BV27</f>
        <v>43.136333050858397</v>
      </c>
      <c r="M30" s="172">
        <f>+'25-64 attainment 2005-2015'!BW27</f>
        <v>24.024548718243476</v>
      </c>
      <c r="N30" s="172">
        <f>+'25-64 attainment 2005-2015'!BX27</f>
        <v>12.053226665742962</v>
      </c>
    </row>
    <row r="31" spans="1:14" s="371" customFormat="1">
      <c r="A31" s="117" t="s">
        <v>19</v>
      </c>
      <c r="B31" s="117"/>
      <c r="C31" s="135">
        <f>+'25-64 attainment 2005-2015'!W28</f>
        <v>91.231838547731869</v>
      </c>
      <c r="D31" s="370">
        <f>+'25-64 attainment 2005-2015'!X28</f>
        <v>96.610833775330335</v>
      </c>
      <c r="E31" s="370">
        <f>+'25-64 attainment 2005-2015'!Y28</f>
        <v>90.17469578936138</v>
      </c>
      <c r="F31" s="370">
        <f>+'25-64 attainment 2005-2015'!Z28</f>
        <v>71.036336628391041</v>
      </c>
      <c r="G31" s="134">
        <f>+'25-64 attainment 2005-2015'!AV28</f>
        <v>48.142632768836286</v>
      </c>
      <c r="H31" s="172">
        <f>+'25-64 attainment 2005-2015'!AW28</f>
        <v>55.631002387180317</v>
      </c>
      <c r="I31" s="172">
        <f>+'25-64 attainment 2005-2015'!AX28</f>
        <v>34.00698552421715</v>
      </c>
      <c r="J31" s="172">
        <f>+'25-64 attainment 2005-2015'!AY28</f>
        <v>20.954536524220817</v>
      </c>
      <c r="K31" s="134">
        <f>+'25-64 attainment 2005-2015'!BU28</f>
        <v>39.22310752641561</v>
      </c>
      <c r="L31" s="172">
        <f>+'25-64 attainment 2005-2015'!BV28</f>
        <v>46.104514304633362</v>
      </c>
      <c r="M31" s="172">
        <f>+'25-64 attainment 2005-2015'!BW28</f>
        <v>24.091982798651344</v>
      </c>
      <c r="N31" s="172">
        <f>+'25-64 attainment 2005-2015'!BX28</f>
        <v>14.162955110624445</v>
      </c>
    </row>
    <row r="32" spans="1:14" s="374" customFormat="1">
      <c r="A32" s="127" t="s">
        <v>21</v>
      </c>
      <c r="B32" s="127"/>
      <c r="C32" s="132">
        <f>+'25-64 attainment 2005-2015'!W29</f>
        <v>93.561811439704641</v>
      </c>
      <c r="D32" s="373">
        <f>+'25-64 attainment 2005-2015'!X29</f>
        <v>97.342733664497416</v>
      </c>
      <c r="E32" s="373">
        <f>+'25-64 attainment 2005-2015'!Y29</f>
        <v>97.604838872817751</v>
      </c>
      <c r="F32" s="373">
        <f>+'25-64 attainment 2005-2015'!Z29</f>
        <v>91.690490290171581</v>
      </c>
      <c r="G32" s="131">
        <f>+'25-64 attainment 2005-2015'!AV29</f>
        <v>44.059391524494878</v>
      </c>
      <c r="H32" s="132">
        <f>+'25-64 attainment 2005-2015'!AW29</f>
        <v>55.433060365777777</v>
      </c>
      <c r="I32" s="132">
        <f>+'25-64 attainment 2005-2015'!AX29</f>
        <v>41.911273845406896</v>
      </c>
      <c r="J32" s="132">
        <f>+'25-64 attainment 2005-2015'!AY29</f>
        <v>29.930469053113018</v>
      </c>
      <c r="K32" s="131">
        <f>+'25-64 attainment 2005-2015'!BU29</f>
        <v>32.664845663484044</v>
      </c>
      <c r="L32" s="132">
        <f>+'25-64 attainment 2005-2015'!BV29</f>
        <v>45.135626915876109</v>
      </c>
      <c r="M32" s="132">
        <f>+'25-64 attainment 2005-2015'!BW29</f>
        <v>27.876115145752827</v>
      </c>
      <c r="N32" s="132">
        <f>+'25-64 attainment 2005-2015'!BX29</f>
        <v>20.846521410630753</v>
      </c>
    </row>
    <row r="33" spans="1:14" s="374" customFormat="1">
      <c r="A33" s="127" t="s">
        <v>22</v>
      </c>
      <c r="B33" s="127"/>
      <c r="C33" s="132">
        <f>+'25-64 attainment 2005-2015'!W30</f>
        <v>90.221266509663096</v>
      </c>
      <c r="D33" s="373">
        <f>+'25-64 attainment 2005-2015'!X30</f>
        <v>94.024684348267158</v>
      </c>
      <c r="E33" s="373">
        <f>+'25-64 attainment 2005-2015'!Y30</f>
        <v>82.912844036697237</v>
      </c>
      <c r="F33" s="373">
        <f>+'25-64 attainment 2005-2015'!Z30</f>
        <v>60.738034142553573</v>
      </c>
      <c r="G33" s="131">
        <f>+'25-64 attainment 2005-2015'!AV30</f>
        <v>36.337565260267787</v>
      </c>
      <c r="H33" s="132">
        <f>+'25-64 attainment 2005-2015'!AW30</f>
        <v>39.021297953338674</v>
      </c>
      <c r="I33" s="132">
        <f>+'25-64 attainment 2005-2015'!AX30</f>
        <v>45.235613010842364</v>
      </c>
      <c r="J33" s="132">
        <f>+'25-64 attainment 2005-2015'!AY30</f>
        <v>14.144997457637123</v>
      </c>
      <c r="K33" s="131">
        <f>+'25-64 attainment 2005-2015'!BU30</f>
        <v>26.155425170619157</v>
      </c>
      <c r="L33" s="132">
        <f>+'25-64 attainment 2005-2015'!BV30</f>
        <v>28.070161839641045</v>
      </c>
      <c r="M33" s="132">
        <f>+'25-64 attainment 2005-2015'!BW30</f>
        <v>29.712260216847369</v>
      </c>
      <c r="N33" s="132">
        <f>+'25-64 attainment 2005-2015'!BX30</f>
        <v>9.4363049416438933</v>
      </c>
    </row>
    <row r="34" spans="1:14" s="374" customFormat="1">
      <c r="A34" s="127" t="s">
        <v>32</v>
      </c>
      <c r="B34" s="127"/>
      <c r="C34" s="132">
        <f>+'25-64 attainment 2005-2015'!W31</f>
        <v>94.060681484115491</v>
      </c>
      <c r="D34" s="373">
        <f>+'25-64 attainment 2005-2015'!X31</f>
        <v>94.94497071206284</v>
      </c>
      <c r="E34" s="373">
        <f>+'25-64 attainment 2005-2015'!Y31</f>
        <v>81.847045831032545</v>
      </c>
      <c r="F34" s="373">
        <f>+'25-64 attainment 2005-2015'!Z31</f>
        <v>86.609380594343008</v>
      </c>
      <c r="G34" s="131">
        <f>+'25-64 attainment 2005-2015'!AV31</f>
        <v>39.427789541857045</v>
      </c>
      <c r="H34" s="132">
        <f>+'25-64 attainment 2005-2015'!AW31</f>
        <v>40.773942316492786</v>
      </c>
      <c r="I34" s="132">
        <f>+'25-64 attainment 2005-2015'!AX31</f>
        <v>29.389839867476514</v>
      </c>
      <c r="J34" s="132">
        <f>+'25-64 attainment 2005-2015'!AY31</f>
        <v>28.719417591598038</v>
      </c>
      <c r="K34" s="131">
        <f>+'25-64 attainment 2005-2015'!BU31</f>
        <v>29.402931530942368</v>
      </c>
      <c r="L34" s="132">
        <f>+'25-64 attainment 2005-2015'!BV31</f>
        <v>30.943248901702379</v>
      </c>
      <c r="M34" s="132">
        <f>+'25-64 attainment 2005-2015'!BW31</f>
        <v>18.48426283821092</v>
      </c>
      <c r="N34" s="132">
        <f>+'25-64 attainment 2005-2015'!BX31</f>
        <v>19.916457811194654</v>
      </c>
    </row>
    <row r="35" spans="1:14" s="374" customFormat="1">
      <c r="A35" s="127" t="s">
        <v>34</v>
      </c>
      <c r="B35" s="127"/>
      <c r="C35" s="132">
        <f>+'25-64 attainment 2005-2015'!W32</f>
        <v>85.560732172362606</v>
      </c>
      <c r="D35" s="373">
        <f>+'25-64 attainment 2005-2015'!X32</f>
        <v>93.814338897365374</v>
      </c>
      <c r="E35" s="373">
        <f>+'25-64 attainment 2005-2015'!Y32</f>
        <v>87.606715533038809</v>
      </c>
      <c r="F35" s="373">
        <f>+'25-64 attainment 2005-2015'!Z32</f>
        <v>64.569165557460678</v>
      </c>
      <c r="G35" s="131">
        <f>+'25-64 attainment 2005-2015'!AV32</f>
        <v>31.360521665887969</v>
      </c>
      <c r="H35" s="132">
        <f>+'25-64 attainment 2005-2015'!AW32</f>
        <v>37.876169723719229</v>
      </c>
      <c r="I35" s="132">
        <f>+'25-64 attainment 2005-2015'!AX32</f>
        <v>24.127681362509449</v>
      </c>
      <c r="J35" s="132">
        <f>+'25-64 attainment 2005-2015'!AY32</f>
        <v>14.490158990445599</v>
      </c>
      <c r="K35" s="131">
        <f>+'25-64 attainment 2005-2015'!BU32</f>
        <v>22.995097189534324</v>
      </c>
      <c r="L35" s="132">
        <f>+'25-64 attainment 2005-2015'!BV32</f>
        <v>28.602937324418633</v>
      </c>
      <c r="M35" s="132">
        <f>+'25-64 attainment 2005-2015'!BW32</f>
        <v>15.181362509431942</v>
      </c>
      <c r="N35" s="132">
        <f>+'25-64 attainment 2005-2015'!BX32</f>
        <v>9.0326084794327155</v>
      </c>
    </row>
    <row r="36" spans="1:14" s="371" customFormat="1">
      <c r="A36" s="117" t="s">
        <v>37</v>
      </c>
      <c r="B36" s="117"/>
      <c r="C36" s="135">
        <f>+'25-64 attainment 2005-2015'!W33</f>
        <v>85.372121218271673</v>
      </c>
      <c r="D36" s="370">
        <f>+'25-64 attainment 2005-2015'!X33</f>
        <v>95.224214986808022</v>
      </c>
      <c r="E36" s="370">
        <f>+'25-64 attainment 2005-2015'!Y33</f>
        <v>93.031924587067763</v>
      </c>
      <c r="F36" s="370">
        <f>+'25-64 attainment 2005-2015'!Z33</f>
        <v>76.458426186426209</v>
      </c>
      <c r="G36" s="134">
        <f>+'25-64 attainment 2005-2015'!AV33</f>
        <v>34.537452505908959</v>
      </c>
      <c r="H36" s="172">
        <f>+'25-64 attainment 2005-2015'!AW33</f>
        <v>49.58741661226555</v>
      </c>
      <c r="I36" s="172">
        <f>+'25-64 attainment 2005-2015'!AX33</f>
        <v>41.056311194314191</v>
      </c>
      <c r="J36" s="172">
        <f>+'25-64 attainment 2005-2015'!AY33</f>
        <v>22.434473411888465</v>
      </c>
      <c r="K36" s="134">
        <f>+'25-64 attainment 2005-2015'!BU33</f>
        <v>25.807577933756132</v>
      </c>
      <c r="L36" s="172">
        <f>+'25-64 attainment 2005-2015'!BV33</f>
        <v>39.294888385010609</v>
      </c>
      <c r="M36" s="172">
        <f>+'25-64 attainment 2005-2015'!BW33</f>
        <v>32.549162538725319</v>
      </c>
      <c r="N36" s="172">
        <f>+'25-64 attainment 2005-2015'!BX33</f>
        <v>15.061407234250037</v>
      </c>
    </row>
    <row r="37" spans="1:14" s="371" customFormat="1">
      <c r="A37" s="117" t="s">
        <v>41</v>
      </c>
      <c r="B37" s="117"/>
      <c r="C37" s="135">
        <f>+'25-64 attainment 2005-2015'!W34</f>
        <v>90.064889851804494</v>
      </c>
      <c r="D37" s="370">
        <f>+'25-64 attainment 2005-2015'!X34</f>
        <v>94.132633574654207</v>
      </c>
      <c r="E37" s="370">
        <f>+'25-64 attainment 2005-2015'!Y34</f>
        <v>86.383863145833729</v>
      </c>
      <c r="F37" s="370">
        <f>+'25-64 attainment 2005-2015'!Z34</f>
        <v>61.40072740837487</v>
      </c>
      <c r="G37" s="134">
        <f>+'25-64 attainment 2005-2015'!AV34</f>
        <v>41.126271863434091</v>
      </c>
      <c r="H37" s="172">
        <f>+'25-64 attainment 2005-2015'!AW34</f>
        <v>43.703159145570289</v>
      </c>
      <c r="I37" s="172">
        <f>+'25-64 attainment 2005-2015'!AX34</f>
        <v>31.69548882197763</v>
      </c>
      <c r="J37" s="172">
        <f>+'25-64 attainment 2005-2015'!AY34</f>
        <v>19.372493705119957</v>
      </c>
      <c r="K37" s="134">
        <f>+'25-64 attainment 2005-2015'!BU34</f>
        <v>31.803877470692566</v>
      </c>
      <c r="L37" s="172">
        <f>+'25-64 attainment 2005-2015'!BV34</f>
        <v>33.904995274155588</v>
      </c>
      <c r="M37" s="172">
        <f>+'25-64 attainment 2005-2015'!BW34</f>
        <v>23.818913373657672</v>
      </c>
      <c r="N37" s="172">
        <f>+'25-64 attainment 2005-2015'!BX34</f>
        <v>13.965599645621646</v>
      </c>
    </row>
    <row r="38" spans="1:14" s="371" customFormat="1">
      <c r="A38" s="117" t="s">
        <v>45</v>
      </c>
      <c r="B38" s="117"/>
      <c r="C38" s="135">
        <f>+'25-64 attainment 2005-2015'!W35</f>
        <v>91.632641295081299</v>
      </c>
      <c r="D38" s="370">
        <f>+'25-64 attainment 2005-2015'!X35</f>
        <v>95.744581516992938</v>
      </c>
      <c r="E38" s="370">
        <f>+'25-64 attainment 2005-2015'!Y35</f>
        <v>90.033641715727541</v>
      </c>
      <c r="F38" s="370">
        <f>+'25-64 attainment 2005-2015'!Z35</f>
        <v>67.116101524655392</v>
      </c>
      <c r="G38" s="134">
        <f>+'25-64 attainment 2005-2015'!AV35</f>
        <v>41.828948786144842</v>
      </c>
      <c r="H38" s="172">
        <f>+'25-64 attainment 2005-2015'!AW35</f>
        <v>45.776645805303907</v>
      </c>
      <c r="I38" s="172">
        <f>+'25-64 attainment 2005-2015'!AX35</f>
        <v>31.78908513223065</v>
      </c>
      <c r="J38" s="172">
        <f>+'25-64 attainment 2005-2015'!AY35</f>
        <v>17.420809429202773</v>
      </c>
      <c r="K38" s="134">
        <f>+'25-64 attainment 2005-2015'!BU35</f>
        <v>31.551797957343492</v>
      </c>
      <c r="L38" s="172">
        <f>+'25-64 attainment 2005-2015'!BV35</f>
        <v>34.64458263278334</v>
      </c>
      <c r="M38" s="172">
        <f>+'25-64 attainment 2005-2015'!BW35</f>
        <v>23.042239043080098</v>
      </c>
      <c r="N38" s="172">
        <f>+'25-64 attainment 2005-2015'!BX35</f>
        <v>11.238475790789511</v>
      </c>
    </row>
    <row r="39" spans="1:14" s="371" customFormat="1">
      <c r="A39" s="117" t="s">
        <v>47</v>
      </c>
      <c r="B39" s="117"/>
      <c r="C39" s="135">
        <f>+'25-64 attainment 2005-2015'!W36</f>
        <v>90.925921239261029</v>
      </c>
      <c r="D39" s="370">
        <f>+'25-64 attainment 2005-2015'!X36</f>
        <v>94.812010070484192</v>
      </c>
      <c r="E39" s="370">
        <f>+'25-64 attainment 2005-2015'!Y36</f>
        <v>89.990180172486831</v>
      </c>
      <c r="F39" s="370">
        <f>+'25-64 attainment 2005-2015'!Z36</f>
        <v>64.448370111510798</v>
      </c>
      <c r="G39" s="134">
        <f>+'25-64 attainment 2005-2015'!AV36</f>
        <v>44.541911825039506</v>
      </c>
      <c r="H39" s="172">
        <f>+'25-64 attainment 2005-2015'!AW36</f>
        <v>47.089987767891714</v>
      </c>
      <c r="I39" s="172">
        <f>+'25-64 attainment 2005-2015'!AX36</f>
        <v>33.54040360914221</v>
      </c>
      <c r="J39" s="172">
        <f>+'25-64 attainment 2005-2015'!AY36</f>
        <v>21.109889686854356</v>
      </c>
      <c r="K39" s="134">
        <f>+'25-64 attainment 2005-2015'!BU36</f>
        <v>34.087663196027584</v>
      </c>
      <c r="L39" s="172">
        <f>+'25-64 attainment 2005-2015'!BV36</f>
        <v>35.983623312493876</v>
      </c>
      <c r="M39" s="172">
        <f>+'25-64 attainment 2005-2015'!BW36</f>
        <v>22.321369272953117</v>
      </c>
      <c r="N39" s="172">
        <f>+'25-64 attainment 2005-2015'!BX36</f>
        <v>14.360812527535494</v>
      </c>
    </row>
    <row r="40" spans="1:14" s="371" customFormat="1">
      <c r="A40" s="118" t="s">
        <v>49</v>
      </c>
      <c r="B40" s="118"/>
      <c r="C40" s="137">
        <f>+'25-64 attainment 2005-2015'!W37</f>
        <v>93.745104463427325</v>
      </c>
      <c r="D40" s="376">
        <f>+'25-64 attainment 2005-2015'!X37</f>
        <v>95.538166744087732</v>
      </c>
      <c r="E40" s="376">
        <f>+'25-64 attainment 2005-2015'!Y37</f>
        <v>96.453900709219852</v>
      </c>
      <c r="F40" s="376">
        <f>+'25-64 attainment 2005-2015'!Z37</f>
        <v>75.259034299714131</v>
      </c>
      <c r="G40" s="136">
        <f>+'25-64 attainment 2005-2015'!AV37</f>
        <v>38.697684207785485</v>
      </c>
      <c r="H40" s="137">
        <f>+'25-64 attainment 2005-2015'!AW37</f>
        <v>40.097423908872614</v>
      </c>
      <c r="I40" s="137">
        <f>+'25-64 attainment 2005-2015'!AX37</f>
        <v>41.330044197759278</v>
      </c>
      <c r="J40" s="137">
        <f>+'25-64 attainment 2005-2015'!AY37</f>
        <v>22.953246222948128</v>
      </c>
      <c r="K40" s="136">
        <f>+'25-64 attainment 2005-2015'!BU37</f>
        <v>26.927892136547726</v>
      </c>
      <c r="L40" s="137">
        <f>+'25-64 attainment 2005-2015'!BV37</f>
        <v>28.504256457900084</v>
      </c>
      <c r="M40" s="137">
        <f>+'25-64 attainment 2005-2015'!BW37</f>
        <v>19.971220063727007</v>
      </c>
      <c r="N40" s="137">
        <f>+'25-64 attainment 2005-2015'!BX37</f>
        <v>11.560841159656995</v>
      </c>
    </row>
    <row r="41" spans="1:14" s="364" customFormat="1">
      <c r="A41" s="116" t="s">
        <v>74</v>
      </c>
      <c r="B41" s="116"/>
      <c r="C41" s="132">
        <f>+'25-64 attainment 2005-2015'!W38</f>
        <v>91.192250836556582</v>
      </c>
      <c r="D41" s="372">
        <f>+'25-64 attainment 2005-2015'!X38</f>
        <v>93.990405832760359</v>
      </c>
      <c r="E41" s="372">
        <f>+'25-64 attainment 2005-2015'!Y38</f>
        <v>86.840692305973718</v>
      </c>
      <c r="F41" s="372">
        <f>+'25-64 attainment 2005-2015'!Z38</f>
        <v>66.559906897583801</v>
      </c>
      <c r="G41" s="131">
        <f>+'25-64 attainment 2005-2015'!AV38</f>
        <v>40.929540546387145</v>
      </c>
      <c r="H41" s="132">
        <f>+'25-64 attainment 2005-2015'!AW38</f>
        <v>43.563452836548564</v>
      </c>
      <c r="I41" s="132">
        <f>+'25-64 attainment 2005-2015'!AX38</f>
        <v>27.034649377066195</v>
      </c>
      <c r="J41" s="132">
        <f>+'25-64 attainment 2005-2015'!AY38</f>
        <v>20.697433224373523</v>
      </c>
      <c r="K41" s="131">
        <f>+'25-64 attainment 2005-2015'!BU38</f>
        <v>30.848289182551259</v>
      </c>
      <c r="L41" s="132">
        <f>+'25-64 attainment 2005-2015'!BV38</f>
        <v>32.78889461412156</v>
      </c>
      <c r="M41" s="132">
        <f>+'25-64 attainment 2005-2015'!BW38</f>
        <v>18.27024037749749</v>
      </c>
      <c r="N41" s="132">
        <f>+'25-64 attainment 2005-2015'!BX38</f>
        <v>14.89198647352317</v>
      </c>
    </row>
    <row r="42" spans="1:14">
      <c r="A42" s="116" t="s">
        <v>98</v>
      </c>
      <c r="B42" s="116"/>
      <c r="C42" s="130">
        <f>(C41/$C$7)*100</f>
        <v>103.30974611009466</v>
      </c>
      <c r="D42" s="130">
        <f t="shared" ref="D42:F42" si="6">(D41/$C$7)*100</f>
        <v>106.47971592203203</v>
      </c>
      <c r="E42" s="130">
        <f t="shared" si="6"/>
        <v>98.379958733934004</v>
      </c>
      <c r="F42" s="130">
        <f t="shared" si="6"/>
        <v>75.404291698263435</v>
      </c>
      <c r="G42" s="131">
        <f>(G41/$G$7)*100</f>
        <v>101.18204552866806</v>
      </c>
      <c r="H42" s="132">
        <f t="shared" ref="H42:J42" si="7">(H41/$G$7)*100</f>
        <v>107.69334836041106</v>
      </c>
      <c r="I42" s="132">
        <f t="shared" si="7"/>
        <v>66.832441498377506</v>
      </c>
      <c r="J42" s="132">
        <f t="shared" si="7"/>
        <v>51.166189575513933</v>
      </c>
      <c r="K42" s="131">
        <f>(K41/$K$7)*100</f>
        <v>97.796720179388672</v>
      </c>
      <c r="L42" s="132">
        <f t="shared" ref="L42:N42" si="8">(L41/$K$7)*100</f>
        <v>103.94892023323253</v>
      </c>
      <c r="M42" s="132">
        <f t="shared" si="8"/>
        <v>57.921188926708531</v>
      </c>
      <c r="N42" s="132">
        <f t="shared" si="8"/>
        <v>47.21128700032299</v>
      </c>
    </row>
    <row r="43" spans="1:14" s="371" customFormat="1">
      <c r="A43" s="117" t="s">
        <v>23</v>
      </c>
      <c r="B43" s="117"/>
      <c r="C43" s="135">
        <f>+'25-64 attainment 2005-2015'!W40</f>
        <v>89.661476068252867</v>
      </c>
      <c r="D43" s="370">
        <f>+'25-64 attainment 2005-2015'!X40</f>
        <v>95.40596408551572</v>
      </c>
      <c r="E43" s="370">
        <f>+'25-64 attainment 2005-2015'!Y40</f>
        <v>87.798735724847248</v>
      </c>
      <c r="F43" s="370">
        <f>+'25-64 attainment 2005-2015'!Z40</f>
        <v>65.897700559833851</v>
      </c>
      <c r="G43" s="134">
        <f>+'25-64 attainment 2005-2015'!AV40</f>
        <v>43.636566879959943</v>
      </c>
      <c r="H43" s="172">
        <f>+'25-64 attainment 2005-2015'!AW40</f>
        <v>49.692770875763657</v>
      </c>
      <c r="I43" s="172">
        <f>+'25-64 attainment 2005-2015'!AX40</f>
        <v>30.169424565474451</v>
      </c>
      <c r="J43" s="172">
        <f>+'25-64 attainment 2005-2015'!AY40</f>
        <v>19.832490488493406</v>
      </c>
      <c r="K43" s="134">
        <f>+'25-64 attainment 2005-2015'!BU40</f>
        <v>35.042525116842839</v>
      </c>
      <c r="L43" s="172">
        <f>+'25-64 attainment 2005-2015'!BV40</f>
        <v>40.231822939474966</v>
      </c>
      <c r="M43" s="172">
        <f>+'25-64 attainment 2005-2015'!BW40</f>
        <v>21.580889470946207</v>
      </c>
      <c r="N43" s="172">
        <f>+'25-64 attainment 2005-2015'!BX40</f>
        <v>14.259203897121559</v>
      </c>
    </row>
    <row r="44" spans="1:14" s="371" customFormat="1">
      <c r="A44" s="117" t="s">
        <v>24</v>
      </c>
      <c r="B44" s="117"/>
      <c r="C44" s="135">
        <f>+'25-64 attainment 2005-2015'!W41</f>
        <v>89.589875205925324</v>
      </c>
      <c r="D44" s="370">
        <f>+'25-64 attainment 2005-2015'!X41</f>
        <v>91.505365188521836</v>
      </c>
      <c r="E44" s="370">
        <f>+'25-64 attainment 2005-2015'!Y41</f>
        <v>87.626004477987109</v>
      </c>
      <c r="F44" s="370">
        <f>+'25-64 attainment 2005-2015'!Z41</f>
        <v>65.32748939465958</v>
      </c>
      <c r="G44" s="134">
        <f>+'25-64 attainment 2005-2015'!AV41</f>
        <v>35.533641296898033</v>
      </c>
      <c r="H44" s="172">
        <f>+'25-64 attainment 2005-2015'!AW41</f>
        <v>37.109551297742222</v>
      </c>
      <c r="I44" s="172">
        <f>+'25-64 attainment 2005-2015'!AX41</f>
        <v>25.801436823128387</v>
      </c>
      <c r="J44" s="172">
        <f>+'25-64 attainment 2005-2015'!AY41</f>
        <v>17.375508264244608</v>
      </c>
      <c r="K44" s="134">
        <f>+'25-64 attainment 2005-2015'!BU41</f>
        <v>26.164526040778952</v>
      </c>
      <c r="L44" s="172">
        <f>+'25-64 attainment 2005-2015'!BV41</f>
        <v>27.245340002447556</v>
      </c>
      <c r="M44" s="172">
        <f>+'25-64 attainment 2005-2015'!BW41</f>
        <v>16.958880090559298</v>
      </c>
      <c r="N44" s="172">
        <f>+'25-64 attainment 2005-2015'!BX41</f>
        <v>12.710214571121798</v>
      </c>
    </row>
    <row r="45" spans="1:14" s="371" customFormat="1">
      <c r="A45" s="117" t="s">
        <v>25</v>
      </c>
      <c r="B45" s="117"/>
      <c r="C45" s="135">
        <f>+'25-64 attainment 2005-2015'!W42</f>
        <v>93.361198630201983</v>
      </c>
      <c r="D45" s="370">
        <f>+'25-64 attainment 2005-2015'!X42</f>
        <v>95.521530523901347</v>
      </c>
      <c r="E45" s="370">
        <f>+'25-64 attainment 2005-2015'!Y42</f>
        <v>85.163302374995752</v>
      </c>
      <c r="F45" s="370">
        <f>+'25-64 attainment 2005-2015'!Z42</f>
        <v>61.317396077854838</v>
      </c>
      <c r="G45" s="134">
        <f>+'25-64 attainment 2005-2015'!AV42</f>
        <v>42.534363090483474</v>
      </c>
      <c r="H45" s="172">
        <f>+'25-64 attainment 2005-2015'!AW42</f>
        <v>43.939871045672156</v>
      </c>
      <c r="I45" s="172">
        <f>+'25-64 attainment 2005-2015'!AX42</f>
        <v>27.15857294629701</v>
      </c>
      <c r="J45" s="172">
        <f>+'25-64 attainment 2005-2015'!AY42</f>
        <v>18.420943832199427</v>
      </c>
      <c r="K45" s="134">
        <f>+'25-64 attainment 2005-2015'!BU42</f>
        <v>29.382898043149019</v>
      </c>
      <c r="L45" s="172">
        <f>+'25-64 attainment 2005-2015'!BV42</f>
        <v>29.995210896298936</v>
      </c>
      <c r="M45" s="172">
        <f>+'25-64 attainment 2005-2015'!BW42</f>
        <v>19.336509133280792</v>
      </c>
      <c r="N45" s="172">
        <f>+'25-64 attainment 2005-2015'!BX42</f>
        <v>12.969998208436875</v>
      </c>
    </row>
    <row r="46" spans="1:14" s="371" customFormat="1">
      <c r="A46" s="117" t="s">
        <v>26</v>
      </c>
      <c r="B46" s="117"/>
      <c r="C46" s="135">
        <f>+'25-64 attainment 2005-2015'!W43</f>
        <v>90.847026648052008</v>
      </c>
      <c r="D46" s="370">
        <f>+'25-64 attainment 2005-2015'!X43</f>
        <v>94.821333866377316</v>
      </c>
      <c r="E46" s="370">
        <f>+'25-64 attainment 2005-2015'!Y43</f>
        <v>89.208691359548581</v>
      </c>
      <c r="F46" s="370">
        <f>+'25-64 attainment 2005-2015'!Z43</f>
        <v>60.915119974209098</v>
      </c>
      <c r="G46" s="134">
        <f>+'25-64 attainment 2005-2015'!AV43</f>
        <v>42.000917089270267</v>
      </c>
      <c r="H46" s="172">
        <f>+'25-64 attainment 2005-2015'!AW43</f>
        <v>45.625724318259657</v>
      </c>
      <c r="I46" s="172">
        <f>+'25-64 attainment 2005-2015'!AX43</f>
        <v>27.678447464634537</v>
      </c>
      <c r="J46" s="172">
        <f>+'25-64 attainment 2005-2015'!AY43</f>
        <v>19.215677244047381</v>
      </c>
      <c r="K46" s="134">
        <f>+'25-64 attainment 2005-2015'!BU43</f>
        <v>33.001314312929011</v>
      </c>
      <c r="L46" s="172">
        <f>+'25-64 attainment 2005-2015'!BV43</f>
        <v>36.152103657092155</v>
      </c>
      <c r="M46" s="172">
        <f>+'25-64 attainment 2005-2015'!BW43</f>
        <v>19.100087931752661</v>
      </c>
      <c r="N46" s="172">
        <f>+'25-64 attainment 2005-2015'!BX43</f>
        <v>12.757564592640378</v>
      </c>
    </row>
    <row r="47" spans="1:14" s="364" customFormat="1">
      <c r="A47" s="116" t="s">
        <v>29</v>
      </c>
      <c r="B47" s="116"/>
      <c r="C47" s="130">
        <f>+'25-64 attainment 2005-2015'!W44</f>
        <v>91.354145707454109</v>
      </c>
      <c r="D47" s="372">
        <f>+'25-64 attainment 2005-2015'!X44</f>
        <v>93.353619615174637</v>
      </c>
      <c r="E47" s="372">
        <f>+'25-64 attainment 2005-2015'!Y44</f>
        <v>86.265305937176961</v>
      </c>
      <c r="F47" s="372">
        <f>+'25-64 attainment 2005-2015'!Z44</f>
        <v>72.818610828306902</v>
      </c>
      <c r="G47" s="131">
        <f>+'25-64 attainment 2005-2015'!AV44</f>
        <v>39.118252446593893</v>
      </c>
      <c r="H47" s="132">
        <f>+'25-64 attainment 2005-2015'!AW44</f>
        <v>41.200031644060516</v>
      </c>
      <c r="I47" s="132">
        <f>+'25-64 attainment 2005-2015'!AX44</f>
        <v>25.567240050513657</v>
      </c>
      <c r="J47" s="132">
        <f>+'25-64 attainment 2005-2015'!AY44</f>
        <v>24.604209906829354</v>
      </c>
      <c r="K47" s="131">
        <f>+'25-64 attainment 2005-2015'!BU44</f>
        <v>28.945454691036549</v>
      </c>
      <c r="L47" s="132">
        <f>+'25-64 attainment 2005-2015'!BV44</f>
        <v>30.39152173094039</v>
      </c>
      <c r="M47" s="132">
        <f>+'25-64 attainment 2005-2015'!BW44</f>
        <v>17.048951763990264</v>
      </c>
      <c r="N47" s="132">
        <f>+'25-64 attainment 2005-2015'!BX44</f>
        <v>17.439311661193244</v>
      </c>
    </row>
    <row r="48" spans="1:14" s="364" customFormat="1">
      <c r="A48" s="116" t="s">
        <v>30</v>
      </c>
      <c r="B48" s="116"/>
      <c r="C48" s="130">
        <f>+'25-64 attainment 2005-2015'!W45</f>
        <v>93.693394865380114</v>
      </c>
      <c r="D48" s="372">
        <f>+'25-64 attainment 2005-2015'!X45</f>
        <v>96.598947783224105</v>
      </c>
      <c r="E48" s="372">
        <f>+'25-64 attainment 2005-2015'!Y45</f>
        <v>83.132864705371773</v>
      </c>
      <c r="F48" s="372">
        <f>+'25-64 attainment 2005-2015'!Z45</f>
        <v>65.446887781962573</v>
      </c>
      <c r="G48" s="131">
        <f>+'25-64 attainment 2005-2015'!AV45</f>
        <v>48.758952690707225</v>
      </c>
      <c r="H48" s="132">
        <f>+'25-64 attainment 2005-2015'!AW45</f>
        <v>51.388165672291898</v>
      </c>
      <c r="I48" s="132">
        <f>+'25-64 attainment 2005-2015'!AX45</f>
        <v>28.080361017096205</v>
      </c>
      <c r="J48" s="132">
        <f>+'25-64 attainment 2005-2015'!AY45</f>
        <v>24.402867209330594</v>
      </c>
      <c r="K48" s="131">
        <f>+'25-64 attainment 2005-2015'!BU45</f>
        <v>36.413070062354223</v>
      </c>
      <c r="L48" s="132">
        <f>+'25-64 attainment 2005-2015'!BV45</f>
        <v>38.247250202216492</v>
      </c>
      <c r="M48" s="132">
        <f>+'25-64 attainment 2005-2015'!BW45</f>
        <v>18.280612687668118</v>
      </c>
      <c r="N48" s="132">
        <f>+'25-64 attainment 2005-2015'!BX45</f>
        <v>19.108249301421466</v>
      </c>
    </row>
    <row r="49" spans="1:14" s="364" customFormat="1">
      <c r="A49" s="116" t="s">
        <v>31</v>
      </c>
      <c r="B49" s="116"/>
      <c r="C49" s="130">
        <f>+'25-64 attainment 2005-2015'!W46</f>
        <v>90.50632287517783</v>
      </c>
      <c r="D49" s="372">
        <f>+'25-64 attainment 2005-2015'!X46</f>
        <v>91.81431060514204</v>
      </c>
      <c r="E49" s="372">
        <f>+'25-64 attainment 2005-2015'!Y46</f>
        <v>87.694842947891061</v>
      </c>
      <c r="F49" s="372">
        <f>+'25-64 attainment 2005-2015'!Z46</f>
        <v>70.729249771940744</v>
      </c>
      <c r="G49" s="131">
        <f>+'25-64 attainment 2005-2015'!AV46</f>
        <v>38.095390521235579</v>
      </c>
      <c r="H49" s="132">
        <f>+'25-64 attainment 2005-2015'!AW46</f>
        <v>39.706540034586887</v>
      </c>
      <c r="I49" s="132">
        <f>+'25-64 attainment 2005-2015'!AX46</f>
        <v>25.821153896485043</v>
      </c>
      <c r="J49" s="132">
        <f>+'25-64 attainment 2005-2015'!AY46</f>
        <v>25.869089129115068</v>
      </c>
      <c r="K49" s="131">
        <f>+'25-64 attainment 2005-2015'!BU46</f>
        <v>29.413301583906225</v>
      </c>
      <c r="L49" s="132">
        <f>+'25-64 attainment 2005-2015'!BV46</f>
        <v>30.868655105941155</v>
      </c>
      <c r="M49" s="132">
        <f>+'25-64 attainment 2005-2015'!BW46</f>
        <v>17.130289128427133</v>
      </c>
      <c r="N49" s="132">
        <f>+'25-64 attainment 2005-2015'!BX46</f>
        <v>19.823845955799438</v>
      </c>
    </row>
    <row r="50" spans="1:14" s="364" customFormat="1">
      <c r="A50" s="116" t="s">
        <v>33</v>
      </c>
      <c r="B50" s="116"/>
      <c r="C50" s="130">
        <f>+'25-64 attainment 2005-2015'!W47</f>
        <v>91.405032239977288</v>
      </c>
      <c r="D50" s="372">
        <f>+'25-64 attainment 2005-2015'!X47</f>
        <v>96.056603326139921</v>
      </c>
      <c r="E50" s="372">
        <f>+'25-64 attainment 2005-2015'!Y47</f>
        <v>89.82527022350277</v>
      </c>
      <c r="F50" s="372">
        <f>+'25-64 attainment 2005-2015'!Z47</f>
        <v>51.637055533838172</v>
      </c>
      <c r="G50" s="131">
        <f>+'25-64 attainment 2005-2015'!AV47</f>
        <v>43.91929492570776</v>
      </c>
      <c r="H50" s="132">
        <f>+'25-64 attainment 2005-2015'!AW47</f>
        <v>47.615117370255888</v>
      </c>
      <c r="I50" s="132">
        <f>+'25-64 attainment 2005-2015'!AX47</f>
        <v>31.487577364807745</v>
      </c>
      <c r="J50" s="132">
        <f>+'25-64 attainment 2005-2015'!AY47</f>
        <v>14.480601849266462</v>
      </c>
      <c r="K50" s="131">
        <f>+'25-64 attainment 2005-2015'!BU47</f>
        <v>32.592444631342786</v>
      </c>
      <c r="L50" s="132">
        <f>+'25-64 attainment 2005-2015'!BV47</f>
        <v>35.190876999224237</v>
      </c>
      <c r="M50" s="132">
        <f>+'25-64 attainment 2005-2015'!BW47</f>
        <v>23.841640576584101</v>
      </c>
      <c r="N50" s="132">
        <f>+'25-64 attainment 2005-2015'!BX47</f>
        <v>9.6871085865637152</v>
      </c>
    </row>
    <row r="51" spans="1:14" s="371" customFormat="1">
      <c r="A51" s="117" t="s">
        <v>39</v>
      </c>
      <c r="B51" s="117"/>
      <c r="C51" s="135">
        <f>+'25-64 attainment 2005-2015'!W48</f>
        <v>95.199235866387554</v>
      </c>
      <c r="D51" s="370">
        <f>+'25-64 attainment 2005-2015'!X48</f>
        <v>96.317823760351118</v>
      </c>
      <c r="E51" s="370">
        <f>+'25-64 attainment 2005-2015'!Y48</f>
        <v>88.624229979466108</v>
      </c>
      <c r="F51" s="370">
        <f>+'25-64 attainment 2005-2015'!Z48</f>
        <v>82.74796933989245</v>
      </c>
      <c r="G51" s="134">
        <f>+'25-64 attainment 2005-2015'!AV48</f>
        <v>46.277975939441198</v>
      </c>
      <c r="H51" s="172">
        <f>+'25-64 attainment 2005-2015'!AW48</f>
        <v>48.075486386845043</v>
      </c>
      <c r="I51" s="172">
        <f>+'25-64 attainment 2005-2015'!AX48</f>
        <v>26.787914344382514</v>
      </c>
      <c r="J51" s="172">
        <f>+'25-64 attainment 2005-2015'!AY48</f>
        <v>34.557449567173855</v>
      </c>
      <c r="K51" s="134">
        <f>+'25-64 attainment 2005-2015'!BU48</f>
        <v>30.207134534693402</v>
      </c>
      <c r="L51" s="172">
        <f>+'25-64 attainment 2005-2015'!BV48</f>
        <v>31.54446639615054</v>
      </c>
      <c r="M51" s="172">
        <f>+'25-64 attainment 2005-2015'!BW48</f>
        <v>11.751246699911997</v>
      </c>
      <c r="N51" s="172">
        <f>+'25-64 attainment 2005-2015'!BX48</f>
        <v>20.619303664721809</v>
      </c>
    </row>
    <row r="52" spans="1:14" s="371" customFormat="1">
      <c r="A52" s="117" t="s">
        <v>40</v>
      </c>
      <c r="B52" s="117"/>
      <c r="C52" s="135">
        <f>+'25-64 attainment 2005-2015'!W49</f>
        <v>91.215059313574926</v>
      </c>
      <c r="D52" s="370">
        <f>+'25-64 attainment 2005-2015'!X49</f>
        <v>92.600707874237173</v>
      </c>
      <c r="E52" s="370">
        <f>+'25-64 attainment 2005-2015'!Y49</f>
        <v>86.573977759001693</v>
      </c>
      <c r="F52" s="370">
        <f>+'25-64 attainment 2005-2015'!Z49</f>
        <v>75.004892752690139</v>
      </c>
      <c r="G52" s="134">
        <f>+'25-64 attainment 2005-2015'!AV49</f>
        <v>37.992438125692757</v>
      </c>
      <c r="H52" s="172">
        <f>+'25-64 attainment 2005-2015'!AW49</f>
        <v>39.462855357211531</v>
      </c>
      <c r="I52" s="172">
        <f>+'25-64 attainment 2005-2015'!AX49</f>
        <v>26.05356501786255</v>
      </c>
      <c r="J52" s="172">
        <f>+'25-64 attainment 2005-2015'!AY49</f>
        <v>25.120581204147602</v>
      </c>
      <c r="K52" s="134">
        <f>+'25-64 attainment 2005-2015'!BU49</f>
        <v>28.463281545798136</v>
      </c>
      <c r="L52" s="172">
        <f>+'25-64 attainment 2005-2015'!BV49</f>
        <v>29.627202965774856</v>
      </c>
      <c r="M52" s="172">
        <f>+'25-64 attainment 2005-2015'!BW49</f>
        <v>17.00766919570378</v>
      </c>
      <c r="N52" s="172">
        <f>+'25-64 attainment 2005-2015'!BX49</f>
        <v>18.124950843839809</v>
      </c>
    </row>
    <row r="53" spans="1:14" s="371" customFormat="1">
      <c r="A53" s="117" t="s">
        <v>44</v>
      </c>
      <c r="B53" s="117"/>
      <c r="C53" s="135">
        <f>+'25-64 attainment 2005-2015'!W50</f>
        <v>93.284154558315521</v>
      </c>
      <c r="D53" s="370">
        <f>+'25-64 attainment 2005-2015'!X50</f>
        <v>95.770000649839432</v>
      </c>
      <c r="E53" s="370">
        <f>+'25-64 attainment 2005-2015'!Y50</f>
        <v>73.881841613180399</v>
      </c>
      <c r="F53" s="370">
        <f>+'25-64 attainment 2005-2015'!Z50</f>
        <v>75.871006330060354</v>
      </c>
      <c r="G53" s="134">
        <f>+'25-64 attainment 2005-2015'!AV50</f>
        <v>41.364365497525775</v>
      </c>
      <c r="H53" s="172">
        <f>+'25-64 attainment 2005-2015'!AW50</f>
        <v>44.680786800380936</v>
      </c>
      <c r="I53" s="172">
        <f>+'25-64 attainment 2005-2015'!AX50</f>
        <v>28.695608227624202</v>
      </c>
      <c r="J53" s="172">
        <f>+'25-64 attainment 2005-2015'!AY50</f>
        <v>21.115984648357674</v>
      </c>
      <c r="K53" s="134">
        <f>+'25-64 attainment 2005-2015'!BU50</f>
        <v>28.34604341459417</v>
      </c>
      <c r="L53" s="172">
        <f>+'25-64 attainment 2005-2015'!BV50</f>
        <v>30.776961257650363</v>
      </c>
      <c r="M53" s="172">
        <f>+'25-64 attainment 2005-2015'!BW50</f>
        <v>23.965229696265229</v>
      </c>
      <c r="N53" s="172">
        <f>+'25-64 attainment 2005-2015'!BX50</f>
        <v>17.12605293326023</v>
      </c>
    </row>
    <row r="54" spans="1:14" s="371" customFormat="1">
      <c r="A54" s="118" t="s">
        <v>48</v>
      </c>
      <c r="B54" s="118"/>
      <c r="C54" s="137">
        <f>+'25-64 attainment 2005-2015'!W51</f>
        <v>92.636602983360291</v>
      </c>
      <c r="D54" s="376">
        <f>+'25-64 attainment 2005-2015'!X51</f>
        <v>95.279849883217338</v>
      </c>
      <c r="E54" s="376">
        <f>+'25-64 attainment 2005-2015'!Y51</f>
        <v>84.271835484907399</v>
      </c>
      <c r="F54" s="376">
        <f>+'25-64 attainment 2005-2015'!Z51</f>
        <v>66.257063202142419</v>
      </c>
      <c r="G54" s="136">
        <f>+'25-64 attainment 2005-2015'!AV51</f>
        <v>42.2718761232533</v>
      </c>
      <c r="H54" s="137">
        <f>+'25-64 attainment 2005-2015'!AW51</f>
        <v>45.07942028544857</v>
      </c>
      <c r="I54" s="137">
        <f>+'25-64 attainment 2005-2015'!AX51</f>
        <v>22.391554992723076</v>
      </c>
      <c r="J54" s="137">
        <f>+'25-64 attainment 2005-2015'!AY51</f>
        <v>18.834615883701513</v>
      </c>
      <c r="K54" s="136">
        <f>+'25-64 attainment 2005-2015'!BU51</f>
        <v>30.406701283415892</v>
      </c>
      <c r="L54" s="137">
        <f>+'25-64 attainment 2005-2015'!BV51</f>
        <v>32.419718409159202</v>
      </c>
      <c r="M54" s="137">
        <f>+'25-64 attainment 2005-2015'!BW51</f>
        <v>13.175761241423622</v>
      </c>
      <c r="N54" s="137">
        <f>+'25-64 attainment 2005-2015'!BX51</f>
        <v>13.242250630134016</v>
      </c>
    </row>
    <row r="55" spans="1:14" s="364" customFormat="1">
      <c r="A55" s="127" t="s">
        <v>75</v>
      </c>
      <c r="B55" s="127"/>
      <c r="C55" s="130">
        <f>+'25-64 attainment 2005-2015'!W52</f>
        <v>90.2193754470116</v>
      </c>
      <c r="D55" s="372">
        <f>+'25-64 attainment 2005-2015'!X52</f>
        <v>94.734226830621566</v>
      </c>
      <c r="E55" s="372">
        <f>+'25-64 attainment 2005-2015'!Y52</f>
        <v>87.421487422040784</v>
      </c>
      <c r="F55" s="372">
        <f>+'25-64 attainment 2005-2015'!Z52</f>
        <v>71.884947105902214</v>
      </c>
      <c r="G55" s="131">
        <f>+'25-64 attainment 2005-2015'!AV52</f>
        <v>45.852185604263681</v>
      </c>
      <c r="H55" s="132">
        <f>+'25-64 attainment 2005-2015'!AW52</f>
        <v>50.739814070663535</v>
      </c>
      <c r="I55" s="132">
        <f>+'25-64 attainment 2005-2015'!AX52</f>
        <v>31.439349388806974</v>
      </c>
      <c r="J55" s="132">
        <f>+'25-64 attainment 2005-2015'!AY52</f>
        <v>24.644150808417628</v>
      </c>
      <c r="K55" s="131">
        <f>+'25-64 attainment 2005-2015'!BU52</f>
        <v>37.065131399660537</v>
      </c>
      <c r="L55" s="132">
        <f>+'25-64 attainment 2005-2015'!BV52</f>
        <v>41.132945558911196</v>
      </c>
      <c r="M55" s="132">
        <f>+'25-64 attainment 2005-2015'!BW52</f>
        <v>22.918423785262824</v>
      </c>
      <c r="N55" s="132">
        <f>+'25-64 attainment 2005-2015'!BX52</f>
        <v>18.089106052196936</v>
      </c>
    </row>
    <row r="56" spans="1:14" s="364" customFormat="1">
      <c r="A56" s="116" t="s">
        <v>98</v>
      </c>
      <c r="B56" s="116"/>
      <c r="C56" s="130">
        <f>(C55/$C$7)*100</f>
        <v>102.20759643653533</v>
      </c>
      <c r="D56" s="130">
        <f t="shared" ref="D56:F56" si="9">(D55/$C$7)*100</f>
        <v>107.32237478542741</v>
      </c>
      <c r="E56" s="130">
        <f t="shared" si="9"/>
        <v>99.037929070584781</v>
      </c>
      <c r="F56" s="130">
        <f t="shared" si="9"/>
        <v>81.43691559887769</v>
      </c>
      <c r="G56" s="131">
        <f>(G55/$G$7)*100</f>
        <v>113.35133181232516</v>
      </c>
      <c r="H56" s="132">
        <f t="shared" ref="H56:J56" si="10">(H55/$G$7)*100</f>
        <v>125.43405347039021</v>
      </c>
      <c r="I56" s="132">
        <f t="shared" si="10"/>
        <v>77.721314209347142</v>
      </c>
      <c r="J56" s="132">
        <f t="shared" si="10"/>
        <v>60.922882490865874</v>
      </c>
      <c r="K56" s="131">
        <f>(K55/$K$7)*100</f>
        <v>117.50565039293006</v>
      </c>
      <c r="L56" s="132">
        <f t="shared" ref="L56:N56" si="11">(L55/$K$7)*100</f>
        <v>130.40162918513519</v>
      </c>
      <c r="M56" s="132">
        <f t="shared" si="11"/>
        <v>72.657082038370177</v>
      </c>
      <c r="N56" s="132">
        <f t="shared" si="11"/>
        <v>57.346948234737823</v>
      </c>
    </row>
    <row r="57" spans="1:14" s="371" customFormat="1">
      <c r="A57" s="117" t="s">
        <v>20</v>
      </c>
      <c r="B57" s="117"/>
      <c r="C57" s="135">
        <f>+'25-64 attainment 2005-2015'!W54</f>
        <v>91.814224864664595</v>
      </c>
      <c r="D57" s="370">
        <f>+'25-64 attainment 2005-2015'!X54</f>
        <v>95.848153442143129</v>
      </c>
      <c r="E57" s="370">
        <f>+'25-64 attainment 2005-2015'!Y54</f>
        <v>89.981307947137296</v>
      </c>
      <c r="F57" s="370">
        <f>+'25-64 attainment 2005-2015'!Z54</f>
        <v>73.435018023910487</v>
      </c>
      <c r="G57" s="134">
        <f>+'25-64 attainment 2005-2015'!AV54</f>
        <v>48.078491267149133</v>
      </c>
      <c r="H57" s="172">
        <f>+'25-64 attainment 2005-2015'!AW54</f>
        <v>54.147685138785008</v>
      </c>
      <c r="I57" s="172">
        <f>+'25-64 attainment 2005-2015'!AX54</f>
        <v>31.504621583468719</v>
      </c>
      <c r="J57" s="172">
        <f>+'25-64 attainment 2005-2015'!AY54</f>
        <v>22.75106840233892</v>
      </c>
      <c r="K57" s="134">
        <f>+'25-64 attainment 2005-2015'!BU54</f>
        <v>40.181108019362824</v>
      </c>
      <c r="L57" s="172">
        <f>+'25-64 attainment 2005-2015'!BV54</f>
        <v>45.765112512024821</v>
      </c>
      <c r="M57" s="172">
        <f>+'25-64 attainment 2005-2015'!BW54</f>
        <v>22.73052940717464</v>
      </c>
      <c r="N57" s="172">
        <f>+'25-64 attainment 2005-2015'!BX54</f>
        <v>16.757810771069288</v>
      </c>
    </row>
    <row r="58" spans="1:14" s="371" customFormat="1">
      <c r="A58" s="117" t="s">
        <v>27</v>
      </c>
      <c r="B58" s="117"/>
      <c r="C58" s="135">
        <f>+'25-64 attainment 2005-2015'!W55</f>
        <v>93.988958511065775</v>
      </c>
      <c r="D58" s="370">
        <f>+'25-64 attainment 2005-2015'!X55</f>
        <v>94.369933001339561</v>
      </c>
      <c r="E58" s="370">
        <f>+'25-64 attainment 2005-2015'!Y55</f>
        <v>79.838386153934337</v>
      </c>
      <c r="F58" s="370">
        <f>+'25-64 attainment 2005-2015'!Z55</f>
        <v>92.306022317745601</v>
      </c>
      <c r="G58" s="134">
        <f>+'25-64 attainment 2005-2015'!AV55</f>
        <v>41.207270030851276</v>
      </c>
      <c r="H58" s="172">
        <f>+'25-64 attainment 2005-2015'!AW55</f>
        <v>41.313818726389286</v>
      </c>
      <c r="I58" s="172">
        <f>+'25-64 attainment 2005-2015'!AX55</f>
        <v>25.371081437331654</v>
      </c>
      <c r="J58" s="172">
        <f>+'25-64 attainment 2005-2015'!AY55</f>
        <v>50.106378359602253</v>
      </c>
      <c r="K58" s="134">
        <f>+'25-64 attainment 2005-2015'!BU55</f>
        <v>30.03265378166088</v>
      </c>
      <c r="L58" s="172">
        <f>+'25-64 attainment 2005-2015'!BV55</f>
        <v>29.908414946909435</v>
      </c>
      <c r="M58" s="172">
        <f>+'25-64 attainment 2005-2015'!BW55</f>
        <v>17.817639979368444</v>
      </c>
      <c r="N58" s="172">
        <f>+'25-64 attainment 2005-2015'!BX55</f>
        <v>38.951847509877965</v>
      </c>
    </row>
    <row r="59" spans="1:14" s="371" customFormat="1">
      <c r="A59" s="117" t="s">
        <v>28</v>
      </c>
      <c r="B59" s="117"/>
      <c r="C59" s="135">
        <f>+'25-64 attainment 2005-2015'!W56</f>
        <v>91.8454581886092</v>
      </c>
      <c r="D59" s="370">
        <f>+'25-64 attainment 2005-2015'!X56</f>
        <v>95.293399982931632</v>
      </c>
      <c r="E59" s="370">
        <f>+'25-64 attainment 2005-2015'!Y56</f>
        <v>87.487171322896103</v>
      </c>
      <c r="F59" s="370">
        <f>+'25-64 attainment 2005-2015'!Z56</f>
        <v>71.803973180012605</v>
      </c>
      <c r="G59" s="134">
        <f>+'25-64 attainment 2005-2015'!AV56</f>
        <v>52.091604387263914</v>
      </c>
      <c r="H59" s="172">
        <f>+'25-64 attainment 2005-2015'!AW56</f>
        <v>56.458658525641091</v>
      </c>
      <c r="I59" s="172">
        <f>+'25-64 attainment 2005-2015'!AX56</f>
        <v>33.908219166399</v>
      </c>
      <c r="J59" s="172">
        <f>+'25-64 attainment 2005-2015'!AY56</f>
        <v>24.079991523486083</v>
      </c>
      <c r="K59" s="134">
        <f>+'25-64 attainment 2005-2015'!BU56</f>
        <v>44.001103336310393</v>
      </c>
      <c r="L59" s="172">
        <f>+'25-64 attainment 2005-2015'!BV56</f>
        <v>47.658444207454828</v>
      </c>
      <c r="M59" s="172">
        <f>+'25-64 attainment 2005-2015'!BW56</f>
        <v>24.950746408681169</v>
      </c>
      <c r="N59" s="172">
        <f>+'25-64 attainment 2005-2015'!BX56</f>
        <v>18.719711798526649</v>
      </c>
    </row>
    <row r="60" spans="1:14" s="371" customFormat="1">
      <c r="A60" s="117" t="s">
        <v>35</v>
      </c>
      <c r="B60" s="117"/>
      <c r="C60" s="135">
        <f>+'25-64 attainment 2005-2015'!W57</f>
        <v>94.347425024934083</v>
      </c>
      <c r="D60" s="370">
        <f>+'25-64 attainment 2005-2015'!X57</f>
        <v>94.889507972616769</v>
      </c>
      <c r="E60" s="370">
        <f>+'25-64 attainment 2005-2015'!Y57</f>
        <v>95.476436188510448</v>
      </c>
      <c r="F60" s="370">
        <f>+'25-64 attainment 2005-2015'!Z57</f>
        <v>81.355959700838724</v>
      </c>
      <c r="G60" s="134">
        <f>+'25-64 attainment 2005-2015'!AV57</f>
        <v>47.241461622869593</v>
      </c>
      <c r="H60" s="172">
        <f>+'25-64 attainment 2005-2015'!AW57</f>
        <v>47.283103725248687</v>
      </c>
      <c r="I60" s="172">
        <f>+'25-64 attainment 2005-2015'!AX57</f>
        <v>42.156862745098017</v>
      </c>
      <c r="J60" s="172">
        <f>+'25-64 attainment 2005-2015'!AY57</f>
        <v>30.774347409919038</v>
      </c>
      <c r="K60" s="134">
        <f>+'25-64 attainment 2005-2015'!BU57</f>
        <v>36.791444691374679</v>
      </c>
      <c r="L60" s="172">
        <f>+'25-64 attainment 2005-2015'!BV57</f>
        <v>36.528281502814117</v>
      </c>
      <c r="M60" s="172">
        <f>+'25-64 attainment 2005-2015'!BW57</f>
        <v>31.088751289989663</v>
      </c>
      <c r="N60" s="172">
        <f>+'25-64 attainment 2005-2015'!BX57</f>
        <v>22.753451548532578</v>
      </c>
    </row>
    <row r="61" spans="1:14" s="364" customFormat="1">
      <c r="A61" s="116" t="s">
        <v>36</v>
      </c>
      <c r="B61" s="116"/>
      <c r="C61" s="130">
        <f>+'25-64 attainment 2005-2015'!W58</f>
        <v>90.824832742977776</v>
      </c>
      <c r="D61" s="372">
        <f>+'25-64 attainment 2005-2015'!X58</f>
        <v>95.833810858782016</v>
      </c>
      <c r="E61" s="372">
        <f>+'25-64 attainment 2005-2015'!Y58</f>
        <v>90.027367411578041</v>
      </c>
      <c r="F61" s="372">
        <f>+'25-64 attainment 2005-2015'!Z58</f>
        <v>74.676065931271026</v>
      </c>
      <c r="G61" s="131">
        <f>+'25-64 attainment 2005-2015'!AV58</f>
        <v>46.884557927524511</v>
      </c>
      <c r="H61" s="132">
        <f>+'25-64 attainment 2005-2015'!AW58</f>
        <v>52.828358742585102</v>
      </c>
      <c r="I61" s="132">
        <f>+'25-64 attainment 2005-2015'!AX58</f>
        <v>31.235491303208601</v>
      </c>
      <c r="J61" s="132">
        <f>+'25-64 attainment 2005-2015'!AY58</f>
        <v>24.44176641083244</v>
      </c>
      <c r="K61" s="131">
        <f>+'25-64 attainment 2005-2015'!BU58</f>
        <v>39.873646491865081</v>
      </c>
      <c r="L61" s="132">
        <f>+'25-64 attainment 2005-2015'!BV58</f>
        <v>45.197000062690719</v>
      </c>
      <c r="M61" s="132">
        <f>+'25-64 attainment 2005-2015'!BW58</f>
        <v>23.765340483436638</v>
      </c>
      <c r="N61" s="132">
        <f>+'25-64 attainment 2005-2015'!BX58</f>
        <v>18.30474138624049</v>
      </c>
    </row>
    <row r="62" spans="1:14" s="364" customFormat="1">
      <c r="A62" s="116" t="s">
        <v>38</v>
      </c>
      <c r="B62" s="116"/>
      <c r="C62" s="130">
        <f>+'25-64 attainment 2005-2015'!W59</f>
        <v>87.762939568930847</v>
      </c>
      <c r="D62" s="372">
        <f>+'25-64 attainment 2005-2015'!X59</f>
        <v>94.678458113659786</v>
      </c>
      <c r="E62" s="372">
        <f>+'25-64 attainment 2005-2015'!Y59</f>
        <v>86.076370534451257</v>
      </c>
      <c r="F62" s="372">
        <f>+'25-64 attainment 2005-2015'!Z59</f>
        <v>70.536243248254976</v>
      </c>
      <c r="G62" s="131">
        <f>+'25-64 attainment 2005-2015'!AV59</f>
        <v>46.291840806545778</v>
      </c>
      <c r="H62" s="132">
        <f>+'25-64 attainment 2005-2015'!AW59</f>
        <v>54.709881795800307</v>
      </c>
      <c r="I62" s="132">
        <f>+'25-64 attainment 2005-2015'!AX59</f>
        <v>33.659438873895311</v>
      </c>
      <c r="J62" s="132">
        <f>+'25-64 attainment 2005-2015'!AY59</f>
        <v>25.702973233329509</v>
      </c>
      <c r="K62" s="131">
        <f>+'25-64 attainment 2005-2015'!BU59</f>
        <v>36.918892144922857</v>
      </c>
      <c r="L62" s="132">
        <f>+'25-64 attainment 2005-2015'!BV59</f>
        <v>44.093128367070257</v>
      </c>
      <c r="M62" s="132">
        <f>+'25-64 attainment 2005-2015'!BW59</f>
        <v>24.592573256629176</v>
      </c>
      <c r="N62" s="132">
        <f>+'25-64 attainment 2005-2015'!BX59</f>
        <v>18.68497853540697</v>
      </c>
    </row>
    <row r="63" spans="1:14" s="364" customFormat="1">
      <c r="A63" s="116" t="s">
        <v>42</v>
      </c>
      <c r="B63" s="116"/>
      <c r="C63" s="130">
        <f>+'25-64 attainment 2005-2015'!W60</f>
        <v>91.4395459214916</v>
      </c>
      <c r="D63" s="372">
        <f>+'25-64 attainment 2005-2015'!X60</f>
        <v>93.870051228758967</v>
      </c>
      <c r="E63" s="372">
        <f>+'25-64 attainment 2005-2015'!Y60</f>
        <v>87.427542998956724</v>
      </c>
      <c r="F63" s="372">
        <f>+'25-64 attainment 2005-2015'!Z60</f>
        <v>70.461324368959069</v>
      </c>
      <c r="G63" s="131">
        <f>+'25-64 attainment 2005-2015'!AV60</f>
        <v>41.033366757010192</v>
      </c>
      <c r="H63" s="132">
        <f>+'25-64 attainment 2005-2015'!AW60</f>
        <v>43.620425283443851</v>
      </c>
      <c r="I63" s="132">
        <f>+'25-64 attainment 2005-2015'!AX60</f>
        <v>25.836632719935182</v>
      </c>
      <c r="J63" s="132">
        <f>+'25-64 attainment 2005-2015'!AY60</f>
        <v>21.431337865819458</v>
      </c>
      <c r="K63" s="131">
        <f>+'25-64 attainment 2005-2015'!BU60</f>
        <v>31.723255324443301</v>
      </c>
      <c r="L63" s="132">
        <f>+'25-64 attainment 2005-2015'!BV60</f>
        <v>33.759722112703329</v>
      </c>
      <c r="M63" s="132">
        <f>+'25-64 attainment 2005-2015'!BW60</f>
        <v>17.758280070279341</v>
      </c>
      <c r="N63" s="132">
        <f>+'25-64 attainment 2005-2015'!BX60</f>
        <v>14.995095861242246</v>
      </c>
    </row>
    <row r="64" spans="1:14" s="364" customFormat="1">
      <c r="A64" s="116" t="s">
        <v>43</v>
      </c>
      <c r="B64" s="116"/>
      <c r="C64" s="130">
        <f>+'25-64 attainment 2005-2015'!W61</f>
        <v>89.150138838527255</v>
      </c>
      <c r="D64" s="372">
        <f>+'25-64 attainment 2005-2015'!X61</f>
        <v>93.240486514606289</v>
      </c>
      <c r="E64" s="372">
        <f>+'25-64 attainment 2005-2015'!Y61</f>
        <v>85.961564672209363</v>
      </c>
      <c r="F64" s="372">
        <f>+'25-64 attainment 2005-2015'!Z61</f>
        <v>68.608077168487085</v>
      </c>
      <c r="G64" s="131">
        <f>+'25-64 attainment 2005-2015'!AV61</f>
        <v>42.761491154411246</v>
      </c>
      <c r="H64" s="132">
        <f>+'25-64 attainment 2005-2015'!AW61</f>
        <v>47.203515427932146</v>
      </c>
      <c r="I64" s="132">
        <f>+'25-64 attainment 2005-2015'!AX61</f>
        <v>28.848075962018989</v>
      </c>
      <c r="J64" s="132">
        <f>+'25-64 attainment 2005-2015'!AY61</f>
        <v>20.326164470967996</v>
      </c>
      <c r="K64" s="131">
        <f>+'25-64 attainment 2005-2015'!BU61</f>
        <v>33.58264232141827</v>
      </c>
      <c r="L64" s="132">
        <f>+'25-64 attainment 2005-2015'!BV61</f>
        <v>37.299322154834222</v>
      </c>
      <c r="M64" s="132">
        <f>+'25-64 attainment 2005-2015'!BW61</f>
        <v>22.266139657444004</v>
      </c>
      <c r="N64" s="132">
        <f>+'25-64 attainment 2005-2015'!BX61</f>
        <v>13.264741207821947</v>
      </c>
    </row>
    <row r="65" spans="1:14" s="364" customFormat="1">
      <c r="A65" s="127" t="s">
        <v>46</v>
      </c>
      <c r="B65" s="127"/>
      <c r="C65" s="130">
        <f>+'25-64 attainment 2005-2015'!W62</f>
        <v>93.17932565166204</v>
      </c>
      <c r="D65" s="372">
        <f>+'25-64 attainment 2005-2015'!X62</f>
        <v>93.778703367186495</v>
      </c>
      <c r="E65" s="372">
        <f>+'25-64 attainment 2005-2015'!Y62</f>
        <v>82.632146709816652</v>
      </c>
      <c r="F65" s="372">
        <f>+'25-64 attainment 2005-2015'!Z62</f>
        <v>92.878777206452042</v>
      </c>
      <c r="G65" s="131">
        <f>+'25-64 attainment 2005-2015'!AV62</f>
        <v>45.360521931257828</v>
      </c>
      <c r="H65" s="132">
        <f>+'25-64 attainment 2005-2015'!AW62</f>
        <v>45.20085562546015</v>
      </c>
      <c r="I65" s="132">
        <f>+'25-64 attainment 2005-2015'!AX62</f>
        <v>59.517505148573136</v>
      </c>
      <c r="J65" s="132">
        <f>+'25-64 attainment 2005-2015'!AY62</f>
        <v>52.194125519475939</v>
      </c>
      <c r="K65" s="131">
        <f>+'25-64 attainment 2005-2015'!BU62</f>
        <v>36.837335568195627</v>
      </c>
      <c r="L65" s="132">
        <f>+'25-64 attainment 2005-2015'!BV62</f>
        <v>36.623498152432951</v>
      </c>
      <c r="M65" s="132">
        <f>+'25-64 attainment 2005-2015'!BW62</f>
        <v>47.36687260959107</v>
      </c>
      <c r="N65" s="132">
        <f>+'25-64 attainment 2005-2015'!BX62</f>
        <v>41.579206874691835</v>
      </c>
    </row>
    <row r="66" spans="1:14" s="371" customFormat="1">
      <c r="A66" s="377" t="s">
        <v>70</v>
      </c>
      <c r="B66" s="377"/>
      <c r="C66" s="378">
        <f>+'25-64 attainment 2005-2015'!W63</f>
        <v>91.516742483839451</v>
      </c>
      <c r="D66" s="379">
        <f>+'25-64 attainment 2005-2015'!X63</f>
        <v>99.469876950940247</v>
      </c>
      <c r="E66" s="379">
        <f>+'25-64 attainment 2005-2015'!Y63</f>
        <v>88.12894697601682</v>
      </c>
      <c r="F66" s="379">
        <f>+'25-64 attainment 2005-2015'!Z63</f>
        <v>72.687505548695398</v>
      </c>
      <c r="G66" s="380">
        <f>+'25-64 attainment 2005-2015'!AV63</f>
        <v>61.780620446694535</v>
      </c>
      <c r="H66" s="378">
        <f>+'25-64 attainment 2005-2015'!AW63</f>
        <v>93.638097267352094</v>
      </c>
      <c r="I66" s="378">
        <f>+'25-64 attainment 2005-2015'!AX63</f>
        <v>32.051158048304714</v>
      </c>
      <c r="J66" s="378">
        <f>+'25-64 attainment 2005-2015'!AY63</f>
        <v>48.846274908597884</v>
      </c>
      <c r="K66" s="380">
        <f>+'25-64 attainment 2005-2015'!BU63</f>
        <v>58.528491295276808</v>
      </c>
      <c r="L66" s="378">
        <f>+'25-64 attainment 2005-2015'!BV63</f>
        <v>92.397805358759982</v>
      </c>
      <c r="M66" s="378">
        <f>+'25-64 attainment 2005-2015'!BW63</f>
        <v>26.809815703675028</v>
      </c>
      <c r="N66" s="378">
        <f>+'25-64 attainment 2005-2015'!BX63</f>
        <v>45.463790222997048</v>
      </c>
    </row>
    <row r="67" spans="1:14">
      <c r="A67" s="182" t="s">
        <v>115</v>
      </c>
      <c r="B67" s="183"/>
      <c r="C67" s="183"/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</row>
    <row r="68" spans="1:14">
      <c r="A68" s="279" t="s">
        <v>131</v>
      </c>
      <c r="B68" s="184"/>
      <c r="C68" s="184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ht="15.75">
      <c r="A69" s="295" t="s">
        <v>134</v>
      </c>
      <c r="B69" s="280"/>
      <c r="C69" s="280"/>
      <c r="D69" s="280"/>
      <c r="E69" s="280"/>
      <c r="F69" s="280"/>
      <c r="G69" s="140"/>
      <c r="H69" s="2"/>
      <c r="I69" s="2"/>
      <c r="J69" s="2"/>
      <c r="K69" s="2"/>
      <c r="L69" s="2"/>
      <c r="M69" s="2"/>
      <c r="N69" s="2"/>
    </row>
    <row r="70" spans="1:14" ht="45.75" customHeight="1">
      <c r="A70" s="4" t="s">
        <v>52</v>
      </c>
      <c r="B70" s="399" t="s">
        <v>132</v>
      </c>
      <c r="C70" s="399"/>
      <c r="D70" s="400"/>
      <c r="E70" s="400"/>
      <c r="F70" s="400"/>
      <c r="G70" s="400"/>
      <c r="H70" s="400"/>
      <c r="I70" s="400"/>
      <c r="J70" s="400"/>
      <c r="K70" s="400"/>
      <c r="L70" s="400"/>
      <c r="M70" s="400"/>
      <c r="N70" s="400"/>
    </row>
    <row r="71" spans="1:1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237" t="s">
        <v>133</v>
      </c>
    </row>
  </sheetData>
  <mergeCells count="1">
    <mergeCell ref="B70:N70"/>
  </mergeCells>
  <pageMargins left="0.7" right="0.7" top="0.75" bottom="0.75" header="0.3" footer="0.3"/>
  <pageSetup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HT69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8" sqref="B18:N54"/>
    </sheetView>
  </sheetViews>
  <sheetFormatPr defaultColWidth="10.109375" defaultRowHeight="12.75"/>
  <cols>
    <col min="1" max="1" width="14.6640625" style="7" customWidth="1"/>
    <col min="2" max="2" width="6.88671875" style="7" customWidth="1"/>
    <col min="3" max="3" width="7" style="30" customWidth="1"/>
    <col min="4" max="4" width="6.33203125" style="26" customWidth="1"/>
    <col min="5" max="8" width="6.6640625" style="26" customWidth="1"/>
    <col min="9" max="9" width="6.6640625" style="30" customWidth="1"/>
    <col min="10" max="27" width="6.6640625" style="26" customWidth="1"/>
    <col min="28" max="28" width="5.77734375" style="26" customWidth="1"/>
    <col min="29" max="33" width="6.6640625" style="26" customWidth="1"/>
    <col min="34" max="40" width="6.6640625" style="30" customWidth="1"/>
    <col min="41" max="41" width="9.88671875" style="30" customWidth="1"/>
    <col min="42" max="43" width="9.6640625" style="33" customWidth="1"/>
    <col min="44" max="44" width="9.33203125" style="33" bestFit="1" customWidth="1"/>
    <col min="45" max="45" width="10.109375" style="33" customWidth="1"/>
    <col min="46" max="53" width="9.6640625" style="33" customWidth="1"/>
    <col min="54" max="66" width="9.77734375" style="33" customWidth="1"/>
    <col min="67" max="79" width="8.77734375" style="33" customWidth="1"/>
    <col min="80" max="92" width="9.109375" style="33" customWidth="1"/>
    <col min="93" max="118" width="9.88671875" style="33" customWidth="1"/>
    <col min="119" max="131" width="9.77734375" style="33" customWidth="1"/>
    <col min="132" max="133" width="9.6640625" style="33" customWidth="1"/>
    <col min="134" max="134" width="10" style="33" customWidth="1"/>
    <col min="135" max="135" width="11.5546875" style="33" customWidth="1"/>
    <col min="136" max="136" width="10.6640625" style="33" customWidth="1"/>
    <col min="137" max="157" width="11.21875" style="33" customWidth="1"/>
    <col min="158" max="170" width="10.109375" style="33" customWidth="1"/>
    <col min="171" max="183" width="9.6640625" style="33" customWidth="1"/>
    <col min="184" max="184" width="9.109375" style="112" customWidth="1"/>
    <col min="185" max="199" width="11.21875" style="33" customWidth="1"/>
    <col min="200" max="200" width="11.5546875" style="33" customWidth="1"/>
    <col min="201" max="201" width="10.6640625" style="33" customWidth="1"/>
    <col min="202" max="209" width="11.21875" style="33" customWidth="1"/>
    <col min="210" max="210" width="10.109375" style="112" customWidth="1"/>
    <col min="211" max="212" width="11.21875" style="33" customWidth="1"/>
    <col min="213" max="213" width="11.5546875" style="33" customWidth="1"/>
    <col min="214" max="214" width="10.6640625" style="33" customWidth="1"/>
    <col min="215" max="218" width="11.21875" style="33" customWidth="1"/>
    <col min="219" max="16384" width="10.109375" style="7"/>
  </cols>
  <sheetData>
    <row r="1" spans="1:228" ht="15">
      <c r="A1" s="16"/>
      <c r="B1" s="51" t="s">
        <v>58</v>
      </c>
      <c r="C1" s="52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1" t="s">
        <v>104</v>
      </c>
      <c r="P1" s="52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1" t="s">
        <v>103</v>
      </c>
      <c r="AC1" s="52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18" t="s">
        <v>59</v>
      </c>
      <c r="AP1" s="12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8" t="s">
        <v>53</v>
      </c>
      <c r="BC1" s="12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8" t="s">
        <v>60</v>
      </c>
      <c r="BP1" s="12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8" t="s">
        <v>61</v>
      </c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8" t="s">
        <v>62</v>
      </c>
      <c r="CP1" s="12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8" t="s">
        <v>63</v>
      </c>
      <c r="DC1" s="114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8" t="s">
        <v>64</v>
      </c>
      <c r="DP1" s="12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8" t="s">
        <v>81</v>
      </c>
      <c r="EC1" s="12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8" t="s">
        <v>82</v>
      </c>
      <c r="EP1" s="12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8" t="s">
        <v>65</v>
      </c>
      <c r="FC1" s="12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8" t="s">
        <v>66</v>
      </c>
      <c r="FP1" s="12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 t="s">
        <v>69</v>
      </c>
      <c r="GC1" s="12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8" t="s">
        <v>54</v>
      </c>
      <c r="GP1" s="12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 t="s">
        <v>50</v>
      </c>
      <c r="HC1" s="12"/>
      <c r="HD1" s="17"/>
      <c r="HE1" s="17"/>
      <c r="HF1" s="17"/>
      <c r="HG1" s="17"/>
      <c r="HH1" s="17"/>
      <c r="HI1" s="17"/>
      <c r="HJ1" s="17"/>
      <c r="HK1" s="9"/>
      <c r="HL1" s="9"/>
      <c r="HM1" s="9"/>
      <c r="HN1" s="9"/>
    </row>
    <row r="2" spans="1:228" s="43" customFormat="1" ht="21.75" customHeight="1">
      <c r="A2" s="40"/>
      <c r="B2" s="54">
        <v>1990</v>
      </c>
      <c r="C2" s="55">
        <v>2000</v>
      </c>
      <c r="D2" s="55">
        <v>2005</v>
      </c>
      <c r="E2" s="55">
        <v>2006</v>
      </c>
      <c r="F2" s="55">
        <v>2007</v>
      </c>
      <c r="G2" s="55">
        <v>2008</v>
      </c>
      <c r="H2" s="55">
        <v>2009</v>
      </c>
      <c r="I2" s="55">
        <v>2010</v>
      </c>
      <c r="J2" s="55">
        <v>2011</v>
      </c>
      <c r="K2" s="267">
        <v>2012</v>
      </c>
      <c r="L2" s="292">
        <v>2013</v>
      </c>
      <c r="M2" s="334">
        <v>2014</v>
      </c>
      <c r="N2" s="292">
        <v>2015</v>
      </c>
      <c r="O2" s="54">
        <v>1990</v>
      </c>
      <c r="P2" s="55">
        <v>2000</v>
      </c>
      <c r="Q2" s="55">
        <v>2005</v>
      </c>
      <c r="R2" s="55">
        <v>2006</v>
      </c>
      <c r="S2" s="55">
        <v>2007</v>
      </c>
      <c r="T2" s="55">
        <v>2008</v>
      </c>
      <c r="U2" s="55">
        <v>2009</v>
      </c>
      <c r="V2" s="55">
        <v>2010</v>
      </c>
      <c r="W2" s="55">
        <v>2011</v>
      </c>
      <c r="X2" s="267">
        <v>2012</v>
      </c>
      <c r="Y2" s="292">
        <v>2013</v>
      </c>
      <c r="Z2" s="334">
        <v>2014</v>
      </c>
      <c r="AA2" s="292">
        <v>2015</v>
      </c>
      <c r="AB2" s="54">
        <v>1990</v>
      </c>
      <c r="AC2" s="55">
        <v>2000</v>
      </c>
      <c r="AD2" s="55">
        <v>2005</v>
      </c>
      <c r="AE2" s="55">
        <v>2006</v>
      </c>
      <c r="AF2" s="55">
        <v>2007</v>
      </c>
      <c r="AG2" s="55">
        <v>2008</v>
      </c>
      <c r="AH2" s="55">
        <v>2009</v>
      </c>
      <c r="AI2" s="55">
        <v>2010</v>
      </c>
      <c r="AJ2" s="55">
        <v>2011</v>
      </c>
      <c r="AK2" s="267">
        <v>2012</v>
      </c>
      <c r="AL2" s="292">
        <v>2013</v>
      </c>
      <c r="AM2" s="334">
        <v>2014</v>
      </c>
      <c r="AN2" s="292">
        <v>2015</v>
      </c>
      <c r="AO2" s="41">
        <v>1990</v>
      </c>
      <c r="AP2" s="40">
        <v>2000</v>
      </c>
      <c r="AQ2" s="40">
        <v>2005</v>
      </c>
      <c r="AR2" s="40">
        <v>2006</v>
      </c>
      <c r="AS2" s="40">
        <v>2007</v>
      </c>
      <c r="AT2" s="40">
        <v>2008</v>
      </c>
      <c r="AU2" s="40">
        <v>2009</v>
      </c>
      <c r="AV2" s="40">
        <v>2010</v>
      </c>
      <c r="AW2" s="40">
        <v>2011</v>
      </c>
      <c r="AX2" s="265">
        <v>2012</v>
      </c>
      <c r="AY2" s="290">
        <v>2013</v>
      </c>
      <c r="AZ2" s="329">
        <v>2014</v>
      </c>
      <c r="BA2" s="290">
        <v>2015</v>
      </c>
      <c r="BB2" s="41">
        <v>1990</v>
      </c>
      <c r="BC2" s="40">
        <v>2000</v>
      </c>
      <c r="BD2" s="40">
        <v>2005</v>
      </c>
      <c r="BE2" s="40">
        <v>2006</v>
      </c>
      <c r="BF2" s="40">
        <v>2007</v>
      </c>
      <c r="BG2" s="40">
        <v>2008</v>
      </c>
      <c r="BH2" s="40">
        <v>2009</v>
      </c>
      <c r="BI2" s="40">
        <v>2010</v>
      </c>
      <c r="BJ2" s="40">
        <v>2011</v>
      </c>
      <c r="BK2" s="265">
        <v>2012</v>
      </c>
      <c r="BL2" s="290">
        <v>2013</v>
      </c>
      <c r="BM2" s="329">
        <v>2014</v>
      </c>
      <c r="BN2" s="290">
        <v>2015</v>
      </c>
      <c r="BO2" s="41">
        <v>1990</v>
      </c>
      <c r="BP2" s="40">
        <v>2000</v>
      </c>
      <c r="BQ2" s="40">
        <v>2005</v>
      </c>
      <c r="BR2" s="40">
        <v>2006</v>
      </c>
      <c r="BS2" s="40">
        <v>2007</v>
      </c>
      <c r="BT2" s="40">
        <v>2008</v>
      </c>
      <c r="BU2" s="40">
        <v>2009</v>
      </c>
      <c r="BV2" s="40">
        <v>2010</v>
      </c>
      <c r="BW2" s="40">
        <v>2011</v>
      </c>
      <c r="BX2" s="265">
        <v>2012</v>
      </c>
      <c r="BY2" s="290">
        <v>2013</v>
      </c>
      <c r="BZ2" s="329">
        <v>2014</v>
      </c>
      <c r="CA2" s="290">
        <v>2015</v>
      </c>
      <c r="CB2" s="42">
        <v>1990</v>
      </c>
      <c r="CC2" s="40">
        <v>2000</v>
      </c>
      <c r="CD2" s="40">
        <v>2005</v>
      </c>
      <c r="CE2" s="40">
        <v>2006</v>
      </c>
      <c r="CF2" s="40">
        <v>2007</v>
      </c>
      <c r="CG2" s="65">
        <v>2008</v>
      </c>
      <c r="CH2" s="65">
        <v>2009</v>
      </c>
      <c r="CI2" s="65">
        <v>2010</v>
      </c>
      <c r="CJ2" s="65">
        <v>2011</v>
      </c>
      <c r="CK2" s="265">
        <v>2012</v>
      </c>
      <c r="CL2" s="290">
        <v>2013</v>
      </c>
      <c r="CM2" s="329">
        <v>2014</v>
      </c>
      <c r="CN2" s="290">
        <v>2015</v>
      </c>
      <c r="CO2" s="41">
        <v>1990</v>
      </c>
      <c r="CP2" s="40">
        <v>2000</v>
      </c>
      <c r="CQ2" s="40">
        <v>2005</v>
      </c>
      <c r="CR2" s="40">
        <v>2006</v>
      </c>
      <c r="CS2" s="40">
        <v>2007</v>
      </c>
      <c r="CT2" s="40">
        <v>2008</v>
      </c>
      <c r="CU2" s="40">
        <v>2009</v>
      </c>
      <c r="CV2" s="40">
        <v>2010</v>
      </c>
      <c r="CW2" s="40">
        <v>2011</v>
      </c>
      <c r="CX2" s="265">
        <v>2012</v>
      </c>
      <c r="CY2" s="290">
        <v>2013</v>
      </c>
      <c r="CZ2" s="329">
        <v>2014</v>
      </c>
      <c r="DA2" s="290">
        <v>2015</v>
      </c>
      <c r="DB2" s="41">
        <v>1990</v>
      </c>
      <c r="DC2" s="40">
        <v>2000</v>
      </c>
      <c r="DD2" s="40">
        <v>2005</v>
      </c>
      <c r="DE2" s="40">
        <v>2006</v>
      </c>
      <c r="DF2" s="40">
        <v>2007</v>
      </c>
      <c r="DG2" s="40">
        <v>2008</v>
      </c>
      <c r="DH2" s="40">
        <v>2009</v>
      </c>
      <c r="DI2" s="40">
        <v>2010</v>
      </c>
      <c r="DJ2" s="40">
        <v>2011</v>
      </c>
      <c r="DK2" s="265">
        <v>2012</v>
      </c>
      <c r="DL2" s="290">
        <v>2013</v>
      </c>
      <c r="DM2" s="329">
        <v>2014</v>
      </c>
      <c r="DN2" s="290">
        <v>2015</v>
      </c>
      <c r="DO2" s="41">
        <v>1990</v>
      </c>
      <c r="DP2" s="40">
        <v>2000</v>
      </c>
      <c r="DQ2" s="40">
        <v>2005</v>
      </c>
      <c r="DR2" s="40">
        <v>2006</v>
      </c>
      <c r="DS2" s="40">
        <v>2007</v>
      </c>
      <c r="DT2" s="40">
        <v>2008</v>
      </c>
      <c r="DU2" s="40">
        <v>2009</v>
      </c>
      <c r="DV2" s="40">
        <v>2010</v>
      </c>
      <c r="DW2" s="40">
        <v>2011</v>
      </c>
      <c r="DX2" s="265">
        <v>2012</v>
      </c>
      <c r="DY2" s="290">
        <v>2013</v>
      </c>
      <c r="DZ2" s="329">
        <v>2014</v>
      </c>
      <c r="EA2" s="290">
        <v>2015</v>
      </c>
      <c r="EB2" s="41">
        <v>1990</v>
      </c>
      <c r="EC2" s="40">
        <v>2000</v>
      </c>
      <c r="ED2" s="40">
        <v>2005</v>
      </c>
      <c r="EE2" s="40">
        <v>2006</v>
      </c>
      <c r="EF2" s="40">
        <v>2007</v>
      </c>
      <c r="EG2" s="40">
        <v>2008</v>
      </c>
      <c r="EH2" s="40">
        <v>2009</v>
      </c>
      <c r="EI2" s="40">
        <v>2010</v>
      </c>
      <c r="EJ2" s="40">
        <v>2011</v>
      </c>
      <c r="EK2" s="265">
        <v>2012</v>
      </c>
      <c r="EL2" s="290">
        <v>2013</v>
      </c>
      <c r="EM2" s="329">
        <v>2014</v>
      </c>
      <c r="EN2" s="290">
        <v>2015</v>
      </c>
      <c r="EO2" s="41">
        <v>1990</v>
      </c>
      <c r="EP2" s="40">
        <v>2000</v>
      </c>
      <c r="EQ2" s="40">
        <v>2005</v>
      </c>
      <c r="ER2" s="40">
        <v>2006</v>
      </c>
      <c r="ES2" s="40">
        <v>2007</v>
      </c>
      <c r="ET2" s="40">
        <v>2008</v>
      </c>
      <c r="EU2" s="40">
        <v>2009</v>
      </c>
      <c r="EV2" s="40">
        <v>2010</v>
      </c>
      <c r="EW2" s="40">
        <v>2011</v>
      </c>
      <c r="EX2" s="265">
        <v>2012</v>
      </c>
      <c r="EY2" s="290">
        <v>2013</v>
      </c>
      <c r="EZ2" s="329">
        <v>2014</v>
      </c>
      <c r="FA2" s="290">
        <v>2015</v>
      </c>
      <c r="FB2" s="41">
        <v>1990</v>
      </c>
      <c r="FC2" s="40">
        <v>2000</v>
      </c>
      <c r="FD2" s="40">
        <v>2005</v>
      </c>
      <c r="FE2" s="40">
        <v>2006</v>
      </c>
      <c r="FF2" s="40">
        <v>2007</v>
      </c>
      <c r="FG2" s="40">
        <v>2008</v>
      </c>
      <c r="FH2" s="40">
        <v>2009</v>
      </c>
      <c r="FI2" s="40">
        <v>2010</v>
      </c>
      <c r="FJ2" s="40">
        <v>2011</v>
      </c>
      <c r="FK2" s="265">
        <v>2012</v>
      </c>
      <c r="FL2" s="290">
        <v>2013</v>
      </c>
      <c r="FM2" s="329">
        <v>2014</v>
      </c>
      <c r="FN2" s="290">
        <v>2015</v>
      </c>
      <c r="FO2" s="41">
        <v>1990</v>
      </c>
      <c r="FP2" s="40">
        <v>2000</v>
      </c>
      <c r="FQ2" s="40">
        <v>2005</v>
      </c>
      <c r="FR2" s="40">
        <v>2006</v>
      </c>
      <c r="FS2" s="40">
        <v>2007</v>
      </c>
      <c r="FT2" s="40">
        <v>2008</v>
      </c>
      <c r="FU2" s="40">
        <v>2009</v>
      </c>
      <c r="FV2" s="40">
        <v>2010</v>
      </c>
      <c r="FW2" s="40">
        <v>2011</v>
      </c>
      <c r="FX2" s="265">
        <v>2012</v>
      </c>
      <c r="FY2" s="290">
        <v>2013</v>
      </c>
      <c r="FZ2" s="329">
        <v>2014</v>
      </c>
      <c r="GA2" s="290">
        <v>2015</v>
      </c>
      <c r="GB2" s="42">
        <v>1990</v>
      </c>
      <c r="GC2" s="40">
        <v>2000</v>
      </c>
      <c r="GD2" s="40">
        <v>2005</v>
      </c>
      <c r="GE2" s="40">
        <v>2006</v>
      </c>
      <c r="GF2" s="40">
        <v>2007</v>
      </c>
      <c r="GG2" s="40">
        <v>2008</v>
      </c>
      <c r="GH2" s="40">
        <v>2009</v>
      </c>
      <c r="GI2" s="40">
        <v>2010</v>
      </c>
      <c r="GJ2" s="40">
        <v>2011</v>
      </c>
      <c r="GK2" s="265">
        <v>2012</v>
      </c>
      <c r="GL2" s="290">
        <v>2013</v>
      </c>
      <c r="GM2" s="329">
        <v>2014</v>
      </c>
      <c r="GN2" s="290">
        <v>2015</v>
      </c>
      <c r="GO2" s="41">
        <v>1990</v>
      </c>
      <c r="GP2" s="40">
        <v>2000</v>
      </c>
      <c r="GQ2" s="40">
        <v>2005</v>
      </c>
      <c r="GR2" s="40">
        <v>2006</v>
      </c>
      <c r="GS2" s="40">
        <v>2007</v>
      </c>
      <c r="GT2" s="40">
        <v>2008</v>
      </c>
      <c r="GU2" s="40">
        <v>2009</v>
      </c>
      <c r="GV2" s="40">
        <v>2010</v>
      </c>
      <c r="GW2" s="40">
        <v>2011</v>
      </c>
      <c r="GX2" s="265">
        <v>2012</v>
      </c>
      <c r="GY2" s="290">
        <v>2013</v>
      </c>
      <c r="GZ2" s="329">
        <v>2014</v>
      </c>
      <c r="HA2" s="290">
        <v>2015</v>
      </c>
      <c r="HB2" s="42">
        <v>1990</v>
      </c>
      <c r="HC2" s="40">
        <v>2000</v>
      </c>
      <c r="HD2" s="40">
        <v>2005</v>
      </c>
      <c r="HE2" s="40">
        <v>2006</v>
      </c>
      <c r="HF2" s="40">
        <v>2007</v>
      </c>
      <c r="HG2" s="40">
        <v>2008</v>
      </c>
      <c r="HH2" s="40">
        <v>2009</v>
      </c>
      <c r="HI2" s="40">
        <v>2010</v>
      </c>
      <c r="HJ2" s="40">
        <v>2011</v>
      </c>
      <c r="HK2" s="266">
        <v>2012</v>
      </c>
      <c r="HL2" s="291">
        <v>2013</v>
      </c>
      <c r="HM2" s="333">
        <v>2014</v>
      </c>
      <c r="HN2" s="291">
        <v>2015</v>
      </c>
    </row>
    <row r="3" spans="1:228" ht="15">
      <c r="A3" s="79" t="s">
        <v>71</v>
      </c>
      <c r="B3" s="72">
        <f t="shared" ref="B3:N4" si="0">(AO3/HB3)*100</f>
        <v>84.720477888369757</v>
      </c>
      <c r="C3" s="73">
        <f t="shared" si="0"/>
        <v>84.510395467964628</v>
      </c>
      <c r="D3" s="73">
        <f t="shared" si="0"/>
        <v>86.793955824252777</v>
      </c>
      <c r="E3" s="73">
        <f t="shared" si="0"/>
        <v>86.510965685074737</v>
      </c>
      <c r="F3" s="80">
        <f t="shared" si="0"/>
        <v>86.762960555038418</v>
      </c>
      <c r="G3" s="73">
        <f t="shared" si="0"/>
        <v>86.86091567087071</v>
      </c>
      <c r="H3" s="73">
        <f t="shared" si="0"/>
        <v>87.103505102303146</v>
      </c>
      <c r="I3" s="73">
        <f t="shared" si="0"/>
        <v>87.254796970430419</v>
      </c>
      <c r="J3" s="73">
        <f t="shared" si="0"/>
        <v>87.617183778138454</v>
      </c>
      <c r="K3" s="73">
        <f t="shared" si="0"/>
        <v>88.028913223180211</v>
      </c>
      <c r="L3" s="73">
        <f t="shared" si="0"/>
        <v>88.119264793003026</v>
      </c>
      <c r="M3" s="73">
        <f t="shared" si="0"/>
        <v>88.489255559637385</v>
      </c>
      <c r="N3" s="73"/>
      <c r="O3" s="94">
        <f t="shared" ref="O3:AA3" si="1">(EB3/HB3)*100</f>
        <v>0</v>
      </c>
      <c r="P3" s="73">
        <f t="shared" si="1"/>
        <v>34.476645999591874</v>
      </c>
      <c r="Q3" s="73">
        <f t="shared" si="1"/>
        <v>38.275471078909924</v>
      </c>
      <c r="R3" s="73">
        <f t="shared" si="1"/>
        <v>37.773450584815457</v>
      </c>
      <c r="S3" s="73">
        <f t="shared" si="1"/>
        <v>38.292746770375643</v>
      </c>
      <c r="T3" s="73">
        <f t="shared" si="1"/>
        <v>38.654915861422481</v>
      </c>
      <c r="U3" s="73">
        <f t="shared" si="1"/>
        <v>39.262038158992553</v>
      </c>
      <c r="V3" s="73">
        <f t="shared" si="1"/>
        <v>39.64505021523248</v>
      </c>
      <c r="W3" s="73">
        <f t="shared" si="1"/>
        <v>40.381499352127484</v>
      </c>
      <c r="X3" s="73">
        <f t="shared" si="1"/>
        <v>41.260023740402836</v>
      </c>
      <c r="Y3" s="73">
        <f t="shared" si="1"/>
        <v>41.892388987825882</v>
      </c>
      <c r="Z3" s="73">
        <f t="shared" si="1"/>
        <v>42.516639238994557</v>
      </c>
      <c r="AA3" s="73">
        <f t="shared" si="1"/>
        <v>43.094899029611618</v>
      </c>
      <c r="AB3" s="72">
        <f t="shared" ref="AB3:AL4" si="2">(GB3/HB3)*100</f>
        <v>27.284786891286235</v>
      </c>
      <c r="AC3" s="74">
        <f t="shared" si="2"/>
        <v>26.650961992038919</v>
      </c>
      <c r="AD3" s="74">
        <f t="shared" si="2"/>
        <v>29.694875160797341</v>
      </c>
      <c r="AE3" s="74">
        <f t="shared" si="2"/>
        <v>29.251190627773404</v>
      </c>
      <c r="AF3" s="74">
        <f t="shared" si="2"/>
        <v>29.804952116652938</v>
      </c>
      <c r="AG3" s="74">
        <f t="shared" si="2"/>
        <v>30.145926688514706</v>
      </c>
      <c r="AH3" s="74">
        <f t="shared" si="2"/>
        <v>30.90102337461358</v>
      </c>
      <c r="AI3" s="74">
        <f t="shared" si="2"/>
        <v>31.166683590052145</v>
      </c>
      <c r="AJ3" s="74">
        <f t="shared" si="2"/>
        <v>31.71935974791004</v>
      </c>
      <c r="AK3" s="74">
        <f t="shared" si="2"/>
        <v>32.389371882236354</v>
      </c>
      <c r="AL3" s="74">
        <f t="shared" si="2"/>
        <v>32.984007048014419</v>
      </c>
      <c r="AM3" s="74">
        <f t="shared" ref="AM3:AN4" si="3">(GM3/HM3)*100</f>
        <v>33.566522664945396</v>
      </c>
      <c r="AN3" s="74">
        <f t="shared" si="3"/>
        <v>34.148819362649476</v>
      </c>
      <c r="AO3" s="85">
        <f>+AO4+AO22+AO37+AO51+AO62</f>
        <v>65401475</v>
      </c>
      <c r="AP3" s="107">
        <f t="shared" ref="AP3:FP3" si="4">+AP4+AP22+AP37+AP51+AP62</f>
        <v>72241876</v>
      </c>
      <c r="AQ3" s="107">
        <f t="shared" si="4"/>
        <v>71195971</v>
      </c>
      <c r="AR3" s="107">
        <f t="shared" si="4"/>
        <v>72494658</v>
      </c>
      <c r="AS3" s="107">
        <f t="shared" si="4"/>
        <v>72358114</v>
      </c>
      <c r="AT3" s="107">
        <f t="shared" si="4"/>
        <v>72150184</v>
      </c>
      <c r="AU3" s="107">
        <f t="shared" si="4"/>
        <v>72337536</v>
      </c>
      <c r="AV3" s="107">
        <f t="shared" ref="AV3:AW3" si="5">+AV4+AV22+AV37+AV51+AV62</f>
        <v>71692390</v>
      </c>
      <c r="AW3" s="107">
        <f t="shared" si="5"/>
        <v>72168571</v>
      </c>
      <c r="AX3" s="107">
        <f t="shared" ref="AX3:AY3" si="6">+AX4+AX22+AX37+AX51+AX62</f>
        <v>72887000</v>
      </c>
      <c r="AY3" s="107">
        <f t="shared" si="6"/>
        <v>73345885</v>
      </c>
      <c r="AZ3" s="107">
        <f t="shared" ref="AZ3:BA3" si="7">+AZ4+AZ22+AZ37+AZ51+AZ62</f>
        <v>74396862</v>
      </c>
      <c r="BA3" s="107">
        <f t="shared" si="7"/>
        <v>75186592</v>
      </c>
      <c r="BB3" s="85">
        <f t="shared" ref="BB3:BH3" si="8">+BB4+BB22+BB37+BB51+BB62</f>
        <v>11795298</v>
      </c>
      <c r="BC3" s="107">
        <f t="shared" si="8"/>
        <v>13240952</v>
      </c>
      <c r="BD3" s="107">
        <f t="shared" si="8"/>
        <v>10832749</v>
      </c>
      <c r="BE3" s="107">
        <f t="shared" si="8"/>
        <v>11303572</v>
      </c>
      <c r="BF3" s="107">
        <f t="shared" si="8"/>
        <v>11039356</v>
      </c>
      <c r="BG3" s="107">
        <f t="shared" si="8"/>
        <v>10913854</v>
      </c>
      <c r="BH3" s="107">
        <f t="shared" si="8"/>
        <v>10710254</v>
      </c>
      <c r="BI3" s="107">
        <f t="shared" ref="BI3:BJ3" si="9">+BI4+BI22+BI37+BI51+BI62</f>
        <v>10472021</v>
      </c>
      <c r="BJ3" s="107">
        <f t="shared" si="9"/>
        <v>10199485</v>
      </c>
      <c r="BK3" s="107">
        <f t="shared" ref="BK3:BL3" si="10">+BK4+BK22+BK37+BK51+BK62</f>
        <v>9911932</v>
      </c>
      <c r="BL3" s="107">
        <f t="shared" si="10"/>
        <v>9888905</v>
      </c>
      <c r="BM3" s="107">
        <f t="shared" ref="BM3" si="11">+BM4+BM22+BM37+BM51+BM62</f>
        <v>9677596</v>
      </c>
      <c r="BN3" s="107">
        <f t="shared" ref="BN3" si="12">+BN4+BN22+BN37+BN51+BN62</f>
        <v>9515370</v>
      </c>
      <c r="BO3" s="85">
        <f t="shared" si="4"/>
        <v>3640089</v>
      </c>
      <c r="BP3" s="107">
        <f t="shared" si="4"/>
        <v>3991178</v>
      </c>
      <c r="BQ3" s="107">
        <f t="shared" si="4"/>
        <v>0</v>
      </c>
      <c r="BR3" s="107">
        <f t="shared" si="4"/>
        <v>3901219</v>
      </c>
      <c r="BS3" s="107">
        <f t="shared" si="4"/>
        <v>3893548</v>
      </c>
      <c r="BT3" s="107">
        <f t="shared" si="4"/>
        <v>3939668</v>
      </c>
      <c r="BU3" s="107">
        <f t="shared" si="4"/>
        <v>3849908</v>
      </c>
      <c r="BV3" s="107">
        <f t="shared" ref="BV3:BW3" si="13">+BV4+BV22+BV37+BV51+BV62</f>
        <v>3777234</v>
      </c>
      <c r="BW3" s="107">
        <f t="shared" si="13"/>
        <v>3690656</v>
      </c>
      <c r="BX3" s="107">
        <f t="shared" ref="BX3:BY3" si="14">+BX4+BX22+BX37+BX51+BX62</f>
        <v>3598065</v>
      </c>
      <c r="BY3" s="107">
        <f t="shared" si="14"/>
        <v>3662009</v>
      </c>
      <c r="BZ3" s="107">
        <f t="shared" ref="BZ3:CA3" si="15">+BZ4+BZ22+BZ37+BZ51+BZ62</f>
        <v>3593823</v>
      </c>
      <c r="CA3" s="107">
        <f t="shared" si="15"/>
        <v>3531092</v>
      </c>
      <c r="CB3" s="85">
        <f t="shared" si="4"/>
        <v>8155209</v>
      </c>
      <c r="CC3" s="107">
        <f t="shared" si="4"/>
        <v>9249774</v>
      </c>
      <c r="CD3" s="107">
        <f t="shared" si="4"/>
        <v>0</v>
      </c>
      <c r="CE3" s="107">
        <f t="shared" si="4"/>
        <v>7402353</v>
      </c>
      <c r="CF3" s="107">
        <f t="shared" si="4"/>
        <v>7145808</v>
      </c>
      <c r="CG3" s="107">
        <f t="shared" si="4"/>
        <v>6974186</v>
      </c>
      <c r="CH3" s="107">
        <f t="shared" si="4"/>
        <v>6860346</v>
      </c>
      <c r="CI3" s="107">
        <f t="shared" ref="CI3:CJ3" si="16">+CI4+CI22+CI37+CI51+CI62</f>
        <v>6694787</v>
      </c>
      <c r="CJ3" s="107">
        <f t="shared" si="16"/>
        <v>6508829</v>
      </c>
      <c r="CK3" s="107">
        <f t="shared" ref="CK3:CL3" si="17">+CK4+CK22+CK37+CK51+CK62</f>
        <v>6313867</v>
      </c>
      <c r="CL3" s="107">
        <f t="shared" si="17"/>
        <v>6226896</v>
      </c>
      <c r="CM3" s="107">
        <f t="shared" ref="CM3:CN3" si="18">+CM4+CM22+CM37+CM51+CM62</f>
        <v>6083773</v>
      </c>
      <c r="CN3" s="107">
        <f t="shared" si="18"/>
        <v>5984278</v>
      </c>
      <c r="CO3" s="85">
        <f t="shared" si="4"/>
        <v>20762113</v>
      </c>
      <c r="CP3" s="107">
        <f t="shared" si="4"/>
        <v>23291634</v>
      </c>
      <c r="CQ3" s="107">
        <f t="shared" si="4"/>
        <v>22683205</v>
      </c>
      <c r="CR3" s="107">
        <f t="shared" si="4"/>
        <v>23839246</v>
      </c>
      <c r="CS3" s="107">
        <f t="shared" si="4"/>
        <v>23571994</v>
      </c>
      <c r="CT3" s="107">
        <f t="shared" si="4"/>
        <v>21411905</v>
      </c>
      <c r="CU3" s="107">
        <f t="shared" si="4"/>
        <v>21039053</v>
      </c>
      <c r="CV3" s="107">
        <f t="shared" ref="CV3:CW3" si="19">+CV4+CV22+CV37+CV51+CV62</f>
        <v>20656492</v>
      </c>
      <c r="CW3" s="107">
        <f t="shared" si="19"/>
        <v>20466254</v>
      </c>
      <c r="CX3" s="107">
        <f>+CX4+CX22+CX37+CX51+CX62</f>
        <v>20167125</v>
      </c>
      <c r="CY3" s="107">
        <f>+CY4+CY22+CY37+CY51+CY62</f>
        <v>20075940</v>
      </c>
      <c r="CZ3" s="107">
        <f>+CZ4+CZ22+CZ37+CZ51+CZ62</f>
        <v>20253195</v>
      </c>
      <c r="DA3" s="107">
        <f>+DA4+DA22+DA37+DA51+DA62</f>
        <v>20383235</v>
      </c>
      <c r="DB3" s="85">
        <f t="shared" si="4"/>
        <v>0</v>
      </c>
      <c r="DC3" s="107">
        <f t="shared" si="4"/>
        <v>19481581</v>
      </c>
      <c r="DD3" s="107">
        <f t="shared" si="4"/>
        <v>17120114</v>
      </c>
      <c r="DE3" s="107">
        <f t="shared" si="4"/>
        <v>17006788</v>
      </c>
      <c r="DF3" s="107">
        <f t="shared" si="4"/>
        <v>16854463</v>
      </c>
      <c r="DG3" s="107">
        <f t="shared" si="4"/>
        <v>18630341</v>
      </c>
      <c r="DH3" s="107">
        <f t="shared" si="4"/>
        <v>18689883</v>
      </c>
      <c r="DI3" s="107">
        <f t="shared" ref="DI3:DJ3" si="20">+DI4+DI22+DI37+DI51+DI62</f>
        <v>18461776</v>
      </c>
      <c r="DJ3" s="107">
        <f t="shared" si="20"/>
        <v>18440861</v>
      </c>
      <c r="DK3" s="107">
        <f t="shared" ref="DK3:DL3" si="21">+DK4+DK22+DK37+DK51+DK62</f>
        <v>18557016</v>
      </c>
      <c r="DL3" s="107">
        <f t="shared" si="21"/>
        <v>18400903</v>
      </c>
      <c r="DM3" s="107">
        <f t="shared" ref="DM3:DN3" si="22">+DM4+DM22+DM37+DM51+DM62</f>
        <v>18398033</v>
      </c>
      <c r="DN3" s="107">
        <f t="shared" si="22"/>
        <v>18301132</v>
      </c>
      <c r="DO3" s="85">
        <f t="shared" si="4"/>
        <v>0</v>
      </c>
      <c r="DP3" s="107">
        <f t="shared" si="4"/>
        <v>6689616</v>
      </c>
      <c r="DQ3" s="107">
        <f t="shared" si="4"/>
        <v>7038553</v>
      </c>
      <c r="DR3" s="107">
        <f t="shared" si="4"/>
        <v>7141503</v>
      </c>
      <c r="DS3" s="107">
        <f t="shared" si="4"/>
        <v>7078606</v>
      </c>
      <c r="DT3" s="107">
        <f t="shared" si="4"/>
        <v>7067910</v>
      </c>
      <c r="DU3" s="107">
        <f t="shared" si="4"/>
        <v>6943638</v>
      </c>
      <c r="DV3" s="107">
        <f t="shared" ref="DV3:DW3" si="23">+DV4+DV22+DV37+DV51+DV62</f>
        <v>6966200</v>
      </c>
      <c r="DW3" s="107">
        <f t="shared" si="23"/>
        <v>7134836</v>
      </c>
      <c r="DX3" s="107">
        <f t="shared" ref="DX3:DY3" si="24">+DX4+DX22+DX37+DX51+DX62</f>
        <v>7344805</v>
      </c>
      <c r="DY3" s="107">
        <f t="shared" si="24"/>
        <v>7414873</v>
      </c>
      <c r="DZ3" s="107">
        <f>+DZ4+DZ22+DZ37+DZ51+DZ62</f>
        <v>7524762</v>
      </c>
      <c r="EA3" s="107">
        <f>+EA4+EA22+EA37+EA51+EA62</f>
        <v>7577505</v>
      </c>
      <c r="EB3" s="85">
        <f t="shared" ref="EB3:EH3" si="25">+EB4+EB22+EB37+EB51+EB62</f>
        <v>0</v>
      </c>
      <c r="EC3" s="107">
        <f t="shared" si="25"/>
        <v>29471612</v>
      </c>
      <c r="ED3" s="107">
        <f t="shared" si="25"/>
        <v>31396879</v>
      </c>
      <c r="EE3" s="107">
        <f t="shared" si="25"/>
        <v>31653483</v>
      </c>
      <c r="EF3" s="107">
        <f t="shared" si="25"/>
        <v>31935182</v>
      </c>
      <c r="EG3" s="107">
        <f t="shared" si="25"/>
        <v>32108334</v>
      </c>
      <c r="EH3" s="107">
        <f t="shared" si="25"/>
        <v>32606255</v>
      </c>
      <c r="EI3" s="107">
        <f t="shared" ref="EI3:EJ3" si="26">+EI4+EI22+EI37+EI51+EI62</f>
        <v>32574122</v>
      </c>
      <c r="EJ3" s="107">
        <f t="shared" si="26"/>
        <v>33261456</v>
      </c>
      <c r="EK3" s="107">
        <f t="shared" ref="EK3" si="27">+EK4+EK22+EK37+EK51+EK62</f>
        <v>34162859</v>
      </c>
      <c r="EL3" s="107">
        <f>+EL4+EL22+EL37+EL51+EL62</f>
        <v>34869042</v>
      </c>
      <c r="EM3" s="107">
        <f>+EM4+EM22+EM37+EM51+EM62</f>
        <v>35745634</v>
      </c>
      <c r="EN3" s="107">
        <f>+EN4+EN22+EN37+EN51+EN62</f>
        <v>36502225</v>
      </c>
      <c r="EO3" s="85">
        <f t="shared" ref="EO3" si="28">+EO4+EO22+EO37+EO51+EO62</f>
        <v>0</v>
      </c>
      <c r="EP3" s="107">
        <f t="shared" ref="EP3" si="29">+EP4+EP22+EP37+EP51+EP62</f>
        <v>56011216</v>
      </c>
      <c r="EQ3" s="107">
        <f t="shared" ref="EQ3" si="30">+EQ4+EQ22+EQ37+EQ51+EQ62</f>
        <v>50631841</v>
      </c>
      <c r="ER3" s="107">
        <f t="shared" ref="ER3" si="31">+ER4+ER22+ER37+ER51+ER62</f>
        <v>52144747</v>
      </c>
      <c r="ES3" s="107">
        <f t="shared" ref="ES3" si="32">+ES4+ES22+ES37+ES51+ES62</f>
        <v>51462288</v>
      </c>
      <c r="ET3" s="107">
        <f t="shared" ref="ET3:EV3" si="33">+ET4+ET22+ET37+ET51+ET62</f>
        <v>50955704</v>
      </c>
      <c r="EU3" s="107">
        <f t="shared" ref="EU3:EW3" si="34">+EU4+EU22+EU37+EU51+EU62</f>
        <v>50441535</v>
      </c>
      <c r="EV3" s="107">
        <f t="shared" si="33"/>
        <v>49590289</v>
      </c>
      <c r="EW3" s="107">
        <f t="shared" si="34"/>
        <v>49106600</v>
      </c>
      <c r="EX3" s="107">
        <f t="shared" ref="EX3:EY3" si="35">+EX4+EX22+EX37+EX51+EX62</f>
        <v>48636073</v>
      </c>
      <c r="EY3" s="107">
        <f t="shared" si="35"/>
        <v>48365748</v>
      </c>
      <c r="EZ3" s="107">
        <f t="shared" ref="EZ3:FA3" si="36">+EZ4+EZ22+EZ37+EZ51+EZ62</f>
        <v>48328824</v>
      </c>
      <c r="FA3" s="107">
        <f t="shared" si="36"/>
        <v>48199737</v>
      </c>
      <c r="FB3" s="85">
        <f t="shared" si="4"/>
        <v>0</v>
      </c>
      <c r="FC3" s="107">
        <f t="shared" si="4"/>
        <v>0</v>
      </c>
      <c r="FD3" s="107">
        <f t="shared" si="4"/>
        <v>16744771</v>
      </c>
      <c r="FE3" s="107">
        <f t="shared" si="4"/>
        <v>16847225</v>
      </c>
      <c r="FF3" s="107">
        <f t="shared" si="4"/>
        <v>16991276</v>
      </c>
      <c r="FG3" s="107">
        <f t="shared" si="4"/>
        <v>17058795</v>
      </c>
      <c r="FH3" s="107">
        <f t="shared" si="4"/>
        <v>17363117</v>
      </c>
      <c r="FI3" s="107">
        <f t="shared" ref="FI3:FJ3" si="37">+FI4+FI22+FI37+FI51+FI62</f>
        <v>17257738</v>
      </c>
      <c r="FJ3" s="107">
        <f t="shared" si="37"/>
        <v>17475576</v>
      </c>
      <c r="FK3" s="107">
        <f t="shared" ref="FK3:FM3" si="38">+FK4+FK22+FK37+FK51+FK62</f>
        <v>17836291</v>
      </c>
      <c r="FL3" s="107">
        <f t="shared" si="38"/>
        <v>18126329</v>
      </c>
      <c r="FM3" s="107">
        <f t="shared" si="38"/>
        <v>18553643</v>
      </c>
      <c r="FN3" s="107">
        <f t="shared" ref="FN3" si="39">+FN4+FN22+FN37+FN51+FN62</f>
        <v>19058359</v>
      </c>
      <c r="FO3" s="85">
        <f t="shared" si="4"/>
        <v>0</v>
      </c>
      <c r="FP3" s="107">
        <f t="shared" si="4"/>
        <v>0</v>
      </c>
      <c r="FQ3" s="107">
        <f t="shared" ref="FQ3:HH3" si="40">+FQ4+FQ22+FQ37+FQ51+FQ62</f>
        <v>7613555</v>
      </c>
      <c r="FR3" s="107">
        <f t="shared" si="40"/>
        <v>7664755</v>
      </c>
      <c r="FS3" s="107">
        <f t="shared" si="40"/>
        <v>7865300</v>
      </c>
      <c r="FT3" s="107">
        <f t="shared" si="40"/>
        <v>7981629</v>
      </c>
      <c r="FU3" s="107">
        <f t="shared" si="40"/>
        <v>8299500</v>
      </c>
      <c r="FV3" s="107">
        <f t="shared" ref="FV3:FW3" si="41">+FV4+FV22+FV37+FV51+FV62</f>
        <v>8350184</v>
      </c>
      <c r="FW3" s="107">
        <f t="shared" si="41"/>
        <v>8651044</v>
      </c>
      <c r="FX3" s="107">
        <f t="shared" ref="FX3:FY3" si="42">+FX4+FX22+FX37+FX51+FX62</f>
        <v>8981763</v>
      </c>
      <c r="FY3" s="107">
        <f t="shared" si="42"/>
        <v>9327840</v>
      </c>
      <c r="FZ3" s="107">
        <f t="shared" ref="FZ3:GA3" si="43">+FZ4+FZ22+FZ37+FZ51+FZ62</f>
        <v>9667229</v>
      </c>
      <c r="GA3" s="107">
        <f t="shared" si="43"/>
        <v>9866361</v>
      </c>
      <c r="GB3" s="85">
        <f t="shared" si="40"/>
        <v>21062974.999999993</v>
      </c>
      <c r="GC3" s="107">
        <f t="shared" si="40"/>
        <v>22781996</v>
      </c>
      <c r="GD3" s="107">
        <f t="shared" si="40"/>
        <v>24358326</v>
      </c>
      <c r="GE3" s="107">
        <f t="shared" si="40"/>
        <v>24511980</v>
      </c>
      <c r="GF3" s="107">
        <f t="shared" si="40"/>
        <v>24856576</v>
      </c>
      <c r="GG3" s="107">
        <f t="shared" si="40"/>
        <v>25040424</v>
      </c>
      <c r="GH3" s="107">
        <f t="shared" si="40"/>
        <v>25662617</v>
      </c>
      <c r="GI3" s="107">
        <f t="shared" ref="GI3:GJ3" si="44">+GI4+GI22+GI37+GI51+GI62</f>
        <v>25607922</v>
      </c>
      <c r="GJ3" s="107">
        <f t="shared" si="44"/>
        <v>26126620</v>
      </c>
      <c r="GK3" s="107">
        <f t="shared" ref="GK3:GL3" si="45">+GK4+GK22+GK37+GK51+GK62</f>
        <v>26818054</v>
      </c>
      <c r="GL3" s="107">
        <f t="shared" si="45"/>
        <v>27454169</v>
      </c>
      <c r="GM3" s="107">
        <f t="shared" ref="GM3:GN3" si="46">+GM4+GM22+GM37+GM51+GM62</f>
        <v>28220872</v>
      </c>
      <c r="GN3" s="107">
        <f t="shared" si="46"/>
        <v>28924720</v>
      </c>
      <c r="GO3" s="85">
        <f t="shared" ref="GO3:GU3" si="47">+GO4+GO22+GO37+GO51+GO62</f>
        <v>56133798.000000007</v>
      </c>
      <c r="GP3" s="107">
        <f t="shared" si="47"/>
        <v>62700832</v>
      </c>
      <c r="GQ3" s="107">
        <f t="shared" si="47"/>
        <v>57670394</v>
      </c>
      <c r="GR3" s="107">
        <f t="shared" si="47"/>
        <v>59286250</v>
      </c>
      <c r="GS3" s="107">
        <f t="shared" si="47"/>
        <v>58540894</v>
      </c>
      <c r="GT3" s="107">
        <f t="shared" si="47"/>
        <v>58023614</v>
      </c>
      <c r="GU3" s="107">
        <f t="shared" si="47"/>
        <v>57385173</v>
      </c>
      <c r="GV3" s="107">
        <f t="shared" ref="GV3:GW3" si="48">+GV4+GV22+GV37+GV51+GV62</f>
        <v>56556489</v>
      </c>
      <c r="GW3" s="107">
        <f t="shared" si="48"/>
        <v>56241436</v>
      </c>
      <c r="GX3" s="107">
        <f t="shared" ref="GX3:GY3" si="49">+GX4+GX22+GX37+GX51+GX62</f>
        <v>55980878</v>
      </c>
      <c r="GY3" s="107">
        <f t="shared" si="49"/>
        <v>55780621</v>
      </c>
      <c r="GZ3" s="107">
        <f t="shared" ref="GZ3:HA3" si="50">+GZ4+GZ22+GZ37+GZ51+GZ62</f>
        <v>55853586</v>
      </c>
      <c r="HA3" s="107">
        <f t="shared" si="50"/>
        <v>55777242</v>
      </c>
      <c r="HB3" s="85">
        <f t="shared" si="40"/>
        <v>77196773</v>
      </c>
      <c r="HC3" s="107">
        <f t="shared" si="40"/>
        <v>85482828</v>
      </c>
      <c r="HD3" s="107">
        <f t="shared" si="40"/>
        <v>82028720</v>
      </c>
      <c r="HE3" s="107">
        <f t="shared" si="40"/>
        <v>83798230</v>
      </c>
      <c r="HF3" s="107">
        <f t="shared" si="40"/>
        <v>83397470</v>
      </c>
      <c r="HG3" s="107">
        <f t="shared" si="40"/>
        <v>83064038</v>
      </c>
      <c r="HH3" s="107">
        <f t="shared" si="40"/>
        <v>83047790</v>
      </c>
      <c r="HI3" s="107">
        <f t="shared" ref="HI3:HJ3" si="51">+HI4+HI22+HI37+HI51+HI62</f>
        <v>82164411</v>
      </c>
      <c r="HJ3" s="107">
        <f t="shared" si="51"/>
        <v>82368056</v>
      </c>
      <c r="HK3" s="107">
        <f t="shared" ref="HK3:HL3" si="52">+HK4+HK22+HK37+HK51+HK62</f>
        <v>82798932</v>
      </c>
      <c r="HL3" s="107">
        <f t="shared" si="52"/>
        <v>83234790</v>
      </c>
      <c r="HM3" s="107">
        <f t="shared" ref="HM3:HN3" si="53">+HM4+HM22+HM37+HM51+HM62</f>
        <v>84074458</v>
      </c>
      <c r="HN3" s="107">
        <f t="shared" si="53"/>
        <v>84701962</v>
      </c>
      <c r="HO3" s="15"/>
      <c r="HP3" s="15"/>
      <c r="HQ3" s="15"/>
      <c r="HR3" s="15"/>
      <c r="HS3" s="15"/>
      <c r="HT3" s="15"/>
    </row>
    <row r="4" spans="1:228" ht="15">
      <c r="A4" s="45" t="s">
        <v>51</v>
      </c>
      <c r="B4" s="97">
        <f t="shared" si="0"/>
        <v>82.35719494802359</v>
      </c>
      <c r="C4" s="58">
        <f t="shared" si="0"/>
        <v>82.814918440998724</v>
      </c>
      <c r="D4" s="58">
        <f t="shared" si="0"/>
        <v>85.392085543306422</v>
      </c>
      <c r="E4" s="58">
        <f t="shared" si="0"/>
        <v>84.972947971569411</v>
      </c>
      <c r="F4" s="98">
        <f t="shared" si="0"/>
        <v>85.200875583038766</v>
      </c>
      <c r="G4" s="58">
        <f t="shared" si="0"/>
        <v>85.563130047768155</v>
      </c>
      <c r="H4" s="58">
        <f t="shared" si="0"/>
        <v>85.796618388170955</v>
      </c>
      <c r="I4" s="58">
        <f t="shared" si="0"/>
        <v>85.907891517715328</v>
      </c>
      <c r="J4" s="99">
        <f t="shared" si="0"/>
        <v>86.43799500077138</v>
      </c>
      <c r="K4" s="99">
        <f t="shared" si="0"/>
        <v>86.925700047434702</v>
      </c>
      <c r="L4" s="99">
        <f t="shared" si="0"/>
        <v>87.038350898175437</v>
      </c>
      <c r="M4" s="99">
        <f t="shared" si="0"/>
        <v>87.386928133000268</v>
      </c>
      <c r="N4" s="99">
        <f t="shared" si="0"/>
        <v>87.757642319456011</v>
      </c>
      <c r="O4" s="95">
        <f t="shared" ref="O4:O62" si="54">(EB4/HB4)*100</f>
        <v>0</v>
      </c>
      <c r="P4" s="57">
        <f t="shared" ref="P4:P62" si="55">(EC4/HC4)*100</f>
        <v>31.327564931550398</v>
      </c>
      <c r="Q4" s="57">
        <f t="shared" ref="Q4:Q62" si="56">(ED4/HD4)*100</f>
        <v>34.836628798410771</v>
      </c>
      <c r="R4" s="57">
        <f t="shared" ref="R4:R62" si="57">(EE4/HE4)*100</f>
        <v>34.316599023610969</v>
      </c>
      <c r="S4" s="57">
        <f t="shared" ref="S4:S62" si="58">(EF4/HF4)*100</f>
        <v>34.750467134778624</v>
      </c>
      <c r="T4" s="57">
        <f t="shared" ref="T4:T62" si="59">(EG4/HG4)*100</f>
        <v>35.04351437016048</v>
      </c>
      <c r="U4" s="57">
        <f t="shared" ref="U4:U62" si="60">(EH4/HH4)*100</f>
        <v>35.700479701336398</v>
      </c>
      <c r="V4" s="57">
        <f t="shared" ref="V4" si="61">(EI4/HI4)*100</f>
        <v>35.952324452480795</v>
      </c>
      <c r="W4" s="57">
        <f>(EJ4/HJ4)*100</f>
        <v>37.008408150308306</v>
      </c>
      <c r="X4" s="57">
        <f>(EK4/HK4)*100</f>
        <v>37.659437525182874</v>
      </c>
      <c r="Y4" s="57">
        <f>(EL4/HL4)*100</f>
        <v>38.331245002577809</v>
      </c>
      <c r="Z4" s="57">
        <f>(EM4/HM4)*100</f>
        <v>38.891489411485843</v>
      </c>
      <c r="AA4" s="57">
        <f>(EN4/HN4)*100</f>
        <v>39.584107189338518</v>
      </c>
      <c r="AB4" s="56">
        <f t="shared" si="2"/>
        <v>24.639804257280041</v>
      </c>
      <c r="AC4" s="60">
        <f t="shared" si="2"/>
        <v>24.283507485055779</v>
      </c>
      <c r="AD4" s="60">
        <f t="shared" si="2"/>
        <v>26.824055485576874</v>
      </c>
      <c r="AE4" s="60">
        <f t="shared" si="2"/>
        <v>26.268276541322678</v>
      </c>
      <c r="AF4" s="60">
        <f t="shared" si="2"/>
        <v>26.737334373484916</v>
      </c>
      <c r="AG4" s="60">
        <f t="shared" si="2"/>
        <v>27.023837422729073</v>
      </c>
      <c r="AH4" s="60">
        <f t="shared" si="2"/>
        <v>27.87022628949256</v>
      </c>
      <c r="AI4" s="60">
        <f t="shared" si="2"/>
        <v>27.840382085155486</v>
      </c>
      <c r="AJ4" s="60">
        <f t="shared" si="2"/>
        <v>28.69247366988127</v>
      </c>
      <c r="AK4" s="60">
        <f t="shared" si="2"/>
        <v>29.17825070758326</v>
      </c>
      <c r="AL4" s="60">
        <f t="shared" si="2"/>
        <v>29.816442650122323</v>
      </c>
      <c r="AM4" s="60">
        <f t="shared" si="3"/>
        <v>30.25515704613187</v>
      </c>
      <c r="AN4" s="60">
        <f t="shared" si="3"/>
        <v>30.85110276664032</v>
      </c>
      <c r="AO4" s="81">
        <f t="shared" ref="AO4:BB4" si="62">SUM(AO6:AO21)</f>
        <v>22029381</v>
      </c>
      <c r="AP4" s="82">
        <f t="shared" si="62"/>
        <v>25047758</v>
      </c>
      <c r="AQ4" s="82">
        <f t="shared" si="62"/>
        <v>25263421</v>
      </c>
      <c r="AR4" s="82">
        <f t="shared" si="62"/>
        <v>25903812</v>
      </c>
      <c r="AS4" s="103">
        <f t="shared" si="62"/>
        <v>25968282</v>
      </c>
      <c r="AT4" s="82">
        <f t="shared" si="62"/>
        <v>26079583</v>
      </c>
      <c r="AU4" s="82">
        <f t="shared" si="62"/>
        <v>26246681</v>
      </c>
      <c r="AV4" s="82">
        <f t="shared" ref="AV4:AW4" si="63">SUM(AV6:AV21)</f>
        <v>26167018</v>
      </c>
      <c r="AW4" s="82">
        <f t="shared" si="63"/>
        <v>26434051</v>
      </c>
      <c r="AX4" s="82">
        <f t="shared" ref="AX4:AY4" si="64">SUM(AX6:AX21)</f>
        <v>26824633</v>
      </c>
      <c r="AY4" s="82">
        <f t="shared" si="64"/>
        <v>27028463</v>
      </c>
      <c r="AZ4" s="82">
        <f t="shared" ref="AZ4:BA4" si="65">SUM(AZ6:AZ21)</f>
        <v>27487747</v>
      </c>
      <c r="BA4" s="82">
        <f t="shared" si="65"/>
        <v>27885341</v>
      </c>
      <c r="BB4" s="81">
        <f t="shared" si="62"/>
        <v>4719200</v>
      </c>
      <c r="BC4" s="82">
        <f t="shared" ref="BC4:BH4" si="66">SUM(BC6:BC21)</f>
        <v>5197708</v>
      </c>
      <c r="BD4" s="82">
        <f t="shared" si="66"/>
        <v>4321781</v>
      </c>
      <c r="BE4" s="82">
        <f t="shared" si="66"/>
        <v>4580963</v>
      </c>
      <c r="BF4" s="103">
        <f t="shared" si="66"/>
        <v>4510609</v>
      </c>
      <c r="BG4" s="82">
        <f t="shared" si="66"/>
        <v>4400348</v>
      </c>
      <c r="BH4" s="82">
        <f t="shared" si="66"/>
        <v>4345062</v>
      </c>
      <c r="BI4" s="82">
        <f t="shared" ref="BI4:BJ4" si="67">SUM(BI6:BI21)</f>
        <v>4292370</v>
      </c>
      <c r="BJ4" s="82">
        <f t="shared" si="67"/>
        <v>4147467</v>
      </c>
      <c r="BK4" s="82">
        <f t="shared" ref="BK4:BL4" si="68">SUM(BK6:BK21)</f>
        <v>4034633</v>
      </c>
      <c r="BL4" s="82">
        <f t="shared" si="68"/>
        <v>4025047</v>
      </c>
      <c r="BM4" s="82">
        <f t="shared" ref="BM4" si="69">SUM(BM6:BM21)</f>
        <v>3967469</v>
      </c>
      <c r="BN4" s="82">
        <f>SUM(BN6:BN21)</f>
        <v>3890058</v>
      </c>
      <c r="BO4" s="81">
        <f t="shared" ref="BO4:DR4" si="70">SUM(BO6:BO21)</f>
        <v>1366038</v>
      </c>
      <c r="BP4" s="82">
        <f t="shared" si="70"/>
        <v>1405806</v>
      </c>
      <c r="BQ4" s="82">
        <f t="shared" si="70"/>
        <v>0</v>
      </c>
      <c r="BR4" s="82">
        <f t="shared" si="70"/>
        <v>1452432</v>
      </c>
      <c r="BS4" s="103">
        <f t="shared" si="70"/>
        <v>1476073</v>
      </c>
      <c r="BT4" s="82">
        <f t="shared" si="70"/>
        <v>1493179</v>
      </c>
      <c r="BU4" s="82">
        <f t="shared" si="70"/>
        <v>1476236</v>
      </c>
      <c r="BV4" s="82">
        <f t="shared" ref="BV4:BW4" si="71">SUM(BV6:BV21)</f>
        <v>1465804</v>
      </c>
      <c r="BW4" s="82">
        <f t="shared" si="71"/>
        <v>1429870</v>
      </c>
      <c r="BX4" s="82">
        <f t="shared" ref="BX4:BY4" si="72">SUM(BX6:BX21)</f>
        <v>1393356</v>
      </c>
      <c r="BY4" s="82">
        <f t="shared" si="72"/>
        <v>1399388</v>
      </c>
      <c r="BZ4" s="82">
        <f t="shared" ref="BZ4:CA4" si="73">SUM(BZ6:BZ21)</f>
        <v>1402219</v>
      </c>
      <c r="CA4" s="82">
        <f t="shared" si="73"/>
        <v>1381083</v>
      </c>
      <c r="CB4" s="81">
        <f t="shared" si="70"/>
        <v>3353162</v>
      </c>
      <c r="CC4" s="82">
        <f t="shared" si="70"/>
        <v>3791902</v>
      </c>
      <c r="CD4" s="82">
        <f t="shared" si="70"/>
        <v>0</v>
      </c>
      <c r="CE4" s="82">
        <f t="shared" si="70"/>
        <v>3128531</v>
      </c>
      <c r="CF4" s="103">
        <f t="shared" si="70"/>
        <v>3034536</v>
      </c>
      <c r="CG4" s="82">
        <f t="shared" si="70"/>
        <v>2907169</v>
      </c>
      <c r="CH4" s="82">
        <f t="shared" si="70"/>
        <v>2868826</v>
      </c>
      <c r="CI4" s="82">
        <f t="shared" ref="CI4:CJ4" si="74">SUM(CI6:CI21)</f>
        <v>2826566</v>
      </c>
      <c r="CJ4" s="82">
        <f t="shared" si="74"/>
        <v>2717597</v>
      </c>
      <c r="CK4" s="82">
        <f t="shared" ref="CK4:CL4" si="75">SUM(CK6:CK21)</f>
        <v>2641277</v>
      </c>
      <c r="CL4" s="82">
        <f t="shared" si="75"/>
        <v>2625659</v>
      </c>
      <c r="CM4" s="82">
        <f t="shared" ref="CM4:CN4" si="76">SUM(CM6:CM21)</f>
        <v>2565250</v>
      </c>
      <c r="CN4" s="82">
        <f t="shared" si="76"/>
        <v>2508975</v>
      </c>
      <c r="CO4" s="81">
        <f t="shared" si="70"/>
        <v>7515508</v>
      </c>
      <c r="CP4" s="82">
        <f t="shared" si="70"/>
        <v>8639720</v>
      </c>
      <c r="CQ4" s="82">
        <f t="shared" si="70"/>
        <v>8690857</v>
      </c>
      <c r="CR4" s="82">
        <f t="shared" si="70"/>
        <v>9178021</v>
      </c>
      <c r="CS4" s="103">
        <f t="shared" si="70"/>
        <v>9104107</v>
      </c>
      <c r="CT4" s="82">
        <f t="shared" si="70"/>
        <v>8412869</v>
      </c>
      <c r="CU4" s="82">
        <f t="shared" si="70"/>
        <v>8230143</v>
      </c>
      <c r="CV4" s="82">
        <f t="shared" ref="CV4:CW4" si="77">SUM(CV6:CV21)</f>
        <v>8191602</v>
      </c>
      <c r="CW4" s="82">
        <f t="shared" si="77"/>
        <v>8115523</v>
      </c>
      <c r="CX4" s="82">
        <f t="shared" ref="CX4:CY4" si="78">SUM(CX6:CX21)</f>
        <v>8043161</v>
      </c>
      <c r="CY4" s="82">
        <f t="shared" si="78"/>
        <v>8026934</v>
      </c>
      <c r="CZ4" s="82">
        <f t="shared" ref="CZ4:DA4" si="79">SUM(CZ6:CZ21)</f>
        <v>8145675</v>
      </c>
      <c r="DA4" s="82">
        <f t="shared" si="79"/>
        <v>8222673</v>
      </c>
      <c r="DB4" s="81">
        <f t="shared" si="70"/>
        <v>0</v>
      </c>
      <c r="DC4" s="82">
        <f t="shared" si="70"/>
        <v>6932870</v>
      </c>
      <c r="DD4" s="82">
        <f t="shared" si="70"/>
        <v>6266077</v>
      </c>
      <c r="DE4" s="82">
        <f t="shared" si="70"/>
        <v>6264453</v>
      </c>
      <c r="DF4" s="103">
        <f t="shared" si="70"/>
        <v>6272618</v>
      </c>
      <c r="DG4" s="82">
        <f t="shared" si="70"/>
        <v>6985475</v>
      </c>
      <c r="DH4" s="82">
        <f t="shared" si="70"/>
        <v>7095139</v>
      </c>
      <c r="DI4" s="82">
        <f t="shared" ref="DI4:DJ4" si="80">SUM(DI6:DI21)</f>
        <v>7024558</v>
      </c>
      <c r="DJ4" s="82">
        <f t="shared" si="80"/>
        <v>7000795</v>
      </c>
      <c r="DK4" s="82">
        <f t="shared" ref="DK4:DL4" si="81">SUM(DK6:DK21)</f>
        <v>7160046</v>
      </c>
      <c r="DL4" s="82">
        <f t="shared" si="81"/>
        <v>7098332</v>
      </c>
      <c r="DM4" s="82">
        <f t="shared" ref="DM4:DN4" si="82">SUM(DM6:DM21)</f>
        <v>7108670</v>
      </c>
      <c r="DN4" s="82">
        <f t="shared" si="82"/>
        <v>7084660</v>
      </c>
      <c r="DO4" s="81">
        <f t="shared" si="70"/>
        <v>0</v>
      </c>
      <c r="DP4" s="82">
        <f t="shared" si="70"/>
        <v>2130508</v>
      </c>
      <c r="DQ4" s="82">
        <f t="shared" si="70"/>
        <v>2370536</v>
      </c>
      <c r="DR4" s="82">
        <f t="shared" si="70"/>
        <v>2453513</v>
      </c>
      <c r="DS4" s="103">
        <f t="shared" ref="DS4:GO4" si="83">SUM(DS6:DS21)</f>
        <v>2442314</v>
      </c>
      <c r="DT4" s="82">
        <f t="shared" si="83"/>
        <v>2444392</v>
      </c>
      <c r="DU4" s="82">
        <f t="shared" si="83"/>
        <v>2395411</v>
      </c>
      <c r="DV4" s="82">
        <f t="shared" ref="DV4:DW4" si="84">SUM(DV6:DV21)</f>
        <v>2470848</v>
      </c>
      <c r="DW4" s="82">
        <f t="shared" si="84"/>
        <v>2543139</v>
      </c>
      <c r="DX4" s="82">
        <f t="shared" ref="DX4:DY4" si="85">SUM(DX6:DX21)</f>
        <v>2617232</v>
      </c>
      <c r="DY4" s="82">
        <f t="shared" si="85"/>
        <v>2644145</v>
      </c>
      <c r="DZ4" s="82">
        <f t="shared" ref="DZ4:EA4" si="86">SUM(DZ6:DZ21)</f>
        <v>2716577</v>
      </c>
      <c r="EA4" s="82">
        <f t="shared" si="86"/>
        <v>2774947</v>
      </c>
      <c r="EB4" s="81">
        <f t="shared" si="83"/>
        <v>0</v>
      </c>
      <c r="EC4" s="82">
        <f t="shared" si="83"/>
        <v>9475168</v>
      </c>
      <c r="ED4" s="82">
        <f t="shared" si="83"/>
        <v>10306487</v>
      </c>
      <c r="EE4" s="82">
        <f t="shared" si="83"/>
        <v>10461338</v>
      </c>
      <c r="EF4" s="103">
        <f t="shared" si="83"/>
        <v>10591557</v>
      </c>
      <c r="EG4" s="82">
        <f t="shared" si="83"/>
        <v>10681239</v>
      </c>
      <c r="EH4" s="82">
        <f t="shared" si="83"/>
        <v>10921399</v>
      </c>
      <c r="EI4" s="82">
        <f t="shared" ref="EI4:EJ4" si="87">SUM(EI6:EI21)</f>
        <v>10950858</v>
      </c>
      <c r="EJ4" s="82">
        <f t="shared" si="87"/>
        <v>11317733</v>
      </c>
      <c r="EK4" s="82">
        <f t="shared" ref="EK4:EL4" si="88">SUM(EK6:EK21)</f>
        <v>11621426</v>
      </c>
      <c r="EL4" s="82">
        <f t="shared" si="88"/>
        <v>11903197</v>
      </c>
      <c r="EM4" s="82">
        <f t="shared" ref="EM4:EN4" si="89">SUM(EM6:EM21)</f>
        <v>12233402</v>
      </c>
      <c r="EN4" s="82">
        <f t="shared" si="89"/>
        <v>12578008</v>
      </c>
      <c r="EO4" s="81">
        <f t="shared" si="83"/>
        <v>0</v>
      </c>
      <c r="EP4" s="82">
        <f t="shared" si="83"/>
        <v>20770298</v>
      </c>
      <c r="EQ4" s="82">
        <f t="shared" si="83"/>
        <v>19278715</v>
      </c>
      <c r="ER4" s="82">
        <f t="shared" si="83"/>
        <v>20023437</v>
      </c>
      <c r="ES4" s="103">
        <f t="shared" si="83"/>
        <v>19887334</v>
      </c>
      <c r="ET4" s="82">
        <f t="shared" si="83"/>
        <v>19798692</v>
      </c>
      <c r="EU4" s="82">
        <f t="shared" si="83"/>
        <v>19670344</v>
      </c>
      <c r="EV4" s="82">
        <f t="shared" ref="EV4:EW4" si="90">SUM(EV6:EV21)</f>
        <v>19508530</v>
      </c>
      <c r="EW4" s="82">
        <f t="shared" si="90"/>
        <v>19263785</v>
      </c>
      <c r="EX4" s="82">
        <f t="shared" ref="EX4:EY4" si="91">SUM(EX6:EX21)</f>
        <v>19237840</v>
      </c>
      <c r="EY4" s="82">
        <f t="shared" si="91"/>
        <v>19150313</v>
      </c>
      <c r="EZ4" s="82">
        <f t="shared" ref="EZ4:FA4" si="92">SUM(EZ6:EZ21)</f>
        <v>19221814</v>
      </c>
      <c r="FA4" s="82">
        <f t="shared" si="92"/>
        <v>19197391</v>
      </c>
      <c r="FB4" s="81">
        <f t="shared" si="83"/>
        <v>0</v>
      </c>
      <c r="FC4" s="82">
        <f t="shared" si="83"/>
        <v>0</v>
      </c>
      <c r="FD4" s="82">
        <f t="shared" si="83"/>
        <v>5585851</v>
      </c>
      <c r="FE4" s="82">
        <f t="shared" si="83"/>
        <v>5583169</v>
      </c>
      <c r="FF4" s="103">
        <f t="shared" si="83"/>
        <v>5664256</v>
      </c>
      <c r="FG4" s="82">
        <f t="shared" si="83"/>
        <v>5709485</v>
      </c>
      <c r="FH4" s="82">
        <f t="shared" si="83"/>
        <v>5852012</v>
      </c>
      <c r="FI4" s="82">
        <f t="shared" ref="FI4:FJ4" si="93">SUM(FI6:FI21)</f>
        <v>5785537</v>
      </c>
      <c r="FJ4" s="82">
        <f t="shared" si="93"/>
        <v>5947496</v>
      </c>
      <c r="FK4" s="82">
        <f t="shared" ref="FK4:FL4" si="94">SUM(FK6:FK21)</f>
        <v>6062610</v>
      </c>
      <c r="FL4" s="82">
        <f t="shared" si="94"/>
        <v>6169725</v>
      </c>
      <c r="FM4" s="82">
        <f t="shared" ref="FM4:FN4" si="95">SUM(FM6:FM21)</f>
        <v>6316127</v>
      </c>
      <c r="FN4" s="82">
        <f t="shared" si="95"/>
        <v>6517326</v>
      </c>
      <c r="FO4" s="81">
        <f t="shared" si="83"/>
        <v>0</v>
      </c>
      <c r="FP4" s="82">
        <f t="shared" si="83"/>
        <v>0</v>
      </c>
      <c r="FQ4" s="82">
        <f t="shared" si="83"/>
        <v>2350100</v>
      </c>
      <c r="FR4" s="82">
        <f t="shared" si="83"/>
        <v>2424656</v>
      </c>
      <c r="FS4" s="103">
        <f t="shared" si="83"/>
        <v>2484987</v>
      </c>
      <c r="FT4" s="82">
        <f t="shared" si="83"/>
        <v>2527362</v>
      </c>
      <c r="FU4" s="82">
        <f t="shared" si="83"/>
        <v>2673976</v>
      </c>
      <c r="FV4" s="82">
        <f t="shared" ref="FV4:FW4" si="96">SUM(FV6:FV21)</f>
        <v>2694473</v>
      </c>
      <c r="FW4" s="82">
        <f t="shared" si="96"/>
        <v>2827098</v>
      </c>
      <c r="FX4" s="82">
        <f t="shared" ref="FX4:FY4" si="97">SUM(FX6:FX21)</f>
        <v>2941584</v>
      </c>
      <c r="FY4" s="82">
        <f t="shared" si="97"/>
        <v>3089327</v>
      </c>
      <c r="FZ4" s="82">
        <f t="shared" ref="FZ4:GA4" si="98">SUM(FZ6:FZ21)</f>
        <v>3200698</v>
      </c>
      <c r="GA4" s="82">
        <f t="shared" si="98"/>
        <v>3285735</v>
      </c>
      <c r="GB4" s="81">
        <f t="shared" si="83"/>
        <v>6590798</v>
      </c>
      <c r="GC4" s="82">
        <f t="shared" si="83"/>
        <v>7344660</v>
      </c>
      <c r="GD4" s="82">
        <f t="shared" si="83"/>
        <v>7935951</v>
      </c>
      <c r="GE4" s="82">
        <f t="shared" si="83"/>
        <v>8007825</v>
      </c>
      <c r="GF4" s="103">
        <f t="shared" si="83"/>
        <v>8149243</v>
      </c>
      <c r="GG4" s="82">
        <f t="shared" si="83"/>
        <v>8236847</v>
      </c>
      <c r="GH4" s="82">
        <f t="shared" si="83"/>
        <v>8525988</v>
      </c>
      <c r="GI4" s="82">
        <f t="shared" ref="GI4:GJ4" si="99">SUM(GI6:GI21)</f>
        <v>8480010</v>
      </c>
      <c r="GJ4" s="82">
        <f t="shared" si="99"/>
        <v>8774594</v>
      </c>
      <c r="GK4" s="82">
        <f t="shared" ref="GK4:GL4" si="100">SUM(GK6:GK21)</f>
        <v>9004194</v>
      </c>
      <c r="GL4" s="82">
        <f t="shared" si="100"/>
        <v>9259052</v>
      </c>
      <c r="GM4" s="82">
        <f t="shared" ref="GM4:GN4" si="101">SUM(GM6:GM21)</f>
        <v>9516825</v>
      </c>
      <c r="GN4" s="82">
        <f t="shared" si="101"/>
        <v>9803061</v>
      </c>
      <c r="GO4" s="81">
        <f t="shared" si="83"/>
        <v>20157783</v>
      </c>
      <c r="GP4" s="82">
        <f t="shared" ref="GP4:GU4" si="102">SUM(GP6:GP21)</f>
        <v>22900806</v>
      </c>
      <c r="GQ4" s="82">
        <f t="shared" si="102"/>
        <v>21649251</v>
      </c>
      <c r="GR4" s="82">
        <f t="shared" si="102"/>
        <v>22476950</v>
      </c>
      <c r="GS4" s="103">
        <f t="shared" si="102"/>
        <v>22329648</v>
      </c>
      <c r="GT4" s="82">
        <f t="shared" si="102"/>
        <v>22243084</v>
      </c>
      <c r="GU4" s="82">
        <f t="shared" si="102"/>
        <v>22065755</v>
      </c>
      <c r="GV4" s="82">
        <f t="shared" ref="GV4:GW4" si="103">SUM(GV6:GV21)</f>
        <v>21979378</v>
      </c>
      <c r="GW4" s="82">
        <f t="shared" si="103"/>
        <v>21806924</v>
      </c>
      <c r="GX4" s="82">
        <f t="shared" ref="GX4:GY4" si="104">SUM(GX6:GX21)</f>
        <v>21855072</v>
      </c>
      <c r="GY4" s="82">
        <f t="shared" si="104"/>
        <v>21794458</v>
      </c>
      <c r="GZ4" s="82">
        <f t="shared" ref="GZ4" si="105">SUM(GZ6:GZ21)</f>
        <v>21938391</v>
      </c>
      <c r="HA4" s="82">
        <f>SUM(HA6:HA21)</f>
        <v>21972338</v>
      </c>
      <c r="HB4" s="81">
        <f>SUM(HB6:HB21)</f>
        <v>26748581</v>
      </c>
      <c r="HC4" s="82">
        <f t="shared" ref="HC4:HH4" si="106">SUM(HC6:HC21)</f>
        <v>30245466</v>
      </c>
      <c r="HD4" s="82">
        <f t="shared" si="106"/>
        <v>29585202</v>
      </c>
      <c r="HE4" s="82">
        <f t="shared" si="106"/>
        <v>30484775</v>
      </c>
      <c r="HF4" s="103">
        <f t="shared" si="106"/>
        <v>30478891</v>
      </c>
      <c r="HG4" s="82">
        <f t="shared" si="106"/>
        <v>30479931</v>
      </c>
      <c r="HH4" s="82">
        <f t="shared" si="106"/>
        <v>30591743</v>
      </c>
      <c r="HI4" s="82">
        <f t="shared" ref="HI4:HJ4" si="107">SUM(HI6:HI21)</f>
        <v>30459388</v>
      </c>
      <c r="HJ4" s="82">
        <f t="shared" si="107"/>
        <v>30581518</v>
      </c>
      <c r="HK4" s="82">
        <f t="shared" ref="HK4:HL4" si="108">SUM(HK6:HK21)</f>
        <v>30859266</v>
      </c>
      <c r="HL4" s="82">
        <f t="shared" si="108"/>
        <v>31053510</v>
      </c>
      <c r="HM4" s="82">
        <f t="shared" ref="HM4:HN4" si="109">SUM(HM6:HM21)</f>
        <v>31455216</v>
      </c>
      <c r="HN4" s="82">
        <f t="shared" si="109"/>
        <v>31775399</v>
      </c>
      <c r="HO4" s="15"/>
      <c r="HP4" s="15"/>
      <c r="HQ4" s="15"/>
      <c r="HR4" s="15"/>
      <c r="HS4" s="15"/>
      <c r="HT4" s="15"/>
    </row>
    <row r="5" spans="1:228" ht="15">
      <c r="A5" s="50" t="s">
        <v>72</v>
      </c>
      <c r="B5" s="56"/>
      <c r="C5" s="57"/>
      <c r="D5" s="57"/>
      <c r="E5" s="57"/>
      <c r="F5" s="61"/>
      <c r="G5" s="90"/>
      <c r="H5" s="59"/>
      <c r="I5" s="235"/>
      <c r="J5" s="59"/>
      <c r="K5" s="59"/>
      <c r="L5" s="59"/>
      <c r="M5" s="59"/>
      <c r="N5" s="59"/>
      <c r="O5" s="95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6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34"/>
      <c r="AP5" s="23"/>
      <c r="AQ5" s="23"/>
      <c r="AR5" s="23"/>
      <c r="AS5" s="108"/>
      <c r="AT5" s="23"/>
      <c r="AU5" s="23"/>
      <c r="AV5" s="23"/>
      <c r="AW5" s="23"/>
      <c r="AX5" s="23"/>
      <c r="AY5" s="23"/>
      <c r="AZ5" s="23"/>
      <c r="BA5" s="23"/>
      <c r="BB5" s="81"/>
      <c r="BC5" s="82"/>
      <c r="BD5" s="82"/>
      <c r="BE5" s="82"/>
      <c r="BF5" s="103"/>
      <c r="BG5" s="82"/>
      <c r="BH5" s="82"/>
      <c r="BI5" s="82"/>
      <c r="BJ5" s="82"/>
      <c r="BK5" s="82"/>
      <c r="BL5" s="82"/>
      <c r="BM5" s="82"/>
      <c r="BN5" s="82"/>
      <c r="BO5" s="34"/>
      <c r="BP5" s="23"/>
      <c r="BQ5" s="23"/>
      <c r="BR5" s="23"/>
      <c r="BS5" s="108"/>
      <c r="BT5" s="23"/>
      <c r="BU5" s="23"/>
      <c r="BV5" s="23"/>
      <c r="BW5" s="23"/>
      <c r="BX5" s="23"/>
      <c r="BY5" s="23"/>
      <c r="BZ5" s="23"/>
      <c r="CA5" s="23"/>
      <c r="CB5" s="22"/>
      <c r="CC5" s="23"/>
      <c r="CD5" s="23"/>
      <c r="CE5" s="108"/>
      <c r="CF5" s="23"/>
      <c r="CG5" s="44"/>
      <c r="CH5" s="44"/>
      <c r="CI5" s="44"/>
      <c r="CJ5" s="44"/>
      <c r="CK5" s="44"/>
      <c r="CL5" s="44"/>
      <c r="CM5" s="44"/>
      <c r="CN5" s="44"/>
      <c r="CO5" s="34"/>
      <c r="CP5" s="23"/>
      <c r="CQ5" s="23"/>
      <c r="CR5" s="23"/>
      <c r="CS5" s="108"/>
      <c r="CT5" s="23"/>
      <c r="CU5" s="23"/>
      <c r="CV5" s="23"/>
      <c r="CW5" s="23"/>
      <c r="CX5" s="23"/>
      <c r="CY5" s="23"/>
      <c r="CZ5" s="23"/>
      <c r="DA5" s="23"/>
      <c r="DB5" s="34"/>
      <c r="DC5" s="23"/>
      <c r="DD5" s="23"/>
      <c r="DE5" s="23"/>
      <c r="DF5" s="108"/>
      <c r="DG5" s="23"/>
      <c r="DH5" s="23"/>
      <c r="DI5" s="23"/>
      <c r="DJ5" s="23"/>
      <c r="DK5" s="23"/>
      <c r="DL5" s="23"/>
      <c r="DM5" s="23"/>
      <c r="DN5" s="23"/>
      <c r="DO5" s="34"/>
      <c r="DP5" s="23"/>
      <c r="DQ5" s="23"/>
      <c r="DR5" s="23"/>
      <c r="DS5" s="108"/>
      <c r="DT5" s="23"/>
      <c r="DU5" s="23"/>
      <c r="DV5" s="23"/>
      <c r="DW5" s="23"/>
      <c r="DX5" s="23"/>
      <c r="DY5" s="23"/>
      <c r="DZ5" s="23"/>
      <c r="EA5" s="23"/>
      <c r="EB5" s="81"/>
      <c r="EC5" s="82"/>
      <c r="ED5" s="82"/>
      <c r="EE5" s="82"/>
      <c r="EF5" s="103"/>
      <c r="EG5" s="82"/>
      <c r="EH5" s="82"/>
      <c r="EI5" s="82"/>
      <c r="EJ5" s="82"/>
      <c r="EK5" s="82"/>
      <c r="EL5" s="82"/>
      <c r="EM5" s="82"/>
      <c r="EN5" s="82"/>
      <c r="EO5" s="83"/>
      <c r="EP5" s="82"/>
      <c r="EQ5" s="82"/>
      <c r="ER5" s="82"/>
      <c r="ES5" s="82"/>
      <c r="ET5" s="82"/>
      <c r="EU5" s="82"/>
      <c r="EV5" s="82"/>
      <c r="EW5" s="82"/>
      <c r="EX5" s="82"/>
      <c r="EY5" s="82"/>
      <c r="EZ5" s="82"/>
      <c r="FA5" s="82"/>
      <c r="FB5" s="34"/>
      <c r="FC5" s="23"/>
      <c r="FD5" s="23"/>
      <c r="FE5" s="23"/>
      <c r="FF5" s="108"/>
      <c r="FG5" s="23"/>
      <c r="FH5" s="23"/>
      <c r="FI5" s="23"/>
      <c r="FJ5" s="23"/>
      <c r="FK5" s="23"/>
      <c r="FL5" s="23"/>
      <c r="FM5" s="23"/>
      <c r="FN5" s="23"/>
      <c r="FO5" s="34"/>
      <c r="FP5" s="23"/>
      <c r="FQ5" s="23"/>
      <c r="FR5" s="23"/>
      <c r="FS5" s="108"/>
      <c r="FT5" s="23"/>
      <c r="FU5" s="23"/>
      <c r="FV5" s="23"/>
      <c r="FW5" s="23"/>
      <c r="FX5" s="23"/>
      <c r="FY5" s="23"/>
      <c r="FZ5" s="23"/>
      <c r="GA5" s="23"/>
      <c r="GB5" s="22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22"/>
      <c r="HC5" s="23"/>
      <c r="HD5" s="23"/>
      <c r="HE5" s="23"/>
      <c r="HF5" s="108"/>
      <c r="HG5" s="23"/>
      <c r="HH5" s="23"/>
      <c r="HI5" s="23"/>
      <c r="HJ5" s="23"/>
      <c r="HK5" s="14"/>
      <c r="HL5" s="14"/>
      <c r="HM5" s="14"/>
      <c r="HN5" s="14"/>
      <c r="HO5" s="15"/>
      <c r="HP5" s="15"/>
      <c r="HQ5" s="15"/>
      <c r="HR5" s="15"/>
      <c r="HS5" s="15"/>
      <c r="HT5" s="15"/>
    </row>
    <row r="6" spans="1:228" s="15" customFormat="1" ht="15">
      <c r="A6" s="45" t="s">
        <v>0</v>
      </c>
      <c r="B6" s="56">
        <f t="shared" ref="B6:B22" si="110">(AO6/HB6)*100</f>
        <v>81.282623836558955</v>
      </c>
      <c r="C6" s="57">
        <f t="shared" ref="C6:C22" si="111">(AP6/HC6)*100</f>
        <v>82.253554850120878</v>
      </c>
      <c r="D6" s="57">
        <f t="shared" ref="D6:D22" si="112">(AQ6/HD6)*100</f>
        <v>84.396598294236085</v>
      </c>
      <c r="E6" s="57">
        <f t="shared" ref="E6:E22" si="113">(AR6/HE6)*100</f>
        <v>84.501002296761001</v>
      </c>
      <c r="F6" s="59">
        <f t="shared" ref="F6:F22" si="114">(AS6/HF6)*100</f>
        <v>84.538295473273863</v>
      </c>
      <c r="G6" s="59">
        <f t="shared" ref="G6:G22" si="115">(AT6/HG6)*100</f>
        <v>85.355657748480908</v>
      </c>
      <c r="H6" s="59">
        <f t="shared" ref="H6:H22" si="116">(AU6/HH6)*100</f>
        <v>85.151190954522491</v>
      </c>
      <c r="I6" s="57">
        <f t="shared" ref="I6:I22" si="117">(AV6/HI6)*100</f>
        <v>84.320305018127215</v>
      </c>
      <c r="J6" s="59">
        <f t="shared" ref="J6:J22" si="118">(AW6/HJ6)*100</f>
        <v>84.949100373948099</v>
      </c>
      <c r="K6" s="59">
        <f t="shared" ref="K6:K22" si="119">(AX6/HK6)*100</f>
        <v>87.047760358388359</v>
      </c>
      <c r="L6" s="59">
        <f t="shared" ref="L6:L22" si="120">(AY6/HL6)*100</f>
        <v>86.511654188907443</v>
      </c>
      <c r="M6" s="59">
        <f t="shared" ref="M6:N21" si="121">(AZ6/HM6)*100</f>
        <v>86.907146378648577</v>
      </c>
      <c r="N6" s="59">
        <f>(BA6/HN6)*100</f>
        <v>86.627259605471167</v>
      </c>
      <c r="O6" s="95">
        <f t="shared" si="54"/>
        <v>0</v>
      </c>
      <c r="P6" s="59">
        <f t="shared" si="55"/>
        <v>28.592966764758131</v>
      </c>
      <c r="Q6" s="59">
        <f t="shared" si="56"/>
        <v>31.342347799040716</v>
      </c>
      <c r="R6" s="59">
        <f t="shared" si="57"/>
        <v>31.012279149792644</v>
      </c>
      <c r="S6" s="59">
        <f t="shared" si="58"/>
        <v>31.659505863808217</v>
      </c>
      <c r="T6" s="59">
        <f t="shared" si="59"/>
        <v>32.493734816154671</v>
      </c>
      <c r="U6" s="59">
        <f t="shared" si="60"/>
        <v>32.74306009394671</v>
      </c>
      <c r="V6" s="59">
        <f t="shared" ref="V6:V22" si="122">(EI6/HI6)*100</f>
        <v>32.383068615175503</v>
      </c>
      <c r="W6" s="59">
        <f t="shared" ref="W6:W22" si="123">(EJ6/HJ6)*100</f>
        <v>33.588519719976418</v>
      </c>
      <c r="X6" s="59">
        <f t="shared" ref="X6:X22" si="124">(EK6/HK6)*100</f>
        <v>34.883857588125977</v>
      </c>
      <c r="Y6" s="59">
        <f t="shared" ref="Y6:Y22" si="125">(EL6/HL6)*100</f>
        <v>34.507487474469869</v>
      </c>
      <c r="Z6" s="59">
        <f t="shared" ref="Z6:AA22" si="126">(EM6/HM6)*100</f>
        <v>35.091792753229385</v>
      </c>
      <c r="AA6" s="59">
        <f t="shared" si="126"/>
        <v>35.501692050797914</v>
      </c>
      <c r="AB6" s="56">
        <f t="shared" ref="AB6:AB21" si="127">(GB6/HB6)*100</f>
        <v>21.581731073637112</v>
      </c>
      <c r="AC6" s="60">
        <f t="shared" ref="AC6:AC22" si="128">(GC6/HC6)*100</f>
        <v>21.298900912173384</v>
      </c>
      <c r="AD6" s="60">
        <f t="shared" ref="AD6:AD22" si="129">(GD6/HD6)*100</f>
        <v>23.249300178434037</v>
      </c>
      <c r="AE6" s="60">
        <f t="shared" ref="AE6:AE22" si="130">(GE6/HE6)*100</f>
        <v>22.651582168044992</v>
      </c>
      <c r="AF6" s="60">
        <f t="shared" ref="AF6:AF22" si="131">(GF6/HF6)*100</f>
        <v>23.684335057038936</v>
      </c>
      <c r="AG6" s="60">
        <f t="shared" ref="AG6:AG22" si="132">(GG6/HG6)*100</f>
        <v>24.193355031433974</v>
      </c>
      <c r="AH6" s="60">
        <f t="shared" ref="AH6:AH22" si="133">(GH6/HH6)*100</f>
        <v>24.498437179791292</v>
      </c>
      <c r="AI6" s="60">
        <f t="shared" ref="AI6:AI22" si="134">(GI6/HI6)*100</f>
        <v>23.963910768131104</v>
      </c>
      <c r="AJ6" s="60">
        <f t="shared" ref="AJ6:AJ22" si="135">(GJ6/HJ6)*100</f>
        <v>24.738878253851308</v>
      </c>
      <c r="AK6" s="60">
        <f t="shared" ref="AK6:AK22" si="136">(GK6/HK6)*100</f>
        <v>26.220737915043546</v>
      </c>
      <c r="AL6" s="60">
        <f t="shared" ref="AL6:AL22" si="137">(GL6/HL6)*100</f>
        <v>25.122716619196041</v>
      </c>
      <c r="AM6" s="60">
        <f t="shared" ref="AM6:AN21" si="138">(GM6/HM6)*100</f>
        <v>25.653890148082219</v>
      </c>
      <c r="AN6" s="60">
        <f t="shared" si="138"/>
        <v>26.419766064374748</v>
      </c>
      <c r="AO6" s="34">
        <v>962813</v>
      </c>
      <c r="AP6" s="23">
        <v>1064945</v>
      </c>
      <c r="AQ6" s="23">
        <v>1031107</v>
      </c>
      <c r="AR6" s="23">
        <v>1041196</v>
      </c>
      <c r="AS6" s="23">
        <v>1036147</v>
      </c>
      <c r="AT6" s="23">
        <v>1046649</v>
      </c>
      <c r="AU6" s="23">
        <v>1055386</v>
      </c>
      <c r="AV6" s="23">
        <v>1031024</v>
      </c>
      <c r="AW6" s="23">
        <v>1038840</v>
      </c>
      <c r="AX6" s="23">
        <v>1066564</v>
      </c>
      <c r="AY6" s="23">
        <v>1056399</v>
      </c>
      <c r="AZ6" s="330">
        <v>1068247</v>
      </c>
      <c r="BA6" s="23">
        <v>1071289</v>
      </c>
      <c r="BB6" s="81">
        <f t="shared" ref="BB6:BB21" si="139">+HB6-AO6</f>
        <v>221712</v>
      </c>
      <c r="BC6" s="84">
        <f t="shared" ref="BC6:BC21" si="140">+HC6-AP6</f>
        <v>229765</v>
      </c>
      <c r="BD6" s="84">
        <f t="shared" ref="BD6:BD21" si="141">+HD6-AQ6</f>
        <v>190633</v>
      </c>
      <c r="BE6" s="84">
        <f t="shared" ref="BE6:BE21" si="142">+HE6-AR6</f>
        <v>190974</v>
      </c>
      <c r="BF6" s="84">
        <f t="shared" ref="BF6:BF21" si="143">+HF6-AS6</f>
        <v>189507</v>
      </c>
      <c r="BG6" s="84">
        <f t="shared" ref="BG6:BG21" si="144">+HG6-AT6</f>
        <v>179572</v>
      </c>
      <c r="BH6" s="87">
        <f t="shared" ref="BH6:BH21" si="145">+HH6-AU6</f>
        <v>184040</v>
      </c>
      <c r="BI6" s="84">
        <f t="shared" ref="BI6:BI21" si="146">+HI6-AV6</f>
        <v>191723</v>
      </c>
      <c r="BJ6" s="84">
        <f t="shared" ref="BJ6:BJ21" si="147">+HJ6-AW6</f>
        <v>184057</v>
      </c>
      <c r="BK6" s="87">
        <f t="shared" ref="BK6:BK21" si="148">+HK6-AX6</f>
        <v>158699</v>
      </c>
      <c r="BL6" s="87">
        <f t="shared" ref="BL6:BL21" si="149">+HL6-AY6</f>
        <v>164707</v>
      </c>
      <c r="BM6" s="87">
        <f t="shared" ref="BM6:BN21" si="150">+HM6-AZ6</f>
        <v>160935</v>
      </c>
      <c r="BN6" s="87">
        <f t="shared" si="150"/>
        <v>165376</v>
      </c>
      <c r="BO6" s="34">
        <v>47598</v>
      </c>
      <c r="BP6" s="23">
        <v>42249</v>
      </c>
      <c r="BQ6" s="23"/>
      <c r="BR6" s="23">
        <v>44368</v>
      </c>
      <c r="BS6" s="23">
        <v>41078</v>
      </c>
      <c r="BT6" s="23">
        <v>43044</v>
      </c>
      <c r="BU6" s="23">
        <v>48032</v>
      </c>
      <c r="BV6" s="23">
        <v>57322</v>
      </c>
      <c r="BW6" s="23">
        <v>46551</v>
      </c>
      <c r="BX6" s="23">
        <v>41277</v>
      </c>
      <c r="BY6" s="23">
        <v>41652</v>
      </c>
      <c r="BZ6" s="330">
        <v>44883</v>
      </c>
      <c r="CA6" s="23">
        <v>45504</v>
      </c>
      <c r="CB6" s="22">
        <v>174114</v>
      </c>
      <c r="CC6" s="23">
        <v>187516</v>
      </c>
      <c r="CD6" s="23"/>
      <c r="CE6" s="23">
        <v>146606</v>
      </c>
      <c r="CF6" s="23">
        <v>148429</v>
      </c>
      <c r="CG6" s="44">
        <v>136528</v>
      </c>
      <c r="CH6" s="44">
        <v>136008</v>
      </c>
      <c r="CI6" s="44">
        <v>134401</v>
      </c>
      <c r="CJ6" s="44">
        <v>137506</v>
      </c>
      <c r="CK6" s="44">
        <v>117422</v>
      </c>
      <c r="CL6" s="44">
        <v>123055</v>
      </c>
      <c r="CM6" s="335">
        <v>116052</v>
      </c>
      <c r="CN6" s="44">
        <v>119872</v>
      </c>
      <c r="CO6" s="34">
        <v>350356</v>
      </c>
      <c r="CP6" s="23">
        <v>391077</v>
      </c>
      <c r="CQ6" s="23">
        <v>388645</v>
      </c>
      <c r="CR6" s="23">
        <v>383902</v>
      </c>
      <c r="CS6" s="23">
        <v>372083</v>
      </c>
      <c r="CT6" s="23">
        <v>354964</v>
      </c>
      <c r="CU6" s="23">
        <v>340134</v>
      </c>
      <c r="CV6" s="23">
        <v>339284</v>
      </c>
      <c r="CW6" s="23">
        <v>335928</v>
      </c>
      <c r="CX6" s="23">
        <v>341677</v>
      </c>
      <c r="CY6" s="23">
        <v>346664</v>
      </c>
      <c r="CZ6" s="330">
        <v>347822</v>
      </c>
      <c r="DA6" s="23">
        <v>337244</v>
      </c>
      <c r="DB6" s="34"/>
      <c r="DC6" s="23">
        <v>303672</v>
      </c>
      <c r="DD6" s="23">
        <v>259540</v>
      </c>
      <c r="DE6" s="23">
        <v>275170</v>
      </c>
      <c r="DF6" s="23">
        <v>276028</v>
      </c>
      <c r="DG6" s="23">
        <v>293240</v>
      </c>
      <c r="DH6" s="23">
        <v>309426</v>
      </c>
      <c r="DI6" s="23">
        <v>295777</v>
      </c>
      <c r="DJ6" s="23">
        <v>292159</v>
      </c>
      <c r="DK6" s="23">
        <v>297468</v>
      </c>
      <c r="DL6" s="23">
        <v>288362</v>
      </c>
      <c r="DM6" s="330">
        <v>289083</v>
      </c>
      <c r="DN6" s="23">
        <v>295008</v>
      </c>
      <c r="DO6" s="34"/>
      <c r="DP6" s="23">
        <v>94437</v>
      </c>
      <c r="DQ6" s="23">
        <v>98876</v>
      </c>
      <c r="DR6" s="23">
        <v>103018</v>
      </c>
      <c r="DS6" s="23">
        <v>97748</v>
      </c>
      <c r="DT6" s="23">
        <v>101781</v>
      </c>
      <c r="DU6" s="23">
        <v>102186</v>
      </c>
      <c r="DV6" s="23">
        <v>102945</v>
      </c>
      <c r="DW6" s="23">
        <v>108222</v>
      </c>
      <c r="DX6" s="23">
        <v>106146</v>
      </c>
      <c r="DY6" s="23">
        <v>114598</v>
      </c>
      <c r="DZ6" s="330">
        <v>116009</v>
      </c>
      <c r="EA6" s="23">
        <v>112313</v>
      </c>
      <c r="EB6" s="81">
        <f>IF(DO6&gt;0,DO6+GB6,)</f>
        <v>0</v>
      </c>
      <c r="EC6" s="84">
        <f t="shared" ref="EC6:EJ6" si="151">+DP6+GC6</f>
        <v>370196</v>
      </c>
      <c r="ED6" s="84">
        <f t="shared" si="151"/>
        <v>382922</v>
      </c>
      <c r="EE6" s="84">
        <f t="shared" si="151"/>
        <v>382124</v>
      </c>
      <c r="EF6" s="84">
        <f t="shared" si="151"/>
        <v>388036</v>
      </c>
      <c r="EG6" s="84">
        <f t="shared" si="151"/>
        <v>398445</v>
      </c>
      <c r="EH6" s="84">
        <f t="shared" si="151"/>
        <v>405826</v>
      </c>
      <c r="EI6" s="84">
        <f t="shared" si="151"/>
        <v>395963</v>
      </c>
      <c r="EJ6" s="84">
        <f t="shared" si="151"/>
        <v>410753</v>
      </c>
      <c r="EK6" s="44">
        <v>427419</v>
      </c>
      <c r="EL6" s="44">
        <v>421373</v>
      </c>
      <c r="EM6" s="335">
        <v>431342</v>
      </c>
      <c r="EN6" s="44">
        <v>439037</v>
      </c>
      <c r="EO6" s="81">
        <f t="shared" ref="EO6:EO21" si="152">IF(EB6&gt;0,HB6-EB6,)</f>
        <v>0</v>
      </c>
      <c r="EP6" s="84">
        <f t="shared" ref="EP6:EP21" si="153">IF(EC6&gt;0,HC6-EC6,)</f>
        <v>924514</v>
      </c>
      <c r="EQ6" s="84">
        <f t="shared" ref="EQ6:EQ21" si="154">IF(ED6&gt;0,HD6-ED6,)</f>
        <v>838818</v>
      </c>
      <c r="ER6" s="84">
        <f t="shared" ref="ER6:ER21" si="155">IF(EE6&gt;0,HE6-EE6,)</f>
        <v>850046</v>
      </c>
      <c r="ES6" s="84">
        <f t="shared" ref="ES6:ES21" si="156">IF(EF6&gt;0,HF6-EF6,)</f>
        <v>837618</v>
      </c>
      <c r="ET6" s="84">
        <f t="shared" ref="ET6:ET21" si="157">IF(EG6&gt;0,HG6-EG6,)</f>
        <v>827776</v>
      </c>
      <c r="EU6" s="84">
        <f t="shared" ref="EU6:EU21" si="158">IF(EH6&gt;0,HH6-EH6,)</f>
        <v>833600</v>
      </c>
      <c r="EV6" s="84">
        <f t="shared" ref="EV6:EV21" si="159">IF(EI6&gt;0,HI6-EI6,)</f>
        <v>826784</v>
      </c>
      <c r="EW6" s="84">
        <f>IF(EJ6&gt;0,HJ6-EJ6,)</f>
        <v>812144</v>
      </c>
      <c r="EX6" s="84">
        <f>IF(EK6&gt;0,HK6-EK6,)</f>
        <v>797844</v>
      </c>
      <c r="EY6" s="84">
        <f>IF(EL6&gt;0,HL6-EL6,)</f>
        <v>799733</v>
      </c>
      <c r="EZ6" s="84">
        <f>IF(EM6&gt;0,HM6-EM6,)</f>
        <v>797840</v>
      </c>
      <c r="FA6" s="84">
        <f>IF(EN6&gt;0,HN6-EN6,)</f>
        <v>797628</v>
      </c>
      <c r="FB6" s="34"/>
      <c r="FC6" s="23"/>
      <c r="FD6" s="23">
        <v>196278</v>
      </c>
      <c r="FE6" s="23">
        <v>193153</v>
      </c>
      <c r="FF6" s="23">
        <v>197989</v>
      </c>
      <c r="FG6" s="23">
        <v>209777</v>
      </c>
      <c r="FH6" s="23">
        <v>212871</v>
      </c>
      <c r="FI6" s="23">
        <v>202333</v>
      </c>
      <c r="FJ6" s="23">
        <v>203150</v>
      </c>
      <c r="FK6" s="23">
        <v>218035</v>
      </c>
      <c r="FL6" s="23">
        <v>208374</v>
      </c>
      <c r="FM6" s="330">
        <v>209647</v>
      </c>
      <c r="FN6" s="23">
        <v>223620</v>
      </c>
      <c r="FO6" s="34"/>
      <c r="FP6" s="23"/>
      <c r="FQ6" s="23">
        <v>87768</v>
      </c>
      <c r="FR6" s="23">
        <v>85953</v>
      </c>
      <c r="FS6" s="23">
        <v>92299</v>
      </c>
      <c r="FT6" s="23">
        <v>86887</v>
      </c>
      <c r="FU6" s="23">
        <v>90769</v>
      </c>
      <c r="FV6" s="23">
        <v>90685</v>
      </c>
      <c r="FW6" s="23">
        <v>99381</v>
      </c>
      <c r="FX6" s="23">
        <v>103238</v>
      </c>
      <c r="FY6" s="23">
        <v>98401</v>
      </c>
      <c r="FZ6" s="330">
        <v>105686</v>
      </c>
      <c r="GA6" s="23">
        <v>103104</v>
      </c>
      <c r="GB6" s="22">
        <v>255641</v>
      </c>
      <c r="GC6" s="23">
        <v>275759</v>
      </c>
      <c r="GD6" s="82">
        <f t="shared" ref="GD6:GJ6" si="160">+FQ6+FD6</f>
        <v>284046</v>
      </c>
      <c r="GE6" s="82">
        <f t="shared" si="160"/>
        <v>279106</v>
      </c>
      <c r="GF6" s="82">
        <f t="shared" si="160"/>
        <v>290288</v>
      </c>
      <c r="GG6" s="82">
        <f t="shared" si="160"/>
        <v>296664</v>
      </c>
      <c r="GH6" s="82">
        <f t="shared" si="160"/>
        <v>303640</v>
      </c>
      <c r="GI6" s="82">
        <f t="shared" si="160"/>
        <v>293018</v>
      </c>
      <c r="GJ6" s="82">
        <f t="shared" si="160"/>
        <v>302531</v>
      </c>
      <c r="GK6" s="23">
        <v>321273</v>
      </c>
      <c r="GL6" s="23">
        <v>306775</v>
      </c>
      <c r="GM6" s="330">
        <v>315333</v>
      </c>
      <c r="GN6" s="23">
        <v>326724</v>
      </c>
      <c r="GO6" s="81">
        <f t="shared" ref="GO6:GO21" si="161">+HB6-GB6</f>
        <v>928884</v>
      </c>
      <c r="GP6" s="82">
        <f t="shared" ref="GP6:GP21" si="162">+HC6-GC6</f>
        <v>1018951</v>
      </c>
      <c r="GQ6" s="82">
        <f t="shared" ref="GQ6:GQ21" si="163">+HD6-GD6</f>
        <v>937694</v>
      </c>
      <c r="GR6" s="82">
        <f t="shared" ref="GR6:GR21" si="164">+HE6-GE6</f>
        <v>953064</v>
      </c>
      <c r="GS6" s="82">
        <f t="shared" ref="GS6:GS21" si="165">+HF6-GF6</f>
        <v>935366</v>
      </c>
      <c r="GT6" s="82">
        <f t="shared" ref="GT6:GT21" si="166">+HG6-GG6</f>
        <v>929557</v>
      </c>
      <c r="GU6" s="82">
        <f t="shared" ref="GU6:GU21" si="167">+HH6-GH6</f>
        <v>935786</v>
      </c>
      <c r="GV6" s="82">
        <f t="shared" ref="GV6:GV21" si="168">+HI6-GI6</f>
        <v>929729</v>
      </c>
      <c r="GW6" s="82">
        <f>+HJ6-GJ6</f>
        <v>920366</v>
      </c>
      <c r="GX6" s="82">
        <f>+HK6-GK6</f>
        <v>903990</v>
      </c>
      <c r="GY6" s="82">
        <f>+HL6-GL6</f>
        <v>914331</v>
      </c>
      <c r="GZ6" s="82">
        <f>+HM6-GM6</f>
        <v>913849</v>
      </c>
      <c r="HA6" s="82">
        <f>+HN6-GN6</f>
        <v>909941</v>
      </c>
      <c r="HB6" s="22">
        <v>1184525</v>
      </c>
      <c r="HC6" s="23">
        <v>1294710</v>
      </c>
      <c r="HD6" s="23">
        <v>1221740</v>
      </c>
      <c r="HE6" s="23">
        <v>1232170</v>
      </c>
      <c r="HF6" s="23">
        <v>1225654</v>
      </c>
      <c r="HG6" s="23">
        <v>1226221</v>
      </c>
      <c r="HH6" s="23">
        <v>1239426</v>
      </c>
      <c r="HI6" s="23">
        <v>1222747</v>
      </c>
      <c r="HJ6" s="23">
        <v>1222897</v>
      </c>
      <c r="HK6" s="385">
        <v>1225263</v>
      </c>
      <c r="HL6" s="385">
        <v>1221106</v>
      </c>
      <c r="HM6" s="385">
        <v>1229182</v>
      </c>
      <c r="HN6" s="385">
        <v>1236665</v>
      </c>
      <c r="HO6" s="7"/>
      <c r="HP6" s="7"/>
      <c r="HQ6" s="7"/>
      <c r="HR6" s="7"/>
      <c r="HS6" s="7"/>
      <c r="HT6" s="7"/>
    </row>
    <row r="7" spans="1:228" s="15" customFormat="1" ht="15">
      <c r="A7" s="45" t="s">
        <v>1</v>
      </c>
      <c r="B7" s="56">
        <f t="shared" si="110"/>
        <v>82.01456378782531</v>
      </c>
      <c r="C7" s="57">
        <f t="shared" si="111"/>
        <v>82.76046304541407</v>
      </c>
      <c r="D7" s="57">
        <f t="shared" si="112"/>
        <v>85.524306934137755</v>
      </c>
      <c r="E7" s="57">
        <f t="shared" si="113"/>
        <v>85.892484863824365</v>
      </c>
      <c r="F7" s="59">
        <f t="shared" si="114"/>
        <v>85.241848080602651</v>
      </c>
      <c r="G7" s="59">
        <f t="shared" si="115"/>
        <v>85.717863813318644</v>
      </c>
      <c r="H7" s="59">
        <f t="shared" si="116"/>
        <v>86.326094133901549</v>
      </c>
      <c r="I7" s="57">
        <f t="shared" si="117"/>
        <v>86.349051886091175</v>
      </c>
      <c r="J7" s="59">
        <f t="shared" si="118"/>
        <v>87.089350270971025</v>
      </c>
      <c r="K7" s="59">
        <f t="shared" si="119"/>
        <v>87.476781881983811</v>
      </c>
      <c r="L7" s="59">
        <f t="shared" si="120"/>
        <v>87.492314776123763</v>
      </c>
      <c r="M7" s="59">
        <f t="shared" si="121"/>
        <v>87.945292451877862</v>
      </c>
      <c r="N7" s="59">
        <f t="shared" si="121"/>
        <v>88.262694417511184</v>
      </c>
      <c r="O7" s="95">
        <f t="shared" si="54"/>
        <v>0</v>
      </c>
      <c r="P7" s="59">
        <f t="shared" si="55"/>
        <v>23.61172764848952</v>
      </c>
      <c r="Q7" s="59">
        <f t="shared" si="56"/>
        <v>27.470089598179388</v>
      </c>
      <c r="R7" s="59">
        <f t="shared" si="57"/>
        <v>26.987884398915657</v>
      </c>
      <c r="S7" s="59">
        <f t="shared" si="58"/>
        <v>27.719871014357011</v>
      </c>
      <c r="T7" s="59">
        <f t="shared" si="59"/>
        <v>27.60845824137202</v>
      </c>
      <c r="U7" s="59">
        <f t="shared" si="60"/>
        <v>28.657046518010926</v>
      </c>
      <c r="V7" s="59">
        <f t="shared" si="122"/>
        <v>29.526551244103853</v>
      </c>
      <c r="W7" s="59">
        <f t="shared" si="123"/>
        <v>30.188510294225747</v>
      </c>
      <c r="X7" s="59">
        <f t="shared" si="124"/>
        <v>31.134727890338322</v>
      </c>
      <c r="Y7" s="59">
        <f t="shared" si="125"/>
        <v>30.700173799175452</v>
      </c>
      <c r="Z7" s="59">
        <f t="shared" si="126"/>
        <v>31.9723301048247</v>
      </c>
      <c r="AA7" s="59">
        <f t="shared" si="126"/>
        <v>33.13418958944866</v>
      </c>
      <c r="AB7" s="56">
        <f t="shared" si="127"/>
        <v>18.885667915511721</v>
      </c>
      <c r="AC7" s="60">
        <f t="shared" si="128"/>
        <v>18.192607753751279</v>
      </c>
      <c r="AD7" s="60">
        <f t="shared" si="129"/>
        <v>20.770350602164708</v>
      </c>
      <c r="AE7" s="60">
        <f t="shared" si="130"/>
        <v>20.608777316717397</v>
      </c>
      <c r="AF7" s="60">
        <f t="shared" si="131"/>
        <v>20.258506496113036</v>
      </c>
      <c r="AG7" s="60">
        <f t="shared" si="132"/>
        <v>21.064403666512707</v>
      </c>
      <c r="AH7" s="60">
        <f t="shared" si="133"/>
        <v>21.405869413310601</v>
      </c>
      <c r="AI7" s="60">
        <f t="shared" si="134"/>
        <v>21.766208490451284</v>
      </c>
      <c r="AJ7" s="60">
        <f t="shared" si="135"/>
        <v>22.94974172552741</v>
      </c>
      <c r="AK7" s="60">
        <f t="shared" si="136"/>
        <v>23.71588774056643</v>
      </c>
      <c r="AL7" s="60">
        <f t="shared" si="137"/>
        <v>23.419372353421821</v>
      </c>
      <c r="AM7" s="60">
        <f t="shared" si="138"/>
        <v>23.932626355468894</v>
      </c>
      <c r="AN7" s="60">
        <f t="shared" si="138"/>
        <v>24.600804898457941</v>
      </c>
      <c r="AO7" s="34">
        <v>555369</v>
      </c>
      <c r="AP7" s="23">
        <v>622698</v>
      </c>
      <c r="AQ7" s="23">
        <v>626841</v>
      </c>
      <c r="AR7" s="23">
        <v>644782</v>
      </c>
      <c r="AS7" s="23">
        <v>637072</v>
      </c>
      <c r="AT7" s="23">
        <v>636552</v>
      </c>
      <c r="AU7" s="23">
        <v>651055</v>
      </c>
      <c r="AV7" s="23">
        <v>638888</v>
      </c>
      <c r="AW7" s="23">
        <v>651633</v>
      </c>
      <c r="AX7" s="23">
        <v>654622</v>
      </c>
      <c r="AY7" s="23">
        <v>657454</v>
      </c>
      <c r="AZ7" s="330">
        <v>662119</v>
      </c>
      <c r="BA7" s="23">
        <v>664521</v>
      </c>
      <c r="BB7" s="81">
        <f t="shared" si="139"/>
        <v>121790</v>
      </c>
      <c r="BC7" s="82">
        <f t="shared" si="140"/>
        <v>129712</v>
      </c>
      <c r="BD7" s="82">
        <f t="shared" si="141"/>
        <v>106098</v>
      </c>
      <c r="BE7" s="82">
        <f t="shared" si="142"/>
        <v>105903</v>
      </c>
      <c r="BF7" s="82">
        <f t="shared" si="143"/>
        <v>110298</v>
      </c>
      <c r="BG7" s="82">
        <f t="shared" si="144"/>
        <v>106061</v>
      </c>
      <c r="BH7" s="82">
        <f t="shared" si="145"/>
        <v>103126</v>
      </c>
      <c r="BI7" s="82">
        <f t="shared" si="146"/>
        <v>101002</v>
      </c>
      <c r="BJ7" s="84">
        <f t="shared" si="147"/>
        <v>96602</v>
      </c>
      <c r="BK7" s="87">
        <f t="shared" si="148"/>
        <v>93716</v>
      </c>
      <c r="BL7" s="87">
        <f t="shared" si="149"/>
        <v>93988</v>
      </c>
      <c r="BM7" s="87">
        <f t="shared" si="150"/>
        <v>90757</v>
      </c>
      <c r="BN7" s="87">
        <f t="shared" si="150"/>
        <v>88369</v>
      </c>
      <c r="BO7" s="34">
        <v>29436</v>
      </c>
      <c r="BP7" s="23">
        <v>29414</v>
      </c>
      <c r="BQ7" s="23"/>
      <c r="BR7" s="23">
        <v>29581</v>
      </c>
      <c r="BS7" s="23">
        <v>31629</v>
      </c>
      <c r="BT7" s="23">
        <v>31972</v>
      </c>
      <c r="BU7" s="23">
        <v>32563</v>
      </c>
      <c r="BV7" s="23">
        <v>27545</v>
      </c>
      <c r="BW7" s="23">
        <v>32035</v>
      </c>
      <c r="BX7" s="23">
        <v>29237</v>
      </c>
      <c r="BY7" s="23">
        <v>27991</v>
      </c>
      <c r="BZ7" s="330">
        <v>31029</v>
      </c>
      <c r="CA7" s="23">
        <v>26040</v>
      </c>
      <c r="CB7" s="22">
        <v>92354</v>
      </c>
      <c r="CC7" s="23">
        <v>100298</v>
      </c>
      <c r="CD7" s="23"/>
      <c r="CE7" s="23">
        <v>76322</v>
      </c>
      <c r="CF7" s="23">
        <v>78669</v>
      </c>
      <c r="CG7" s="44">
        <v>74089</v>
      </c>
      <c r="CH7" s="44">
        <v>70563</v>
      </c>
      <c r="CI7" s="44">
        <v>73457</v>
      </c>
      <c r="CJ7" s="44">
        <v>64567</v>
      </c>
      <c r="CK7" s="44">
        <v>64479</v>
      </c>
      <c r="CL7" s="44">
        <v>65997</v>
      </c>
      <c r="CM7" s="335">
        <v>59728</v>
      </c>
      <c r="CN7" s="44">
        <v>62329</v>
      </c>
      <c r="CO7" s="34">
        <v>237638</v>
      </c>
      <c r="CP7" s="23">
        <v>268302</v>
      </c>
      <c r="CQ7" s="23">
        <v>257101</v>
      </c>
      <c r="CR7" s="23">
        <v>275777</v>
      </c>
      <c r="CS7" s="23">
        <v>258778</v>
      </c>
      <c r="CT7" s="23">
        <v>250429</v>
      </c>
      <c r="CU7" s="23">
        <v>246037</v>
      </c>
      <c r="CV7" s="23">
        <v>233888</v>
      </c>
      <c r="CW7" s="23">
        <v>245105</v>
      </c>
      <c r="CX7" s="23">
        <v>234772</v>
      </c>
      <c r="CY7" s="23">
        <v>248095</v>
      </c>
      <c r="CZ7" s="330">
        <v>236451</v>
      </c>
      <c r="DA7" s="23">
        <v>230328</v>
      </c>
      <c r="DB7" s="34"/>
      <c r="DC7" s="23">
        <v>176739</v>
      </c>
      <c r="DD7" s="23">
        <v>168401</v>
      </c>
      <c r="DE7" s="23">
        <v>166411</v>
      </c>
      <c r="DF7" s="23">
        <v>171124</v>
      </c>
      <c r="DG7" s="23">
        <v>181099</v>
      </c>
      <c r="DH7" s="23">
        <v>188892</v>
      </c>
      <c r="DI7" s="23">
        <v>186536</v>
      </c>
      <c r="DJ7" s="23">
        <v>180647</v>
      </c>
      <c r="DK7" s="23">
        <v>186857</v>
      </c>
      <c r="DL7" s="23">
        <v>178665</v>
      </c>
      <c r="DM7" s="330">
        <v>184956</v>
      </c>
      <c r="DN7" s="23">
        <v>184729</v>
      </c>
      <c r="DO7" s="34"/>
      <c r="DP7" s="23">
        <v>40774</v>
      </c>
      <c r="DQ7" s="23">
        <v>49105</v>
      </c>
      <c r="DR7" s="23">
        <v>47887</v>
      </c>
      <c r="DS7" s="23">
        <v>55764</v>
      </c>
      <c r="DT7" s="23">
        <v>48597</v>
      </c>
      <c r="DU7" s="23">
        <v>54687</v>
      </c>
      <c r="DV7" s="23">
        <v>57418</v>
      </c>
      <c r="DW7" s="23">
        <v>54163</v>
      </c>
      <c r="DX7" s="23">
        <v>55518</v>
      </c>
      <c r="DY7" s="23">
        <v>54711</v>
      </c>
      <c r="DZ7" s="330">
        <v>60529</v>
      </c>
      <c r="EA7" s="23">
        <v>64247</v>
      </c>
      <c r="EB7" s="81">
        <f t="shared" ref="EB7:EB21" si="169">IF(DO7&gt;0,DO7+GB7,)</f>
        <v>0</v>
      </c>
      <c r="EC7" s="82">
        <f t="shared" ref="EC7:EC21" si="170">+DP7+GC7</f>
        <v>177657</v>
      </c>
      <c r="ED7" s="82">
        <f t="shared" ref="ED7:ED21" si="171">+DQ7+GD7</f>
        <v>201339</v>
      </c>
      <c r="EE7" s="82">
        <f t="shared" ref="EE7:EE21" si="172">+DR7+GE7</f>
        <v>202594</v>
      </c>
      <c r="EF7" s="82">
        <f t="shared" ref="EF7:EF21" si="173">+DS7+GF7</f>
        <v>207170</v>
      </c>
      <c r="EG7" s="82">
        <f t="shared" ref="EG7:EG21" si="174">+DT7+GG7</f>
        <v>205024</v>
      </c>
      <c r="EH7" s="82">
        <f t="shared" ref="EH7:EH21" si="175">+DU7+GH7</f>
        <v>216126</v>
      </c>
      <c r="EI7" s="82">
        <f t="shared" ref="EI7:EI21" si="176">+DV7+GI7</f>
        <v>218464</v>
      </c>
      <c r="EJ7" s="82">
        <f t="shared" ref="EJ7:EJ21" si="177">+DW7+GJ7</f>
        <v>225881</v>
      </c>
      <c r="EK7" s="23">
        <v>232993</v>
      </c>
      <c r="EL7" s="23">
        <v>230694</v>
      </c>
      <c r="EM7" s="330">
        <v>240712</v>
      </c>
      <c r="EN7" s="23">
        <v>249464</v>
      </c>
      <c r="EO7" s="83">
        <f t="shared" si="152"/>
        <v>0</v>
      </c>
      <c r="EP7" s="82">
        <f t="shared" si="153"/>
        <v>574753</v>
      </c>
      <c r="EQ7" s="82">
        <f t="shared" si="154"/>
        <v>531600</v>
      </c>
      <c r="ER7" s="82">
        <f t="shared" si="155"/>
        <v>548091</v>
      </c>
      <c r="ES7" s="82">
        <f t="shared" si="156"/>
        <v>540200</v>
      </c>
      <c r="ET7" s="82">
        <f t="shared" si="157"/>
        <v>537589</v>
      </c>
      <c r="EU7" s="82">
        <f t="shared" si="158"/>
        <v>538055</v>
      </c>
      <c r="EV7" s="82">
        <f t="shared" si="159"/>
        <v>521426</v>
      </c>
      <c r="EW7" s="82">
        <f t="shared" ref="EW7:EW21" si="178">IF(EJ7&gt;0,HJ7-EJ7,)</f>
        <v>522354</v>
      </c>
      <c r="EX7" s="82">
        <f t="shared" ref="EX7:EX21" si="179">IF(EK7&gt;0,HK7-EK7,)</f>
        <v>515345</v>
      </c>
      <c r="EY7" s="84">
        <f t="shared" ref="EY7:EY21" si="180">IF(EL7&gt;0,HL7-EL7,)</f>
        <v>520748</v>
      </c>
      <c r="EZ7" s="84">
        <f t="shared" ref="EZ7:FA21" si="181">IF(EM7&gt;0,HM7-EM7,)</f>
        <v>512164</v>
      </c>
      <c r="FA7" s="84">
        <f t="shared" si="181"/>
        <v>503426</v>
      </c>
      <c r="FB7" s="34"/>
      <c r="FC7" s="23"/>
      <c r="FD7" s="23">
        <v>112594</v>
      </c>
      <c r="FE7" s="23">
        <v>108005</v>
      </c>
      <c r="FF7" s="23">
        <v>110656</v>
      </c>
      <c r="FG7" s="23">
        <v>112621</v>
      </c>
      <c r="FH7" s="23">
        <v>117616</v>
      </c>
      <c r="FI7" s="23">
        <v>116915</v>
      </c>
      <c r="FJ7" s="23">
        <v>120891</v>
      </c>
      <c r="FK7" s="23">
        <v>123116</v>
      </c>
      <c r="FL7" s="23">
        <v>119632</v>
      </c>
      <c r="FM7" s="330">
        <v>124635</v>
      </c>
      <c r="FN7" s="23">
        <v>124059</v>
      </c>
      <c r="FO7" s="34"/>
      <c r="FP7" s="23"/>
      <c r="FQ7" s="23">
        <v>39640</v>
      </c>
      <c r="FR7" s="23">
        <v>46702</v>
      </c>
      <c r="FS7" s="23">
        <v>40750</v>
      </c>
      <c r="FT7" s="23">
        <v>43806</v>
      </c>
      <c r="FU7" s="23">
        <v>43823</v>
      </c>
      <c r="FV7" s="23">
        <v>44131</v>
      </c>
      <c r="FW7" s="23">
        <v>50827</v>
      </c>
      <c r="FX7" s="23">
        <v>54359</v>
      </c>
      <c r="FY7" s="23">
        <v>56351</v>
      </c>
      <c r="FZ7" s="330">
        <v>55548</v>
      </c>
      <c r="GA7" s="23">
        <v>61158</v>
      </c>
      <c r="GB7" s="22">
        <v>127886</v>
      </c>
      <c r="GC7" s="23">
        <v>136883</v>
      </c>
      <c r="GD7" s="82">
        <f t="shared" ref="GD7:GD21" si="182">+FQ7+FD7</f>
        <v>152234</v>
      </c>
      <c r="GE7" s="82">
        <f t="shared" ref="GE7:GE21" si="183">+FR7+FE7</f>
        <v>154707</v>
      </c>
      <c r="GF7" s="82">
        <f t="shared" ref="GF7:GF21" si="184">+FS7+FF7</f>
        <v>151406</v>
      </c>
      <c r="GG7" s="82">
        <f t="shared" ref="GG7:GG21" si="185">+FT7+FG7</f>
        <v>156427</v>
      </c>
      <c r="GH7" s="82">
        <f t="shared" ref="GH7:GH21" si="186">+FU7+FH7</f>
        <v>161439</v>
      </c>
      <c r="GI7" s="82">
        <f t="shared" ref="GI7:GI21" si="187">+FV7+FI7</f>
        <v>161046</v>
      </c>
      <c r="GJ7" s="82">
        <f t="shared" ref="GJ7:GJ21" si="188">+FW7+FJ7</f>
        <v>171718</v>
      </c>
      <c r="GK7" s="23">
        <v>177475</v>
      </c>
      <c r="GL7" s="23">
        <v>175983</v>
      </c>
      <c r="GM7" s="330">
        <v>180183</v>
      </c>
      <c r="GN7" s="23">
        <v>185217</v>
      </c>
      <c r="GO7" s="81">
        <f t="shared" si="161"/>
        <v>549273</v>
      </c>
      <c r="GP7" s="82">
        <f t="shared" si="162"/>
        <v>615527</v>
      </c>
      <c r="GQ7" s="82">
        <f t="shared" si="163"/>
        <v>580705</v>
      </c>
      <c r="GR7" s="82">
        <f t="shared" si="164"/>
        <v>595978</v>
      </c>
      <c r="GS7" s="82">
        <f t="shared" si="165"/>
        <v>595964</v>
      </c>
      <c r="GT7" s="82">
        <f t="shared" si="166"/>
        <v>586186</v>
      </c>
      <c r="GU7" s="82">
        <f t="shared" si="167"/>
        <v>592742</v>
      </c>
      <c r="GV7" s="82">
        <f t="shared" si="168"/>
        <v>578844</v>
      </c>
      <c r="GW7" s="82">
        <f t="shared" ref="GW7:GW21" si="189">+HJ7-GJ7</f>
        <v>576517</v>
      </c>
      <c r="GX7" s="82">
        <f t="shared" ref="GX7:GX21" si="190">+HK7-GK7</f>
        <v>570863</v>
      </c>
      <c r="GY7" s="82">
        <f t="shared" ref="GY7:GY21" si="191">+HL7-GL7</f>
        <v>575459</v>
      </c>
      <c r="GZ7" s="82">
        <f t="shared" ref="GZ7:HA21" si="192">+HM7-GM7</f>
        <v>572693</v>
      </c>
      <c r="HA7" s="82">
        <f t="shared" si="192"/>
        <v>567673</v>
      </c>
      <c r="HB7" s="22">
        <v>677159</v>
      </c>
      <c r="HC7" s="23">
        <v>752410</v>
      </c>
      <c r="HD7" s="23">
        <v>732939</v>
      </c>
      <c r="HE7" s="23">
        <v>750685</v>
      </c>
      <c r="HF7" s="23">
        <v>747370</v>
      </c>
      <c r="HG7" s="23">
        <v>742613</v>
      </c>
      <c r="HH7" s="23">
        <v>754181</v>
      </c>
      <c r="HI7" s="23">
        <v>739890</v>
      </c>
      <c r="HJ7" s="23">
        <v>748235</v>
      </c>
      <c r="HK7" s="385">
        <v>748338</v>
      </c>
      <c r="HL7" s="385">
        <v>751442</v>
      </c>
      <c r="HM7" s="385">
        <v>752876</v>
      </c>
      <c r="HN7" s="385">
        <v>752890</v>
      </c>
      <c r="HT7" s="7"/>
    </row>
    <row r="8" spans="1:228" s="15" customFormat="1" ht="15">
      <c r="A8" s="47" t="s">
        <v>2</v>
      </c>
      <c r="B8" s="56">
        <f t="shared" si="110"/>
        <v>87.326299598644525</v>
      </c>
      <c r="C8" s="57">
        <f t="shared" si="111"/>
        <v>87.49505258991654</v>
      </c>
      <c r="D8" s="57">
        <f t="shared" si="112"/>
        <v>88.118029107725789</v>
      </c>
      <c r="E8" s="57">
        <f t="shared" si="113"/>
        <v>88.759342047615192</v>
      </c>
      <c r="F8" s="59">
        <f t="shared" si="114"/>
        <v>89.591270991095399</v>
      </c>
      <c r="G8" s="59">
        <f t="shared" si="115"/>
        <v>88.160217950553331</v>
      </c>
      <c r="H8" s="59">
        <f t="shared" si="116"/>
        <v>89.063139059304703</v>
      </c>
      <c r="I8" s="57">
        <f t="shared" si="117"/>
        <v>87.805620237087211</v>
      </c>
      <c r="J8" s="59">
        <f t="shared" si="118"/>
        <v>87.757999631898613</v>
      </c>
      <c r="K8" s="59">
        <f t="shared" si="119"/>
        <v>89.378464097244645</v>
      </c>
      <c r="L8" s="59">
        <f t="shared" si="120"/>
        <v>88.124718400166358</v>
      </c>
      <c r="M8" s="59">
        <f t="shared" si="121"/>
        <v>89.267290279769668</v>
      </c>
      <c r="N8" s="59">
        <f t="shared" si="121"/>
        <v>88.45857704987769</v>
      </c>
      <c r="O8" s="95">
        <f t="shared" si="54"/>
        <v>0</v>
      </c>
      <c r="P8" s="59">
        <f t="shared" si="55"/>
        <v>35.440298444618477</v>
      </c>
      <c r="Q8" s="59">
        <f t="shared" si="56"/>
        <v>37.950132616974976</v>
      </c>
      <c r="R8" s="59">
        <f t="shared" si="57"/>
        <v>39.292960658122524</v>
      </c>
      <c r="S8" s="59">
        <f t="shared" si="58"/>
        <v>37.238408677112304</v>
      </c>
      <c r="T8" s="59">
        <f t="shared" si="59"/>
        <v>36.929690990885469</v>
      </c>
      <c r="U8" s="59">
        <f t="shared" si="60"/>
        <v>39.421864349011585</v>
      </c>
      <c r="V8" s="59">
        <f t="shared" si="122"/>
        <v>38.280588484335311</v>
      </c>
      <c r="W8" s="59">
        <f t="shared" si="123"/>
        <v>39.337768078598415</v>
      </c>
      <c r="X8" s="59">
        <f t="shared" si="124"/>
        <v>40.305393486059565</v>
      </c>
      <c r="Y8" s="59">
        <f t="shared" si="125"/>
        <v>41.991300731293109</v>
      </c>
      <c r="Z8" s="59">
        <f t="shared" si="126"/>
        <v>42.532268767258167</v>
      </c>
      <c r="AA8" s="59">
        <f t="shared" si="126"/>
        <v>41.980644475167502</v>
      </c>
      <c r="AB8" s="56">
        <f t="shared" si="127"/>
        <v>28.350597226561575</v>
      </c>
      <c r="AC8" s="60">
        <f t="shared" si="128"/>
        <v>27.710128085289139</v>
      </c>
      <c r="AD8" s="60">
        <f t="shared" si="129"/>
        <v>30.921007889009793</v>
      </c>
      <c r="AE8" s="60">
        <f t="shared" si="130"/>
        <v>31.413100347522043</v>
      </c>
      <c r="AF8" s="60">
        <f t="shared" si="131"/>
        <v>28.155205445683716</v>
      </c>
      <c r="AG8" s="60">
        <f t="shared" si="132"/>
        <v>29.487096060491691</v>
      </c>
      <c r="AH8" s="60">
        <f t="shared" si="133"/>
        <v>31.380794137695979</v>
      </c>
      <c r="AI8" s="60">
        <f t="shared" si="134"/>
        <v>30.796641264465141</v>
      </c>
      <c r="AJ8" s="60">
        <f t="shared" si="135"/>
        <v>32.171184672959448</v>
      </c>
      <c r="AK8" s="60">
        <f t="shared" si="136"/>
        <v>32.552008457594809</v>
      </c>
      <c r="AL8" s="60">
        <f t="shared" si="137"/>
        <v>34.504644231102482</v>
      </c>
      <c r="AM8" s="60">
        <f t="shared" si="138"/>
        <v>34.459832609114457</v>
      </c>
      <c r="AN8" s="60">
        <f t="shared" si="138"/>
        <v>34.018079336382009</v>
      </c>
      <c r="AO8" s="34">
        <v>181678</v>
      </c>
      <c r="AP8" s="23">
        <v>207799</v>
      </c>
      <c r="AQ8" s="23">
        <v>207310</v>
      </c>
      <c r="AR8" s="23">
        <v>208667</v>
      </c>
      <c r="AS8" s="23">
        <v>207161</v>
      </c>
      <c r="AT8" s="23">
        <v>203219</v>
      </c>
      <c r="AU8" s="23">
        <v>209049</v>
      </c>
      <c r="AV8" s="23">
        <v>199101</v>
      </c>
      <c r="AW8" s="23">
        <v>200262</v>
      </c>
      <c r="AX8" s="23">
        <v>202057</v>
      </c>
      <c r="AY8" s="23">
        <v>203413</v>
      </c>
      <c r="AZ8" s="330">
        <v>208515</v>
      </c>
      <c r="BA8" s="23">
        <v>207944</v>
      </c>
      <c r="BB8" s="81">
        <f t="shared" si="139"/>
        <v>26367</v>
      </c>
      <c r="BC8" s="82">
        <f t="shared" si="140"/>
        <v>29699</v>
      </c>
      <c r="BD8" s="82">
        <f t="shared" si="141"/>
        <v>27954</v>
      </c>
      <c r="BE8" s="82">
        <f t="shared" si="142"/>
        <v>26426</v>
      </c>
      <c r="BF8" s="82">
        <f t="shared" si="143"/>
        <v>24068</v>
      </c>
      <c r="BG8" s="82">
        <f t="shared" si="144"/>
        <v>27292</v>
      </c>
      <c r="BH8" s="82">
        <f t="shared" si="145"/>
        <v>25671</v>
      </c>
      <c r="BI8" s="82">
        <f t="shared" si="146"/>
        <v>27651</v>
      </c>
      <c r="BJ8" s="84">
        <f t="shared" si="147"/>
        <v>27936</v>
      </c>
      <c r="BK8" s="87">
        <f t="shared" si="148"/>
        <v>24012</v>
      </c>
      <c r="BL8" s="87">
        <f t="shared" si="149"/>
        <v>27411</v>
      </c>
      <c r="BM8" s="87">
        <f t="shared" si="150"/>
        <v>25070</v>
      </c>
      <c r="BN8" s="87">
        <f t="shared" si="150"/>
        <v>27131</v>
      </c>
      <c r="BO8" s="34">
        <v>6120</v>
      </c>
      <c r="BP8" s="23">
        <v>6331</v>
      </c>
      <c r="BQ8" s="23"/>
      <c r="BR8" s="23">
        <v>10252</v>
      </c>
      <c r="BS8" s="23">
        <v>7267</v>
      </c>
      <c r="BT8" s="23">
        <v>9335</v>
      </c>
      <c r="BU8" s="23">
        <v>8491</v>
      </c>
      <c r="BV8" s="23">
        <v>9046</v>
      </c>
      <c r="BW8" s="23">
        <v>12330</v>
      </c>
      <c r="BX8" s="23">
        <v>9409</v>
      </c>
      <c r="BY8" s="23">
        <v>9596</v>
      </c>
      <c r="BZ8" s="330">
        <v>7062</v>
      </c>
      <c r="CA8" s="23">
        <v>9559</v>
      </c>
      <c r="CB8" s="22">
        <v>20247</v>
      </c>
      <c r="CC8" s="23">
        <v>23368</v>
      </c>
      <c r="CD8" s="23"/>
      <c r="CE8" s="23">
        <v>16174</v>
      </c>
      <c r="CF8" s="23">
        <v>16801</v>
      </c>
      <c r="CG8" s="44">
        <v>17957</v>
      </c>
      <c r="CH8" s="44">
        <v>17180</v>
      </c>
      <c r="CI8" s="44">
        <v>18605</v>
      </c>
      <c r="CJ8" s="44">
        <v>15606</v>
      </c>
      <c r="CK8" s="44">
        <v>14603</v>
      </c>
      <c r="CL8" s="44">
        <v>17815</v>
      </c>
      <c r="CM8" s="335">
        <v>18008</v>
      </c>
      <c r="CN8" s="44">
        <v>17572</v>
      </c>
      <c r="CO8" s="34">
        <v>62711</v>
      </c>
      <c r="CP8" s="23">
        <v>72284</v>
      </c>
      <c r="CQ8" s="23">
        <v>74768</v>
      </c>
      <c r="CR8" s="23">
        <v>73670</v>
      </c>
      <c r="CS8" s="23">
        <v>73057</v>
      </c>
      <c r="CT8" s="23">
        <v>67049</v>
      </c>
      <c r="CU8" s="23">
        <v>63713</v>
      </c>
      <c r="CV8" s="23">
        <v>64913</v>
      </c>
      <c r="CW8" s="23">
        <v>62257</v>
      </c>
      <c r="CX8" s="23">
        <v>61846</v>
      </c>
      <c r="CY8" s="23">
        <v>61253</v>
      </c>
      <c r="CZ8" s="330">
        <v>59308</v>
      </c>
      <c r="DA8" s="23">
        <v>59220</v>
      </c>
      <c r="DB8" s="34"/>
      <c r="DC8" s="23">
        <v>51345</v>
      </c>
      <c r="DD8" s="23">
        <v>43259</v>
      </c>
      <c r="DE8" s="23">
        <v>42622</v>
      </c>
      <c r="DF8" s="23">
        <v>47998</v>
      </c>
      <c r="DG8" s="23">
        <v>51043</v>
      </c>
      <c r="DH8" s="23">
        <v>52805</v>
      </c>
      <c r="DI8" s="23">
        <v>47386</v>
      </c>
      <c r="DJ8" s="23">
        <v>48237</v>
      </c>
      <c r="DK8" s="23">
        <v>49093</v>
      </c>
      <c r="DL8" s="23">
        <v>45234</v>
      </c>
      <c r="DM8" s="330">
        <v>49858</v>
      </c>
      <c r="DN8" s="23">
        <v>50038</v>
      </c>
      <c r="DO8" s="34"/>
      <c r="DP8" s="23">
        <v>18359</v>
      </c>
      <c r="DQ8" s="23">
        <v>16537</v>
      </c>
      <c r="DR8" s="23">
        <v>18525</v>
      </c>
      <c r="DS8" s="23">
        <v>21003</v>
      </c>
      <c r="DT8" s="23">
        <v>17156</v>
      </c>
      <c r="DU8" s="23">
        <v>18874</v>
      </c>
      <c r="DV8" s="23">
        <v>16970</v>
      </c>
      <c r="DW8" s="23">
        <v>16354</v>
      </c>
      <c r="DX8" s="23">
        <v>17528</v>
      </c>
      <c r="DY8" s="23">
        <v>17281</v>
      </c>
      <c r="DZ8" s="330">
        <v>18856</v>
      </c>
      <c r="EA8" s="23">
        <v>18718</v>
      </c>
      <c r="EB8" s="81">
        <f t="shared" si="169"/>
        <v>0</v>
      </c>
      <c r="EC8" s="82">
        <f t="shared" si="170"/>
        <v>84170</v>
      </c>
      <c r="ED8" s="82">
        <f t="shared" si="171"/>
        <v>89283</v>
      </c>
      <c r="EE8" s="82">
        <f t="shared" si="172"/>
        <v>92375</v>
      </c>
      <c r="EF8" s="82">
        <f t="shared" si="173"/>
        <v>86106</v>
      </c>
      <c r="EG8" s="82">
        <f t="shared" si="174"/>
        <v>85127</v>
      </c>
      <c r="EH8" s="82">
        <f t="shared" si="175"/>
        <v>92531</v>
      </c>
      <c r="EI8" s="82">
        <f t="shared" si="176"/>
        <v>86802</v>
      </c>
      <c r="EJ8" s="82">
        <f t="shared" si="177"/>
        <v>89768</v>
      </c>
      <c r="EK8" s="23">
        <v>91118</v>
      </c>
      <c r="EL8" s="23">
        <v>96926</v>
      </c>
      <c r="EM8" s="330">
        <v>99349</v>
      </c>
      <c r="EN8" s="23">
        <v>98686</v>
      </c>
      <c r="EO8" s="83">
        <f t="shared" si="152"/>
        <v>0</v>
      </c>
      <c r="EP8" s="82">
        <f t="shared" si="153"/>
        <v>153328</v>
      </c>
      <c r="EQ8" s="82">
        <f t="shared" si="154"/>
        <v>145981</v>
      </c>
      <c r="ER8" s="82">
        <f t="shared" si="155"/>
        <v>142718</v>
      </c>
      <c r="ES8" s="82">
        <f t="shared" si="156"/>
        <v>145123</v>
      </c>
      <c r="ET8" s="82">
        <f t="shared" si="157"/>
        <v>145384</v>
      </c>
      <c r="EU8" s="82">
        <f t="shared" si="158"/>
        <v>142189</v>
      </c>
      <c r="EV8" s="82">
        <f t="shared" si="159"/>
        <v>139950</v>
      </c>
      <c r="EW8" s="82">
        <f t="shared" si="178"/>
        <v>138430</v>
      </c>
      <c r="EX8" s="82">
        <f t="shared" si="179"/>
        <v>134951</v>
      </c>
      <c r="EY8" s="84">
        <f t="shared" si="180"/>
        <v>133898</v>
      </c>
      <c r="EZ8" s="84">
        <f t="shared" si="181"/>
        <v>134236</v>
      </c>
      <c r="FA8" s="84">
        <f t="shared" si="181"/>
        <v>136389</v>
      </c>
      <c r="FB8" s="34"/>
      <c r="FC8" s="23"/>
      <c r="FD8" s="23">
        <v>48022</v>
      </c>
      <c r="FE8" s="23">
        <v>48593</v>
      </c>
      <c r="FF8" s="23">
        <v>43508</v>
      </c>
      <c r="FG8" s="23">
        <v>45853</v>
      </c>
      <c r="FH8" s="23">
        <v>48940</v>
      </c>
      <c r="FI8" s="23">
        <v>44546</v>
      </c>
      <c r="FJ8" s="23">
        <v>47374</v>
      </c>
      <c r="FK8" s="23">
        <v>49406</v>
      </c>
      <c r="FL8" s="23">
        <v>47734</v>
      </c>
      <c r="FM8" s="330">
        <v>49945</v>
      </c>
      <c r="FN8" s="23">
        <v>49961</v>
      </c>
      <c r="FO8" s="34"/>
      <c r="FP8" s="23"/>
      <c r="FQ8" s="23">
        <v>24724</v>
      </c>
      <c r="FR8" s="23">
        <v>25257</v>
      </c>
      <c r="FS8" s="23">
        <v>21595</v>
      </c>
      <c r="FT8" s="23">
        <v>22118</v>
      </c>
      <c r="FU8" s="23">
        <v>24717</v>
      </c>
      <c r="FV8" s="23">
        <v>25286</v>
      </c>
      <c r="FW8" s="23">
        <v>26040</v>
      </c>
      <c r="FX8" s="23">
        <v>24184</v>
      </c>
      <c r="FY8" s="23">
        <v>31911</v>
      </c>
      <c r="FZ8" s="330">
        <v>30548</v>
      </c>
      <c r="GA8" s="23">
        <v>30007</v>
      </c>
      <c r="GB8" s="22">
        <v>58982.000000000029</v>
      </c>
      <c r="GC8" s="23">
        <v>65811</v>
      </c>
      <c r="GD8" s="82">
        <f t="shared" si="182"/>
        <v>72746</v>
      </c>
      <c r="GE8" s="82">
        <f t="shared" si="183"/>
        <v>73850</v>
      </c>
      <c r="GF8" s="82">
        <f t="shared" si="184"/>
        <v>65103</v>
      </c>
      <c r="GG8" s="82">
        <f t="shared" si="185"/>
        <v>67971</v>
      </c>
      <c r="GH8" s="82">
        <f t="shared" si="186"/>
        <v>73657</v>
      </c>
      <c r="GI8" s="82">
        <f t="shared" si="187"/>
        <v>69832</v>
      </c>
      <c r="GJ8" s="82">
        <f t="shared" si="188"/>
        <v>73414</v>
      </c>
      <c r="GK8" s="23">
        <v>73590</v>
      </c>
      <c r="GL8" s="23">
        <v>79645</v>
      </c>
      <c r="GM8" s="330">
        <v>80493</v>
      </c>
      <c r="GN8" s="23">
        <v>79968</v>
      </c>
      <c r="GO8" s="81">
        <f t="shared" si="161"/>
        <v>149062.99999999997</v>
      </c>
      <c r="GP8" s="82">
        <f t="shared" si="162"/>
        <v>171687</v>
      </c>
      <c r="GQ8" s="82">
        <f t="shared" si="163"/>
        <v>162518</v>
      </c>
      <c r="GR8" s="82">
        <f t="shared" si="164"/>
        <v>161243</v>
      </c>
      <c r="GS8" s="82">
        <f t="shared" si="165"/>
        <v>166126</v>
      </c>
      <c r="GT8" s="82">
        <f t="shared" si="166"/>
        <v>162540</v>
      </c>
      <c r="GU8" s="82">
        <f t="shared" si="167"/>
        <v>161063</v>
      </c>
      <c r="GV8" s="82">
        <f t="shared" si="168"/>
        <v>156920</v>
      </c>
      <c r="GW8" s="82">
        <f t="shared" si="189"/>
        <v>154784</v>
      </c>
      <c r="GX8" s="82">
        <f t="shared" si="190"/>
        <v>152479</v>
      </c>
      <c r="GY8" s="82">
        <f t="shared" si="191"/>
        <v>151179</v>
      </c>
      <c r="GZ8" s="82">
        <f t="shared" si="192"/>
        <v>153092</v>
      </c>
      <c r="HA8" s="82">
        <f t="shared" si="192"/>
        <v>155107</v>
      </c>
      <c r="HB8" s="22">
        <v>208045</v>
      </c>
      <c r="HC8" s="23">
        <v>237498</v>
      </c>
      <c r="HD8" s="23">
        <v>235264</v>
      </c>
      <c r="HE8" s="23">
        <v>235093</v>
      </c>
      <c r="HF8" s="23">
        <v>231229</v>
      </c>
      <c r="HG8" s="23">
        <v>230511</v>
      </c>
      <c r="HH8" s="23">
        <v>234720</v>
      </c>
      <c r="HI8" s="23">
        <v>226752</v>
      </c>
      <c r="HJ8" s="23">
        <v>228198</v>
      </c>
      <c r="HK8" s="385">
        <v>226069</v>
      </c>
      <c r="HL8" s="385">
        <v>230824</v>
      </c>
      <c r="HM8" s="385">
        <v>233585</v>
      </c>
      <c r="HN8" s="385">
        <v>235075</v>
      </c>
      <c r="HT8" s="7"/>
    </row>
    <row r="9" spans="1:228" s="15" customFormat="1" ht="15">
      <c r="A9" s="45" t="s">
        <v>3</v>
      </c>
      <c r="B9" s="56">
        <f t="shared" si="110"/>
        <v>83.216113242150669</v>
      </c>
      <c r="C9" s="57">
        <f t="shared" si="111"/>
        <v>83.46321343509328</v>
      </c>
      <c r="D9" s="57">
        <f t="shared" si="112"/>
        <v>87.37819505262955</v>
      </c>
      <c r="E9" s="57">
        <f t="shared" si="113"/>
        <v>86.631061249139435</v>
      </c>
      <c r="F9" s="59">
        <f t="shared" si="114"/>
        <v>86.670197714402448</v>
      </c>
      <c r="G9" s="59">
        <f t="shared" si="115"/>
        <v>87.189992106424071</v>
      </c>
      <c r="H9" s="59">
        <f t="shared" si="116"/>
        <v>87.253791342360543</v>
      </c>
      <c r="I9" s="57">
        <f t="shared" si="117"/>
        <v>86.902617807273444</v>
      </c>
      <c r="J9" s="59">
        <f t="shared" si="118"/>
        <v>87.683246200397448</v>
      </c>
      <c r="K9" s="59">
        <f t="shared" si="119"/>
        <v>88.197262486426936</v>
      </c>
      <c r="L9" s="59">
        <f t="shared" si="120"/>
        <v>87.945549239394651</v>
      </c>
      <c r="M9" s="59">
        <f t="shared" si="121"/>
        <v>88.741411434596273</v>
      </c>
      <c r="N9" s="59">
        <f t="shared" si="121"/>
        <v>89.183829454834893</v>
      </c>
      <c r="O9" s="95">
        <f t="shared" si="54"/>
        <v>0</v>
      </c>
      <c r="P9" s="59">
        <f t="shared" si="55"/>
        <v>32.886793518888751</v>
      </c>
      <c r="Q9" s="59">
        <f t="shared" si="56"/>
        <v>37.065852209705149</v>
      </c>
      <c r="R9" s="59">
        <f t="shared" si="57"/>
        <v>36.418206061800682</v>
      </c>
      <c r="S9" s="59">
        <f t="shared" si="58"/>
        <v>37.058339052562751</v>
      </c>
      <c r="T9" s="59">
        <f t="shared" si="59"/>
        <v>36.705422428269181</v>
      </c>
      <c r="U9" s="59">
        <f t="shared" si="60"/>
        <v>36.867030271732922</v>
      </c>
      <c r="V9" s="59">
        <f t="shared" si="122"/>
        <v>36.980671450332466</v>
      </c>
      <c r="W9" s="59">
        <f t="shared" si="123"/>
        <v>38.156964252768404</v>
      </c>
      <c r="X9" s="59">
        <f t="shared" si="124"/>
        <v>39.250673459404851</v>
      </c>
      <c r="Y9" s="59">
        <f t="shared" si="125"/>
        <v>39.845540384706283</v>
      </c>
      <c r="Z9" s="59">
        <f t="shared" si="126"/>
        <v>39.963293980997477</v>
      </c>
      <c r="AA9" s="59">
        <f t="shared" si="126"/>
        <v>41.191324424405124</v>
      </c>
      <c r="AB9" s="56">
        <f t="shared" si="127"/>
        <v>23.835457915197541</v>
      </c>
      <c r="AC9" s="60">
        <f t="shared" si="128"/>
        <v>23.503394412475444</v>
      </c>
      <c r="AD9" s="60">
        <f t="shared" si="129"/>
        <v>26.506517583193588</v>
      </c>
      <c r="AE9" s="60">
        <f t="shared" si="130"/>
        <v>26.019755419111423</v>
      </c>
      <c r="AF9" s="60">
        <f t="shared" si="131"/>
        <v>26.738408236688933</v>
      </c>
      <c r="AG9" s="60">
        <f t="shared" si="132"/>
        <v>26.46780770963079</v>
      </c>
      <c r="AH9" s="60">
        <f t="shared" si="133"/>
        <v>26.573607427888231</v>
      </c>
      <c r="AI9" s="60">
        <f t="shared" si="134"/>
        <v>26.625880426193486</v>
      </c>
      <c r="AJ9" s="60">
        <f t="shared" si="135"/>
        <v>27.269829515541439</v>
      </c>
      <c r="AK9" s="60">
        <f t="shared" si="136"/>
        <v>28.093596817083561</v>
      </c>
      <c r="AL9" s="60">
        <f t="shared" si="137"/>
        <v>28.424065680734611</v>
      </c>
      <c r="AM9" s="60">
        <f t="shared" si="138"/>
        <v>28.508678449854187</v>
      </c>
      <c r="AN9" s="60">
        <f t="shared" si="138"/>
        <v>29.860453158912144</v>
      </c>
      <c r="AO9" s="34">
        <v>3221587</v>
      </c>
      <c r="AP9" s="23">
        <v>3840710</v>
      </c>
      <c r="AQ9" s="23">
        <v>3989248</v>
      </c>
      <c r="AR9" s="23">
        <v>4201616</v>
      </c>
      <c r="AS9" s="23">
        <v>4166135</v>
      </c>
      <c r="AT9" s="23">
        <v>4146552</v>
      </c>
      <c r="AU9" s="23">
        <v>4170014</v>
      </c>
      <c r="AV9" s="23">
        <v>4092193</v>
      </c>
      <c r="AW9" s="23">
        <v>4153736</v>
      </c>
      <c r="AX9" s="23">
        <v>4224491</v>
      </c>
      <c r="AY9" s="23">
        <v>4260866</v>
      </c>
      <c r="AZ9" s="330">
        <v>4388474</v>
      </c>
      <c r="BA9" s="23">
        <v>4509781</v>
      </c>
      <c r="BB9" s="81">
        <f t="shared" si="139"/>
        <v>649763</v>
      </c>
      <c r="BC9" s="82">
        <f t="shared" si="140"/>
        <v>760970</v>
      </c>
      <c r="BD9" s="82">
        <f t="shared" si="141"/>
        <v>576248</v>
      </c>
      <c r="BE9" s="82">
        <f t="shared" si="142"/>
        <v>648395</v>
      </c>
      <c r="BF9" s="82">
        <f t="shared" si="143"/>
        <v>640748</v>
      </c>
      <c r="BG9" s="82">
        <f t="shared" si="144"/>
        <v>609214</v>
      </c>
      <c r="BH9" s="82">
        <f t="shared" si="145"/>
        <v>609164</v>
      </c>
      <c r="BI9" s="82">
        <f t="shared" si="146"/>
        <v>616748</v>
      </c>
      <c r="BJ9" s="84">
        <f t="shared" si="147"/>
        <v>583470</v>
      </c>
      <c r="BK9" s="87">
        <f t="shared" si="148"/>
        <v>565330</v>
      </c>
      <c r="BL9" s="87">
        <f t="shared" si="149"/>
        <v>584025</v>
      </c>
      <c r="BM9" s="87">
        <f t="shared" si="150"/>
        <v>556764</v>
      </c>
      <c r="BN9" s="87">
        <f t="shared" si="150"/>
        <v>546944</v>
      </c>
      <c r="BO9" s="34">
        <v>170298</v>
      </c>
      <c r="BP9" s="23">
        <v>179520</v>
      </c>
      <c r="BQ9" s="23"/>
      <c r="BR9" s="23">
        <v>203997</v>
      </c>
      <c r="BS9" s="23">
        <v>199283</v>
      </c>
      <c r="BT9" s="23">
        <v>193228</v>
      </c>
      <c r="BU9" s="23">
        <v>198225</v>
      </c>
      <c r="BV9" s="23">
        <v>204837</v>
      </c>
      <c r="BW9" s="23">
        <v>193836</v>
      </c>
      <c r="BX9" s="23">
        <v>185345</v>
      </c>
      <c r="BY9" s="23">
        <v>195828</v>
      </c>
      <c r="BZ9" s="330">
        <v>198425</v>
      </c>
      <c r="CA9" s="23">
        <v>197550</v>
      </c>
      <c r="CB9" s="22">
        <v>479465</v>
      </c>
      <c r="CC9" s="23">
        <v>581450</v>
      </c>
      <c r="CD9" s="23"/>
      <c r="CE9" s="23">
        <v>444398</v>
      </c>
      <c r="CF9" s="23">
        <v>441465</v>
      </c>
      <c r="CG9" s="44">
        <v>415986</v>
      </c>
      <c r="CH9" s="44">
        <v>410939</v>
      </c>
      <c r="CI9" s="44">
        <v>411911</v>
      </c>
      <c r="CJ9" s="44">
        <v>389634</v>
      </c>
      <c r="CK9" s="44">
        <v>379985</v>
      </c>
      <c r="CL9" s="44">
        <v>388197</v>
      </c>
      <c r="CM9" s="335">
        <v>358339</v>
      </c>
      <c r="CN9" s="44">
        <v>349394</v>
      </c>
      <c r="CO9" s="34">
        <v>1042442</v>
      </c>
      <c r="CP9" s="23">
        <v>1260860</v>
      </c>
      <c r="CQ9" s="23">
        <v>1347158</v>
      </c>
      <c r="CR9" s="23">
        <v>1480019</v>
      </c>
      <c r="CS9" s="23">
        <v>1460967</v>
      </c>
      <c r="CT9" s="23">
        <v>1377137</v>
      </c>
      <c r="CU9" s="23">
        <v>1346027</v>
      </c>
      <c r="CV9" s="23">
        <v>1320812</v>
      </c>
      <c r="CW9" s="23">
        <v>1327172</v>
      </c>
      <c r="CX9" s="23">
        <v>1315068</v>
      </c>
      <c r="CY9" s="23">
        <v>1315145</v>
      </c>
      <c r="CZ9" s="330">
        <v>1344681</v>
      </c>
      <c r="DA9" s="23">
        <v>1373950</v>
      </c>
      <c r="DB9" s="34"/>
      <c r="DC9" s="23">
        <v>1066505</v>
      </c>
      <c r="DD9" s="23">
        <v>949850</v>
      </c>
      <c r="DE9" s="23">
        <v>955310</v>
      </c>
      <c r="DF9" s="23">
        <v>923817</v>
      </c>
      <c r="DG9" s="23">
        <v>1023791</v>
      </c>
      <c r="DH9" s="23">
        <v>1062046</v>
      </c>
      <c r="DI9" s="23">
        <v>1029983</v>
      </c>
      <c r="DJ9" s="23">
        <v>1018990</v>
      </c>
      <c r="DK9" s="23">
        <v>1029386</v>
      </c>
      <c r="DL9" s="23">
        <v>1015248</v>
      </c>
      <c r="DM9" s="330">
        <v>1067513</v>
      </c>
      <c r="DN9" s="23">
        <v>1052899</v>
      </c>
      <c r="DO9" s="34"/>
      <c r="DP9" s="23">
        <v>431794</v>
      </c>
      <c r="DQ9" s="23">
        <v>482086</v>
      </c>
      <c r="DR9" s="23">
        <v>504326</v>
      </c>
      <c r="DS9" s="23">
        <v>496067</v>
      </c>
      <c r="DT9" s="23">
        <v>486877</v>
      </c>
      <c r="DU9" s="23">
        <v>491941</v>
      </c>
      <c r="DV9" s="23">
        <v>487601</v>
      </c>
      <c r="DW9" s="23">
        <v>515746</v>
      </c>
      <c r="DX9" s="23">
        <v>534404</v>
      </c>
      <c r="DY9" s="23">
        <v>553358</v>
      </c>
      <c r="DZ9" s="330">
        <v>566458</v>
      </c>
      <c r="EA9" s="23">
        <v>572971</v>
      </c>
      <c r="EB9" s="81">
        <f t="shared" si="169"/>
        <v>0</v>
      </c>
      <c r="EC9" s="82">
        <f t="shared" si="170"/>
        <v>1513345</v>
      </c>
      <c r="ED9" s="82">
        <f t="shared" si="171"/>
        <v>1692240</v>
      </c>
      <c r="EE9" s="82">
        <f t="shared" si="172"/>
        <v>1766287</v>
      </c>
      <c r="EF9" s="82">
        <f t="shared" si="173"/>
        <v>1781351</v>
      </c>
      <c r="EG9" s="82">
        <f t="shared" si="174"/>
        <v>1745624</v>
      </c>
      <c r="EH9" s="82">
        <f t="shared" si="175"/>
        <v>1761941</v>
      </c>
      <c r="EI9" s="82">
        <f t="shared" si="176"/>
        <v>1741398</v>
      </c>
      <c r="EJ9" s="82">
        <f t="shared" si="177"/>
        <v>1807574</v>
      </c>
      <c r="EK9" s="23">
        <v>1880037</v>
      </c>
      <c r="EL9" s="23">
        <v>1930473</v>
      </c>
      <c r="EM9" s="330">
        <v>1976280</v>
      </c>
      <c r="EN9" s="23">
        <v>2082932</v>
      </c>
      <c r="EO9" s="83">
        <f t="shared" si="152"/>
        <v>0</v>
      </c>
      <c r="EP9" s="82">
        <f t="shared" si="153"/>
        <v>3088335</v>
      </c>
      <c r="EQ9" s="82">
        <f t="shared" si="154"/>
        <v>2873256</v>
      </c>
      <c r="ER9" s="82">
        <f t="shared" si="155"/>
        <v>3083724</v>
      </c>
      <c r="ES9" s="82">
        <f t="shared" si="156"/>
        <v>3025532</v>
      </c>
      <c r="ET9" s="82">
        <f t="shared" si="157"/>
        <v>3010142</v>
      </c>
      <c r="EU9" s="82">
        <f t="shared" si="158"/>
        <v>3017237</v>
      </c>
      <c r="EV9" s="82">
        <f t="shared" si="159"/>
        <v>2967543</v>
      </c>
      <c r="EW9" s="82">
        <f t="shared" si="178"/>
        <v>2929632</v>
      </c>
      <c r="EX9" s="82">
        <f t="shared" si="179"/>
        <v>2909784</v>
      </c>
      <c r="EY9" s="84">
        <f t="shared" si="180"/>
        <v>2914418</v>
      </c>
      <c r="EZ9" s="84">
        <f t="shared" si="181"/>
        <v>2968958</v>
      </c>
      <c r="FA9" s="84">
        <f t="shared" si="181"/>
        <v>2973793</v>
      </c>
      <c r="FB9" s="34"/>
      <c r="FC9" s="23"/>
      <c r="FD9" s="23">
        <v>865780</v>
      </c>
      <c r="FE9" s="23">
        <v>895653</v>
      </c>
      <c r="FF9" s="23">
        <v>916213</v>
      </c>
      <c r="FG9" s="23">
        <v>891875</v>
      </c>
      <c r="FH9" s="23">
        <v>879575</v>
      </c>
      <c r="FI9" s="23">
        <v>868197</v>
      </c>
      <c r="FJ9" s="23">
        <v>886116</v>
      </c>
      <c r="FK9" s="23">
        <v>933510</v>
      </c>
      <c r="FL9" s="23">
        <v>947074</v>
      </c>
      <c r="FM9" s="330">
        <v>971025</v>
      </c>
      <c r="FN9" s="23">
        <v>1045304</v>
      </c>
      <c r="FO9" s="34"/>
      <c r="FP9" s="23"/>
      <c r="FQ9" s="23">
        <v>344374</v>
      </c>
      <c r="FR9" s="23">
        <v>366308</v>
      </c>
      <c r="FS9" s="23">
        <v>369071</v>
      </c>
      <c r="FT9" s="23">
        <v>366872</v>
      </c>
      <c r="FU9" s="23">
        <v>390425</v>
      </c>
      <c r="FV9" s="23">
        <v>385600</v>
      </c>
      <c r="FW9" s="23">
        <v>405712</v>
      </c>
      <c r="FX9" s="23">
        <v>412123</v>
      </c>
      <c r="FY9" s="23">
        <v>430041</v>
      </c>
      <c r="FZ9" s="330">
        <v>438797</v>
      </c>
      <c r="GA9" s="23">
        <v>464657</v>
      </c>
      <c r="GB9" s="22">
        <v>922754</v>
      </c>
      <c r="GC9" s="23">
        <v>1081551</v>
      </c>
      <c r="GD9" s="82">
        <f t="shared" si="182"/>
        <v>1210154</v>
      </c>
      <c r="GE9" s="82">
        <f t="shared" si="183"/>
        <v>1261961</v>
      </c>
      <c r="GF9" s="82">
        <f t="shared" si="184"/>
        <v>1285284</v>
      </c>
      <c r="GG9" s="82">
        <f t="shared" si="185"/>
        <v>1258747</v>
      </c>
      <c r="GH9" s="82">
        <f t="shared" si="186"/>
        <v>1270000</v>
      </c>
      <c r="GI9" s="82">
        <f t="shared" si="187"/>
        <v>1253797</v>
      </c>
      <c r="GJ9" s="82">
        <f t="shared" si="188"/>
        <v>1291828</v>
      </c>
      <c r="GK9" s="23">
        <v>1345633</v>
      </c>
      <c r="GL9" s="23">
        <v>1377115</v>
      </c>
      <c r="GM9" s="330">
        <v>1409822</v>
      </c>
      <c r="GN9" s="23">
        <v>1509961</v>
      </c>
      <c r="GO9" s="81">
        <f t="shared" si="161"/>
        <v>2948596</v>
      </c>
      <c r="GP9" s="82">
        <f t="shared" si="162"/>
        <v>3520129</v>
      </c>
      <c r="GQ9" s="82">
        <f t="shared" si="163"/>
        <v>3355342</v>
      </c>
      <c r="GR9" s="82">
        <f t="shared" si="164"/>
        <v>3588050</v>
      </c>
      <c r="GS9" s="82">
        <f t="shared" si="165"/>
        <v>3521599</v>
      </c>
      <c r="GT9" s="82">
        <f t="shared" si="166"/>
        <v>3497019</v>
      </c>
      <c r="GU9" s="82">
        <f t="shared" si="167"/>
        <v>3509178</v>
      </c>
      <c r="GV9" s="82">
        <f t="shared" si="168"/>
        <v>3455144</v>
      </c>
      <c r="GW9" s="82">
        <f t="shared" si="189"/>
        <v>3445378</v>
      </c>
      <c r="GX9" s="82">
        <f t="shared" si="190"/>
        <v>3444188</v>
      </c>
      <c r="GY9" s="82">
        <f t="shared" si="191"/>
        <v>3467776</v>
      </c>
      <c r="GZ9" s="82">
        <f t="shared" si="192"/>
        <v>3535416</v>
      </c>
      <c r="HA9" s="82">
        <f t="shared" si="192"/>
        <v>3546764</v>
      </c>
      <c r="HB9" s="22">
        <v>3871350</v>
      </c>
      <c r="HC9" s="23">
        <v>4601680</v>
      </c>
      <c r="HD9" s="23">
        <v>4565496</v>
      </c>
      <c r="HE9" s="23">
        <v>4850011</v>
      </c>
      <c r="HF9" s="23">
        <v>4806883</v>
      </c>
      <c r="HG9" s="23">
        <v>4755766</v>
      </c>
      <c r="HH9" s="23">
        <v>4779178</v>
      </c>
      <c r="HI9" s="23">
        <v>4708941</v>
      </c>
      <c r="HJ9" s="23">
        <v>4737206</v>
      </c>
      <c r="HK9" s="385">
        <v>4789821</v>
      </c>
      <c r="HL9" s="385">
        <v>4844891</v>
      </c>
      <c r="HM9" s="385">
        <v>4945238</v>
      </c>
      <c r="HN9" s="385">
        <v>5056725</v>
      </c>
    </row>
    <row r="10" spans="1:228" s="15" customFormat="1" ht="15">
      <c r="A10" s="45" t="s">
        <v>4</v>
      </c>
      <c r="B10" s="56">
        <f t="shared" si="110"/>
        <v>82.555074835635892</v>
      </c>
      <c r="C10" s="57">
        <f t="shared" si="111"/>
        <v>83.916011840467021</v>
      </c>
      <c r="D10" s="57">
        <f t="shared" si="112"/>
        <v>86.189332128853607</v>
      </c>
      <c r="E10" s="57">
        <f t="shared" si="113"/>
        <v>84.989321711713245</v>
      </c>
      <c r="F10" s="59">
        <f t="shared" si="114"/>
        <v>85.621879687923396</v>
      </c>
      <c r="G10" s="59">
        <f t="shared" si="115"/>
        <v>86.066041243610513</v>
      </c>
      <c r="H10" s="59">
        <f t="shared" si="116"/>
        <v>86.105181385519344</v>
      </c>
      <c r="I10" s="57">
        <f t="shared" si="117"/>
        <v>86.057002270507652</v>
      </c>
      <c r="J10" s="59">
        <f t="shared" si="118"/>
        <v>86.345383438813741</v>
      </c>
      <c r="K10" s="59">
        <f t="shared" si="119"/>
        <v>86.631496309336768</v>
      </c>
      <c r="L10" s="59">
        <f t="shared" si="120"/>
        <v>86.670481405703342</v>
      </c>
      <c r="M10" s="59">
        <f t="shared" si="121"/>
        <v>86.720447170907804</v>
      </c>
      <c r="N10" s="59">
        <f t="shared" si="121"/>
        <v>87.154212164630863</v>
      </c>
      <c r="O10" s="95">
        <f t="shared" si="54"/>
        <v>0</v>
      </c>
      <c r="P10" s="59">
        <f t="shared" si="55"/>
        <v>33.135767340369945</v>
      </c>
      <c r="Q10" s="59">
        <f t="shared" si="56"/>
        <v>36.808672254006432</v>
      </c>
      <c r="R10" s="59">
        <f t="shared" si="57"/>
        <v>35.347553028621512</v>
      </c>
      <c r="S10" s="59">
        <f t="shared" si="58"/>
        <v>36.185418597620796</v>
      </c>
      <c r="T10" s="59">
        <f t="shared" si="59"/>
        <v>36.623048683963802</v>
      </c>
      <c r="U10" s="59">
        <f t="shared" si="60"/>
        <v>37.005736208463041</v>
      </c>
      <c r="V10" s="59">
        <f t="shared" si="122"/>
        <v>36.943372117814363</v>
      </c>
      <c r="W10" s="59">
        <f t="shared" si="123"/>
        <v>37.839480505206858</v>
      </c>
      <c r="X10" s="59">
        <f t="shared" si="124"/>
        <v>38.201308970300765</v>
      </c>
      <c r="Y10" s="59">
        <f t="shared" si="125"/>
        <v>38.815541787277056</v>
      </c>
      <c r="Z10" s="59">
        <f t="shared" si="126"/>
        <v>38.801488927244876</v>
      </c>
      <c r="AA10" s="59">
        <f t="shared" si="126"/>
        <v>39.98966610029872</v>
      </c>
      <c r="AB10" s="56">
        <f t="shared" si="127"/>
        <v>26.50245227918095</v>
      </c>
      <c r="AC10" s="60">
        <f t="shared" si="128"/>
        <v>26.932302602039325</v>
      </c>
      <c r="AD10" s="60">
        <f t="shared" si="129"/>
        <v>29.742193053301502</v>
      </c>
      <c r="AE10" s="60">
        <f t="shared" si="130"/>
        <v>28.061986716522391</v>
      </c>
      <c r="AF10" s="60">
        <f t="shared" si="131"/>
        <v>29.028707672269</v>
      </c>
      <c r="AG10" s="60">
        <f t="shared" si="132"/>
        <v>29.209031357521543</v>
      </c>
      <c r="AH10" s="60">
        <f t="shared" si="133"/>
        <v>30.064895486509656</v>
      </c>
      <c r="AI10" s="60">
        <f t="shared" si="134"/>
        <v>29.615544954805983</v>
      </c>
      <c r="AJ10" s="60">
        <f t="shared" si="135"/>
        <v>30.396673474808349</v>
      </c>
      <c r="AK10" s="60">
        <f t="shared" si="136"/>
        <v>30.376329873059269</v>
      </c>
      <c r="AL10" s="60">
        <f t="shared" si="137"/>
        <v>30.760551119024605</v>
      </c>
      <c r="AM10" s="60">
        <f t="shared" si="138"/>
        <v>31.095775962389876</v>
      </c>
      <c r="AN10" s="60">
        <f t="shared" si="138"/>
        <v>32.037253997079517</v>
      </c>
      <c r="AO10" s="34">
        <v>1902220</v>
      </c>
      <c r="AP10" s="23">
        <v>2238995</v>
      </c>
      <c r="AQ10" s="23">
        <v>2368070</v>
      </c>
      <c r="AR10" s="23">
        <v>2389315</v>
      </c>
      <c r="AS10" s="23">
        <v>2404616</v>
      </c>
      <c r="AT10" s="23">
        <v>2428127</v>
      </c>
      <c r="AU10" s="23">
        <v>2418543</v>
      </c>
      <c r="AV10" s="23">
        <v>2349172</v>
      </c>
      <c r="AW10" s="23">
        <v>2356862</v>
      </c>
      <c r="AX10" s="23">
        <v>2375835</v>
      </c>
      <c r="AY10" s="23">
        <v>2373472</v>
      </c>
      <c r="AZ10" s="330">
        <v>2393578</v>
      </c>
      <c r="BA10" s="23">
        <v>2415445</v>
      </c>
      <c r="BB10" s="81">
        <f t="shared" si="139"/>
        <v>401963</v>
      </c>
      <c r="BC10" s="82">
        <f t="shared" si="140"/>
        <v>429143</v>
      </c>
      <c r="BD10" s="82">
        <f t="shared" si="141"/>
        <v>379451</v>
      </c>
      <c r="BE10" s="82">
        <f t="shared" si="142"/>
        <v>421997</v>
      </c>
      <c r="BF10" s="82">
        <f t="shared" si="143"/>
        <v>403797</v>
      </c>
      <c r="BG10" s="82">
        <f t="shared" si="144"/>
        <v>393110</v>
      </c>
      <c r="BH10" s="82">
        <f t="shared" si="145"/>
        <v>390281</v>
      </c>
      <c r="BI10" s="82">
        <f t="shared" si="146"/>
        <v>380614</v>
      </c>
      <c r="BJ10" s="84">
        <f t="shared" si="147"/>
        <v>372713</v>
      </c>
      <c r="BK10" s="87">
        <f t="shared" si="148"/>
        <v>366626</v>
      </c>
      <c r="BL10" s="87">
        <f t="shared" si="149"/>
        <v>365029</v>
      </c>
      <c r="BM10" s="87">
        <f t="shared" si="150"/>
        <v>366530</v>
      </c>
      <c r="BN10" s="87">
        <f t="shared" si="150"/>
        <v>356016</v>
      </c>
      <c r="BO10" s="34">
        <v>101023</v>
      </c>
      <c r="BP10" s="23">
        <v>104343</v>
      </c>
      <c r="BQ10" s="23"/>
      <c r="BR10" s="23">
        <v>125211</v>
      </c>
      <c r="BS10" s="23">
        <v>132145</v>
      </c>
      <c r="BT10" s="23">
        <v>125633</v>
      </c>
      <c r="BU10" s="23">
        <v>134075</v>
      </c>
      <c r="BV10" s="23">
        <v>127645</v>
      </c>
      <c r="BW10" s="23">
        <v>128944</v>
      </c>
      <c r="BX10" s="23">
        <v>121726</v>
      </c>
      <c r="BY10" s="23">
        <v>131074</v>
      </c>
      <c r="BZ10" s="330">
        <v>125434</v>
      </c>
      <c r="CA10" s="23">
        <v>120441</v>
      </c>
      <c r="CB10" s="22">
        <v>300940</v>
      </c>
      <c r="CC10" s="23">
        <v>324800</v>
      </c>
      <c r="CD10" s="23"/>
      <c r="CE10" s="23">
        <v>296786</v>
      </c>
      <c r="CF10" s="23">
        <v>271652</v>
      </c>
      <c r="CG10" s="44">
        <v>267477</v>
      </c>
      <c r="CH10" s="44">
        <v>256206</v>
      </c>
      <c r="CI10" s="44">
        <v>252969</v>
      </c>
      <c r="CJ10" s="44">
        <v>243769</v>
      </c>
      <c r="CK10" s="44">
        <v>244900</v>
      </c>
      <c r="CL10" s="44">
        <v>233955</v>
      </c>
      <c r="CM10" s="335">
        <v>241096</v>
      </c>
      <c r="CN10" s="44">
        <v>235575</v>
      </c>
      <c r="CO10" s="34">
        <v>654909</v>
      </c>
      <c r="CP10" s="23">
        <v>757211</v>
      </c>
      <c r="CQ10" s="23">
        <v>793989</v>
      </c>
      <c r="CR10" s="23">
        <v>835773</v>
      </c>
      <c r="CS10" s="23">
        <v>828422</v>
      </c>
      <c r="CT10" s="23">
        <v>777450</v>
      </c>
      <c r="CU10" s="23">
        <v>744863</v>
      </c>
      <c r="CV10" s="23">
        <v>724630</v>
      </c>
      <c r="CW10" s="23">
        <v>719737</v>
      </c>
      <c r="CX10" s="23">
        <v>688092</v>
      </c>
      <c r="CY10" s="23">
        <v>690670</v>
      </c>
      <c r="CZ10" s="330">
        <v>700441</v>
      </c>
      <c r="DA10" s="23">
        <v>692204</v>
      </c>
      <c r="DB10" s="34"/>
      <c r="DC10" s="23">
        <v>597676</v>
      </c>
      <c r="DD10" s="23">
        <v>562755</v>
      </c>
      <c r="DE10" s="23">
        <v>559812</v>
      </c>
      <c r="DF10" s="23">
        <v>559958</v>
      </c>
      <c r="DG10" s="23">
        <v>617454</v>
      </c>
      <c r="DH10" s="23">
        <v>634254</v>
      </c>
      <c r="DI10" s="23">
        <v>616067</v>
      </c>
      <c r="DJ10" s="23">
        <v>604268</v>
      </c>
      <c r="DK10" s="23">
        <v>640087</v>
      </c>
      <c r="DL10" s="23">
        <v>619838</v>
      </c>
      <c r="DM10" s="330">
        <v>622174</v>
      </c>
      <c r="DN10" s="23">
        <v>614943</v>
      </c>
      <c r="DO10" s="34"/>
      <c r="DP10" s="23">
        <v>165517</v>
      </c>
      <c r="DQ10" s="23">
        <v>194153</v>
      </c>
      <c r="DR10" s="23">
        <v>204820</v>
      </c>
      <c r="DS10" s="23">
        <v>200990</v>
      </c>
      <c r="DT10" s="23">
        <v>209167</v>
      </c>
      <c r="DU10" s="23">
        <v>194956</v>
      </c>
      <c r="DV10" s="23">
        <v>200034</v>
      </c>
      <c r="DW10" s="23">
        <v>203157</v>
      </c>
      <c r="DX10" s="23">
        <v>214597</v>
      </c>
      <c r="DY10" s="23">
        <v>220586</v>
      </c>
      <c r="DZ10" s="330">
        <v>212686</v>
      </c>
      <c r="EA10" s="23">
        <v>220398</v>
      </c>
      <c r="EB10" s="81">
        <f t="shared" si="169"/>
        <v>0</v>
      </c>
      <c r="EC10" s="82">
        <f t="shared" si="170"/>
        <v>884108</v>
      </c>
      <c r="ED10" s="82">
        <f t="shared" si="171"/>
        <v>1011326</v>
      </c>
      <c r="EE10" s="82">
        <f t="shared" si="172"/>
        <v>993730</v>
      </c>
      <c r="EF10" s="82">
        <f t="shared" si="173"/>
        <v>1016236</v>
      </c>
      <c r="EG10" s="82">
        <f t="shared" si="174"/>
        <v>1033223</v>
      </c>
      <c r="EH10" s="82">
        <f t="shared" si="175"/>
        <v>1039426</v>
      </c>
      <c r="EI10" s="82">
        <f t="shared" si="176"/>
        <v>1008475</v>
      </c>
      <c r="EJ10" s="82">
        <f t="shared" si="177"/>
        <v>1032857</v>
      </c>
      <c r="EK10" s="23">
        <v>1047656</v>
      </c>
      <c r="EL10" s="23">
        <v>1062964</v>
      </c>
      <c r="EM10" s="330">
        <v>1070963</v>
      </c>
      <c r="EN10" s="23">
        <v>1108298</v>
      </c>
      <c r="EO10" s="83">
        <f t="shared" si="152"/>
        <v>0</v>
      </c>
      <c r="EP10" s="82">
        <f t="shared" si="153"/>
        <v>1784030</v>
      </c>
      <c r="EQ10" s="82">
        <f t="shared" si="154"/>
        <v>1736195</v>
      </c>
      <c r="ER10" s="82">
        <f t="shared" si="155"/>
        <v>1817582</v>
      </c>
      <c r="ES10" s="82">
        <f t="shared" si="156"/>
        <v>1792177</v>
      </c>
      <c r="ET10" s="82">
        <f t="shared" si="157"/>
        <v>1788014</v>
      </c>
      <c r="EU10" s="82">
        <f t="shared" si="158"/>
        <v>1769398</v>
      </c>
      <c r="EV10" s="82">
        <f t="shared" si="159"/>
        <v>1721311</v>
      </c>
      <c r="EW10" s="82">
        <f t="shared" si="178"/>
        <v>1696718</v>
      </c>
      <c r="EX10" s="82">
        <f t="shared" si="179"/>
        <v>1694805</v>
      </c>
      <c r="EY10" s="84">
        <f t="shared" si="180"/>
        <v>1675537</v>
      </c>
      <c r="EZ10" s="84">
        <f t="shared" si="181"/>
        <v>1689145</v>
      </c>
      <c r="FA10" s="84">
        <f t="shared" si="181"/>
        <v>1663163</v>
      </c>
      <c r="FB10" s="34"/>
      <c r="FC10" s="23"/>
      <c r="FD10" s="23">
        <v>576882</v>
      </c>
      <c r="FE10" s="23">
        <v>555190</v>
      </c>
      <c r="FF10" s="23">
        <v>563998</v>
      </c>
      <c r="FG10" s="23">
        <v>563879</v>
      </c>
      <c r="FH10" s="23">
        <v>572523</v>
      </c>
      <c r="FI10" s="23">
        <v>546006</v>
      </c>
      <c r="FJ10" s="23">
        <v>566695</v>
      </c>
      <c r="FK10" s="23">
        <v>548817</v>
      </c>
      <c r="FL10" s="23">
        <v>550845</v>
      </c>
      <c r="FM10" s="330">
        <v>567843</v>
      </c>
      <c r="FN10" s="23">
        <v>573169</v>
      </c>
      <c r="FO10" s="34"/>
      <c r="FP10" s="23"/>
      <c r="FQ10" s="23">
        <v>240291</v>
      </c>
      <c r="FR10" s="23">
        <v>233720</v>
      </c>
      <c r="FS10" s="23">
        <v>251248</v>
      </c>
      <c r="FT10" s="23">
        <v>260177</v>
      </c>
      <c r="FU10" s="23">
        <v>271947</v>
      </c>
      <c r="FV10" s="23">
        <v>262435</v>
      </c>
      <c r="FW10" s="23">
        <v>263005</v>
      </c>
      <c r="FX10" s="23">
        <v>284242</v>
      </c>
      <c r="FY10" s="23">
        <v>291533</v>
      </c>
      <c r="FZ10" s="330">
        <v>290434</v>
      </c>
      <c r="GA10" s="23">
        <v>314731</v>
      </c>
      <c r="GB10" s="22">
        <v>610665</v>
      </c>
      <c r="GC10" s="23">
        <v>718591</v>
      </c>
      <c r="GD10" s="82">
        <f t="shared" si="182"/>
        <v>817173</v>
      </c>
      <c r="GE10" s="82">
        <f t="shared" si="183"/>
        <v>788910</v>
      </c>
      <c r="GF10" s="82">
        <f t="shared" si="184"/>
        <v>815246</v>
      </c>
      <c r="GG10" s="82">
        <f t="shared" si="185"/>
        <v>824056</v>
      </c>
      <c r="GH10" s="82">
        <f t="shared" si="186"/>
        <v>844470</v>
      </c>
      <c r="GI10" s="82">
        <f t="shared" si="187"/>
        <v>808441</v>
      </c>
      <c r="GJ10" s="82">
        <f t="shared" si="188"/>
        <v>829700</v>
      </c>
      <c r="GK10" s="23">
        <v>833059</v>
      </c>
      <c r="GL10" s="23">
        <v>842378</v>
      </c>
      <c r="GM10" s="330">
        <v>858277</v>
      </c>
      <c r="GN10" s="23">
        <v>887900</v>
      </c>
      <c r="GO10" s="81">
        <f t="shared" si="161"/>
        <v>1693518</v>
      </c>
      <c r="GP10" s="82">
        <f t="shared" si="162"/>
        <v>1949547</v>
      </c>
      <c r="GQ10" s="82">
        <f t="shared" si="163"/>
        <v>1930348</v>
      </c>
      <c r="GR10" s="82">
        <f t="shared" si="164"/>
        <v>2022402</v>
      </c>
      <c r="GS10" s="82">
        <f t="shared" si="165"/>
        <v>1993167</v>
      </c>
      <c r="GT10" s="82">
        <f t="shared" si="166"/>
        <v>1997181</v>
      </c>
      <c r="GU10" s="82">
        <f t="shared" si="167"/>
        <v>1964354</v>
      </c>
      <c r="GV10" s="82">
        <f t="shared" si="168"/>
        <v>1921345</v>
      </c>
      <c r="GW10" s="82">
        <f t="shared" si="189"/>
        <v>1899875</v>
      </c>
      <c r="GX10" s="82">
        <f t="shared" si="190"/>
        <v>1909402</v>
      </c>
      <c r="GY10" s="82">
        <f t="shared" si="191"/>
        <v>1896123</v>
      </c>
      <c r="GZ10" s="82">
        <f t="shared" si="192"/>
        <v>1901831</v>
      </c>
      <c r="HA10" s="82">
        <f t="shared" si="192"/>
        <v>1883561</v>
      </c>
      <c r="HB10" s="22">
        <v>2304183</v>
      </c>
      <c r="HC10" s="23">
        <v>2668138</v>
      </c>
      <c r="HD10" s="23">
        <v>2747521</v>
      </c>
      <c r="HE10" s="23">
        <v>2811312</v>
      </c>
      <c r="HF10" s="23">
        <v>2808413</v>
      </c>
      <c r="HG10" s="23">
        <v>2821237</v>
      </c>
      <c r="HH10" s="23">
        <v>2808824</v>
      </c>
      <c r="HI10" s="23">
        <v>2729786</v>
      </c>
      <c r="HJ10" s="23">
        <v>2729575</v>
      </c>
      <c r="HK10" s="385">
        <v>2742461</v>
      </c>
      <c r="HL10" s="385">
        <v>2738501</v>
      </c>
      <c r="HM10" s="385">
        <v>2760108</v>
      </c>
      <c r="HN10" s="385">
        <v>2771461</v>
      </c>
    </row>
    <row r="11" spans="1:228" s="15" customFormat="1" ht="15">
      <c r="A11" s="45" t="s">
        <v>5</v>
      </c>
      <c r="B11" s="56">
        <f t="shared" si="110"/>
        <v>81.51799785100286</v>
      </c>
      <c r="C11" s="57">
        <f t="shared" si="111"/>
        <v>83.148731570032226</v>
      </c>
      <c r="D11" s="57">
        <f t="shared" si="112"/>
        <v>86.598865336130999</v>
      </c>
      <c r="E11" s="57">
        <f t="shared" si="113"/>
        <v>86.223583863982782</v>
      </c>
      <c r="F11" s="59">
        <f t="shared" si="114"/>
        <v>86.568080616719598</v>
      </c>
      <c r="G11" s="59">
        <f t="shared" si="115"/>
        <v>86.995795113876298</v>
      </c>
      <c r="H11" s="59">
        <f t="shared" si="116"/>
        <v>87.698184201288925</v>
      </c>
      <c r="I11" s="57">
        <f t="shared" si="117"/>
        <v>87.613037156421342</v>
      </c>
      <c r="J11" s="59">
        <f t="shared" si="118"/>
        <v>88.036171581968233</v>
      </c>
      <c r="K11" s="59">
        <f t="shared" si="119"/>
        <v>88.911809572208568</v>
      </c>
      <c r="L11" s="59">
        <f t="shared" si="120"/>
        <v>88.798334282711991</v>
      </c>
      <c r="M11" s="59">
        <f t="shared" si="121"/>
        <v>89.021892243226546</v>
      </c>
      <c r="N11" s="59">
        <f t="shared" si="121"/>
        <v>89.633627088270487</v>
      </c>
      <c r="O11" s="95">
        <f t="shared" si="54"/>
        <v>0</v>
      </c>
      <c r="P11" s="59">
        <f t="shared" si="55"/>
        <v>26.125653328763605</v>
      </c>
      <c r="Q11" s="59">
        <f t="shared" si="56"/>
        <v>30.940434894064378</v>
      </c>
      <c r="R11" s="59">
        <f t="shared" si="57"/>
        <v>30.958070750073595</v>
      </c>
      <c r="S11" s="59">
        <f t="shared" si="58"/>
        <v>30.440000507448929</v>
      </c>
      <c r="T11" s="59">
        <f t="shared" si="59"/>
        <v>31.477489411068749</v>
      </c>
      <c r="U11" s="59">
        <f t="shared" si="60"/>
        <v>33.329442706631184</v>
      </c>
      <c r="V11" s="59">
        <f t="shared" si="122"/>
        <v>32.63887672336773</v>
      </c>
      <c r="W11" s="59">
        <f t="shared" si="123"/>
        <v>33.336628934970427</v>
      </c>
      <c r="X11" s="59">
        <f t="shared" si="124"/>
        <v>34.47342582861959</v>
      </c>
      <c r="Y11" s="59">
        <f t="shared" si="125"/>
        <v>36.50602708028913</v>
      </c>
      <c r="Z11" s="59">
        <f t="shared" si="126"/>
        <v>36.109683069885712</v>
      </c>
      <c r="AA11" s="59">
        <f t="shared" si="126"/>
        <v>36.715959657734309</v>
      </c>
      <c r="AB11" s="56">
        <f t="shared" si="127"/>
        <v>19.878133954154727</v>
      </c>
      <c r="AC11" s="60">
        <f t="shared" si="128"/>
        <v>19.354432090058857</v>
      </c>
      <c r="AD11" s="60">
        <f t="shared" si="129"/>
        <v>22.304957529943959</v>
      </c>
      <c r="AE11" s="60">
        <f t="shared" si="130"/>
        <v>22.367665207081924</v>
      </c>
      <c r="AF11" s="60">
        <f t="shared" si="131"/>
        <v>22.680176084777802</v>
      </c>
      <c r="AG11" s="60">
        <f t="shared" si="132"/>
        <v>22.799808039660437</v>
      </c>
      <c r="AH11" s="60">
        <f t="shared" si="133"/>
        <v>24.867329629456712</v>
      </c>
      <c r="AI11" s="60">
        <f t="shared" si="134"/>
        <v>24.285251300737524</v>
      </c>
      <c r="AJ11" s="60">
        <f t="shared" si="135"/>
        <v>24.661752100725355</v>
      </c>
      <c r="AK11" s="60">
        <f t="shared" si="136"/>
        <v>25.615162120550792</v>
      </c>
      <c r="AL11" s="60">
        <f t="shared" si="137"/>
        <v>26.486514695320214</v>
      </c>
      <c r="AM11" s="60">
        <f t="shared" si="138"/>
        <v>26.51446370641888</v>
      </c>
      <c r="AN11" s="60">
        <f t="shared" si="138"/>
        <v>27.355209987075256</v>
      </c>
      <c r="AO11" s="34">
        <v>910393</v>
      </c>
      <c r="AP11" s="23">
        <v>1009246</v>
      </c>
      <c r="AQ11" s="23">
        <v>1003318</v>
      </c>
      <c r="AR11" s="23">
        <v>1022178</v>
      </c>
      <c r="AS11" s="23">
        <v>1023568</v>
      </c>
      <c r="AT11" s="23">
        <v>1020599</v>
      </c>
      <c r="AU11" s="23">
        <v>1014340</v>
      </c>
      <c r="AV11" s="23">
        <v>1000243</v>
      </c>
      <c r="AW11" s="23">
        <v>997294</v>
      </c>
      <c r="AX11" s="23">
        <v>1004258</v>
      </c>
      <c r="AY11" s="23">
        <v>1003922</v>
      </c>
      <c r="AZ11" s="330">
        <v>999147</v>
      </c>
      <c r="BA11" s="23">
        <v>1008355</v>
      </c>
      <c r="BB11" s="81">
        <f t="shared" si="139"/>
        <v>206407</v>
      </c>
      <c r="BC11" s="82">
        <f t="shared" si="140"/>
        <v>204538</v>
      </c>
      <c r="BD11" s="82">
        <f t="shared" si="141"/>
        <v>155263</v>
      </c>
      <c r="BE11" s="82">
        <f t="shared" si="142"/>
        <v>163319</v>
      </c>
      <c r="BF11" s="82">
        <f t="shared" si="143"/>
        <v>158817</v>
      </c>
      <c r="BG11" s="82">
        <f t="shared" si="144"/>
        <v>152560</v>
      </c>
      <c r="BH11" s="82">
        <f t="shared" si="145"/>
        <v>142286</v>
      </c>
      <c r="BI11" s="82">
        <f t="shared" si="146"/>
        <v>141417</v>
      </c>
      <c r="BJ11" s="84">
        <f t="shared" si="147"/>
        <v>135529</v>
      </c>
      <c r="BK11" s="87">
        <f t="shared" si="148"/>
        <v>125241</v>
      </c>
      <c r="BL11" s="87">
        <f t="shared" si="149"/>
        <v>126642</v>
      </c>
      <c r="BM11" s="87">
        <f t="shared" si="150"/>
        <v>123214</v>
      </c>
      <c r="BN11" s="87">
        <f t="shared" si="150"/>
        <v>116619</v>
      </c>
      <c r="BO11" s="34">
        <v>61604</v>
      </c>
      <c r="BP11" s="23">
        <v>48792</v>
      </c>
      <c r="BQ11" s="23"/>
      <c r="BR11" s="23">
        <v>41057</v>
      </c>
      <c r="BS11" s="23">
        <v>41688</v>
      </c>
      <c r="BT11" s="23">
        <v>38567</v>
      </c>
      <c r="BU11" s="23">
        <v>37829</v>
      </c>
      <c r="BV11" s="23">
        <v>39686</v>
      </c>
      <c r="BW11" s="23">
        <v>36473</v>
      </c>
      <c r="BX11" s="23">
        <v>39358</v>
      </c>
      <c r="BY11" s="23">
        <v>33548</v>
      </c>
      <c r="BZ11" s="330">
        <v>38979</v>
      </c>
      <c r="CA11" s="23">
        <v>33419</v>
      </c>
      <c r="CB11" s="22">
        <v>144803</v>
      </c>
      <c r="CC11" s="23">
        <v>155746</v>
      </c>
      <c r="CD11" s="23"/>
      <c r="CE11" s="23">
        <v>122262</v>
      </c>
      <c r="CF11" s="23">
        <v>117129</v>
      </c>
      <c r="CG11" s="44">
        <v>113993</v>
      </c>
      <c r="CH11" s="44">
        <v>104457</v>
      </c>
      <c r="CI11" s="44">
        <v>101731</v>
      </c>
      <c r="CJ11" s="44">
        <v>99056</v>
      </c>
      <c r="CK11" s="44">
        <v>85883</v>
      </c>
      <c r="CL11" s="44">
        <v>93094</v>
      </c>
      <c r="CM11" s="335">
        <v>84235</v>
      </c>
      <c r="CN11" s="44">
        <v>83200</v>
      </c>
      <c r="CO11" s="34">
        <v>384950</v>
      </c>
      <c r="CP11" s="23">
        <v>430144</v>
      </c>
      <c r="CQ11" s="23">
        <v>395549</v>
      </c>
      <c r="CR11" s="23">
        <v>404948</v>
      </c>
      <c r="CS11" s="23">
        <v>413672</v>
      </c>
      <c r="CT11" s="23">
        <v>371635</v>
      </c>
      <c r="CU11" s="23">
        <v>360897</v>
      </c>
      <c r="CV11" s="23">
        <v>354391</v>
      </c>
      <c r="CW11" s="23">
        <v>345571</v>
      </c>
      <c r="CX11" s="23">
        <v>345304</v>
      </c>
      <c r="CY11" s="23">
        <v>326823</v>
      </c>
      <c r="CZ11" s="330">
        <v>330263</v>
      </c>
      <c r="DA11" s="23">
        <v>327585</v>
      </c>
      <c r="DB11" s="34"/>
      <c r="DC11" s="23">
        <v>261993</v>
      </c>
      <c r="DD11" s="23">
        <v>249299</v>
      </c>
      <c r="DE11" s="23">
        <v>250223</v>
      </c>
      <c r="DF11" s="23">
        <v>249978</v>
      </c>
      <c r="DG11" s="23">
        <v>279683</v>
      </c>
      <c r="DH11" s="23">
        <v>267946</v>
      </c>
      <c r="DI11" s="23">
        <v>273227</v>
      </c>
      <c r="DJ11" s="23">
        <v>274078</v>
      </c>
      <c r="DK11" s="23">
        <v>269577</v>
      </c>
      <c r="DL11" s="23">
        <v>264375</v>
      </c>
      <c r="DM11" s="330">
        <v>263603</v>
      </c>
      <c r="DN11" s="23">
        <v>267725</v>
      </c>
      <c r="DO11" s="34"/>
      <c r="DP11" s="23">
        <v>82188</v>
      </c>
      <c r="DQ11" s="23">
        <v>100049</v>
      </c>
      <c r="DR11" s="23">
        <v>101839</v>
      </c>
      <c r="DS11" s="23">
        <v>91751</v>
      </c>
      <c r="DT11" s="23">
        <v>101803</v>
      </c>
      <c r="DU11" s="23">
        <v>97875</v>
      </c>
      <c r="DV11" s="23">
        <v>95370</v>
      </c>
      <c r="DW11" s="23">
        <v>98271</v>
      </c>
      <c r="DX11" s="23">
        <v>100054</v>
      </c>
      <c r="DY11" s="23">
        <v>113277</v>
      </c>
      <c r="DZ11" s="330">
        <v>107693</v>
      </c>
      <c r="EA11" s="23">
        <v>105306</v>
      </c>
      <c r="EB11" s="81">
        <f t="shared" si="169"/>
        <v>0</v>
      </c>
      <c r="EC11" s="82">
        <f t="shared" si="170"/>
        <v>317109</v>
      </c>
      <c r="ED11" s="82">
        <f t="shared" si="171"/>
        <v>358470</v>
      </c>
      <c r="EE11" s="82">
        <f t="shared" si="172"/>
        <v>367007</v>
      </c>
      <c r="EF11" s="82">
        <f t="shared" si="173"/>
        <v>359918</v>
      </c>
      <c r="EG11" s="82">
        <f t="shared" si="174"/>
        <v>369281</v>
      </c>
      <c r="EH11" s="82">
        <f t="shared" si="175"/>
        <v>385497</v>
      </c>
      <c r="EI11" s="82">
        <f t="shared" si="176"/>
        <v>372625</v>
      </c>
      <c r="EJ11" s="82">
        <f t="shared" si="177"/>
        <v>377645</v>
      </c>
      <c r="EK11" s="23">
        <v>389377</v>
      </c>
      <c r="EL11" s="23">
        <v>412724</v>
      </c>
      <c r="EM11" s="330">
        <v>405281</v>
      </c>
      <c r="EN11" s="23">
        <v>413045</v>
      </c>
      <c r="EO11" s="83">
        <f t="shared" si="152"/>
        <v>0</v>
      </c>
      <c r="EP11" s="82">
        <f t="shared" si="153"/>
        <v>896675</v>
      </c>
      <c r="EQ11" s="82">
        <f t="shared" si="154"/>
        <v>800111</v>
      </c>
      <c r="ER11" s="82">
        <f t="shared" si="155"/>
        <v>818490</v>
      </c>
      <c r="ES11" s="82">
        <f t="shared" si="156"/>
        <v>822467</v>
      </c>
      <c r="ET11" s="82">
        <f t="shared" si="157"/>
        <v>803878</v>
      </c>
      <c r="EU11" s="82">
        <f t="shared" si="158"/>
        <v>771129</v>
      </c>
      <c r="EV11" s="82">
        <f t="shared" si="159"/>
        <v>769035</v>
      </c>
      <c r="EW11" s="82">
        <f t="shared" si="178"/>
        <v>755178</v>
      </c>
      <c r="EX11" s="82">
        <f t="shared" si="179"/>
        <v>740122</v>
      </c>
      <c r="EY11" s="84">
        <f t="shared" si="180"/>
        <v>717840</v>
      </c>
      <c r="EZ11" s="84">
        <f t="shared" si="181"/>
        <v>717080</v>
      </c>
      <c r="FA11" s="84">
        <f t="shared" si="181"/>
        <v>711929</v>
      </c>
      <c r="FB11" s="34"/>
      <c r="FC11" s="23"/>
      <c r="FD11" s="23">
        <v>175631</v>
      </c>
      <c r="FE11" s="23">
        <v>174921</v>
      </c>
      <c r="FF11" s="23">
        <v>177496</v>
      </c>
      <c r="FG11" s="23">
        <v>175032</v>
      </c>
      <c r="FH11" s="23">
        <v>189595</v>
      </c>
      <c r="FI11" s="23">
        <v>184911</v>
      </c>
      <c r="FJ11" s="23">
        <v>175430</v>
      </c>
      <c r="FK11" s="23">
        <v>187822</v>
      </c>
      <c r="FL11" s="23">
        <v>189540</v>
      </c>
      <c r="FM11" s="330">
        <v>191506</v>
      </c>
      <c r="FN11" s="23">
        <v>196045</v>
      </c>
      <c r="FO11" s="34"/>
      <c r="FP11" s="23"/>
      <c r="FQ11" s="23">
        <v>82790</v>
      </c>
      <c r="FR11" s="23">
        <v>90247</v>
      </c>
      <c r="FS11" s="23">
        <v>90671</v>
      </c>
      <c r="FT11" s="23">
        <v>92446</v>
      </c>
      <c r="FU11" s="23">
        <v>98027</v>
      </c>
      <c r="FV11" s="23">
        <v>92344</v>
      </c>
      <c r="FW11" s="23">
        <v>103944</v>
      </c>
      <c r="FX11" s="23">
        <v>101501</v>
      </c>
      <c r="FY11" s="23">
        <v>109907</v>
      </c>
      <c r="FZ11" s="330">
        <v>106082</v>
      </c>
      <c r="GA11" s="23">
        <v>111694</v>
      </c>
      <c r="GB11" s="22">
        <v>221999</v>
      </c>
      <c r="GC11" s="23">
        <v>234921</v>
      </c>
      <c r="GD11" s="82">
        <f t="shared" si="182"/>
        <v>258421</v>
      </c>
      <c r="GE11" s="82">
        <f t="shared" si="183"/>
        <v>265168</v>
      </c>
      <c r="GF11" s="82">
        <f t="shared" si="184"/>
        <v>268167</v>
      </c>
      <c r="GG11" s="82">
        <f t="shared" si="185"/>
        <v>267478</v>
      </c>
      <c r="GH11" s="82">
        <f t="shared" si="186"/>
        <v>287622</v>
      </c>
      <c r="GI11" s="82">
        <f t="shared" si="187"/>
        <v>277255</v>
      </c>
      <c r="GJ11" s="82">
        <f t="shared" si="188"/>
        <v>279374</v>
      </c>
      <c r="GK11" s="23">
        <v>289323</v>
      </c>
      <c r="GL11" s="23">
        <v>299447</v>
      </c>
      <c r="GM11" s="330">
        <v>297588</v>
      </c>
      <c r="GN11" s="23">
        <v>307739</v>
      </c>
      <c r="GO11" s="81">
        <f t="shared" si="161"/>
        <v>894801</v>
      </c>
      <c r="GP11" s="82">
        <f t="shared" si="162"/>
        <v>978863</v>
      </c>
      <c r="GQ11" s="82">
        <f t="shared" si="163"/>
        <v>900160</v>
      </c>
      <c r="GR11" s="82">
        <f t="shared" si="164"/>
        <v>920329</v>
      </c>
      <c r="GS11" s="82">
        <f t="shared" si="165"/>
        <v>914218</v>
      </c>
      <c r="GT11" s="82">
        <f t="shared" si="166"/>
        <v>905681</v>
      </c>
      <c r="GU11" s="82">
        <f t="shared" si="167"/>
        <v>869004</v>
      </c>
      <c r="GV11" s="82">
        <f t="shared" si="168"/>
        <v>864405</v>
      </c>
      <c r="GW11" s="82">
        <f t="shared" si="189"/>
        <v>853449</v>
      </c>
      <c r="GX11" s="82">
        <f t="shared" si="190"/>
        <v>840176</v>
      </c>
      <c r="GY11" s="82">
        <f t="shared" si="191"/>
        <v>831117</v>
      </c>
      <c r="GZ11" s="82">
        <f t="shared" si="192"/>
        <v>824773</v>
      </c>
      <c r="HA11" s="82">
        <f t="shared" si="192"/>
        <v>817235</v>
      </c>
      <c r="HB11" s="22">
        <v>1116800</v>
      </c>
      <c r="HC11" s="23">
        <v>1213784</v>
      </c>
      <c r="HD11" s="23">
        <v>1158581</v>
      </c>
      <c r="HE11" s="23">
        <v>1185497</v>
      </c>
      <c r="HF11" s="23">
        <v>1182385</v>
      </c>
      <c r="HG11" s="23">
        <v>1173159</v>
      </c>
      <c r="HH11" s="23">
        <v>1156626</v>
      </c>
      <c r="HI11" s="23">
        <v>1141660</v>
      </c>
      <c r="HJ11" s="23">
        <v>1132823</v>
      </c>
      <c r="HK11" s="385">
        <v>1129499</v>
      </c>
      <c r="HL11" s="385">
        <v>1130564</v>
      </c>
      <c r="HM11" s="385">
        <v>1122361</v>
      </c>
      <c r="HN11" s="385">
        <v>1124974</v>
      </c>
    </row>
    <row r="12" spans="1:228" s="15" customFormat="1" ht="15">
      <c r="A12" s="45" t="s">
        <v>6</v>
      </c>
      <c r="B12" s="56">
        <f t="shared" si="110"/>
        <v>80.519459924599104</v>
      </c>
      <c r="C12" s="57">
        <f t="shared" si="111"/>
        <v>80.484438079882096</v>
      </c>
      <c r="D12" s="57">
        <f t="shared" si="112"/>
        <v>85.090542556748147</v>
      </c>
      <c r="E12" s="57">
        <f t="shared" si="113"/>
        <v>83.981312072404734</v>
      </c>
      <c r="F12" s="59">
        <f t="shared" si="114"/>
        <v>83.43644544431946</v>
      </c>
      <c r="G12" s="59">
        <f t="shared" si="115"/>
        <v>85.126703951932939</v>
      </c>
      <c r="H12" s="59">
        <f t="shared" si="116"/>
        <v>85.586011065138962</v>
      </c>
      <c r="I12" s="57">
        <f t="shared" si="117"/>
        <v>84.716557647698068</v>
      </c>
      <c r="J12" s="59">
        <f t="shared" si="118"/>
        <v>85.464739057379091</v>
      </c>
      <c r="K12" s="59">
        <f t="shared" si="119"/>
        <v>85.521916406770359</v>
      </c>
      <c r="L12" s="59">
        <f t="shared" si="120"/>
        <v>85.56066873534111</v>
      </c>
      <c r="M12" s="59">
        <f t="shared" si="121"/>
        <v>86.154267161559787</v>
      </c>
      <c r="N12" s="59">
        <f t="shared" si="121"/>
        <v>86.688738115373781</v>
      </c>
      <c r="O12" s="95">
        <f t="shared" si="54"/>
        <v>0</v>
      </c>
      <c r="P12" s="59">
        <f t="shared" si="55"/>
        <v>24.382062827273561</v>
      </c>
      <c r="Q12" s="59">
        <f t="shared" si="56"/>
        <v>28.076592333115443</v>
      </c>
      <c r="R12" s="59">
        <f t="shared" si="57"/>
        <v>27.819768131268724</v>
      </c>
      <c r="S12" s="59">
        <f t="shared" si="58"/>
        <v>27.440681242969628</v>
      </c>
      <c r="T12" s="59">
        <f t="shared" si="59"/>
        <v>28.006286596571751</v>
      </c>
      <c r="U12" s="59">
        <f t="shared" si="60"/>
        <v>30.001230948558909</v>
      </c>
      <c r="V12" s="59">
        <f t="shared" si="122"/>
        <v>30.328728762199326</v>
      </c>
      <c r="W12" s="59">
        <f t="shared" si="123"/>
        <v>30.427140694405164</v>
      </c>
      <c r="X12" s="59">
        <f t="shared" si="124"/>
        <v>31.926670401901337</v>
      </c>
      <c r="Y12" s="59">
        <f t="shared" si="125"/>
        <v>31.876526096401538</v>
      </c>
      <c r="Z12" s="59">
        <f t="shared" si="126"/>
        <v>33.219296956859381</v>
      </c>
      <c r="AA12" s="59">
        <f t="shared" si="126"/>
        <v>33.522814638271697</v>
      </c>
      <c r="AB12" s="56">
        <f t="shared" si="127"/>
        <v>21.199470173912825</v>
      </c>
      <c r="AC12" s="60">
        <f t="shared" si="128"/>
        <v>19.758806038250071</v>
      </c>
      <c r="AD12" s="60">
        <f t="shared" si="129"/>
        <v>22.254573700659837</v>
      </c>
      <c r="AE12" s="60">
        <f t="shared" si="130"/>
        <v>21.967713346374008</v>
      </c>
      <c r="AF12" s="60">
        <f t="shared" si="131"/>
        <v>21.342888779527559</v>
      </c>
      <c r="AG12" s="60">
        <f t="shared" si="132"/>
        <v>21.844713461317472</v>
      </c>
      <c r="AH12" s="60">
        <f t="shared" si="133"/>
        <v>23.872865623123747</v>
      </c>
      <c r="AI12" s="60">
        <f t="shared" si="134"/>
        <v>23.605859856638315</v>
      </c>
      <c r="AJ12" s="60">
        <f t="shared" si="135"/>
        <v>23.593970952769137</v>
      </c>
      <c r="AK12" s="60">
        <f t="shared" si="136"/>
        <v>24.810387257891509</v>
      </c>
      <c r="AL12" s="60">
        <f t="shared" si="137"/>
        <v>25.349833746823315</v>
      </c>
      <c r="AM12" s="60">
        <f t="shared" si="138"/>
        <v>26.0881217579146</v>
      </c>
      <c r="AN12" s="60">
        <f t="shared" si="138"/>
        <v>25.904721175777144</v>
      </c>
      <c r="AO12" s="34">
        <v>964727</v>
      </c>
      <c r="AP12" s="23">
        <v>1044255</v>
      </c>
      <c r="AQ12" s="23">
        <v>1023144</v>
      </c>
      <c r="AR12" s="23">
        <v>956118</v>
      </c>
      <c r="AS12" s="23">
        <v>949440</v>
      </c>
      <c r="AT12" s="23">
        <v>985242</v>
      </c>
      <c r="AU12" s="23">
        <v>1022069</v>
      </c>
      <c r="AV12" s="23">
        <v>1013443</v>
      </c>
      <c r="AW12" s="23">
        <v>1027440</v>
      </c>
      <c r="AX12" s="23">
        <v>1034899</v>
      </c>
      <c r="AY12" s="23">
        <v>1048066</v>
      </c>
      <c r="AZ12" s="330">
        <v>1067267</v>
      </c>
      <c r="BA12" s="23">
        <v>1082458</v>
      </c>
      <c r="BB12" s="81">
        <f t="shared" si="139"/>
        <v>233402</v>
      </c>
      <c r="BC12" s="82">
        <f t="shared" si="140"/>
        <v>253207</v>
      </c>
      <c r="BD12" s="82">
        <f t="shared" si="141"/>
        <v>179274</v>
      </c>
      <c r="BE12" s="82">
        <f t="shared" si="142"/>
        <v>182371</v>
      </c>
      <c r="BF12" s="82">
        <f t="shared" si="143"/>
        <v>188480</v>
      </c>
      <c r="BG12" s="82">
        <f t="shared" si="144"/>
        <v>172141</v>
      </c>
      <c r="BH12" s="82">
        <f t="shared" si="145"/>
        <v>172132</v>
      </c>
      <c r="BI12" s="82">
        <f t="shared" si="146"/>
        <v>182832</v>
      </c>
      <c r="BJ12" s="84">
        <f t="shared" si="147"/>
        <v>174740</v>
      </c>
      <c r="BK12" s="87">
        <f t="shared" si="148"/>
        <v>175199</v>
      </c>
      <c r="BL12" s="87">
        <f t="shared" si="149"/>
        <v>176873</v>
      </c>
      <c r="BM12" s="87">
        <f t="shared" si="150"/>
        <v>171519</v>
      </c>
      <c r="BN12" s="87">
        <f t="shared" si="150"/>
        <v>166214</v>
      </c>
      <c r="BO12" s="34">
        <v>57945</v>
      </c>
      <c r="BP12" s="23">
        <v>50355</v>
      </c>
      <c r="BQ12" s="23"/>
      <c r="BR12" s="23">
        <v>35716</v>
      </c>
      <c r="BS12" s="23">
        <v>42885</v>
      </c>
      <c r="BT12" s="23">
        <v>40704</v>
      </c>
      <c r="BU12" s="23">
        <v>42339</v>
      </c>
      <c r="BV12" s="23">
        <v>44478</v>
      </c>
      <c r="BW12" s="23">
        <v>41416</v>
      </c>
      <c r="BX12" s="23">
        <v>45108</v>
      </c>
      <c r="BY12" s="23">
        <v>45851</v>
      </c>
      <c r="BZ12" s="330">
        <v>42409</v>
      </c>
      <c r="CA12" s="23">
        <v>40464</v>
      </c>
      <c r="CB12" s="22">
        <v>175457</v>
      </c>
      <c r="CC12" s="23">
        <v>202852</v>
      </c>
      <c r="CD12" s="23"/>
      <c r="CE12" s="23">
        <v>146655</v>
      </c>
      <c r="CF12" s="23">
        <v>145595</v>
      </c>
      <c r="CG12" s="44">
        <v>131437</v>
      </c>
      <c r="CH12" s="44">
        <v>129793</v>
      </c>
      <c r="CI12" s="44">
        <v>138354</v>
      </c>
      <c r="CJ12" s="44">
        <v>133324</v>
      </c>
      <c r="CK12" s="44">
        <v>130091</v>
      </c>
      <c r="CL12" s="44">
        <v>131022</v>
      </c>
      <c r="CM12" s="335">
        <v>129110</v>
      </c>
      <c r="CN12" s="44">
        <v>125750</v>
      </c>
      <c r="CO12" s="34">
        <v>379797</v>
      </c>
      <c r="CP12" s="23">
        <v>430073</v>
      </c>
      <c r="CQ12" s="23">
        <v>414348</v>
      </c>
      <c r="CR12" s="23">
        <v>393996</v>
      </c>
      <c r="CS12" s="23">
        <v>398028</v>
      </c>
      <c r="CT12" s="23">
        <v>384192</v>
      </c>
      <c r="CU12" s="23">
        <v>370774</v>
      </c>
      <c r="CV12" s="23">
        <v>376014</v>
      </c>
      <c r="CW12" s="23">
        <v>380438</v>
      </c>
      <c r="CX12" s="23">
        <v>363097</v>
      </c>
      <c r="CY12" s="23">
        <v>363443</v>
      </c>
      <c r="CZ12" s="330">
        <v>367266</v>
      </c>
      <c r="DA12" s="23">
        <v>376167</v>
      </c>
      <c r="DB12" s="34"/>
      <c r="DC12" s="23">
        <v>297834</v>
      </c>
      <c r="DD12" s="23">
        <v>271198</v>
      </c>
      <c r="DE12" s="23">
        <v>245397</v>
      </c>
      <c r="DF12" s="23">
        <v>239159</v>
      </c>
      <c r="DG12" s="23">
        <v>276910</v>
      </c>
      <c r="DH12" s="23">
        <v>293020</v>
      </c>
      <c r="DI12" s="23">
        <v>274614</v>
      </c>
      <c r="DJ12" s="23">
        <v>281213</v>
      </c>
      <c r="DK12" s="23">
        <v>285458</v>
      </c>
      <c r="DL12" s="23">
        <v>294155</v>
      </c>
      <c r="DM12" s="330">
        <v>288485</v>
      </c>
      <c r="DN12" s="23">
        <v>287701</v>
      </c>
      <c r="DO12" s="34"/>
      <c r="DP12" s="23">
        <v>59985</v>
      </c>
      <c r="DQ12" s="23">
        <v>70005</v>
      </c>
      <c r="DR12" s="23">
        <v>66625</v>
      </c>
      <c r="DS12" s="23">
        <v>69388</v>
      </c>
      <c r="DT12" s="23">
        <v>71313</v>
      </c>
      <c r="DU12" s="23">
        <v>73185</v>
      </c>
      <c r="DV12" s="23">
        <v>80424</v>
      </c>
      <c r="DW12" s="23">
        <v>82147</v>
      </c>
      <c r="DX12" s="23">
        <v>86114</v>
      </c>
      <c r="DY12" s="23">
        <v>79948</v>
      </c>
      <c r="DZ12" s="330">
        <v>88340</v>
      </c>
      <c r="EA12" s="23">
        <v>95125</v>
      </c>
      <c r="EB12" s="81">
        <f t="shared" si="169"/>
        <v>0</v>
      </c>
      <c r="EC12" s="82">
        <f t="shared" si="170"/>
        <v>316348.00000000012</v>
      </c>
      <c r="ED12" s="82">
        <f t="shared" si="171"/>
        <v>337598</v>
      </c>
      <c r="EE12" s="82">
        <f t="shared" si="172"/>
        <v>316725</v>
      </c>
      <c r="EF12" s="82">
        <f t="shared" si="173"/>
        <v>312253</v>
      </c>
      <c r="EG12" s="82">
        <f t="shared" si="174"/>
        <v>324140</v>
      </c>
      <c r="EH12" s="82">
        <f t="shared" si="175"/>
        <v>358275</v>
      </c>
      <c r="EI12" s="82">
        <f t="shared" si="176"/>
        <v>362815</v>
      </c>
      <c r="EJ12" s="82">
        <f t="shared" si="177"/>
        <v>365789</v>
      </c>
      <c r="EK12" s="23">
        <v>386344</v>
      </c>
      <c r="EL12" s="23">
        <v>390468</v>
      </c>
      <c r="EM12" s="330">
        <v>411516</v>
      </c>
      <c r="EN12" s="23">
        <v>418590</v>
      </c>
      <c r="EO12" s="83">
        <f t="shared" si="152"/>
        <v>0</v>
      </c>
      <c r="EP12" s="82">
        <f t="shared" si="153"/>
        <v>981113.99999999988</v>
      </c>
      <c r="EQ12" s="82">
        <f t="shared" si="154"/>
        <v>864820</v>
      </c>
      <c r="ER12" s="82">
        <f t="shared" si="155"/>
        <v>821764</v>
      </c>
      <c r="ES12" s="82">
        <f t="shared" si="156"/>
        <v>825667</v>
      </c>
      <c r="ET12" s="82">
        <f t="shared" si="157"/>
        <v>833243</v>
      </c>
      <c r="EU12" s="82">
        <f t="shared" si="158"/>
        <v>835926</v>
      </c>
      <c r="EV12" s="82">
        <f t="shared" si="159"/>
        <v>833460</v>
      </c>
      <c r="EW12" s="82">
        <f t="shared" si="178"/>
        <v>836391</v>
      </c>
      <c r="EX12" s="82">
        <f t="shared" si="179"/>
        <v>823754</v>
      </c>
      <c r="EY12" s="84">
        <f t="shared" si="180"/>
        <v>834471</v>
      </c>
      <c r="EZ12" s="84">
        <f t="shared" si="181"/>
        <v>827270</v>
      </c>
      <c r="FA12" s="84">
        <f t="shared" si="181"/>
        <v>830082</v>
      </c>
      <c r="FB12" s="34"/>
      <c r="FC12" s="23"/>
      <c r="FD12" s="23">
        <v>189181</v>
      </c>
      <c r="FE12" s="23">
        <v>182951</v>
      </c>
      <c r="FF12" s="23">
        <v>179835</v>
      </c>
      <c r="FG12" s="23">
        <v>187347</v>
      </c>
      <c r="FH12" s="23">
        <v>207280</v>
      </c>
      <c r="FI12" s="23">
        <v>204985</v>
      </c>
      <c r="FJ12" s="23">
        <v>201622</v>
      </c>
      <c r="FK12" s="23">
        <v>210851</v>
      </c>
      <c r="FL12" s="23">
        <v>222282</v>
      </c>
      <c r="FM12" s="330">
        <v>229153</v>
      </c>
      <c r="FN12" s="23">
        <v>227939</v>
      </c>
      <c r="FO12" s="34"/>
      <c r="FP12" s="23"/>
      <c r="FQ12" s="23">
        <v>78412</v>
      </c>
      <c r="FR12" s="23">
        <v>67149</v>
      </c>
      <c r="FS12" s="23">
        <v>63030</v>
      </c>
      <c r="FT12" s="23">
        <v>65480</v>
      </c>
      <c r="FU12" s="23">
        <v>77810</v>
      </c>
      <c r="FV12" s="23">
        <v>77406</v>
      </c>
      <c r="FW12" s="23">
        <v>82020</v>
      </c>
      <c r="FX12" s="23">
        <v>89379</v>
      </c>
      <c r="FY12" s="23">
        <v>88238</v>
      </c>
      <c r="FZ12" s="330">
        <v>94023</v>
      </c>
      <c r="GA12" s="23">
        <v>95526</v>
      </c>
      <c r="GB12" s="22">
        <v>253997</v>
      </c>
      <c r="GC12" s="23">
        <v>256363.00000000012</v>
      </c>
      <c r="GD12" s="82">
        <f t="shared" si="182"/>
        <v>267593</v>
      </c>
      <c r="GE12" s="82">
        <f t="shared" si="183"/>
        <v>250100</v>
      </c>
      <c r="GF12" s="82">
        <f t="shared" si="184"/>
        <v>242865</v>
      </c>
      <c r="GG12" s="82">
        <f t="shared" si="185"/>
        <v>252827</v>
      </c>
      <c r="GH12" s="82">
        <f t="shared" si="186"/>
        <v>285090</v>
      </c>
      <c r="GI12" s="82">
        <f t="shared" si="187"/>
        <v>282391</v>
      </c>
      <c r="GJ12" s="82">
        <f t="shared" si="188"/>
        <v>283642</v>
      </c>
      <c r="GK12" s="23">
        <v>300230</v>
      </c>
      <c r="GL12" s="23">
        <v>310520</v>
      </c>
      <c r="GM12" s="330">
        <v>323176</v>
      </c>
      <c r="GN12" s="23">
        <v>323465</v>
      </c>
      <c r="GO12" s="81">
        <f t="shared" si="161"/>
        <v>944132</v>
      </c>
      <c r="GP12" s="82">
        <f t="shared" si="162"/>
        <v>1041098.9999999999</v>
      </c>
      <c r="GQ12" s="82">
        <f t="shared" si="163"/>
        <v>934825</v>
      </c>
      <c r="GR12" s="82">
        <f t="shared" si="164"/>
        <v>888389</v>
      </c>
      <c r="GS12" s="82">
        <f t="shared" si="165"/>
        <v>895055</v>
      </c>
      <c r="GT12" s="82">
        <f t="shared" si="166"/>
        <v>904556</v>
      </c>
      <c r="GU12" s="82">
        <f t="shared" si="167"/>
        <v>909111</v>
      </c>
      <c r="GV12" s="82">
        <f t="shared" si="168"/>
        <v>913884</v>
      </c>
      <c r="GW12" s="82">
        <f t="shared" si="189"/>
        <v>918538</v>
      </c>
      <c r="GX12" s="82">
        <f t="shared" si="190"/>
        <v>909868</v>
      </c>
      <c r="GY12" s="82">
        <f t="shared" si="191"/>
        <v>914419</v>
      </c>
      <c r="GZ12" s="82">
        <f t="shared" si="192"/>
        <v>915610</v>
      </c>
      <c r="HA12" s="82">
        <f t="shared" si="192"/>
        <v>925207</v>
      </c>
      <c r="HB12" s="22">
        <v>1198129</v>
      </c>
      <c r="HC12" s="23">
        <v>1297462</v>
      </c>
      <c r="HD12" s="23">
        <v>1202418</v>
      </c>
      <c r="HE12" s="23">
        <v>1138489</v>
      </c>
      <c r="HF12" s="23">
        <v>1137920</v>
      </c>
      <c r="HG12" s="23">
        <v>1157383</v>
      </c>
      <c r="HH12" s="23">
        <v>1194201</v>
      </c>
      <c r="HI12" s="23">
        <v>1196275</v>
      </c>
      <c r="HJ12" s="23">
        <v>1202180</v>
      </c>
      <c r="HK12" s="385">
        <v>1210098</v>
      </c>
      <c r="HL12" s="385">
        <v>1224939</v>
      </c>
      <c r="HM12" s="385">
        <v>1238786</v>
      </c>
      <c r="HN12" s="385">
        <v>1248672</v>
      </c>
    </row>
    <row r="13" spans="1:228" s="15" customFormat="1" ht="15">
      <c r="A13" s="45" t="s">
        <v>7</v>
      </c>
      <c r="B13" s="56">
        <f t="shared" si="110"/>
        <v>88.432619364886861</v>
      </c>
      <c r="C13" s="57">
        <f t="shared" si="111"/>
        <v>88.815155744347436</v>
      </c>
      <c r="D13" s="57">
        <f t="shared" si="112"/>
        <v>90.422027548687637</v>
      </c>
      <c r="E13" s="57">
        <f t="shared" si="113"/>
        <v>90.247690412004232</v>
      </c>
      <c r="F13" s="59">
        <f t="shared" si="114"/>
        <v>90.300952561562838</v>
      </c>
      <c r="G13" s="59">
        <f t="shared" si="115"/>
        <v>90.080189389362744</v>
      </c>
      <c r="H13" s="59">
        <f t="shared" si="116"/>
        <v>89.886703671443854</v>
      </c>
      <c r="I13" s="57">
        <f t="shared" si="117"/>
        <v>89.344479558282714</v>
      </c>
      <c r="J13" s="59">
        <f t="shared" si="118"/>
        <v>90.451013260041222</v>
      </c>
      <c r="K13" s="59">
        <f t="shared" si="119"/>
        <v>90.586325453794018</v>
      </c>
      <c r="L13" s="59">
        <f t="shared" si="120"/>
        <v>90.346412947359852</v>
      </c>
      <c r="M13" s="59">
        <f t="shared" si="121"/>
        <v>90.011453764885673</v>
      </c>
      <c r="N13" s="59">
        <f t="shared" si="121"/>
        <v>90.641214767854095</v>
      </c>
      <c r="O13" s="95">
        <f t="shared" si="54"/>
        <v>0</v>
      </c>
      <c r="P13" s="59">
        <f t="shared" si="55"/>
        <v>40.158685511616255</v>
      </c>
      <c r="Q13" s="59">
        <f t="shared" si="56"/>
        <v>44.976733971769818</v>
      </c>
      <c r="R13" s="59">
        <f t="shared" si="57"/>
        <v>45.484653827629991</v>
      </c>
      <c r="S13" s="59">
        <f t="shared" si="58"/>
        <v>44.916083862320647</v>
      </c>
      <c r="T13" s="59">
        <f t="shared" si="59"/>
        <v>45.15300337078434</v>
      </c>
      <c r="U13" s="59">
        <f t="shared" si="60"/>
        <v>45.853418656450181</v>
      </c>
      <c r="V13" s="59">
        <f t="shared" si="122"/>
        <v>45.393058728321328</v>
      </c>
      <c r="W13" s="59">
        <f t="shared" si="123"/>
        <v>46.980740299931639</v>
      </c>
      <c r="X13" s="59">
        <f t="shared" si="124"/>
        <v>47.611353534636422</v>
      </c>
      <c r="Y13" s="59">
        <f t="shared" si="125"/>
        <v>47.277543783685523</v>
      </c>
      <c r="Z13" s="59">
        <f t="shared" si="126"/>
        <v>49.033873993573131</v>
      </c>
      <c r="AA13" s="59">
        <f t="shared" si="126"/>
        <v>49.043620959908026</v>
      </c>
      <c r="AB13" s="56">
        <f t="shared" si="127"/>
        <v>33.755957227664425</v>
      </c>
      <c r="AC13" s="60">
        <f t="shared" si="128"/>
        <v>33.818550773451527</v>
      </c>
      <c r="AD13" s="60">
        <f t="shared" si="129"/>
        <v>37.796688016262578</v>
      </c>
      <c r="AE13" s="60">
        <f t="shared" si="130"/>
        <v>37.896382844311567</v>
      </c>
      <c r="AF13" s="60">
        <f t="shared" si="131"/>
        <v>37.665711627811618</v>
      </c>
      <c r="AG13" s="60">
        <f t="shared" si="132"/>
        <v>38.153828460222869</v>
      </c>
      <c r="AH13" s="60">
        <f t="shared" si="133"/>
        <v>39.413366074097404</v>
      </c>
      <c r="AI13" s="60">
        <f t="shared" si="134"/>
        <v>38.500125487866093</v>
      </c>
      <c r="AJ13" s="60">
        <f t="shared" si="135"/>
        <v>40.211501440918497</v>
      </c>
      <c r="AK13" s="60">
        <f t="shared" si="136"/>
        <v>40.733068456403068</v>
      </c>
      <c r="AL13" s="60">
        <f t="shared" si="137"/>
        <v>40.695741966758042</v>
      </c>
      <c r="AM13" s="60">
        <f t="shared" si="138"/>
        <v>42.055709961397497</v>
      </c>
      <c r="AN13" s="60">
        <f t="shared" si="138"/>
        <v>42.186360173132101</v>
      </c>
      <c r="AO13" s="34">
        <v>1344549</v>
      </c>
      <c r="AP13" s="23">
        <v>1487216</v>
      </c>
      <c r="AQ13" s="23">
        <v>1395815</v>
      </c>
      <c r="AR13" s="23">
        <v>1442853</v>
      </c>
      <c r="AS13" s="23">
        <v>1409457</v>
      </c>
      <c r="AT13" s="23">
        <v>1394181</v>
      </c>
      <c r="AU13" s="23">
        <v>1398327</v>
      </c>
      <c r="AV13" s="23">
        <v>1395475</v>
      </c>
      <c r="AW13" s="23">
        <v>1410513</v>
      </c>
      <c r="AX13" s="23">
        <v>1429079</v>
      </c>
      <c r="AY13" s="23">
        <v>1431379</v>
      </c>
      <c r="AZ13" s="330">
        <v>1438924</v>
      </c>
      <c r="BA13" s="23">
        <v>1453760</v>
      </c>
      <c r="BB13" s="81">
        <f t="shared" si="139"/>
        <v>175873</v>
      </c>
      <c r="BC13" s="82">
        <f t="shared" si="140"/>
        <v>187291</v>
      </c>
      <c r="BD13" s="82">
        <f t="shared" si="141"/>
        <v>147852</v>
      </c>
      <c r="BE13" s="82">
        <f t="shared" si="142"/>
        <v>155917</v>
      </c>
      <c r="BF13" s="82">
        <f t="shared" si="143"/>
        <v>151387</v>
      </c>
      <c r="BG13" s="82">
        <f t="shared" si="144"/>
        <v>153530</v>
      </c>
      <c r="BH13" s="82">
        <f t="shared" si="145"/>
        <v>157328</v>
      </c>
      <c r="BI13" s="82">
        <f t="shared" si="146"/>
        <v>166429</v>
      </c>
      <c r="BJ13" s="84">
        <f t="shared" si="147"/>
        <v>148909</v>
      </c>
      <c r="BK13" s="87">
        <f t="shared" si="148"/>
        <v>148509</v>
      </c>
      <c r="BL13" s="87">
        <f t="shared" si="149"/>
        <v>152944</v>
      </c>
      <c r="BM13" s="87">
        <f t="shared" si="150"/>
        <v>159677</v>
      </c>
      <c r="BN13" s="87">
        <f t="shared" si="150"/>
        <v>150102</v>
      </c>
      <c r="BO13" s="34">
        <v>38905</v>
      </c>
      <c r="BP13" s="23">
        <v>41566</v>
      </c>
      <c r="BQ13" s="23"/>
      <c r="BR13" s="23">
        <v>44263</v>
      </c>
      <c r="BS13" s="23">
        <v>49012</v>
      </c>
      <c r="BT13" s="23">
        <v>55811</v>
      </c>
      <c r="BU13" s="23">
        <v>56123</v>
      </c>
      <c r="BV13" s="23">
        <v>68048</v>
      </c>
      <c r="BW13" s="23">
        <v>59077</v>
      </c>
      <c r="BX13" s="23">
        <v>61712</v>
      </c>
      <c r="BY13" s="23">
        <v>59508</v>
      </c>
      <c r="BZ13" s="330">
        <v>66276</v>
      </c>
      <c r="CA13" s="23">
        <v>67996</v>
      </c>
      <c r="CB13" s="22">
        <v>136968</v>
      </c>
      <c r="CC13" s="23">
        <v>145725</v>
      </c>
      <c r="CD13" s="23"/>
      <c r="CE13" s="23">
        <v>111654</v>
      </c>
      <c r="CF13" s="23">
        <v>102375</v>
      </c>
      <c r="CG13" s="44">
        <v>97719</v>
      </c>
      <c r="CH13" s="44">
        <v>101205</v>
      </c>
      <c r="CI13" s="44">
        <v>98381</v>
      </c>
      <c r="CJ13" s="44">
        <v>89832</v>
      </c>
      <c r="CK13" s="44">
        <v>86797</v>
      </c>
      <c r="CL13" s="44">
        <v>93436</v>
      </c>
      <c r="CM13" s="335">
        <v>93401</v>
      </c>
      <c r="CN13" s="44">
        <v>82106</v>
      </c>
      <c r="CO13" s="34">
        <v>396236</v>
      </c>
      <c r="CP13" s="23">
        <v>434780</v>
      </c>
      <c r="CQ13" s="23">
        <v>382399</v>
      </c>
      <c r="CR13" s="23">
        <v>401552</v>
      </c>
      <c r="CS13" s="23">
        <v>404278</v>
      </c>
      <c r="CT13" s="23">
        <v>360921</v>
      </c>
      <c r="CU13" s="23">
        <v>363708</v>
      </c>
      <c r="CV13" s="23">
        <v>363012</v>
      </c>
      <c r="CW13" s="23">
        <v>346862</v>
      </c>
      <c r="CX13" s="23">
        <v>353312</v>
      </c>
      <c r="CY13" s="23">
        <v>357244</v>
      </c>
      <c r="CZ13" s="330">
        <v>344540</v>
      </c>
      <c r="DA13" s="23">
        <v>347499</v>
      </c>
      <c r="DB13" s="34"/>
      <c r="DC13" s="23">
        <v>379976</v>
      </c>
      <c r="DD13" s="23">
        <v>319125</v>
      </c>
      <c r="DE13" s="23">
        <v>314106</v>
      </c>
      <c r="DF13" s="23">
        <v>304109</v>
      </c>
      <c r="DG13" s="23">
        <v>334422</v>
      </c>
      <c r="DH13" s="23">
        <v>321298</v>
      </c>
      <c r="DI13" s="23">
        <v>323467</v>
      </c>
      <c r="DJ13" s="23">
        <v>331023</v>
      </c>
      <c r="DK13" s="23">
        <v>324656</v>
      </c>
      <c r="DL13" s="23">
        <v>325106</v>
      </c>
      <c r="DM13" s="330">
        <v>310528</v>
      </c>
      <c r="DN13" s="23">
        <v>319669</v>
      </c>
      <c r="DO13" s="34"/>
      <c r="DP13" s="23">
        <v>106166</v>
      </c>
      <c r="DQ13" s="23">
        <v>110836</v>
      </c>
      <c r="DR13" s="23">
        <v>121319</v>
      </c>
      <c r="DS13" s="23">
        <v>113167</v>
      </c>
      <c r="DT13" s="23">
        <v>108327</v>
      </c>
      <c r="DU13" s="23">
        <v>100185</v>
      </c>
      <c r="DV13" s="23">
        <v>107661</v>
      </c>
      <c r="DW13" s="23">
        <v>105561</v>
      </c>
      <c r="DX13" s="23">
        <v>108511</v>
      </c>
      <c r="DY13" s="23">
        <v>104277</v>
      </c>
      <c r="DZ13" s="330">
        <v>111553</v>
      </c>
      <c r="EA13" s="23">
        <v>109981</v>
      </c>
      <c r="EB13" s="81">
        <f t="shared" si="169"/>
        <v>0</v>
      </c>
      <c r="EC13" s="82">
        <f t="shared" si="170"/>
        <v>672460</v>
      </c>
      <c r="ED13" s="82">
        <f t="shared" si="171"/>
        <v>694291</v>
      </c>
      <c r="EE13" s="82">
        <f t="shared" si="172"/>
        <v>727195</v>
      </c>
      <c r="EF13" s="82">
        <f t="shared" si="173"/>
        <v>701070</v>
      </c>
      <c r="EG13" s="82">
        <f t="shared" si="174"/>
        <v>698838</v>
      </c>
      <c r="EH13" s="82">
        <f t="shared" si="175"/>
        <v>713321</v>
      </c>
      <c r="EI13" s="82">
        <f t="shared" si="176"/>
        <v>708996</v>
      </c>
      <c r="EJ13" s="82">
        <f t="shared" si="177"/>
        <v>732628</v>
      </c>
      <c r="EK13" s="23">
        <v>751111</v>
      </c>
      <c r="EL13" s="23">
        <v>749029</v>
      </c>
      <c r="EM13" s="330">
        <v>783856</v>
      </c>
      <c r="EN13" s="23">
        <v>786592</v>
      </c>
      <c r="EO13" s="83">
        <f t="shared" si="152"/>
        <v>0</v>
      </c>
      <c r="EP13" s="82">
        <f t="shared" si="153"/>
        <v>1002047</v>
      </c>
      <c r="EQ13" s="82">
        <f t="shared" si="154"/>
        <v>849376</v>
      </c>
      <c r="ER13" s="82">
        <f t="shared" si="155"/>
        <v>871575</v>
      </c>
      <c r="ES13" s="82">
        <f t="shared" si="156"/>
        <v>859774</v>
      </c>
      <c r="ET13" s="82">
        <f t="shared" si="157"/>
        <v>848873</v>
      </c>
      <c r="EU13" s="82">
        <f t="shared" si="158"/>
        <v>842334</v>
      </c>
      <c r="EV13" s="82">
        <f t="shared" si="159"/>
        <v>852908</v>
      </c>
      <c r="EW13" s="82">
        <f t="shared" si="178"/>
        <v>826794</v>
      </c>
      <c r="EX13" s="82">
        <f t="shared" si="179"/>
        <v>826477</v>
      </c>
      <c r="EY13" s="84">
        <f t="shared" si="180"/>
        <v>835294</v>
      </c>
      <c r="EZ13" s="84">
        <f t="shared" si="181"/>
        <v>814745</v>
      </c>
      <c r="FA13" s="84">
        <f t="shared" si="181"/>
        <v>817270</v>
      </c>
      <c r="FB13" s="34"/>
      <c r="FC13" s="23"/>
      <c r="FD13" s="23">
        <v>354282</v>
      </c>
      <c r="FE13" s="23">
        <v>363459</v>
      </c>
      <c r="FF13" s="23">
        <v>356630</v>
      </c>
      <c r="FG13" s="23">
        <v>357195</v>
      </c>
      <c r="FH13" s="23">
        <v>368110</v>
      </c>
      <c r="FI13" s="23">
        <v>359382</v>
      </c>
      <c r="FJ13" s="23">
        <v>372258</v>
      </c>
      <c r="FK13" s="23">
        <v>371669</v>
      </c>
      <c r="FL13" s="23">
        <v>372237</v>
      </c>
      <c r="FM13" s="330">
        <v>386616</v>
      </c>
      <c r="FN13" s="23">
        <v>391922</v>
      </c>
      <c r="FO13" s="34"/>
      <c r="FP13" s="23"/>
      <c r="FQ13" s="23">
        <v>229173</v>
      </c>
      <c r="FR13" s="23">
        <v>242417</v>
      </c>
      <c r="FS13" s="23">
        <v>231273</v>
      </c>
      <c r="FT13" s="23">
        <v>233316</v>
      </c>
      <c r="FU13" s="23">
        <v>245026</v>
      </c>
      <c r="FV13" s="23">
        <v>241953</v>
      </c>
      <c r="FW13" s="23">
        <v>254809</v>
      </c>
      <c r="FX13" s="23">
        <v>270931</v>
      </c>
      <c r="FY13" s="23">
        <v>272515</v>
      </c>
      <c r="FZ13" s="330">
        <v>285687</v>
      </c>
      <c r="GA13" s="23">
        <v>284689</v>
      </c>
      <c r="GB13" s="22">
        <v>513233</v>
      </c>
      <c r="GC13" s="23">
        <v>566294</v>
      </c>
      <c r="GD13" s="82">
        <f t="shared" si="182"/>
        <v>583455</v>
      </c>
      <c r="GE13" s="82">
        <f t="shared" si="183"/>
        <v>605876</v>
      </c>
      <c r="GF13" s="82">
        <f t="shared" si="184"/>
        <v>587903</v>
      </c>
      <c r="GG13" s="82">
        <f t="shared" si="185"/>
        <v>590511</v>
      </c>
      <c r="GH13" s="82">
        <f t="shared" si="186"/>
        <v>613136</v>
      </c>
      <c r="GI13" s="82">
        <f t="shared" si="187"/>
        <v>601335</v>
      </c>
      <c r="GJ13" s="82">
        <f t="shared" si="188"/>
        <v>627067</v>
      </c>
      <c r="GK13" s="23">
        <v>642600</v>
      </c>
      <c r="GL13" s="23">
        <v>644752</v>
      </c>
      <c r="GM13" s="330">
        <v>672303</v>
      </c>
      <c r="GN13" s="23">
        <v>676611</v>
      </c>
      <c r="GO13" s="81">
        <f t="shared" si="161"/>
        <v>1007189</v>
      </c>
      <c r="GP13" s="82">
        <f t="shared" si="162"/>
        <v>1108213</v>
      </c>
      <c r="GQ13" s="82">
        <f t="shared" si="163"/>
        <v>960212</v>
      </c>
      <c r="GR13" s="82">
        <f t="shared" si="164"/>
        <v>992894</v>
      </c>
      <c r="GS13" s="82">
        <f t="shared" si="165"/>
        <v>972941</v>
      </c>
      <c r="GT13" s="82">
        <f t="shared" si="166"/>
        <v>957200</v>
      </c>
      <c r="GU13" s="82">
        <f t="shared" si="167"/>
        <v>942519</v>
      </c>
      <c r="GV13" s="82">
        <f t="shared" si="168"/>
        <v>960569</v>
      </c>
      <c r="GW13" s="82">
        <f t="shared" si="189"/>
        <v>932355</v>
      </c>
      <c r="GX13" s="82">
        <f t="shared" si="190"/>
        <v>934988</v>
      </c>
      <c r="GY13" s="82">
        <f t="shared" si="191"/>
        <v>939571</v>
      </c>
      <c r="GZ13" s="82">
        <f t="shared" si="192"/>
        <v>926298</v>
      </c>
      <c r="HA13" s="82">
        <f t="shared" si="192"/>
        <v>927251</v>
      </c>
      <c r="HB13" s="22">
        <v>1520422</v>
      </c>
      <c r="HC13" s="23">
        <v>1674507</v>
      </c>
      <c r="HD13" s="23">
        <v>1543667</v>
      </c>
      <c r="HE13" s="23">
        <v>1598770</v>
      </c>
      <c r="HF13" s="23">
        <v>1560844</v>
      </c>
      <c r="HG13" s="23">
        <v>1547711</v>
      </c>
      <c r="HH13" s="23">
        <v>1555655</v>
      </c>
      <c r="HI13" s="23">
        <v>1561904</v>
      </c>
      <c r="HJ13" s="23">
        <v>1559422</v>
      </c>
      <c r="HK13" s="385">
        <v>1577588</v>
      </c>
      <c r="HL13" s="385">
        <v>1584323</v>
      </c>
      <c r="HM13" s="385">
        <v>1598601</v>
      </c>
      <c r="HN13" s="385">
        <v>1603862</v>
      </c>
    </row>
    <row r="14" spans="1:228" s="15" customFormat="1" ht="15">
      <c r="A14" s="47" t="s">
        <v>8</v>
      </c>
      <c r="B14" s="56">
        <f t="shared" si="110"/>
        <v>78.752207504759127</v>
      </c>
      <c r="C14" s="57">
        <f t="shared" si="111"/>
        <v>80.24063230766383</v>
      </c>
      <c r="D14" s="57">
        <f t="shared" si="112"/>
        <v>84.496629002295393</v>
      </c>
      <c r="E14" s="57">
        <f t="shared" si="113"/>
        <v>83.758329329684784</v>
      </c>
      <c r="F14" s="59">
        <f t="shared" si="114"/>
        <v>83.097684254434995</v>
      </c>
      <c r="G14" s="59">
        <f t="shared" si="115"/>
        <v>84.784982899484504</v>
      </c>
      <c r="H14" s="59">
        <f t="shared" si="116"/>
        <v>84.848082215568539</v>
      </c>
      <c r="I14" s="57">
        <f t="shared" si="117"/>
        <v>84.430145971489225</v>
      </c>
      <c r="J14" s="59">
        <f t="shared" si="118"/>
        <v>84.195904874328676</v>
      </c>
      <c r="K14" s="59">
        <f t="shared" si="119"/>
        <v>86.517098264492461</v>
      </c>
      <c r="L14" s="59">
        <f t="shared" si="120"/>
        <v>86.196360368456524</v>
      </c>
      <c r="M14" s="59">
        <f t="shared" si="121"/>
        <v>86.528895234556586</v>
      </c>
      <c r="N14" s="59">
        <f t="shared" si="121"/>
        <v>86.889656153214077</v>
      </c>
      <c r="O14" s="95">
        <f t="shared" si="54"/>
        <v>0</v>
      </c>
      <c r="P14" s="59">
        <f t="shared" si="55"/>
        <v>25.774311575648014</v>
      </c>
      <c r="Q14" s="59">
        <f t="shared" si="56"/>
        <v>30.191574629911184</v>
      </c>
      <c r="R14" s="59">
        <f t="shared" si="57"/>
        <v>30.108960165437722</v>
      </c>
      <c r="S14" s="59">
        <f t="shared" si="58"/>
        <v>30.072615381366059</v>
      </c>
      <c r="T14" s="59">
        <f t="shared" si="59"/>
        <v>30.945401150137041</v>
      </c>
      <c r="U14" s="59">
        <f t="shared" si="60"/>
        <v>29.77749069917963</v>
      </c>
      <c r="V14" s="59">
        <f t="shared" si="122"/>
        <v>31.668123533548471</v>
      </c>
      <c r="W14" s="59">
        <f t="shared" si="123"/>
        <v>31.807037699423198</v>
      </c>
      <c r="X14" s="59">
        <f t="shared" si="124"/>
        <v>33.040146535588647</v>
      </c>
      <c r="Y14" s="59">
        <f t="shared" si="125"/>
        <v>32.529636433319673</v>
      </c>
      <c r="Z14" s="59">
        <f t="shared" si="126"/>
        <v>34.617118492352503</v>
      </c>
      <c r="AA14" s="59">
        <f t="shared" si="126"/>
        <v>34.495422750352908</v>
      </c>
      <c r="AB14" s="56">
        <f t="shared" si="127"/>
        <v>19.176351240676173</v>
      </c>
      <c r="AC14" s="60">
        <f t="shared" si="128"/>
        <v>17.829990189605919</v>
      </c>
      <c r="AD14" s="60">
        <f t="shared" si="129"/>
        <v>19.951259891886046</v>
      </c>
      <c r="AE14" s="60">
        <f t="shared" si="130"/>
        <v>20.760397301192739</v>
      </c>
      <c r="AF14" s="60">
        <f t="shared" si="131"/>
        <v>20.718682389218973</v>
      </c>
      <c r="AG14" s="60">
        <f t="shared" si="132"/>
        <v>20.487305904576772</v>
      </c>
      <c r="AH14" s="60">
        <f t="shared" si="133"/>
        <v>21.306245625851808</v>
      </c>
      <c r="AI14" s="60">
        <f t="shared" si="134"/>
        <v>20.934717028254454</v>
      </c>
      <c r="AJ14" s="60">
        <f t="shared" si="135"/>
        <v>21.415383238647205</v>
      </c>
      <c r="AK14" s="60">
        <f t="shared" si="136"/>
        <v>22.54465506637726</v>
      </c>
      <c r="AL14" s="60">
        <f t="shared" si="137"/>
        <v>21.965718212695098</v>
      </c>
      <c r="AM14" s="60">
        <f t="shared" si="138"/>
        <v>23.70678511528083</v>
      </c>
      <c r="AN14" s="60">
        <f t="shared" si="138"/>
        <v>22.667656911699641</v>
      </c>
      <c r="AO14" s="34">
        <v>572134</v>
      </c>
      <c r="AP14" s="23">
        <v>650242</v>
      </c>
      <c r="AQ14" s="23">
        <v>656347</v>
      </c>
      <c r="AR14" s="23">
        <v>641562</v>
      </c>
      <c r="AS14" s="23">
        <v>629509</v>
      </c>
      <c r="AT14" s="23">
        <v>649007</v>
      </c>
      <c r="AU14" s="23">
        <v>644971</v>
      </c>
      <c r="AV14" s="23">
        <v>642315</v>
      </c>
      <c r="AW14" s="23">
        <v>639787</v>
      </c>
      <c r="AX14" s="23">
        <v>648514</v>
      </c>
      <c r="AY14" s="23">
        <v>652222</v>
      </c>
      <c r="AZ14" s="330">
        <v>666038</v>
      </c>
      <c r="BA14" s="23">
        <v>659847</v>
      </c>
      <c r="BB14" s="81">
        <f t="shared" si="139"/>
        <v>154365</v>
      </c>
      <c r="BC14" s="82">
        <f t="shared" si="140"/>
        <v>160123</v>
      </c>
      <c r="BD14" s="82">
        <f t="shared" si="141"/>
        <v>120426</v>
      </c>
      <c r="BE14" s="82">
        <f t="shared" si="142"/>
        <v>124406</v>
      </c>
      <c r="BF14" s="82">
        <f t="shared" si="143"/>
        <v>128044</v>
      </c>
      <c r="BG14" s="82">
        <f t="shared" si="144"/>
        <v>116467</v>
      </c>
      <c r="BH14" s="82">
        <f t="shared" si="145"/>
        <v>115177</v>
      </c>
      <c r="BI14" s="82">
        <f t="shared" si="146"/>
        <v>118450</v>
      </c>
      <c r="BJ14" s="84">
        <f t="shared" si="147"/>
        <v>120092</v>
      </c>
      <c r="BK14" s="87">
        <f t="shared" si="148"/>
        <v>101065</v>
      </c>
      <c r="BL14" s="87">
        <f t="shared" si="149"/>
        <v>104448</v>
      </c>
      <c r="BM14" s="87">
        <f t="shared" si="150"/>
        <v>103691</v>
      </c>
      <c r="BN14" s="87">
        <f t="shared" si="150"/>
        <v>99561</v>
      </c>
      <c r="BO14" s="34">
        <v>36216</v>
      </c>
      <c r="BP14" s="23">
        <v>30629</v>
      </c>
      <c r="BQ14" s="23"/>
      <c r="BR14" s="23">
        <v>25561</v>
      </c>
      <c r="BS14" s="23">
        <v>28049</v>
      </c>
      <c r="BT14" s="23">
        <v>27279</v>
      </c>
      <c r="BU14" s="23">
        <v>28051</v>
      </c>
      <c r="BV14" s="23">
        <v>25856</v>
      </c>
      <c r="BW14" s="23">
        <v>29316</v>
      </c>
      <c r="BX14" s="23">
        <v>20413</v>
      </c>
      <c r="BY14" s="23">
        <v>26993</v>
      </c>
      <c r="BZ14" s="330">
        <v>25503</v>
      </c>
      <c r="CA14" s="23">
        <v>25420</v>
      </c>
      <c r="CB14" s="22">
        <v>118149</v>
      </c>
      <c r="CC14" s="23">
        <v>129494</v>
      </c>
      <c r="CD14" s="23"/>
      <c r="CE14" s="23">
        <v>98845</v>
      </c>
      <c r="CF14" s="23">
        <v>99995</v>
      </c>
      <c r="CG14" s="44">
        <v>89188</v>
      </c>
      <c r="CH14" s="44">
        <v>87126</v>
      </c>
      <c r="CI14" s="44">
        <v>92594</v>
      </c>
      <c r="CJ14" s="44">
        <v>90776</v>
      </c>
      <c r="CK14" s="44">
        <v>80652</v>
      </c>
      <c r="CL14" s="44">
        <v>77455</v>
      </c>
      <c r="CM14" s="335">
        <v>78188</v>
      </c>
      <c r="CN14" s="44">
        <v>74141</v>
      </c>
      <c r="CO14" s="34">
        <v>208336</v>
      </c>
      <c r="CP14" s="23">
        <v>247558</v>
      </c>
      <c r="CQ14" s="23">
        <v>256286</v>
      </c>
      <c r="CR14" s="23">
        <v>246842</v>
      </c>
      <c r="CS14" s="23">
        <v>239854</v>
      </c>
      <c r="CT14" s="23">
        <v>222939</v>
      </c>
      <c r="CU14" s="23">
        <v>219333</v>
      </c>
      <c r="CV14" s="23">
        <v>214631</v>
      </c>
      <c r="CW14" s="23">
        <v>207790</v>
      </c>
      <c r="CX14" s="23">
        <v>204908</v>
      </c>
      <c r="CY14" s="23">
        <v>215998</v>
      </c>
      <c r="CZ14" s="330">
        <v>211502</v>
      </c>
      <c r="DA14" s="23">
        <v>216316</v>
      </c>
      <c r="DB14" s="34"/>
      <c r="DC14" s="23">
        <v>193818</v>
      </c>
      <c r="DD14" s="23">
        <v>165541</v>
      </c>
      <c r="DE14" s="23">
        <v>164095</v>
      </c>
      <c r="DF14" s="23">
        <v>161839</v>
      </c>
      <c r="DG14" s="23">
        <v>189189</v>
      </c>
      <c r="DH14" s="23">
        <v>199285</v>
      </c>
      <c r="DI14" s="23">
        <v>186764</v>
      </c>
      <c r="DJ14" s="23">
        <v>190302</v>
      </c>
      <c r="DK14" s="23">
        <v>195944</v>
      </c>
      <c r="DL14" s="23">
        <v>190082</v>
      </c>
      <c r="DM14" s="330">
        <v>188078</v>
      </c>
      <c r="DN14" s="23">
        <v>181570</v>
      </c>
      <c r="DO14" s="34"/>
      <c r="DP14" s="23">
        <v>64378</v>
      </c>
      <c r="DQ14" s="23">
        <v>79544</v>
      </c>
      <c r="DR14" s="23">
        <v>71607</v>
      </c>
      <c r="DS14" s="23">
        <v>70861</v>
      </c>
      <c r="DT14" s="23">
        <v>80054</v>
      </c>
      <c r="DU14" s="23">
        <v>64394</v>
      </c>
      <c r="DV14" s="23">
        <v>81656</v>
      </c>
      <c r="DW14" s="23">
        <v>78964</v>
      </c>
      <c r="DX14" s="23">
        <v>78672</v>
      </c>
      <c r="DY14" s="23">
        <v>79934</v>
      </c>
      <c r="DZ14" s="330">
        <v>83980</v>
      </c>
      <c r="EA14" s="23">
        <v>89821</v>
      </c>
      <c r="EB14" s="81">
        <f t="shared" si="169"/>
        <v>0</v>
      </c>
      <c r="EC14" s="82">
        <f t="shared" si="170"/>
        <v>208866</v>
      </c>
      <c r="ED14" s="82">
        <f t="shared" si="171"/>
        <v>234520</v>
      </c>
      <c r="EE14" s="82">
        <f t="shared" si="172"/>
        <v>230625</v>
      </c>
      <c r="EF14" s="82">
        <f t="shared" si="173"/>
        <v>227816</v>
      </c>
      <c r="EG14" s="82">
        <f t="shared" si="174"/>
        <v>236879</v>
      </c>
      <c r="EH14" s="82">
        <f t="shared" si="175"/>
        <v>226353</v>
      </c>
      <c r="EI14" s="82">
        <f t="shared" si="176"/>
        <v>240920</v>
      </c>
      <c r="EJ14" s="82">
        <f t="shared" si="177"/>
        <v>241695</v>
      </c>
      <c r="EK14" s="23">
        <v>247662</v>
      </c>
      <c r="EL14" s="23">
        <v>246142</v>
      </c>
      <c r="EM14" s="330">
        <v>266458</v>
      </c>
      <c r="EN14" s="23">
        <v>261961</v>
      </c>
      <c r="EO14" s="83">
        <f t="shared" si="152"/>
        <v>0</v>
      </c>
      <c r="EP14" s="82">
        <f t="shared" si="153"/>
        <v>601499</v>
      </c>
      <c r="EQ14" s="82">
        <f t="shared" si="154"/>
        <v>542253</v>
      </c>
      <c r="ER14" s="82">
        <f t="shared" si="155"/>
        <v>535343</v>
      </c>
      <c r="ES14" s="82">
        <f t="shared" si="156"/>
        <v>529737</v>
      </c>
      <c r="ET14" s="82">
        <f t="shared" si="157"/>
        <v>528595</v>
      </c>
      <c r="EU14" s="82">
        <f t="shared" si="158"/>
        <v>533795</v>
      </c>
      <c r="EV14" s="82">
        <f t="shared" si="159"/>
        <v>519845</v>
      </c>
      <c r="EW14" s="82">
        <f t="shared" si="178"/>
        <v>518184</v>
      </c>
      <c r="EX14" s="82">
        <f t="shared" si="179"/>
        <v>501917</v>
      </c>
      <c r="EY14" s="84">
        <f t="shared" si="180"/>
        <v>510528</v>
      </c>
      <c r="EZ14" s="84">
        <f t="shared" si="181"/>
        <v>503271</v>
      </c>
      <c r="FA14" s="84">
        <f t="shared" si="181"/>
        <v>497447</v>
      </c>
      <c r="FB14" s="34"/>
      <c r="FC14" s="23"/>
      <c r="FD14" s="23">
        <v>110757</v>
      </c>
      <c r="FE14" s="23">
        <v>115520</v>
      </c>
      <c r="FF14" s="23">
        <v>113698</v>
      </c>
      <c r="FG14" s="23">
        <v>106937</v>
      </c>
      <c r="FH14" s="23">
        <v>110195</v>
      </c>
      <c r="FI14" s="23">
        <v>107885</v>
      </c>
      <c r="FJ14" s="23">
        <v>110558</v>
      </c>
      <c r="FK14" s="23">
        <v>115082</v>
      </c>
      <c r="FL14" s="23">
        <v>109018</v>
      </c>
      <c r="FM14" s="330">
        <v>119640</v>
      </c>
      <c r="FN14" s="23">
        <v>115152</v>
      </c>
      <c r="FO14" s="34"/>
      <c r="FP14" s="23"/>
      <c r="FQ14" s="23">
        <v>44219</v>
      </c>
      <c r="FR14" s="23">
        <v>43498</v>
      </c>
      <c r="FS14" s="23">
        <v>43257</v>
      </c>
      <c r="FT14" s="23">
        <v>49888</v>
      </c>
      <c r="FU14" s="23">
        <v>51764</v>
      </c>
      <c r="FV14" s="23">
        <v>51379</v>
      </c>
      <c r="FW14" s="23">
        <v>52173</v>
      </c>
      <c r="FX14" s="23">
        <v>53908</v>
      </c>
      <c r="FY14" s="23">
        <v>57190</v>
      </c>
      <c r="FZ14" s="330">
        <v>62838</v>
      </c>
      <c r="GA14" s="23">
        <v>56988</v>
      </c>
      <c r="GB14" s="22">
        <v>139316</v>
      </c>
      <c r="GC14" s="23">
        <v>144488</v>
      </c>
      <c r="GD14" s="82">
        <f t="shared" si="182"/>
        <v>154976</v>
      </c>
      <c r="GE14" s="82">
        <f t="shared" si="183"/>
        <v>159018</v>
      </c>
      <c r="GF14" s="82">
        <f t="shared" si="184"/>
        <v>156955</v>
      </c>
      <c r="GG14" s="82">
        <f t="shared" si="185"/>
        <v>156825</v>
      </c>
      <c r="GH14" s="82">
        <f t="shared" si="186"/>
        <v>161959</v>
      </c>
      <c r="GI14" s="82">
        <f t="shared" si="187"/>
        <v>159264</v>
      </c>
      <c r="GJ14" s="82">
        <f t="shared" si="188"/>
        <v>162731</v>
      </c>
      <c r="GK14" s="23">
        <v>168990</v>
      </c>
      <c r="GL14" s="23">
        <v>166208</v>
      </c>
      <c r="GM14" s="330">
        <v>182478</v>
      </c>
      <c r="GN14" s="23">
        <v>172140</v>
      </c>
      <c r="GO14" s="81">
        <f t="shared" si="161"/>
        <v>587183</v>
      </c>
      <c r="GP14" s="82">
        <f t="shared" si="162"/>
        <v>665877</v>
      </c>
      <c r="GQ14" s="82">
        <f t="shared" si="163"/>
        <v>621797</v>
      </c>
      <c r="GR14" s="82">
        <f t="shared" si="164"/>
        <v>606950</v>
      </c>
      <c r="GS14" s="82">
        <f t="shared" si="165"/>
        <v>600598</v>
      </c>
      <c r="GT14" s="82">
        <f t="shared" si="166"/>
        <v>608649</v>
      </c>
      <c r="GU14" s="82">
        <f t="shared" si="167"/>
        <v>598189</v>
      </c>
      <c r="GV14" s="82">
        <f t="shared" si="168"/>
        <v>601501</v>
      </c>
      <c r="GW14" s="82">
        <f t="shared" si="189"/>
        <v>597148</v>
      </c>
      <c r="GX14" s="82">
        <f t="shared" si="190"/>
        <v>580589</v>
      </c>
      <c r="GY14" s="82">
        <f t="shared" si="191"/>
        <v>590462</v>
      </c>
      <c r="GZ14" s="82">
        <f t="shared" si="192"/>
        <v>587251</v>
      </c>
      <c r="HA14" s="82">
        <f t="shared" si="192"/>
        <v>587268</v>
      </c>
      <c r="HB14" s="22">
        <v>726499</v>
      </c>
      <c r="HC14" s="23">
        <v>810365</v>
      </c>
      <c r="HD14" s="23">
        <v>776773</v>
      </c>
      <c r="HE14" s="23">
        <v>765968</v>
      </c>
      <c r="HF14" s="23">
        <v>757553</v>
      </c>
      <c r="HG14" s="23">
        <v>765474</v>
      </c>
      <c r="HH14" s="23">
        <v>760148</v>
      </c>
      <c r="HI14" s="23">
        <v>760765</v>
      </c>
      <c r="HJ14" s="23">
        <v>759879</v>
      </c>
      <c r="HK14" s="385">
        <v>749579</v>
      </c>
      <c r="HL14" s="385">
        <v>756670</v>
      </c>
      <c r="HM14" s="385">
        <v>769729</v>
      </c>
      <c r="HN14" s="385">
        <v>759408</v>
      </c>
    </row>
    <row r="15" spans="1:228" s="15" customFormat="1" ht="15">
      <c r="A15" s="45" t="s">
        <v>9</v>
      </c>
      <c r="B15" s="56">
        <f t="shared" si="110"/>
        <v>83.079919083476597</v>
      </c>
      <c r="C15" s="57">
        <f t="shared" si="111"/>
        <v>84.342550525923727</v>
      </c>
      <c r="D15" s="57">
        <f t="shared" si="112"/>
        <v>85.937190487452625</v>
      </c>
      <c r="E15" s="57">
        <f t="shared" si="113"/>
        <v>85.200688229776731</v>
      </c>
      <c r="F15" s="59">
        <f t="shared" si="114"/>
        <v>85.930997860596676</v>
      </c>
      <c r="G15" s="59">
        <f t="shared" si="115"/>
        <v>85.990350943393295</v>
      </c>
      <c r="H15" s="59">
        <f t="shared" si="116"/>
        <v>86.725750230127147</v>
      </c>
      <c r="I15" s="57">
        <f t="shared" si="117"/>
        <v>86.885567069383939</v>
      </c>
      <c r="J15" s="59">
        <f t="shared" si="118"/>
        <v>86.499751154491165</v>
      </c>
      <c r="K15" s="59">
        <f t="shared" si="119"/>
        <v>86.605625153429827</v>
      </c>
      <c r="L15" s="59">
        <f t="shared" si="120"/>
        <v>87.101242214439338</v>
      </c>
      <c r="M15" s="59">
        <f t="shared" si="121"/>
        <v>87.674178704235061</v>
      </c>
      <c r="N15" s="59">
        <f t="shared" si="121"/>
        <v>87.821713846257552</v>
      </c>
      <c r="O15" s="95">
        <f t="shared" si="54"/>
        <v>0</v>
      </c>
      <c r="P15" s="59">
        <f t="shared" si="55"/>
        <v>33.621633679832854</v>
      </c>
      <c r="Q15" s="59">
        <f t="shared" si="56"/>
        <v>37.356721326957697</v>
      </c>
      <c r="R15" s="59">
        <f t="shared" si="57"/>
        <v>36.406770201532112</v>
      </c>
      <c r="S15" s="59">
        <f t="shared" si="58"/>
        <v>37.303778381853839</v>
      </c>
      <c r="T15" s="59">
        <f t="shared" si="59"/>
        <v>37.145678036453553</v>
      </c>
      <c r="U15" s="59">
        <f t="shared" si="60"/>
        <v>39.29156033632583</v>
      </c>
      <c r="V15" s="59">
        <f t="shared" si="122"/>
        <v>38.596934785201107</v>
      </c>
      <c r="W15" s="59">
        <f t="shared" si="123"/>
        <v>39.932084857682582</v>
      </c>
      <c r="X15" s="59">
        <f t="shared" si="124"/>
        <v>39.697298938207567</v>
      </c>
      <c r="Y15" s="59">
        <f t="shared" si="125"/>
        <v>41.192518138956572</v>
      </c>
      <c r="Z15" s="59">
        <f t="shared" si="126"/>
        <v>42.0080110280486</v>
      </c>
      <c r="AA15" s="59">
        <f t="shared" si="126"/>
        <v>42.419157906347564</v>
      </c>
      <c r="AB15" s="56">
        <f t="shared" si="127"/>
        <v>24.637715889679345</v>
      </c>
      <c r="AC15" s="60">
        <f t="shared" si="128"/>
        <v>25.36699138962971</v>
      </c>
      <c r="AD15" s="60">
        <f t="shared" si="129"/>
        <v>27.874227306615058</v>
      </c>
      <c r="AE15" s="60">
        <f t="shared" si="130"/>
        <v>27.262428907231666</v>
      </c>
      <c r="AF15" s="60">
        <f t="shared" si="131"/>
        <v>27.997040105858634</v>
      </c>
      <c r="AG15" s="60">
        <f t="shared" si="132"/>
        <v>28.40484802463536</v>
      </c>
      <c r="AH15" s="60">
        <f t="shared" si="133"/>
        <v>30.055738866499667</v>
      </c>
      <c r="AI15" s="60">
        <f t="shared" si="134"/>
        <v>29.185748114053496</v>
      </c>
      <c r="AJ15" s="60">
        <f t="shared" si="135"/>
        <v>30.25871748493384</v>
      </c>
      <c r="AK15" s="60">
        <f t="shared" si="136"/>
        <v>30.472304417152547</v>
      </c>
      <c r="AL15" s="60">
        <f t="shared" si="137"/>
        <v>31.915682329818168</v>
      </c>
      <c r="AM15" s="60">
        <f t="shared" si="138"/>
        <v>32.318505674798729</v>
      </c>
      <c r="AN15" s="60">
        <f t="shared" si="138"/>
        <v>32.616651908682293</v>
      </c>
      <c r="AO15" s="34">
        <v>1837447</v>
      </c>
      <c r="AP15" s="23">
        <v>2117289</v>
      </c>
      <c r="AQ15" s="23">
        <v>2147475</v>
      </c>
      <c r="AR15" s="23">
        <v>2155551</v>
      </c>
      <c r="AS15" s="23">
        <v>2187835</v>
      </c>
      <c r="AT15" s="23">
        <v>2210480</v>
      </c>
      <c r="AU15" s="23">
        <v>2217822</v>
      </c>
      <c r="AV15" s="23">
        <v>2244070</v>
      </c>
      <c r="AW15" s="23">
        <v>2219453</v>
      </c>
      <c r="AX15" s="23">
        <v>2236689</v>
      </c>
      <c r="AY15" s="23">
        <v>2255687</v>
      </c>
      <c r="AZ15" s="330">
        <v>2279455</v>
      </c>
      <c r="BA15" s="23">
        <v>2293039</v>
      </c>
      <c r="BB15" s="81">
        <f t="shared" si="139"/>
        <v>374215</v>
      </c>
      <c r="BC15" s="82">
        <f t="shared" si="140"/>
        <v>393056</v>
      </c>
      <c r="BD15" s="82">
        <f t="shared" si="141"/>
        <v>351414</v>
      </c>
      <c r="BE15" s="82">
        <f t="shared" si="142"/>
        <v>374418</v>
      </c>
      <c r="BF15" s="82">
        <f t="shared" si="143"/>
        <v>358202</v>
      </c>
      <c r="BG15" s="82">
        <f t="shared" si="144"/>
        <v>360134</v>
      </c>
      <c r="BH15" s="82">
        <f t="shared" si="145"/>
        <v>339460</v>
      </c>
      <c r="BI15" s="82">
        <f t="shared" si="146"/>
        <v>338718</v>
      </c>
      <c r="BJ15" s="84">
        <f t="shared" si="147"/>
        <v>346396</v>
      </c>
      <c r="BK15" s="87">
        <f t="shared" si="148"/>
        <v>345925</v>
      </c>
      <c r="BL15" s="87">
        <f t="shared" si="149"/>
        <v>334043</v>
      </c>
      <c r="BM15" s="87">
        <f t="shared" si="150"/>
        <v>320461</v>
      </c>
      <c r="BN15" s="87">
        <f t="shared" si="150"/>
        <v>317977</v>
      </c>
      <c r="BO15" s="34">
        <v>95073</v>
      </c>
      <c r="BP15" s="23">
        <v>93946</v>
      </c>
      <c r="BQ15" s="23"/>
      <c r="BR15" s="23">
        <v>120590</v>
      </c>
      <c r="BS15" s="23">
        <v>114522</v>
      </c>
      <c r="BT15" s="23">
        <v>132412</v>
      </c>
      <c r="BU15" s="23">
        <v>121972</v>
      </c>
      <c r="BV15" s="23">
        <v>116424</v>
      </c>
      <c r="BW15" s="23">
        <v>129070</v>
      </c>
      <c r="BX15" s="23">
        <v>131924</v>
      </c>
      <c r="BY15" s="23">
        <v>126465</v>
      </c>
      <c r="BZ15" s="330">
        <v>120054</v>
      </c>
      <c r="CA15" s="23">
        <v>121742</v>
      </c>
      <c r="CB15" s="22">
        <v>279142</v>
      </c>
      <c r="CC15" s="23">
        <v>299110</v>
      </c>
      <c r="CD15" s="23"/>
      <c r="CE15" s="23">
        <v>253828</v>
      </c>
      <c r="CF15" s="23">
        <v>243680</v>
      </c>
      <c r="CG15" s="44">
        <v>227722</v>
      </c>
      <c r="CH15" s="44">
        <v>217488</v>
      </c>
      <c r="CI15" s="44">
        <v>222294</v>
      </c>
      <c r="CJ15" s="44">
        <v>217326</v>
      </c>
      <c r="CK15" s="44">
        <v>214001</v>
      </c>
      <c r="CL15" s="44">
        <v>207578</v>
      </c>
      <c r="CM15" s="335">
        <v>200407</v>
      </c>
      <c r="CN15" s="44">
        <v>196235</v>
      </c>
      <c r="CO15" s="34">
        <v>619887</v>
      </c>
      <c r="CP15" s="23">
        <v>697875</v>
      </c>
      <c r="CQ15" s="23">
        <v>698639</v>
      </c>
      <c r="CR15" s="23">
        <v>713674</v>
      </c>
      <c r="CS15" s="23">
        <v>704736</v>
      </c>
      <c r="CT15" s="23">
        <v>642863</v>
      </c>
      <c r="CU15" s="23">
        <v>606228</v>
      </c>
      <c r="CV15" s="23">
        <v>625147</v>
      </c>
      <c r="CW15" s="23">
        <v>590319</v>
      </c>
      <c r="CX15" s="23">
        <v>597094</v>
      </c>
      <c r="CY15" s="23">
        <v>575114</v>
      </c>
      <c r="CZ15" s="330">
        <v>573990</v>
      </c>
      <c r="DA15" s="23">
        <v>584688</v>
      </c>
      <c r="DB15" s="34"/>
      <c r="DC15" s="23">
        <v>575395</v>
      </c>
      <c r="DD15" s="23">
        <v>515333</v>
      </c>
      <c r="DE15" s="23">
        <v>520797</v>
      </c>
      <c r="DF15" s="23">
        <v>533331</v>
      </c>
      <c r="DG15" s="23">
        <v>612745</v>
      </c>
      <c r="DH15" s="23">
        <v>606798</v>
      </c>
      <c r="DI15" s="23">
        <v>622046</v>
      </c>
      <c r="DJ15" s="23">
        <v>604537</v>
      </c>
      <c r="DK15" s="23">
        <v>614367</v>
      </c>
      <c r="DL15" s="23">
        <v>613798</v>
      </c>
      <c r="DM15" s="330">
        <v>613292</v>
      </c>
      <c r="DN15" s="23">
        <v>600780</v>
      </c>
      <c r="DO15" s="34"/>
      <c r="DP15" s="23">
        <v>207220</v>
      </c>
      <c r="DQ15" s="23">
        <v>236957</v>
      </c>
      <c r="DR15" s="23">
        <v>231349</v>
      </c>
      <c r="DS15" s="23">
        <v>236953</v>
      </c>
      <c r="DT15" s="23">
        <v>224693</v>
      </c>
      <c r="DU15" s="23">
        <v>236186</v>
      </c>
      <c r="DV15" s="23">
        <v>243071</v>
      </c>
      <c r="DW15" s="23">
        <v>248204</v>
      </c>
      <c r="DX15" s="23">
        <v>238246</v>
      </c>
      <c r="DY15" s="23">
        <v>240245</v>
      </c>
      <c r="DZ15" s="330">
        <v>251919</v>
      </c>
      <c r="EA15" s="23">
        <v>255945</v>
      </c>
      <c r="EB15" s="81">
        <f t="shared" si="169"/>
        <v>0</v>
      </c>
      <c r="EC15" s="82">
        <f t="shared" si="170"/>
        <v>844019</v>
      </c>
      <c r="ED15" s="82">
        <f t="shared" si="171"/>
        <v>933503</v>
      </c>
      <c r="EE15" s="82">
        <f t="shared" si="172"/>
        <v>921080</v>
      </c>
      <c r="EF15" s="82">
        <f t="shared" si="173"/>
        <v>949768</v>
      </c>
      <c r="EG15" s="82">
        <f t="shared" si="174"/>
        <v>954872</v>
      </c>
      <c r="EH15" s="82">
        <f t="shared" si="175"/>
        <v>1004796</v>
      </c>
      <c r="EI15" s="82">
        <f t="shared" si="176"/>
        <v>996877</v>
      </c>
      <c r="EJ15" s="82">
        <f t="shared" si="177"/>
        <v>1024597</v>
      </c>
      <c r="EK15" s="23">
        <v>1025228</v>
      </c>
      <c r="EL15" s="23">
        <v>1066775</v>
      </c>
      <c r="EM15" s="330">
        <v>1092173</v>
      </c>
      <c r="EN15" s="23">
        <v>1107571</v>
      </c>
      <c r="EO15" s="83">
        <f t="shared" si="152"/>
        <v>0</v>
      </c>
      <c r="EP15" s="82">
        <f t="shared" si="153"/>
        <v>1666326</v>
      </c>
      <c r="EQ15" s="82">
        <f t="shared" si="154"/>
        <v>1565386</v>
      </c>
      <c r="ER15" s="82">
        <f t="shared" si="155"/>
        <v>1608889</v>
      </c>
      <c r="ES15" s="82">
        <f t="shared" si="156"/>
        <v>1596269</v>
      </c>
      <c r="ET15" s="82">
        <f t="shared" si="157"/>
        <v>1615742</v>
      </c>
      <c r="EU15" s="82">
        <f t="shared" si="158"/>
        <v>1552486</v>
      </c>
      <c r="EV15" s="82">
        <f t="shared" si="159"/>
        <v>1585911</v>
      </c>
      <c r="EW15" s="82">
        <f t="shared" si="178"/>
        <v>1541252</v>
      </c>
      <c r="EX15" s="82">
        <f t="shared" si="179"/>
        <v>1557386</v>
      </c>
      <c r="EY15" s="84">
        <f t="shared" si="180"/>
        <v>1522955</v>
      </c>
      <c r="EZ15" s="84">
        <f t="shared" si="181"/>
        <v>1507743</v>
      </c>
      <c r="FA15" s="84">
        <f t="shared" si="181"/>
        <v>1503445</v>
      </c>
      <c r="FB15" s="34"/>
      <c r="FC15" s="23"/>
      <c r="FD15" s="23">
        <v>515665</v>
      </c>
      <c r="FE15" s="23">
        <v>493932</v>
      </c>
      <c r="FF15" s="23">
        <v>510142</v>
      </c>
      <c r="FG15" s="23">
        <v>522126</v>
      </c>
      <c r="FH15" s="23">
        <v>549783</v>
      </c>
      <c r="FI15" s="23">
        <v>536665</v>
      </c>
      <c r="FJ15" s="23">
        <v>543106</v>
      </c>
      <c r="FK15" s="23">
        <v>551427</v>
      </c>
      <c r="FL15" s="23">
        <v>562051</v>
      </c>
      <c r="FM15" s="330">
        <v>571960</v>
      </c>
      <c r="FN15" s="23">
        <v>571672</v>
      </c>
      <c r="FO15" s="34"/>
      <c r="FP15" s="23"/>
      <c r="FQ15" s="23">
        <v>180881</v>
      </c>
      <c r="FR15" s="23">
        <v>195799</v>
      </c>
      <c r="FS15" s="23">
        <v>202673</v>
      </c>
      <c r="FT15" s="23">
        <v>208053</v>
      </c>
      <c r="FU15" s="23">
        <v>218827</v>
      </c>
      <c r="FV15" s="23">
        <v>217141</v>
      </c>
      <c r="FW15" s="23">
        <v>233287</v>
      </c>
      <c r="FX15" s="23">
        <v>235555</v>
      </c>
      <c r="FY15" s="23">
        <v>264479</v>
      </c>
      <c r="FZ15" s="330">
        <v>268294</v>
      </c>
      <c r="GA15" s="23">
        <v>279954</v>
      </c>
      <c r="GB15" s="22">
        <v>544903</v>
      </c>
      <c r="GC15" s="23">
        <v>636799</v>
      </c>
      <c r="GD15" s="82">
        <f t="shared" si="182"/>
        <v>696546</v>
      </c>
      <c r="GE15" s="82">
        <f t="shared" si="183"/>
        <v>689731</v>
      </c>
      <c r="GF15" s="82">
        <f t="shared" si="184"/>
        <v>712815</v>
      </c>
      <c r="GG15" s="82">
        <f t="shared" si="185"/>
        <v>730179</v>
      </c>
      <c r="GH15" s="82">
        <f t="shared" si="186"/>
        <v>768610</v>
      </c>
      <c r="GI15" s="82">
        <f t="shared" si="187"/>
        <v>753806</v>
      </c>
      <c r="GJ15" s="82">
        <f t="shared" si="188"/>
        <v>776393</v>
      </c>
      <c r="GK15" s="23">
        <v>786982</v>
      </c>
      <c r="GL15" s="23">
        <v>826530</v>
      </c>
      <c r="GM15" s="330">
        <v>840254</v>
      </c>
      <c r="GN15" s="23">
        <v>851626</v>
      </c>
      <c r="GO15" s="81">
        <f t="shared" si="161"/>
        <v>1666759</v>
      </c>
      <c r="GP15" s="82">
        <f t="shared" si="162"/>
        <v>1873546</v>
      </c>
      <c r="GQ15" s="82">
        <f t="shared" si="163"/>
        <v>1802343</v>
      </c>
      <c r="GR15" s="82">
        <f t="shared" si="164"/>
        <v>1840238</v>
      </c>
      <c r="GS15" s="82">
        <f t="shared" si="165"/>
        <v>1833222</v>
      </c>
      <c r="GT15" s="82">
        <f t="shared" si="166"/>
        <v>1840435</v>
      </c>
      <c r="GU15" s="82">
        <f t="shared" si="167"/>
        <v>1788672</v>
      </c>
      <c r="GV15" s="82">
        <f t="shared" si="168"/>
        <v>1828982</v>
      </c>
      <c r="GW15" s="82">
        <f t="shared" si="189"/>
        <v>1789456</v>
      </c>
      <c r="GX15" s="82">
        <f t="shared" si="190"/>
        <v>1795632</v>
      </c>
      <c r="GY15" s="82">
        <f t="shared" si="191"/>
        <v>1763200</v>
      </c>
      <c r="GZ15" s="82">
        <f t="shared" si="192"/>
        <v>1759662</v>
      </c>
      <c r="HA15" s="82">
        <f t="shared" si="192"/>
        <v>1759390</v>
      </c>
      <c r="HB15" s="22">
        <v>2211662</v>
      </c>
      <c r="HC15" s="23">
        <v>2510345</v>
      </c>
      <c r="HD15" s="23">
        <v>2498889</v>
      </c>
      <c r="HE15" s="23">
        <v>2529969</v>
      </c>
      <c r="HF15" s="23">
        <v>2546037</v>
      </c>
      <c r="HG15" s="23">
        <v>2570614</v>
      </c>
      <c r="HH15" s="23">
        <v>2557282</v>
      </c>
      <c r="HI15" s="23">
        <v>2582788</v>
      </c>
      <c r="HJ15" s="23">
        <v>2565849</v>
      </c>
      <c r="HK15" s="385">
        <v>2582614</v>
      </c>
      <c r="HL15" s="385">
        <v>2589730</v>
      </c>
      <c r="HM15" s="385">
        <v>2599916</v>
      </c>
      <c r="HN15" s="385">
        <v>2611016</v>
      </c>
    </row>
    <row r="16" spans="1:228" s="15" customFormat="1" ht="15">
      <c r="A16" s="45" t="s">
        <v>10</v>
      </c>
      <c r="B16" s="56">
        <f t="shared" si="110"/>
        <v>85.916625247265486</v>
      </c>
      <c r="C16" s="57">
        <f t="shared" si="111"/>
        <v>85.289079818940635</v>
      </c>
      <c r="D16" s="57">
        <f t="shared" si="112"/>
        <v>86.870912457329254</v>
      </c>
      <c r="E16" s="57">
        <f t="shared" si="113"/>
        <v>86.814657173893963</v>
      </c>
      <c r="F16" s="59">
        <f t="shared" si="114"/>
        <v>86.689359384573493</v>
      </c>
      <c r="G16" s="59">
        <f t="shared" si="115"/>
        <v>87.146628684364117</v>
      </c>
      <c r="H16" s="59">
        <f t="shared" si="116"/>
        <v>86.861995362157245</v>
      </c>
      <c r="I16" s="57">
        <f t="shared" si="117"/>
        <v>87.569758827887071</v>
      </c>
      <c r="J16" s="59">
        <f t="shared" si="118"/>
        <v>87.520738155754785</v>
      </c>
      <c r="K16" s="59">
        <f t="shared" si="119"/>
        <v>87.804137118241115</v>
      </c>
      <c r="L16" s="59">
        <f t="shared" si="120"/>
        <v>87.647506852838802</v>
      </c>
      <c r="M16" s="59">
        <f t="shared" si="121"/>
        <v>88.201988602399069</v>
      </c>
      <c r="N16" s="59">
        <f t="shared" si="121"/>
        <v>88.35461688619948</v>
      </c>
      <c r="O16" s="95">
        <f t="shared" si="54"/>
        <v>0</v>
      </c>
      <c r="P16" s="59">
        <f t="shared" si="55"/>
        <v>28.210187190570384</v>
      </c>
      <c r="Q16" s="59">
        <f t="shared" si="56"/>
        <v>32.202870142151539</v>
      </c>
      <c r="R16" s="59">
        <f t="shared" si="57"/>
        <v>30.751591090106945</v>
      </c>
      <c r="S16" s="59">
        <f t="shared" si="58"/>
        <v>30.856894484098511</v>
      </c>
      <c r="T16" s="59">
        <f t="shared" si="59"/>
        <v>31.572648528150658</v>
      </c>
      <c r="U16" s="59">
        <f t="shared" si="60"/>
        <v>31.274002617562395</v>
      </c>
      <c r="V16" s="59">
        <f t="shared" si="122"/>
        <v>31.71114906576673</v>
      </c>
      <c r="W16" s="59">
        <f t="shared" si="123"/>
        <v>33.666710254251832</v>
      </c>
      <c r="X16" s="59">
        <f t="shared" si="124"/>
        <v>34.185885843171519</v>
      </c>
      <c r="Y16" s="59">
        <f t="shared" si="125"/>
        <v>33.986061205295776</v>
      </c>
      <c r="Z16" s="59">
        <f t="shared" si="126"/>
        <v>34.220499740963618</v>
      </c>
      <c r="AA16" s="59">
        <f t="shared" si="126"/>
        <v>34.336053609733902</v>
      </c>
      <c r="AB16" s="56">
        <f t="shared" si="127"/>
        <v>23.079668689267759</v>
      </c>
      <c r="AC16" s="60">
        <f t="shared" si="128"/>
        <v>21.324055248201699</v>
      </c>
      <c r="AD16" s="60">
        <f t="shared" si="129"/>
        <v>24.103147818022787</v>
      </c>
      <c r="AE16" s="60">
        <f t="shared" si="130"/>
        <v>22.975372876210702</v>
      </c>
      <c r="AF16" s="60">
        <f t="shared" si="131"/>
        <v>23.363689207517922</v>
      </c>
      <c r="AG16" s="60">
        <f t="shared" si="132"/>
        <v>23.390299763804578</v>
      </c>
      <c r="AH16" s="60">
        <f t="shared" si="133"/>
        <v>23.503363117099767</v>
      </c>
      <c r="AI16" s="60">
        <f t="shared" si="134"/>
        <v>24.021421516174172</v>
      </c>
      <c r="AJ16" s="60">
        <f t="shared" si="135"/>
        <v>25.519679794702473</v>
      </c>
      <c r="AK16" s="60">
        <f t="shared" si="136"/>
        <v>25.350009143925384</v>
      </c>
      <c r="AL16" s="60">
        <f t="shared" si="137"/>
        <v>25.650014871263092</v>
      </c>
      <c r="AM16" s="60">
        <f t="shared" si="138"/>
        <v>26.057864743155463</v>
      </c>
      <c r="AN16" s="60">
        <f t="shared" si="138"/>
        <v>25.954706708504951</v>
      </c>
      <c r="AO16" s="34">
        <v>772680</v>
      </c>
      <c r="AP16" s="23">
        <v>836030</v>
      </c>
      <c r="AQ16" s="23">
        <v>807466</v>
      </c>
      <c r="AR16" s="23">
        <v>820764</v>
      </c>
      <c r="AS16" s="23">
        <v>827697</v>
      </c>
      <c r="AT16" s="23">
        <v>827208</v>
      </c>
      <c r="AU16" s="23">
        <v>828944</v>
      </c>
      <c r="AV16" s="23">
        <v>851108</v>
      </c>
      <c r="AW16" s="23">
        <v>856716</v>
      </c>
      <c r="AX16" s="23">
        <v>864221</v>
      </c>
      <c r="AY16" s="23">
        <v>872275</v>
      </c>
      <c r="AZ16" s="330">
        <v>885301</v>
      </c>
      <c r="BA16" s="23">
        <v>897098</v>
      </c>
      <c r="BB16" s="81">
        <f t="shared" si="139"/>
        <v>126657</v>
      </c>
      <c r="BC16" s="82">
        <f t="shared" si="140"/>
        <v>144201</v>
      </c>
      <c r="BD16" s="82">
        <f t="shared" si="141"/>
        <v>122035</v>
      </c>
      <c r="BE16" s="82">
        <f t="shared" si="142"/>
        <v>124657</v>
      </c>
      <c r="BF16" s="82">
        <f t="shared" si="143"/>
        <v>127088</v>
      </c>
      <c r="BG16" s="82">
        <f t="shared" si="144"/>
        <v>122006</v>
      </c>
      <c r="BH16" s="82">
        <f t="shared" si="145"/>
        <v>125379</v>
      </c>
      <c r="BI16" s="82">
        <f t="shared" si="146"/>
        <v>120812</v>
      </c>
      <c r="BJ16" s="84">
        <f t="shared" si="147"/>
        <v>122156</v>
      </c>
      <c r="BK16" s="87">
        <f t="shared" si="148"/>
        <v>120039</v>
      </c>
      <c r="BL16" s="87">
        <f t="shared" si="149"/>
        <v>122933</v>
      </c>
      <c r="BM16" s="87">
        <f t="shared" si="150"/>
        <v>118419</v>
      </c>
      <c r="BN16" s="87">
        <f t="shared" si="150"/>
        <v>118240</v>
      </c>
      <c r="BO16" s="34">
        <v>27463</v>
      </c>
      <c r="BP16" s="23">
        <v>31347</v>
      </c>
      <c r="BQ16" s="23"/>
      <c r="BR16" s="23">
        <v>38486</v>
      </c>
      <c r="BS16" s="23">
        <v>36056</v>
      </c>
      <c r="BT16" s="23">
        <v>34893</v>
      </c>
      <c r="BU16" s="23">
        <v>37841</v>
      </c>
      <c r="BV16" s="23">
        <v>36526</v>
      </c>
      <c r="BW16" s="23">
        <v>43023</v>
      </c>
      <c r="BX16" s="23">
        <v>37029</v>
      </c>
      <c r="BY16" s="23">
        <v>37420</v>
      </c>
      <c r="BZ16" s="330">
        <v>36714</v>
      </c>
      <c r="CA16" s="23">
        <v>37702</v>
      </c>
      <c r="CB16" s="22">
        <v>99194</v>
      </c>
      <c r="CC16" s="23">
        <v>112854</v>
      </c>
      <c r="CD16" s="23"/>
      <c r="CE16" s="23">
        <v>86171</v>
      </c>
      <c r="CF16" s="23">
        <v>91032</v>
      </c>
      <c r="CG16" s="44">
        <v>87113</v>
      </c>
      <c r="CH16" s="44">
        <v>87538</v>
      </c>
      <c r="CI16" s="44">
        <v>84286</v>
      </c>
      <c r="CJ16" s="44">
        <v>79133</v>
      </c>
      <c r="CK16" s="44">
        <v>83010</v>
      </c>
      <c r="CL16" s="44">
        <v>85513</v>
      </c>
      <c r="CM16" s="335">
        <v>81705</v>
      </c>
      <c r="CN16" s="44">
        <v>80538</v>
      </c>
      <c r="CO16" s="34">
        <v>266666</v>
      </c>
      <c r="CP16" s="23">
        <v>310353</v>
      </c>
      <c r="CQ16" s="23">
        <v>284989</v>
      </c>
      <c r="CR16" s="23">
        <v>316906</v>
      </c>
      <c r="CS16" s="23">
        <v>305687</v>
      </c>
      <c r="CT16" s="23">
        <v>283515</v>
      </c>
      <c r="CU16" s="23">
        <v>281277</v>
      </c>
      <c r="CV16" s="23">
        <v>292468</v>
      </c>
      <c r="CW16" s="23">
        <v>284125</v>
      </c>
      <c r="CX16" s="23">
        <v>281744</v>
      </c>
      <c r="CY16" s="23">
        <v>291206</v>
      </c>
      <c r="CZ16" s="330">
        <v>286407</v>
      </c>
      <c r="DA16" s="23">
        <v>298783</v>
      </c>
      <c r="DB16" s="34"/>
      <c r="DC16" s="23">
        <v>249152</v>
      </c>
      <c r="DD16" s="23">
        <v>223151</v>
      </c>
      <c r="DE16" s="23">
        <v>213126</v>
      </c>
      <c r="DF16" s="23">
        <v>227393</v>
      </c>
      <c r="DG16" s="23">
        <v>244001</v>
      </c>
      <c r="DH16" s="23">
        <v>249212</v>
      </c>
      <c r="DI16" s="23">
        <v>250433</v>
      </c>
      <c r="DJ16" s="23">
        <v>243037</v>
      </c>
      <c r="DK16" s="23">
        <v>245999</v>
      </c>
      <c r="DL16" s="23">
        <v>242837</v>
      </c>
      <c r="DM16" s="330">
        <v>255416</v>
      </c>
      <c r="DN16" s="23">
        <v>249688</v>
      </c>
      <c r="DO16" s="34"/>
      <c r="DP16" s="23">
        <v>67500</v>
      </c>
      <c r="DQ16" s="23">
        <v>75287</v>
      </c>
      <c r="DR16" s="23">
        <v>73518</v>
      </c>
      <c r="DS16" s="23">
        <v>71544</v>
      </c>
      <c r="DT16" s="23">
        <v>77668</v>
      </c>
      <c r="DU16" s="23">
        <v>74157</v>
      </c>
      <c r="DV16" s="23">
        <v>74738</v>
      </c>
      <c r="DW16" s="23">
        <v>79749</v>
      </c>
      <c r="DX16" s="23">
        <v>86968</v>
      </c>
      <c r="DY16" s="23">
        <v>82961</v>
      </c>
      <c r="DZ16" s="330">
        <v>81930</v>
      </c>
      <c r="EA16" s="23">
        <v>85099</v>
      </c>
      <c r="EB16" s="81">
        <f t="shared" si="169"/>
        <v>0</v>
      </c>
      <c r="EC16" s="82">
        <f t="shared" si="170"/>
        <v>276525</v>
      </c>
      <c r="ED16" s="82">
        <f t="shared" si="171"/>
        <v>299326</v>
      </c>
      <c r="EE16" s="82">
        <f t="shared" si="172"/>
        <v>290732</v>
      </c>
      <c r="EF16" s="82">
        <f t="shared" si="173"/>
        <v>294617</v>
      </c>
      <c r="EG16" s="82">
        <f t="shared" si="174"/>
        <v>299692</v>
      </c>
      <c r="EH16" s="82">
        <f t="shared" si="175"/>
        <v>298455</v>
      </c>
      <c r="EI16" s="82">
        <f t="shared" si="176"/>
        <v>308207</v>
      </c>
      <c r="EJ16" s="82">
        <f t="shared" si="177"/>
        <v>329554</v>
      </c>
      <c r="EK16" s="23">
        <v>336478</v>
      </c>
      <c r="EL16" s="23">
        <v>338232</v>
      </c>
      <c r="EM16" s="330">
        <v>343478</v>
      </c>
      <c r="EN16" s="23">
        <v>348627</v>
      </c>
      <c r="EO16" s="83">
        <f t="shared" si="152"/>
        <v>0</v>
      </c>
      <c r="EP16" s="82">
        <f t="shared" si="153"/>
        <v>703706</v>
      </c>
      <c r="EQ16" s="82">
        <f t="shared" si="154"/>
        <v>630175</v>
      </c>
      <c r="ER16" s="82">
        <f t="shared" si="155"/>
        <v>654689</v>
      </c>
      <c r="ES16" s="82">
        <f t="shared" si="156"/>
        <v>660168</v>
      </c>
      <c r="ET16" s="82">
        <f t="shared" si="157"/>
        <v>649522</v>
      </c>
      <c r="EU16" s="82">
        <f t="shared" si="158"/>
        <v>655868</v>
      </c>
      <c r="EV16" s="82">
        <f t="shared" si="159"/>
        <v>663713</v>
      </c>
      <c r="EW16" s="82">
        <f t="shared" si="178"/>
        <v>649318</v>
      </c>
      <c r="EX16" s="82">
        <f t="shared" si="179"/>
        <v>647782</v>
      </c>
      <c r="EY16" s="84">
        <f t="shared" si="180"/>
        <v>656976</v>
      </c>
      <c r="EZ16" s="84">
        <f t="shared" si="181"/>
        <v>660242</v>
      </c>
      <c r="FA16" s="84">
        <f t="shared" si="181"/>
        <v>666711</v>
      </c>
      <c r="FB16" s="34"/>
      <c r="FC16" s="23"/>
      <c r="FD16" s="23">
        <v>174304</v>
      </c>
      <c r="FE16" s="23">
        <v>162552</v>
      </c>
      <c r="FF16" s="23">
        <v>163345</v>
      </c>
      <c r="FG16" s="23">
        <v>167134</v>
      </c>
      <c r="FH16" s="23">
        <v>169266</v>
      </c>
      <c r="FI16" s="23">
        <v>173119</v>
      </c>
      <c r="FJ16" s="23">
        <v>182040</v>
      </c>
      <c r="FK16" s="23">
        <v>181745</v>
      </c>
      <c r="FL16" s="23">
        <v>187818</v>
      </c>
      <c r="FM16" s="330">
        <v>186308</v>
      </c>
      <c r="FN16" s="23">
        <v>191554</v>
      </c>
      <c r="FO16" s="34"/>
      <c r="FP16" s="23"/>
      <c r="FQ16" s="23">
        <v>49735</v>
      </c>
      <c r="FR16" s="23">
        <v>54662</v>
      </c>
      <c r="FS16" s="23">
        <v>59728</v>
      </c>
      <c r="FT16" s="23">
        <v>54890</v>
      </c>
      <c r="FU16" s="23">
        <v>55032</v>
      </c>
      <c r="FV16" s="23">
        <v>60350</v>
      </c>
      <c r="FW16" s="23">
        <v>67765</v>
      </c>
      <c r="FX16" s="23">
        <v>67765</v>
      </c>
      <c r="FY16" s="23">
        <v>67453</v>
      </c>
      <c r="FZ16" s="330">
        <v>75240</v>
      </c>
      <c r="GA16" s="23">
        <v>71974</v>
      </c>
      <c r="GB16" s="22">
        <v>207564</v>
      </c>
      <c r="GC16" s="23">
        <v>209025</v>
      </c>
      <c r="GD16" s="82">
        <f t="shared" si="182"/>
        <v>224039</v>
      </c>
      <c r="GE16" s="82">
        <f t="shared" si="183"/>
        <v>217214</v>
      </c>
      <c r="GF16" s="82">
        <f t="shared" si="184"/>
        <v>223073</v>
      </c>
      <c r="GG16" s="82">
        <f t="shared" si="185"/>
        <v>222024</v>
      </c>
      <c r="GH16" s="82">
        <f t="shared" si="186"/>
        <v>224298</v>
      </c>
      <c r="GI16" s="82">
        <f t="shared" si="187"/>
        <v>233469</v>
      </c>
      <c r="GJ16" s="82">
        <f t="shared" si="188"/>
        <v>249805</v>
      </c>
      <c r="GK16" s="23">
        <v>249510</v>
      </c>
      <c r="GL16" s="23">
        <v>255271</v>
      </c>
      <c r="GM16" s="330">
        <v>261548</v>
      </c>
      <c r="GN16" s="23">
        <v>263528</v>
      </c>
      <c r="GO16" s="81">
        <f t="shared" si="161"/>
        <v>691773</v>
      </c>
      <c r="GP16" s="82">
        <f t="shared" si="162"/>
        <v>771206</v>
      </c>
      <c r="GQ16" s="82">
        <f t="shared" si="163"/>
        <v>705462</v>
      </c>
      <c r="GR16" s="82">
        <f t="shared" si="164"/>
        <v>728207</v>
      </c>
      <c r="GS16" s="82">
        <f t="shared" si="165"/>
        <v>731712</v>
      </c>
      <c r="GT16" s="82">
        <f t="shared" si="166"/>
        <v>727190</v>
      </c>
      <c r="GU16" s="82">
        <f t="shared" si="167"/>
        <v>730025</v>
      </c>
      <c r="GV16" s="82">
        <f t="shared" si="168"/>
        <v>738451</v>
      </c>
      <c r="GW16" s="82">
        <f t="shared" si="189"/>
        <v>729067</v>
      </c>
      <c r="GX16" s="82">
        <f t="shared" si="190"/>
        <v>734750</v>
      </c>
      <c r="GY16" s="82">
        <f t="shared" si="191"/>
        <v>739937</v>
      </c>
      <c r="GZ16" s="82">
        <f t="shared" si="192"/>
        <v>742172</v>
      </c>
      <c r="HA16" s="82">
        <f t="shared" si="192"/>
        <v>751810</v>
      </c>
      <c r="HB16" s="22">
        <v>899337</v>
      </c>
      <c r="HC16" s="23">
        <v>980231</v>
      </c>
      <c r="HD16" s="23">
        <v>929501</v>
      </c>
      <c r="HE16" s="23">
        <v>945421</v>
      </c>
      <c r="HF16" s="23">
        <v>954785</v>
      </c>
      <c r="HG16" s="23">
        <v>949214</v>
      </c>
      <c r="HH16" s="23">
        <v>954323</v>
      </c>
      <c r="HI16" s="23">
        <v>971920</v>
      </c>
      <c r="HJ16" s="23">
        <v>978872</v>
      </c>
      <c r="HK16" s="385">
        <v>984260</v>
      </c>
      <c r="HL16" s="385">
        <v>995208</v>
      </c>
      <c r="HM16" s="385">
        <v>1003720</v>
      </c>
      <c r="HN16" s="385">
        <v>1015338</v>
      </c>
    </row>
    <row r="17" spans="1:227" s="15" customFormat="1" ht="15">
      <c r="A17" s="45" t="s">
        <v>11</v>
      </c>
      <c r="B17" s="56">
        <f t="shared" si="110"/>
        <v>81.390218422144514</v>
      </c>
      <c r="C17" s="57">
        <f t="shared" si="111"/>
        <v>83.101453216109249</v>
      </c>
      <c r="D17" s="57">
        <f t="shared" si="112"/>
        <v>86.400413581436325</v>
      </c>
      <c r="E17" s="57">
        <f t="shared" si="113"/>
        <v>85.774510882121504</v>
      </c>
      <c r="F17" s="59">
        <f t="shared" si="114"/>
        <v>86.176670329495053</v>
      </c>
      <c r="G17" s="59">
        <f t="shared" si="115"/>
        <v>86.844632290786137</v>
      </c>
      <c r="H17" s="59">
        <f t="shared" si="116"/>
        <v>86.650371408174493</v>
      </c>
      <c r="I17" s="57">
        <f t="shared" si="117"/>
        <v>87.070777385455372</v>
      </c>
      <c r="J17" s="59">
        <f t="shared" si="118"/>
        <v>87.025725488884618</v>
      </c>
      <c r="K17" s="59">
        <f t="shared" si="119"/>
        <v>87.847835799497204</v>
      </c>
      <c r="L17" s="59">
        <f t="shared" si="120"/>
        <v>87.733672348609247</v>
      </c>
      <c r="M17" s="59">
        <f t="shared" si="121"/>
        <v>87.694874132960507</v>
      </c>
      <c r="N17" s="59">
        <f t="shared" si="121"/>
        <v>88.477047599567541</v>
      </c>
      <c r="O17" s="95">
        <f t="shared" si="54"/>
        <v>0</v>
      </c>
      <c r="P17" s="59">
        <f t="shared" si="55"/>
        <v>30.008459470074623</v>
      </c>
      <c r="Q17" s="59">
        <f t="shared" si="56"/>
        <v>33.908516612073001</v>
      </c>
      <c r="R17" s="59">
        <f t="shared" si="57"/>
        <v>32.69495873327655</v>
      </c>
      <c r="S17" s="59">
        <f t="shared" si="58"/>
        <v>34.564955882365282</v>
      </c>
      <c r="T17" s="59">
        <f t="shared" si="59"/>
        <v>34.856297548605241</v>
      </c>
      <c r="U17" s="59">
        <f t="shared" si="60"/>
        <v>35.605111940735192</v>
      </c>
      <c r="V17" s="59">
        <f t="shared" si="122"/>
        <v>35.522548287806224</v>
      </c>
      <c r="W17" s="59">
        <f t="shared" si="123"/>
        <v>35.475006061416778</v>
      </c>
      <c r="X17" s="59">
        <f t="shared" si="124"/>
        <v>37.361465828237634</v>
      </c>
      <c r="Y17" s="59">
        <f t="shared" si="125"/>
        <v>38.180459117368521</v>
      </c>
      <c r="Z17" s="59">
        <f t="shared" si="126"/>
        <v>37.919645473550489</v>
      </c>
      <c r="AA17" s="59">
        <f t="shared" si="126"/>
        <v>39.114289610301064</v>
      </c>
      <c r="AB17" s="56">
        <f t="shared" si="127"/>
        <v>21.830730247169711</v>
      </c>
      <c r="AC17" s="60">
        <f t="shared" si="128"/>
        <v>21.80101110808987</v>
      </c>
      <c r="AD17" s="60">
        <f t="shared" si="129"/>
        <v>24.897206776955048</v>
      </c>
      <c r="AE17" s="60">
        <f t="shared" si="130"/>
        <v>23.548247666838027</v>
      </c>
      <c r="AF17" s="60">
        <f t="shared" si="131"/>
        <v>24.9618257170847</v>
      </c>
      <c r="AG17" s="60">
        <f t="shared" si="132"/>
        <v>25.197379543533387</v>
      </c>
      <c r="AH17" s="60">
        <f t="shared" si="133"/>
        <v>26.403000021734442</v>
      </c>
      <c r="AI17" s="60">
        <f t="shared" si="134"/>
        <v>26.183606887355008</v>
      </c>
      <c r="AJ17" s="60">
        <f t="shared" si="135"/>
        <v>26.339991137790637</v>
      </c>
      <c r="AK17" s="60">
        <f t="shared" si="136"/>
        <v>27.300817534991968</v>
      </c>
      <c r="AL17" s="60">
        <f t="shared" si="137"/>
        <v>28.66203430783596</v>
      </c>
      <c r="AM17" s="60">
        <f t="shared" si="138"/>
        <v>28.297041956771217</v>
      </c>
      <c r="AN17" s="60">
        <f t="shared" si="138"/>
        <v>28.849019665137483</v>
      </c>
      <c r="AO17" s="34">
        <v>878806</v>
      </c>
      <c r="AP17" s="23">
        <v>990207</v>
      </c>
      <c r="AQ17" s="23">
        <v>1004429</v>
      </c>
      <c r="AR17" s="23">
        <v>1006117</v>
      </c>
      <c r="AS17" s="23">
        <v>1026577</v>
      </c>
      <c r="AT17" s="23">
        <v>1027372</v>
      </c>
      <c r="AU17" s="23">
        <v>1036562</v>
      </c>
      <c r="AV17" s="23">
        <v>1038171</v>
      </c>
      <c r="AW17" s="23">
        <v>1040906</v>
      </c>
      <c r="AX17" s="23">
        <v>1053914</v>
      </c>
      <c r="AY17" s="23">
        <v>1055172</v>
      </c>
      <c r="AZ17" s="330">
        <v>1071356</v>
      </c>
      <c r="BA17" s="23">
        <v>1090062</v>
      </c>
      <c r="BB17" s="81">
        <f t="shared" si="139"/>
        <v>200938</v>
      </c>
      <c r="BC17" s="82">
        <f t="shared" si="140"/>
        <v>201357</v>
      </c>
      <c r="BD17" s="82">
        <f t="shared" si="141"/>
        <v>158099</v>
      </c>
      <c r="BE17" s="82">
        <f t="shared" si="142"/>
        <v>166862</v>
      </c>
      <c r="BF17" s="82">
        <f t="shared" si="143"/>
        <v>164670</v>
      </c>
      <c r="BG17" s="82">
        <f t="shared" si="144"/>
        <v>155628</v>
      </c>
      <c r="BH17" s="82">
        <f t="shared" si="145"/>
        <v>159696</v>
      </c>
      <c r="BI17" s="82">
        <f t="shared" si="146"/>
        <v>154159</v>
      </c>
      <c r="BJ17" s="84">
        <f t="shared" si="147"/>
        <v>155184</v>
      </c>
      <c r="BK17" s="87">
        <f t="shared" si="148"/>
        <v>145790</v>
      </c>
      <c r="BL17" s="87">
        <f t="shared" si="149"/>
        <v>147527</v>
      </c>
      <c r="BM17" s="87">
        <f t="shared" si="150"/>
        <v>150330</v>
      </c>
      <c r="BN17" s="87">
        <f t="shared" si="150"/>
        <v>141966</v>
      </c>
      <c r="BO17" s="34">
        <v>45820</v>
      </c>
      <c r="BP17" s="23">
        <v>34599</v>
      </c>
      <c r="BQ17" s="23"/>
      <c r="BR17" s="23">
        <v>37021</v>
      </c>
      <c r="BS17" s="23">
        <v>36309</v>
      </c>
      <c r="BT17" s="23">
        <v>36973</v>
      </c>
      <c r="BU17" s="23">
        <v>38901</v>
      </c>
      <c r="BV17" s="23">
        <v>39580</v>
      </c>
      <c r="BW17" s="23">
        <v>40965</v>
      </c>
      <c r="BX17" s="23">
        <v>38319</v>
      </c>
      <c r="BY17" s="23">
        <v>40173</v>
      </c>
      <c r="BZ17" s="330">
        <v>38129</v>
      </c>
      <c r="CA17" s="23">
        <v>34048</v>
      </c>
      <c r="CB17" s="22">
        <v>155118</v>
      </c>
      <c r="CC17" s="23">
        <v>166758</v>
      </c>
      <c r="CD17" s="23"/>
      <c r="CE17" s="23">
        <v>129841</v>
      </c>
      <c r="CF17" s="23">
        <v>128361</v>
      </c>
      <c r="CG17" s="44">
        <v>118655</v>
      </c>
      <c r="CH17" s="44">
        <v>120795</v>
      </c>
      <c r="CI17" s="44">
        <v>114579</v>
      </c>
      <c r="CJ17" s="44">
        <v>114219</v>
      </c>
      <c r="CK17" s="44">
        <v>107471</v>
      </c>
      <c r="CL17" s="44">
        <v>107354</v>
      </c>
      <c r="CM17" s="335">
        <v>112201</v>
      </c>
      <c r="CN17" s="44">
        <v>107918</v>
      </c>
      <c r="CO17" s="34">
        <v>331854</v>
      </c>
      <c r="CP17" s="23">
        <v>370412</v>
      </c>
      <c r="CQ17" s="23">
        <v>366126</v>
      </c>
      <c r="CR17" s="23">
        <v>390509</v>
      </c>
      <c r="CS17" s="23">
        <v>385717</v>
      </c>
      <c r="CT17" s="23">
        <v>355873</v>
      </c>
      <c r="CU17" s="23">
        <v>339404</v>
      </c>
      <c r="CV17" s="23">
        <v>336924</v>
      </c>
      <c r="CW17" s="23">
        <v>336140</v>
      </c>
      <c r="CX17" s="23">
        <v>324909</v>
      </c>
      <c r="CY17" s="23">
        <v>305776</v>
      </c>
      <c r="CZ17" s="330">
        <v>332495</v>
      </c>
      <c r="DA17" s="23">
        <v>328536</v>
      </c>
      <c r="DB17" s="34"/>
      <c r="DC17" s="23">
        <v>262225</v>
      </c>
      <c r="DD17" s="23">
        <v>244107</v>
      </c>
      <c r="DE17" s="23">
        <v>232103</v>
      </c>
      <c r="DF17" s="23">
        <v>229106</v>
      </c>
      <c r="DG17" s="23">
        <v>259149</v>
      </c>
      <c r="DH17" s="23">
        <v>271229</v>
      </c>
      <c r="DI17" s="23">
        <v>277701</v>
      </c>
      <c r="DJ17" s="23">
        <v>280453</v>
      </c>
      <c r="DK17" s="23">
        <v>280778</v>
      </c>
      <c r="DL17" s="23">
        <v>290200</v>
      </c>
      <c r="DM17" s="330">
        <v>275602</v>
      </c>
      <c r="DN17" s="23">
        <v>279627</v>
      </c>
      <c r="DO17" s="34"/>
      <c r="DP17" s="23">
        <v>97797</v>
      </c>
      <c r="DQ17" s="23">
        <v>104759</v>
      </c>
      <c r="DR17" s="23">
        <v>107289</v>
      </c>
      <c r="DS17" s="23">
        <v>114397</v>
      </c>
      <c r="DT17" s="23">
        <v>114265</v>
      </c>
      <c r="DU17" s="23">
        <v>110081</v>
      </c>
      <c r="DV17" s="23">
        <v>111351</v>
      </c>
      <c r="DW17" s="23">
        <v>109263</v>
      </c>
      <c r="DX17" s="23">
        <v>120698</v>
      </c>
      <c r="DY17" s="23">
        <v>114478</v>
      </c>
      <c r="DZ17" s="330">
        <v>117558</v>
      </c>
      <c r="EA17" s="23">
        <v>126471</v>
      </c>
      <c r="EB17" s="81">
        <f t="shared" si="169"/>
        <v>0</v>
      </c>
      <c r="EC17" s="82">
        <f t="shared" si="170"/>
        <v>357570</v>
      </c>
      <c r="ED17" s="82">
        <f t="shared" si="171"/>
        <v>394196</v>
      </c>
      <c r="EE17" s="82">
        <f t="shared" si="172"/>
        <v>383505</v>
      </c>
      <c r="EF17" s="82">
        <f t="shared" si="173"/>
        <v>411754</v>
      </c>
      <c r="EG17" s="82">
        <f t="shared" si="174"/>
        <v>412350</v>
      </c>
      <c r="EH17" s="82">
        <f t="shared" si="175"/>
        <v>425929</v>
      </c>
      <c r="EI17" s="82">
        <f t="shared" si="176"/>
        <v>423546</v>
      </c>
      <c r="EJ17" s="82">
        <f t="shared" si="177"/>
        <v>424313</v>
      </c>
      <c r="EK17" s="23">
        <v>448227</v>
      </c>
      <c r="EL17" s="23">
        <v>459196</v>
      </c>
      <c r="EM17" s="330">
        <v>463259</v>
      </c>
      <c r="EN17" s="23">
        <v>481899</v>
      </c>
      <c r="EO17" s="83">
        <f t="shared" si="152"/>
        <v>0</v>
      </c>
      <c r="EP17" s="82">
        <f t="shared" si="153"/>
        <v>833994</v>
      </c>
      <c r="EQ17" s="82">
        <f t="shared" si="154"/>
        <v>768332</v>
      </c>
      <c r="ER17" s="82">
        <f t="shared" si="155"/>
        <v>789474</v>
      </c>
      <c r="ES17" s="82">
        <f t="shared" si="156"/>
        <v>779493</v>
      </c>
      <c r="ET17" s="82">
        <f t="shared" si="157"/>
        <v>770650</v>
      </c>
      <c r="EU17" s="82">
        <f t="shared" si="158"/>
        <v>770329</v>
      </c>
      <c r="EV17" s="82">
        <f t="shared" si="159"/>
        <v>768784</v>
      </c>
      <c r="EW17" s="82">
        <f t="shared" si="178"/>
        <v>771777</v>
      </c>
      <c r="EX17" s="82">
        <f t="shared" si="179"/>
        <v>751477</v>
      </c>
      <c r="EY17" s="84">
        <f t="shared" si="180"/>
        <v>743503</v>
      </c>
      <c r="EZ17" s="84">
        <f t="shared" si="181"/>
        <v>758427</v>
      </c>
      <c r="FA17" s="84">
        <f t="shared" si="181"/>
        <v>750129</v>
      </c>
      <c r="FB17" s="34"/>
      <c r="FC17" s="23"/>
      <c r="FD17" s="23">
        <v>204877</v>
      </c>
      <c r="FE17" s="23">
        <v>196564</v>
      </c>
      <c r="FF17" s="23">
        <v>209965</v>
      </c>
      <c r="FG17" s="23">
        <v>206881</v>
      </c>
      <c r="FH17" s="23">
        <v>219904</v>
      </c>
      <c r="FI17" s="23">
        <v>216170</v>
      </c>
      <c r="FJ17" s="23">
        <v>220117</v>
      </c>
      <c r="FK17" s="23">
        <v>219789</v>
      </c>
      <c r="FL17" s="23">
        <v>232591</v>
      </c>
      <c r="FM17" s="330">
        <v>233745</v>
      </c>
      <c r="FN17" s="23">
        <v>244165</v>
      </c>
      <c r="FO17" s="34"/>
      <c r="FP17" s="23"/>
      <c r="FQ17" s="23">
        <v>84560</v>
      </c>
      <c r="FR17" s="23">
        <v>79652</v>
      </c>
      <c r="FS17" s="23">
        <v>87392</v>
      </c>
      <c r="FT17" s="23">
        <v>91204</v>
      </c>
      <c r="FU17" s="23">
        <v>95944</v>
      </c>
      <c r="FV17" s="23">
        <v>96025</v>
      </c>
      <c r="FW17" s="23">
        <v>94933</v>
      </c>
      <c r="FX17" s="23">
        <v>107740</v>
      </c>
      <c r="FY17" s="23">
        <v>112127</v>
      </c>
      <c r="FZ17" s="330">
        <v>111956</v>
      </c>
      <c r="GA17" s="23">
        <v>111263</v>
      </c>
      <c r="GB17" s="22">
        <v>235716.00000000012</v>
      </c>
      <c r="GC17" s="23">
        <v>259773</v>
      </c>
      <c r="GD17" s="82">
        <f t="shared" si="182"/>
        <v>289437</v>
      </c>
      <c r="GE17" s="82">
        <f t="shared" si="183"/>
        <v>276216</v>
      </c>
      <c r="GF17" s="82">
        <f t="shared" si="184"/>
        <v>297357</v>
      </c>
      <c r="GG17" s="82">
        <f t="shared" si="185"/>
        <v>298085</v>
      </c>
      <c r="GH17" s="82">
        <f t="shared" si="186"/>
        <v>315848</v>
      </c>
      <c r="GI17" s="82">
        <f t="shared" si="187"/>
        <v>312195</v>
      </c>
      <c r="GJ17" s="82">
        <f t="shared" si="188"/>
        <v>315050</v>
      </c>
      <c r="GK17" s="23">
        <v>327529</v>
      </c>
      <c r="GL17" s="23">
        <v>344718</v>
      </c>
      <c r="GM17" s="330">
        <v>345701</v>
      </c>
      <c r="GN17" s="23">
        <v>355428</v>
      </c>
      <c r="GO17" s="81">
        <f t="shared" si="161"/>
        <v>844027.99999999988</v>
      </c>
      <c r="GP17" s="82">
        <f t="shared" si="162"/>
        <v>931791</v>
      </c>
      <c r="GQ17" s="82">
        <f t="shared" si="163"/>
        <v>873091</v>
      </c>
      <c r="GR17" s="82">
        <f t="shared" si="164"/>
        <v>896763</v>
      </c>
      <c r="GS17" s="82">
        <f t="shared" si="165"/>
        <v>893890</v>
      </c>
      <c r="GT17" s="82">
        <f t="shared" si="166"/>
        <v>884915</v>
      </c>
      <c r="GU17" s="82">
        <f t="shared" si="167"/>
        <v>880410</v>
      </c>
      <c r="GV17" s="82">
        <f t="shared" si="168"/>
        <v>880135</v>
      </c>
      <c r="GW17" s="82">
        <f t="shared" si="189"/>
        <v>881040</v>
      </c>
      <c r="GX17" s="82">
        <f t="shared" si="190"/>
        <v>872175</v>
      </c>
      <c r="GY17" s="82">
        <f t="shared" si="191"/>
        <v>857981</v>
      </c>
      <c r="GZ17" s="82">
        <f t="shared" si="192"/>
        <v>875985</v>
      </c>
      <c r="HA17" s="82">
        <f t="shared" si="192"/>
        <v>876600</v>
      </c>
      <c r="HB17" s="22">
        <v>1079744</v>
      </c>
      <c r="HC17" s="23">
        <v>1191564</v>
      </c>
      <c r="HD17" s="23">
        <v>1162528</v>
      </c>
      <c r="HE17" s="23">
        <v>1172979</v>
      </c>
      <c r="HF17" s="23">
        <v>1191247</v>
      </c>
      <c r="HG17" s="23">
        <v>1183000</v>
      </c>
      <c r="HH17" s="23">
        <v>1196258</v>
      </c>
      <c r="HI17" s="23">
        <v>1192330</v>
      </c>
      <c r="HJ17" s="23">
        <v>1196090</v>
      </c>
      <c r="HK17" s="385">
        <v>1199704</v>
      </c>
      <c r="HL17" s="385">
        <v>1202699</v>
      </c>
      <c r="HM17" s="385">
        <v>1221686</v>
      </c>
      <c r="HN17" s="385">
        <v>1232028</v>
      </c>
    </row>
    <row r="18" spans="1:227" s="15" customFormat="1" ht="15">
      <c r="A18" s="47" t="s">
        <v>12</v>
      </c>
      <c r="B18" s="60">
        <f t="shared" si="110"/>
        <v>82.353904825541008</v>
      </c>
      <c r="C18" s="57">
        <f t="shared" si="111"/>
        <v>83.482489730880644</v>
      </c>
      <c r="D18" s="57">
        <f t="shared" si="112"/>
        <v>86.735815109705058</v>
      </c>
      <c r="E18" s="57">
        <f t="shared" si="113"/>
        <v>86.292178127428471</v>
      </c>
      <c r="F18" s="57">
        <f t="shared" si="114"/>
        <v>86.217808569320852</v>
      </c>
      <c r="G18" s="57">
        <f t="shared" si="115"/>
        <v>87.472575421611765</v>
      </c>
      <c r="H18" s="57">
        <f t="shared" si="116"/>
        <v>87.837388200001755</v>
      </c>
      <c r="I18" s="57">
        <f t="shared" si="117"/>
        <v>88.222321221690606</v>
      </c>
      <c r="J18" s="57">
        <f t="shared" si="118"/>
        <v>88.708905503046296</v>
      </c>
      <c r="K18" s="57">
        <f t="shared" si="119"/>
        <v>88.894568758066725</v>
      </c>
      <c r="L18" s="57">
        <f t="shared" si="120"/>
        <v>88.879815228718371</v>
      </c>
      <c r="M18" s="57">
        <f t="shared" si="121"/>
        <v>89.504301881823466</v>
      </c>
      <c r="N18" s="390">
        <f t="shared" si="121"/>
        <v>89.163138466549611</v>
      </c>
      <c r="O18" s="57">
        <f t="shared" si="54"/>
        <v>0</v>
      </c>
      <c r="P18" s="59">
        <f t="shared" si="55"/>
        <v>28.409104087469007</v>
      </c>
      <c r="Q18" s="59">
        <f t="shared" si="56"/>
        <v>31.289273435122418</v>
      </c>
      <c r="R18" s="59">
        <f t="shared" si="57"/>
        <v>30.724363715581259</v>
      </c>
      <c r="S18" s="59">
        <f t="shared" si="58"/>
        <v>30.833729743074084</v>
      </c>
      <c r="T18" s="59">
        <f t="shared" si="59"/>
        <v>32.192989485222171</v>
      </c>
      <c r="U18" s="59">
        <f t="shared" si="60"/>
        <v>33.8585508907452</v>
      </c>
      <c r="V18" s="59">
        <f t="shared" si="122"/>
        <v>33.837932031158559</v>
      </c>
      <c r="W18" s="59">
        <f t="shared" si="123"/>
        <v>34.351513109191579</v>
      </c>
      <c r="X18" s="59">
        <f t="shared" si="124"/>
        <v>35.396209288142323</v>
      </c>
      <c r="Y18" s="59">
        <f t="shared" si="125"/>
        <v>36.572334133985215</v>
      </c>
      <c r="Z18" s="59">
        <f t="shared" si="126"/>
        <v>36.483226305554709</v>
      </c>
      <c r="AA18" s="59">
        <f t="shared" si="126"/>
        <v>37.5672906410867</v>
      </c>
      <c r="AB18" s="56">
        <f t="shared" si="127"/>
        <v>22.497950633320414</v>
      </c>
      <c r="AC18" s="60">
        <f t="shared" si="128"/>
        <v>22.088116118168514</v>
      </c>
      <c r="AD18" s="60">
        <f t="shared" si="129"/>
        <v>24.049114611281208</v>
      </c>
      <c r="AE18" s="60">
        <f t="shared" si="130"/>
        <v>23.78237641052489</v>
      </c>
      <c r="AF18" s="60">
        <f t="shared" si="131"/>
        <v>23.949766491858217</v>
      </c>
      <c r="AG18" s="60">
        <f t="shared" si="132"/>
        <v>25.292904148064355</v>
      </c>
      <c r="AH18" s="60">
        <f t="shared" si="133"/>
        <v>26.810538657435156</v>
      </c>
      <c r="AI18" s="60">
        <f t="shared" si="134"/>
        <v>26.403257746044869</v>
      </c>
      <c r="AJ18" s="60">
        <f t="shared" si="135"/>
        <v>27.212782903231396</v>
      </c>
      <c r="AK18" s="60">
        <f t="shared" si="136"/>
        <v>28.120139279585093</v>
      </c>
      <c r="AL18" s="60">
        <f t="shared" si="137"/>
        <v>29.085795204728406</v>
      </c>
      <c r="AM18" s="60">
        <f t="shared" si="138"/>
        <v>28.873574759158103</v>
      </c>
      <c r="AN18" s="60">
        <f t="shared" si="138"/>
        <v>30.022302794264196</v>
      </c>
      <c r="AO18" s="34">
        <v>1276880</v>
      </c>
      <c r="AP18" s="23">
        <v>1439729</v>
      </c>
      <c r="AQ18" s="23">
        <v>1456375</v>
      </c>
      <c r="AR18" s="23">
        <v>1473533</v>
      </c>
      <c r="AS18" s="23">
        <v>1480790</v>
      </c>
      <c r="AT18" s="23">
        <v>1495509</v>
      </c>
      <c r="AU18" s="23">
        <v>1502094</v>
      </c>
      <c r="AV18" s="23">
        <v>1477311</v>
      </c>
      <c r="AW18" s="23">
        <v>1484697</v>
      </c>
      <c r="AX18" s="23">
        <v>1504217</v>
      </c>
      <c r="AY18" s="23">
        <v>1501956</v>
      </c>
      <c r="AZ18" s="330">
        <v>1522572</v>
      </c>
      <c r="BA18" s="23">
        <v>1521980</v>
      </c>
      <c r="BB18" s="81">
        <f t="shared" si="139"/>
        <v>273599</v>
      </c>
      <c r="BC18" s="82">
        <f t="shared" si="140"/>
        <v>284859</v>
      </c>
      <c r="BD18" s="82">
        <f t="shared" si="141"/>
        <v>222718</v>
      </c>
      <c r="BE18" s="82">
        <f t="shared" si="142"/>
        <v>234076</v>
      </c>
      <c r="BF18" s="82">
        <f t="shared" si="143"/>
        <v>236709</v>
      </c>
      <c r="BG18" s="82">
        <f t="shared" si="144"/>
        <v>214180</v>
      </c>
      <c r="BH18" s="82">
        <f t="shared" si="145"/>
        <v>207991</v>
      </c>
      <c r="BI18" s="82">
        <f t="shared" si="146"/>
        <v>197221</v>
      </c>
      <c r="BJ18" s="84">
        <f t="shared" si="147"/>
        <v>188976</v>
      </c>
      <c r="BK18" s="87">
        <f t="shared" si="148"/>
        <v>187919</v>
      </c>
      <c r="BL18" s="87">
        <f t="shared" si="149"/>
        <v>187917</v>
      </c>
      <c r="BM18" s="87">
        <f t="shared" si="150"/>
        <v>178544</v>
      </c>
      <c r="BN18" s="87">
        <f t="shared" si="150"/>
        <v>184981</v>
      </c>
      <c r="BO18" s="34">
        <v>67310</v>
      </c>
      <c r="BP18" s="23">
        <v>59460</v>
      </c>
      <c r="BQ18" s="23"/>
      <c r="BR18" s="23">
        <v>57150</v>
      </c>
      <c r="BS18" s="23">
        <v>63752</v>
      </c>
      <c r="BT18" s="23">
        <v>54443</v>
      </c>
      <c r="BU18" s="23">
        <v>53597</v>
      </c>
      <c r="BV18" s="23">
        <v>50267</v>
      </c>
      <c r="BW18" s="23">
        <v>49013</v>
      </c>
      <c r="BX18" s="23">
        <v>56594</v>
      </c>
      <c r="BY18" s="23">
        <v>56407</v>
      </c>
      <c r="BZ18" s="330">
        <v>50160</v>
      </c>
      <c r="CA18" s="23">
        <v>52873</v>
      </c>
      <c r="CB18" s="22">
        <v>206289</v>
      </c>
      <c r="CC18" s="23">
        <v>225399</v>
      </c>
      <c r="CD18" s="23"/>
      <c r="CE18" s="23">
        <v>176926</v>
      </c>
      <c r="CF18" s="23">
        <v>172957</v>
      </c>
      <c r="CG18" s="44">
        <v>159737</v>
      </c>
      <c r="CH18" s="44">
        <v>154394</v>
      </c>
      <c r="CI18" s="44">
        <v>146954</v>
      </c>
      <c r="CJ18" s="44">
        <v>139963</v>
      </c>
      <c r="CK18" s="44">
        <v>131325</v>
      </c>
      <c r="CL18" s="44">
        <v>131510</v>
      </c>
      <c r="CM18" s="335">
        <v>128384</v>
      </c>
      <c r="CN18" s="44">
        <v>132108</v>
      </c>
      <c r="CO18" s="34">
        <v>498456</v>
      </c>
      <c r="CP18" s="23">
        <v>562259</v>
      </c>
      <c r="CQ18" s="23">
        <v>578598</v>
      </c>
      <c r="CR18" s="23">
        <v>598597</v>
      </c>
      <c r="CS18" s="23">
        <v>582347</v>
      </c>
      <c r="CT18" s="23">
        <v>542974</v>
      </c>
      <c r="CU18" s="23">
        <v>534185</v>
      </c>
      <c r="CV18" s="23">
        <v>536636</v>
      </c>
      <c r="CW18" s="23">
        <v>527840</v>
      </c>
      <c r="CX18" s="23">
        <v>514427</v>
      </c>
      <c r="CY18" s="23">
        <v>497911</v>
      </c>
      <c r="CZ18" s="330">
        <v>523326</v>
      </c>
      <c r="DA18" s="23">
        <v>515007</v>
      </c>
      <c r="DB18" s="34"/>
      <c r="DC18" s="23">
        <v>387530</v>
      </c>
      <c r="DD18" s="23">
        <v>352401</v>
      </c>
      <c r="DE18" s="23">
        <v>350284</v>
      </c>
      <c r="DF18" s="23">
        <v>368874</v>
      </c>
      <c r="DG18" s="23">
        <v>402135</v>
      </c>
      <c r="DH18" s="23">
        <v>388899</v>
      </c>
      <c r="DI18" s="23">
        <v>374048</v>
      </c>
      <c r="DJ18" s="23">
        <v>381925</v>
      </c>
      <c r="DK18" s="23">
        <v>390838</v>
      </c>
      <c r="DL18" s="23">
        <v>386019</v>
      </c>
      <c r="DM18" s="330">
        <v>378624</v>
      </c>
      <c r="DN18" s="23">
        <v>365714</v>
      </c>
      <c r="DO18" s="34"/>
      <c r="DP18" s="23">
        <v>109011</v>
      </c>
      <c r="DQ18" s="23">
        <v>121569</v>
      </c>
      <c r="DR18" s="23">
        <v>118542</v>
      </c>
      <c r="DS18" s="23">
        <v>118232</v>
      </c>
      <c r="DT18" s="23">
        <v>117970</v>
      </c>
      <c r="DU18" s="23">
        <v>120527</v>
      </c>
      <c r="DV18" s="23">
        <v>124496</v>
      </c>
      <c r="DW18" s="23">
        <v>119479</v>
      </c>
      <c r="DX18" s="23">
        <v>123121</v>
      </c>
      <c r="DY18" s="23">
        <v>126513</v>
      </c>
      <c r="DZ18" s="330">
        <v>129449</v>
      </c>
      <c r="EA18" s="23">
        <v>128790</v>
      </c>
      <c r="EB18" s="81">
        <f t="shared" si="169"/>
        <v>0</v>
      </c>
      <c r="EC18" s="82">
        <f t="shared" si="170"/>
        <v>489940</v>
      </c>
      <c r="ED18" s="82">
        <f t="shared" si="171"/>
        <v>525376</v>
      </c>
      <c r="EE18" s="82">
        <f t="shared" si="172"/>
        <v>524652</v>
      </c>
      <c r="EF18" s="82">
        <f t="shared" si="173"/>
        <v>529569</v>
      </c>
      <c r="EG18" s="82">
        <f t="shared" si="174"/>
        <v>550400</v>
      </c>
      <c r="EH18" s="82">
        <f t="shared" si="175"/>
        <v>579010</v>
      </c>
      <c r="EI18" s="82">
        <f t="shared" si="176"/>
        <v>566627</v>
      </c>
      <c r="EJ18" s="82">
        <f t="shared" si="177"/>
        <v>574932</v>
      </c>
      <c r="EK18" s="23">
        <v>598952</v>
      </c>
      <c r="EL18" s="23">
        <v>618026</v>
      </c>
      <c r="EM18" s="330">
        <v>620622</v>
      </c>
      <c r="EN18" s="23">
        <v>641259</v>
      </c>
      <c r="EO18" s="83">
        <f t="shared" si="152"/>
        <v>0</v>
      </c>
      <c r="EP18" s="82">
        <f t="shared" si="153"/>
        <v>1234648</v>
      </c>
      <c r="EQ18" s="82">
        <f t="shared" si="154"/>
        <v>1153717</v>
      </c>
      <c r="ER18" s="82">
        <f t="shared" si="155"/>
        <v>1182957</v>
      </c>
      <c r="ES18" s="82">
        <f t="shared" si="156"/>
        <v>1187930</v>
      </c>
      <c r="ET18" s="82">
        <f t="shared" si="157"/>
        <v>1159289</v>
      </c>
      <c r="EU18" s="82">
        <f t="shared" si="158"/>
        <v>1131075</v>
      </c>
      <c r="EV18" s="82">
        <f t="shared" si="159"/>
        <v>1107905</v>
      </c>
      <c r="EW18" s="82">
        <f t="shared" si="178"/>
        <v>1098741</v>
      </c>
      <c r="EX18" s="82">
        <f t="shared" si="179"/>
        <v>1093184</v>
      </c>
      <c r="EY18" s="84">
        <f t="shared" si="180"/>
        <v>1071847</v>
      </c>
      <c r="EZ18" s="84">
        <f t="shared" si="181"/>
        <v>1080494</v>
      </c>
      <c r="FA18" s="84">
        <f t="shared" si="181"/>
        <v>1065702</v>
      </c>
      <c r="FB18" s="34"/>
      <c r="FC18" s="23"/>
      <c r="FD18" s="23">
        <v>285280</v>
      </c>
      <c r="FE18" s="23">
        <v>285427</v>
      </c>
      <c r="FF18" s="23">
        <v>287727</v>
      </c>
      <c r="FG18" s="23">
        <v>304937</v>
      </c>
      <c r="FH18" s="23">
        <v>327076</v>
      </c>
      <c r="FI18" s="23">
        <v>295546</v>
      </c>
      <c r="FJ18" s="23">
        <v>310046</v>
      </c>
      <c r="FK18" s="23">
        <v>327337</v>
      </c>
      <c r="FL18" s="23">
        <v>325563</v>
      </c>
      <c r="FM18" s="330">
        <v>330713</v>
      </c>
      <c r="FN18" s="23">
        <v>335745</v>
      </c>
      <c r="FO18" s="34"/>
      <c r="FP18" s="23"/>
      <c r="FQ18" s="23">
        <v>118527</v>
      </c>
      <c r="FR18" s="23">
        <v>120683</v>
      </c>
      <c r="FS18" s="23">
        <v>123610</v>
      </c>
      <c r="FT18" s="23">
        <v>127493</v>
      </c>
      <c r="FU18" s="23">
        <v>131407</v>
      </c>
      <c r="FV18" s="23">
        <v>146585</v>
      </c>
      <c r="FW18" s="23">
        <v>145407</v>
      </c>
      <c r="FX18" s="23">
        <v>148494</v>
      </c>
      <c r="FY18" s="23">
        <v>165950</v>
      </c>
      <c r="FZ18" s="330">
        <v>160460</v>
      </c>
      <c r="GA18" s="23">
        <v>176724</v>
      </c>
      <c r="GB18" s="22">
        <v>348826</v>
      </c>
      <c r="GC18" s="23">
        <v>380929</v>
      </c>
      <c r="GD18" s="82">
        <f t="shared" si="182"/>
        <v>403807</v>
      </c>
      <c r="GE18" s="82">
        <f t="shared" si="183"/>
        <v>406110</v>
      </c>
      <c r="GF18" s="82">
        <f t="shared" si="184"/>
        <v>411337</v>
      </c>
      <c r="GG18" s="82">
        <f t="shared" si="185"/>
        <v>432430</v>
      </c>
      <c r="GH18" s="82">
        <f t="shared" si="186"/>
        <v>458483</v>
      </c>
      <c r="GI18" s="82">
        <f t="shared" si="187"/>
        <v>442131</v>
      </c>
      <c r="GJ18" s="82">
        <f t="shared" si="188"/>
        <v>455453</v>
      </c>
      <c r="GK18" s="23">
        <v>475831</v>
      </c>
      <c r="GL18" s="23">
        <v>491513</v>
      </c>
      <c r="GM18" s="330">
        <v>491173</v>
      </c>
      <c r="GN18" s="23">
        <v>512469</v>
      </c>
      <c r="GO18" s="81">
        <f t="shared" si="161"/>
        <v>1201653</v>
      </c>
      <c r="GP18" s="82">
        <f t="shared" si="162"/>
        <v>1343659</v>
      </c>
      <c r="GQ18" s="82">
        <f t="shared" si="163"/>
        <v>1275286</v>
      </c>
      <c r="GR18" s="82">
        <f t="shared" si="164"/>
        <v>1301499</v>
      </c>
      <c r="GS18" s="82">
        <f t="shared" si="165"/>
        <v>1306162</v>
      </c>
      <c r="GT18" s="82">
        <f t="shared" si="166"/>
        <v>1277259</v>
      </c>
      <c r="GU18" s="82">
        <f t="shared" si="167"/>
        <v>1251602</v>
      </c>
      <c r="GV18" s="82">
        <f t="shared" si="168"/>
        <v>1232401</v>
      </c>
      <c r="GW18" s="82">
        <f t="shared" si="189"/>
        <v>1218220</v>
      </c>
      <c r="GX18" s="82">
        <f t="shared" si="190"/>
        <v>1216305</v>
      </c>
      <c r="GY18" s="82">
        <f t="shared" si="191"/>
        <v>1198360</v>
      </c>
      <c r="GZ18" s="82">
        <f t="shared" si="192"/>
        <v>1209943</v>
      </c>
      <c r="HA18" s="82">
        <f t="shared" si="192"/>
        <v>1194492</v>
      </c>
      <c r="HB18" s="22">
        <v>1550479</v>
      </c>
      <c r="HC18" s="23">
        <v>1724588</v>
      </c>
      <c r="HD18" s="23">
        <v>1679093</v>
      </c>
      <c r="HE18" s="23">
        <v>1707609</v>
      </c>
      <c r="HF18" s="23">
        <v>1717499</v>
      </c>
      <c r="HG18" s="23">
        <v>1709689</v>
      </c>
      <c r="HH18" s="23">
        <v>1710085</v>
      </c>
      <c r="HI18" s="23">
        <v>1674532</v>
      </c>
      <c r="HJ18" s="23">
        <v>1673673</v>
      </c>
      <c r="HK18" s="385">
        <v>1692136</v>
      </c>
      <c r="HL18" s="385">
        <v>1689873</v>
      </c>
      <c r="HM18" s="385">
        <v>1701116</v>
      </c>
      <c r="HN18" s="385">
        <v>1706961</v>
      </c>
    </row>
    <row r="19" spans="1:227" s="15" customFormat="1" ht="15">
      <c r="A19" s="47" t="s">
        <v>13</v>
      </c>
      <c r="B19" s="60">
        <f t="shared" si="110"/>
        <v>79.031824022660516</v>
      </c>
      <c r="C19" s="57">
        <f t="shared" si="111"/>
        <v>78.248997423902949</v>
      </c>
      <c r="D19" s="57">
        <f t="shared" si="112"/>
        <v>79.961610900451646</v>
      </c>
      <c r="E19" s="57">
        <f t="shared" si="113"/>
        <v>80.034012241151501</v>
      </c>
      <c r="F19" s="57">
        <f t="shared" si="114"/>
        <v>80.617774894190887</v>
      </c>
      <c r="G19" s="57">
        <f t="shared" si="115"/>
        <v>80.687592109123401</v>
      </c>
      <c r="H19" s="57">
        <f t="shared" si="116"/>
        <v>80.971475493998838</v>
      </c>
      <c r="I19" s="57">
        <f t="shared" si="117"/>
        <v>82.041115920923176</v>
      </c>
      <c r="J19" s="57">
        <f t="shared" si="118"/>
        <v>82.643273023845438</v>
      </c>
      <c r="K19" s="57">
        <f t="shared" si="119"/>
        <v>83.107143663212554</v>
      </c>
      <c r="L19" s="57">
        <f t="shared" si="120"/>
        <v>83.810303684585136</v>
      </c>
      <c r="M19" s="57">
        <f t="shared" si="121"/>
        <v>84.085772395445446</v>
      </c>
      <c r="N19" s="390">
        <f t="shared" si="121"/>
        <v>84.634336535554439</v>
      </c>
      <c r="O19" s="57">
        <f t="shared" si="54"/>
        <v>0</v>
      </c>
      <c r="P19" s="59">
        <f t="shared" si="55"/>
        <v>30.184420157894358</v>
      </c>
      <c r="Q19" s="59">
        <f t="shared" si="56"/>
        <v>32.121349018860386</v>
      </c>
      <c r="R19" s="59">
        <f t="shared" si="57"/>
        <v>31.724872882809198</v>
      </c>
      <c r="S19" s="59">
        <f t="shared" si="58"/>
        <v>32.312131770321727</v>
      </c>
      <c r="T19" s="59">
        <f t="shared" si="59"/>
        <v>32.51543380757284</v>
      </c>
      <c r="U19" s="59">
        <f t="shared" si="60"/>
        <v>32.800643301144639</v>
      </c>
      <c r="V19" s="59">
        <f t="shared" si="122"/>
        <v>33.53389868653516</v>
      </c>
      <c r="W19" s="59">
        <f t="shared" si="123"/>
        <v>34.614148409030257</v>
      </c>
      <c r="X19" s="59">
        <f t="shared" si="124"/>
        <v>34.977871188499449</v>
      </c>
      <c r="Y19" s="59">
        <f t="shared" si="125"/>
        <v>35.921757463388879</v>
      </c>
      <c r="Z19" s="59">
        <f t="shared" si="126"/>
        <v>36.611708291264584</v>
      </c>
      <c r="AA19" s="59">
        <f t="shared" si="126"/>
        <v>37.390084430060419</v>
      </c>
      <c r="AB19" s="56">
        <f t="shared" si="127"/>
        <v>24.764981096582989</v>
      </c>
      <c r="AC19" s="60">
        <f t="shared" si="128"/>
        <v>24.045474284995784</v>
      </c>
      <c r="AD19" s="60">
        <f t="shared" si="129"/>
        <v>25.434443159513307</v>
      </c>
      <c r="AE19" s="60">
        <f t="shared" si="130"/>
        <v>24.856388238310075</v>
      </c>
      <c r="AF19" s="60">
        <f t="shared" si="131"/>
        <v>25.362380191716294</v>
      </c>
      <c r="AG19" s="60">
        <f t="shared" si="132"/>
        <v>25.67124791238346</v>
      </c>
      <c r="AH19" s="60">
        <f t="shared" si="133"/>
        <v>26.220790142856536</v>
      </c>
      <c r="AI19" s="60">
        <f t="shared" si="134"/>
        <v>26.694122997268433</v>
      </c>
      <c r="AJ19" s="60">
        <f t="shared" si="135"/>
        <v>27.45120365863114</v>
      </c>
      <c r="AK19" s="60">
        <f t="shared" si="136"/>
        <v>27.672867019897808</v>
      </c>
      <c r="AL19" s="60">
        <f t="shared" si="137"/>
        <v>28.901039108828424</v>
      </c>
      <c r="AM19" s="60">
        <f t="shared" si="138"/>
        <v>29.380985956638721</v>
      </c>
      <c r="AN19" s="60">
        <f t="shared" si="138"/>
        <v>30.049112724301629</v>
      </c>
      <c r="AO19" s="34">
        <v>4490412</v>
      </c>
      <c r="AP19" s="23">
        <v>5115457</v>
      </c>
      <c r="AQ19" s="23">
        <v>5235640</v>
      </c>
      <c r="AR19" s="23">
        <v>5507182</v>
      </c>
      <c r="AS19" s="23">
        <v>5598948</v>
      </c>
      <c r="AT19" s="23">
        <v>5654580</v>
      </c>
      <c r="AU19" s="23">
        <v>5709404</v>
      </c>
      <c r="AV19" s="23">
        <v>5814363</v>
      </c>
      <c r="AW19" s="23">
        <v>5937001</v>
      </c>
      <c r="AX19" s="23">
        <v>6075635</v>
      </c>
      <c r="AY19" s="23">
        <v>6198248</v>
      </c>
      <c r="AZ19" s="330">
        <v>6361087</v>
      </c>
      <c r="BA19" s="23">
        <v>6519636</v>
      </c>
      <c r="BB19" s="81">
        <f t="shared" si="139"/>
        <v>1191365</v>
      </c>
      <c r="BC19" s="82">
        <f t="shared" si="140"/>
        <v>1421952</v>
      </c>
      <c r="BD19" s="82">
        <f t="shared" si="141"/>
        <v>1312052</v>
      </c>
      <c r="BE19" s="82">
        <f t="shared" si="142"/>
        <v>1373870</v>
      </c>
      <c r="BF19" s="82">
        <f t="shared" si="143"/>
        <v>1346106</v>
      </c>
      <c r="BG19" s="82">
        <f t="shared" si="144"/>
        <v>1353412</v>
      </c>
      <c r="BH19" s="82">
        <f t="shared" si="145"/>
        <v>1341726</v>
      </c>
      <c r="BI19" s="82">
        <f t="shared" si="146"/>
        <v>1272770</v>
      </c>
      <c r="BJ19" s="84">
        <f t="shared" si="147"/>
        <v>1246888</v>
      </c>
      <c r="BK19" s="87">
        <f t="shared" si="148"/>
        <v>1234970</v>
      </c>
      <c r="BL19" s="87">
        <f t="shared" si="149"/>
        <v>1197320</v>
      </c>
      <c r="BM19" s="87">
        <f t="shared" si="150"/>
        <v>1203911</v>
      </c>
      <c r="BN19" s="87">
        <f t="shared" si="150"/>
        <v>1183663</v>
      </c>
      <c r="BO19" s="34">
        <v>479302</v>
      </c>
      <c r="BP19" s="23">
        <v>566601</v>
      </c>
      <c r="BQ19" s="23"/>
      <c r="BR19" s="23">
        <v>567021</v>
      </c>
      <c r="BS19" s="23">
        <v>575793</v>
      </c>
      <c r="BT19" s="23">
        <v>584947</v>
      </c>
      <c r="BU19" s="23">
        <v>563239</v>
      </c>
      <c r="BV19" s="23">
        <v>524060</v>
      </c>
      <c r="BW19" s="23">
        <v>511427</v>
      </c>
      <c r="BX19" s="23">
        <v>495303</v>
      </c>
      <c r="BY19" s="23">
        <v>489500</v>
      </c>
      <c r="BZ19" s="330">
        <v>490939</v>
      </c>
      <c r="CA19" s="23">
        <v>494995</v>
      </c>
      <c r="CB19" s="22">
        <v>712063</v>
      </c>
      <c r="CC19" s="23">
        <v>855351</v>
      </c>
      <c r="CD19" s="23"/>
      <c r="CE19" s="23">
        <v>806849</v>
      </c>
      <c r="CF19" s="23">
        <v>770313</v>
      </c>
      <c r="CG19" s="44">
        <v>768465</v>
      </c>
      <c r="CH19" s="44">
        <v>778487</v>
      </c>
      <c r="CI19" s="44">
        <v>748710</v>
      </c>
      <c r="CJ19" s="44">
        <v>735461</v>
      </c>
      <c r="CK19" s="44">
        <v>739667</v>
      </c>
      <c r="CL19" s="44">
        <v>707820</v>
      </c>
      <c r="CM19" s="335">
        <v>712972</v>
      </c>
      <c r="CN19" s="44">
        <v>688668</v>
      </c>
      <c r="CO19" s="34">
        <v>1367562</v>
      </c>
      <c r="CP19" s="23">
        <v>1611371</v>
      </c>
      <c r="CQ19" s="23">
        <v>1703923</v>
      </c>
      <c r="CR19" s="23">
        <v>1875189</v>
      </c>
      <c r="CS19" s="23">
        <v>1893999</v>
      </c>
      <c r="CT19" s="23">
        <v>1727638</v>
      </c>
      <c r="CU19" s="23">
        <v>1724499</v>
      </c>
      <c r="CV19" s="23">
        <v>1736789</v>
      </c>
      <c r="CW19" s="23">
        <v>1739452</v>
      </c>
      <c r="CX19" s="23">
        <v>1744177</v>
      </c>
      <c r="CY19" s="23">
        <v>1779797</v>
      </c>
      <c r="CZ19" s="330">
        <v>1827637</v>
      </c>
      <c r="DA19" s="23">
        <v>1880007</v>
      </c>
      <c r="DB19" s="34"/>
      <c r="DC19" s="23">
        <v>1530807</v>
      </c>
      <c r="DD19" s="23">
        <v>1428510</v>
      </c>
      <c r="DE19" s="23">
        <v>1448988</v>
      </c>
      <c r="DF19" s="23">
        <v>1460854</v>
      </c>
      <c r="DG19" s="23">
        <v>1648263</v>
      </c>
      <c r="DH19" s="23">
        <v>1672089</v>
      </c>
      <c r="DI19" s="23">
        <v>1700982</v>
      </c>
      <c r="DJ19" s="23">
        <v>1710907</v>
      </c>
      <c r="DK19" s="23">
        <v>1774364</v>
      </c>
      <c r="DL19" s="23">
        <v>1761833</v>
      </c>
      <c r="DM19" s="330">
        <v>1763775</v>
      </c>
      <c r="DN19" s="23">
        <v>1759359</v>
      </c>
      <c r="DO19" s="34"/>
      <c r="DP19" s="23">
        <v>401328</v>
      </c>
      <c r="DQ19" s="23">
        <v>437838</v>
      </c>
      <c r="DR19" s="23">
        <v>472624</v>
      </c>
      <c r="DS19" s="23">
        <v>482664</v>
      </c>
      <c r="DT19" s="23">
        <v>479640</v>
      </c>
      <c r="DU19" s="23">
        <v>463954</v>
      </c>
      <c r="DV19" s="23">
        <v>484744</v>
      </c>
      <c r="DW19" s="23">
        <v>514578</v>
      </c>
      <c r="DX19" s="23">
        <v>534040</v>
      </c>
      <c r="DY19" s="23">
        <v>519222</v>
      </c>
      <c r="DZ19" s="330">
        <v>547004</v>
      </c>
      <c r="EA19" s="23">
        <v>565497</v>
      </c>
      <c r="EB19" s="81">
        <f t="shared" si="169"/>
        <v>0</v>
      </c>
      <c r="EC19" s="82">
        <f t="shared" si="170"/>
        <v>1973279</v>
      </c>
      <c r="ED19" s="82">
        <f t="shared" si="171"/>
        <v>2103207</v>
      </c>
      <c r="EE19" s="82">
        <f t="shared" si="172"/>
        <v>2183005</v>
      </c>
      <c r="EF19" s="82">
        <f t="shared" si="173"/>
        <v>2244095</v>
      </c>
      <c r="EG19" s="82">
        <f t="shared" si="174"/>
        <v>2278679</v>
      </c>
      <c r="EH19" s="82">
        <f t="shared" si="175"/>
        <v>2312816</v>
      </c>
      <c r="EI19" s="82">
        <f t="shared" si="176"/>
        <v>2376592</v>
      </c>
      <c r="EJ19" s="82">
        <f t="shared" si="177"/>
        <v>2486642</v>
      </c>
      <c r="EK19" s="23">
        <v>2557094</v>
      </c>
      <c r="EL19" s="23">
        <v>2656618</v>
      </c>
      <c r="EM19" s="330">
        <v>2769675</v>
      </c>
      <c r="EN19" s="23">
        <v>2880270</v>
      </c>
      <c r="EO19" s="83">
        <f t="shared" si="152"/>
        <v>0</v>
      </c>
      <c r="EP19" s="82">
        <f t="shared" si="153"/>
        <v>4564130</v>
      </c>
      <c r="EQ19" s="82">
        <f t="shared" si="154"/>
        <v>4444485</v>
      </c>
      <c r="ER19" s="82">
        <f t="shared" si="155"/>
        <v>4698047</v>
      </c>
      <c r="ES19" s="82">
        <f t="shared" si="156"/>
        <v>4700959</v>
      </c>
      <c r="ET19" s="82">
        <f t="shared" si="157"/>
        <v>4729313</v>
      </c>
      <c r="EU19" s="82">
        <f t="shared" si="158"/>
        <v>4738314</v>
      </c>
      <c r="EV19" s="82">
        <f t="shared" si="159"/>
        <v>4710541</v>
      </c>
      <c r="EW19" s="82">
        <f t="shared" si="178"/>
        <v>4697247</v>
      </c>
      <c r="EX19" s="82">
        <f t="shared" si="179"/>
        <v>4753511</v>
      </c>
      <c r="EY19" s="84">
        <f t="shared" si="180"/>
        <v>4738950</v>
      </c>
      <c r="EZ19" s="84">
        <f t="shared" si="181"/>
        <v>4795323</v>
      </c>
      <c r="FA19" s="84">
        <f t="shared" si="181"/>
        <v>4823029</v>
      </c>
      <c r="FB19" s="34"/>
      <c r="FC19" s="23"/>
      <c r="FD19" s="23">
        <v>1216537</v>
      </c>
      <c r="FE19" s="23">
        <v>1241817</v>
      </c>
      <c r="FF19" s="23">
        <v>1266950</v>
      </c>
      <c r="FG19" s="23">
        <v>1290798</v>
      </c>
      <c r="FH19" s="23">
        <v>1302677</v>
      </c>
      <c r="FI19" s="23">
        <v>1338863</v>
      </c>
      <c r="FJ19" s="23">
        <v>1386271</v>
      </c>
      <c r="FK19" s="23">
        <v>1410443</v>
      </c>
      <c r="FL19" s="23">
        <v>1478490</v>
      </c>
      <c r="FM19" s="330">
        <v>1518282</v>
      </c>
      <c r="FN19" s="23">
        <v>1590453</v>
      </c>
      <c r="FO19" s="34"/>
      <c r="FP19" s="23"/>
      <c r="FQ19" s="23">
        <v>448832</v>
      </c>
      <c r="FR19" s="23">
        <v>468564</v>
      </c>
      <c r="FS19" s="23">
        <v>494481</v>
      </c>
      <c r="FT19" s="23">
        <v>508241</v>
      </c>
      <c r="FU19" s="23">
        <v>546185</v>
      </c>
      <c r="FV19" s="23">
        <v>552985</v>
      </c>
      <c r="FW19" s="23">
        <v>585793</v>
      </c>
      <c r="FX19" s="23">
        <v>612611</v>
      </c>
      <c r="FY19" s="23">
        <v>658906</v>
      </c>
      <c r="FZ19" s="330">
        <v>704389</v>
      </c>
      <c r="GA19" s="23">
        <v>724320</v>
      </c>
      <c r="GB19" s="22">
        <v>1407091</v>
      </c>
      <c r="GC19" s="23">
        <v>1571951</v>
      </c>
      <c r="GD19" s="82">
        <f t="shared" si="182"/>
        <v>1665369</v>
      </c>
      <c r="GE19" s="82">
        <f t="shared" si="183"/>
        <v>1710381</v>
      </c>
      <c r="GF19" s="82">
        <f t="shared" si="184"/>
        <v>1761431</v>
      </c>
      <c r="GG19" s="82">
        <f t="shared" si="185"/>
        <v>1799039</v>
      </c>
      <c r="GH19" s="82">
        <f t="shared" si="186"/>
        <v>1848862</v>
      </c>
      <c r="GI19" s="82">
        <f t="shared" si="187"/>
        <v>1891848</v>
      </c>
      <c r="GJ19" s="82">
        <f t="shared" si="188"/>
        <v>1972064</v>
      </c>
      <c r="GK19" s="23">
        <v>2023054</v>
      </c>
      <c r="GL19" s="23">
        <v>2137396</v>
      </c>
      <c r="GM19" s="330">
        <v>2222671</v>
      </c>
      <c r="GN19" s="23">
        <v>2314773</v>
      </c>
      <c r="GO19" s="81">
        <f t="shared" si="161"/>
        <v>4274686</v>
      </c>
      <c r="GP19" s="82">
        <f t="shared" si="162"/>
        <v>4965458</v>
      </c>
      <c r="GQ19" s="82">
        <f t="shared" si="163"/>
        <v>4882323</v>
      </c>
      <c r="GR19" s="82">
        <f t="shared" si="164"/>
        <v>5170671</v>
      </c>
      <c r="GS19" s="82">
        <f t="shared" si="165"/>
        <v>5183623</v>
      </c>
      <c r="GT19" s="82">
        <f t="shared" si="166"/>
        <v>5208953</v>
      </c>
      <c r="GU19" s="82">
        <f t="shared" si="167"/>
        <v>5202268</v>
      </c>
      <c r="GV19" s="82">
        <f t="shared" si="168"/>
        <v>5195285</v>
      </c>
      <c r="GW19" s="82">
        <f t="shared" si="189"/>
        <v>5211825</v>
      </c>
      <c r="GX19" s="82">
        <f t="shared" si="190"/>
        <v>5287551</v>
      </c>
      <c r="GY19" s="82">
        <f t="shared" si="191"/>
        <v>5258172</v>
      </c>
      <c r="GZ19" s="82">
        <f t="shared" si="192"/>
        <v>5342327</v>
      </c>
      <c r="HA19" s="82">
        <f t="shared" si="192"/>
        <v>5388526</v>
      </c>
      <c r="HB19" s="22">
        <v>5681777</v>
      </c>
      <c r="HC19" s="23">
        <v>6537409</v>
      </c>
      <c r="HD19" s="23">
        <v>6547692</v>
      </c>
      <c r="HE19" s="23">
        <v>6881052</v>
      </c>
      <c r="HF19" s="23">
        <v>6945054</v>
      </c>
      <c r="HG19" s="23">
        <v>7007992</v>
      </c>
      <c r="HH19" s="23">
        <v>7051130</v>
      </c>
      <c r="HI19" s="23">
        <v>7087133</v>
      </c>
      <c r="HJ19" s="23">
        <v>7183889</v>
      </c>
      <c r="HK19" s="385">
        <v>7310605</v>
      </c>
      <c r="HL19" s="385">
        <v>7395568</v>
      </c>
      <c r="HM19" s="385">
        <v>7564998</v>
      </c>
      <c r="HN19" s="385">
        <v>7703299</v>
      </c>
    </row>
    <row r="20" spans="1:227" s="15" customFormat="1" ht="15">
      <c r="A20" s="47" t="s">
        <v>14</v>
      </c>
      <c r="B20" s="60">
        <f t="shared" si="110"/>
        <v>86.357331120752647</v>
      </c>
      <c r="C20" s="57">
        <f t="shared" si="111"/>
        <v>87.230893511567643</v>
      </c>
      <c r="D20" s="57">
        <f t="shared" si="112"/>
        <v>89.737301274074184</v>
      </c>
      <c r="E20" s="57">
        <f t="shared" si="113"/>
        <v>89.636038551224502</v>
      </c>
      <c r="F20" s="57">
        <f t="shared" si="114"/>
        <v>89.826698412958763</v>
      </c>
      <c r="G20" s="57">
        <f t="shared" si="115"/>
        <v>89.401833944157431</v>
      </c>
      <c r="H20" s="57">
        <f t="shared" si="116"/>
        <v>89.898607557244588</v>
      </c>
      <c r="I20" s="57">
        <f t="shared" si="117"/>
        <v>89.425342405800137</v>
      </c>
      <c r="J20" s="57">
        <f t="shared" si="118"/>
        <v>91.105560161245904</v>
      </c>
      <c r="K20" s="57">
        <f t="shared" si="119"/>
        <v>91.310638195389998</v>
      </c>
      <c r="L20" s="57">
        <f t="shared" si="120"/>
        <v>91.360449792458851</v>
      </c>
      <c r="M20" s="57">
        <f t="shared" si="121"/>
        <v>91.344625548600263</v>
      </c>
      <c r="N20" s="390">
        <f t="shared" si="121"/>
        <v>91.759755666994465</v>
      </c>
      <c r="O20" s="57">
        <f t="shared" si="54"/>
        <v>0</v>
      </c>
      <c r="P20" s="59">
        <f t="shared" si="55"/>
        <v>38.868039954669314</v>
      </c>
      <c r="Q20" s="59">
        <f t="shared" si="56"/>
        <v>43.467372030795318</v>
      </c>
      <c r="R20" s="59">
        <f t="shared" si="57"/>
        <v>43.033064949250253</v>
      </c>
      <c r="S20" s="59">
        <f t="shared" si="58"/>
        <v>43.346946697392411</v>
      </c>
      <c r="T20" s="59">
        <f t="shared" si="59"/>
        <v>44.138802416802811</v>
      </c>
      <c r="U20" s="59">
        <f t="shared" si="60"/>
        <v>44.544541513366745</v>
      </c>
      <c r="V20" s="59">
        <f t="shared" si="122"/>
        <v>45.813100108711772</v>
      </c>
      <c r="W20" s="59">
        <f t="shared" si="123"/>
        <v>47.474370577010838</v>
      </c>
      <c r="X20" s="59">
        <f t="shared" si="124"/>
        <v>47.448391388329298</v>
      </c>
      <c r="Y20" s="59">
        <f t="shared" si="125"/>
        <v>47.948226236293884</v>
      </c>
      <c r="Z20" s="59">
        <f t="shared" si="126"/>
        <v>49.263885003322713</v>
      </c>
      <c r="AA20" s="59">
        <f t="shared" si="126"/>
        <v>49.050450322584624</v>
      </c>
      <c r="AB20" s="56">
        <f t="shared" si="127"/>
        <v>32.387408884514777</v>
      </c>
      <c r="AC20" s="60">
        <f t="shared" si="128"/>
        <v>32.103204225054668</v>
      </c>
      <c r="AD20" s="60">
        <f t="shared" si="129"/>
        <v>35.993398305388801</v>
      </c>
      <c r="AE20" s="60">
        <f t="shared" si="130"/>
        <v>35.244049736790224</v>
      </c>
      <c r="AF20" s="60">
        <f t="shared" si="131"/>
        <v>35.902058497372543</v>
      </c>
      <c r="AG20" s="60">
        <f t="shared" si="132"/>
        <v>36.374345019943775</v>
      </c>
      <c r="AH20" s="60">
        <f t="shared" si="133"/>
        <v>37.428351068637532</v>
      </c>
      <c r="AI20" s="60">
        <f t="shared" si="134"/>
        <v>38.200781618140944</v>
      </c>
      <c r="AJ20" s="60">
        <f t="shared" si="135"/>
        <v>39.750605260075268</v>
      </c>
      <c r="AK20" s="60">
        <f t="shared" si="136"/>
        <v>39.571931836984263</v>
      </c>
      <c r="AL20" s="60">
        <f t="shared" si="137"/>
        <v>39.92770050092463</v>
      </c>
      <c r="AM20" s="60">
        <f t="shared" si="138"/>
        <v>41.11927251610831</v>
      </c>
      <c r="AN20" s="60">
        <f t="shared" si="138"/>
        <v>40.946583230007221</v>
      </c>
      <c r="AO20" s="34">
        <v>1744387</v>
      </c>
      <c r="AP20" s="23">
        <v>1962040</v>
      </c>
      <c r="AQ20" s="23">
        <v>1900855</v>
      </c>
      <c r="AR20" s="23">
        <v>1977743</v>
      </c>
      <c r="AS20" s="23">
        <v>1971608</v>
      </c>
      <c r="AT20" s="23">
        <v>1943696</v>
      </c>
      <c r="AU20" s="23">
        <v>1959386</v>
      </c>
      <c r="AV20" s="23">
        <v>1971751</v>
      </c>
      <c r="AW20" s="23">
        <v>2014374</v>
      </c>
      <c r="AX20" s="23">
        <v>2047379</v>
      </c>
      <c r="AY20" s="23">
        <v>2056193</v>
      </c>
      <c r="AZ20" s="330">
        <v>2070072</v>
      </c>
      <c r="BA20" s="23">
        <v>2081760</v>
      </c>
      <c r="BB20" s="81">
        <f t="shared" si="139"/>
        <v>275577</v>
      </c>
      <c r="BC20" s="82">
        <f t="shared" si="140"/>
        <v>287209</v>
      </c>
      <c r="BD20" s="82">
        <f t="shared" si="141"/>
        <v>217389</v>
      </c>
      <c r="BE20" s="82">
        <f t="shared" si="142"/>
        <v>228672</v>
      </c>
      <c r="BF20" s="82">
        <f t="shared" si="143"/>
        <v>223294</v>
      </c>
      <c r="BG20" s="82">
        <f t="shared" si="144"/>
        <v>230416</v>
      </c>
      <c r="BH20" s="82">
        <f t="shared" si="145"/>
        <v>220165</v>
      </c>
      <c r="BI20" s="82">
        <f t="shared" si="146"/>
        <v>233162</v>
      </c>
      <c r="BJ20" s="84">
        <f t="shared" si="147"/>
        <v>196659</v>
      </c>
      <c r="BK20" s="87">
        <f t="shared" si="148"/>
        <v>194834</v>
      </c>
      <c r="BL20" s="87">
        <f t="shared" si="149"/>
        <v>194445</v>
      </c>
      <c r="BM20" s="87">
        <f t="shared" si="150"/>
        <v>196150</v>
      </c>
      <c r="BN20" s="87">
        <f t="shared" si="150"/>
        <v>186947</v>
      </c>
      <c r="BO20" s="34">
        <v>80182</v>
      </c>
      <c r="BP20" s="23">
        <v>70275</v>
      </c>
      <c r="BQ20" s="23"/>
      <c r="BR20" s="23">
        <v>62104</v>
      </c>
      <c r="BS20" s="23">
        <v>63924</v>
      </c>
      <c r="BT20" s="23">
        <v>74196</v>
      </c>
      <c r="BU20" s="23">
        <v>66071</v>
      </c>
      <c r="BV20" s="23">
        <v>83434</v>
      </c>
      <c r="BW20" s="23">
        <v>65523</v>
      </c>
      <c r="BX20" s="23">
        <v>71636</v>
      </c>
      <c r="BY20" s="23">
        <v>68050</v>
      </c>
      <c r="BZ20" s="330">
        <v>79666</v>
      </c>
      <c r="CA20" s="23">
        <v>66649</v>
      </c>
      <c r="CB20" s="22">
        <v>195395</v>
      </c>
      <c r="CC20" s="23">
        <v>216934</v>
      </c>
      <c r="CD20" s="23"/>
      <c r="CE20" s="23">
        <v>166568</v>
      </c>
      <c r="CF20" s="23">
        <v>159370</v>
      </c>
      <c r="CG20" s="44">
        <v>156220</v>
      </c>
      <c r="CH20" s="44">
        <v>154094</v>
      </c>
      <c r="CI20" s="44">
        <v>149728</v>
      </c>
      <c r="CJ20" s="44">
        <v>131136</v>
      </c>
      <c r="CK20" s="44">
        <v>123198</v>
      </c>
      <c r="CL20" s="44">
        <v>126395</v>
      </c>
      <c r="CM20" s="335">
        <v>116484</v>
      </c>
      <c r="CN20" s="44">
        <v>120298</v>
      </c>
      <c r="CO20" s="34">
        <v>511857</v>
      </c>
      <c r="CP20" s="23">
        <v>585230</v>
      </c>
      <c r="CQ20" s="23">
        <v>562535</v>
      </c>
      <c r="CR20" s="23">
        <v>589886</v>
      </c>
      <c r="CS20" s="23">
        <v>595792</v>
      </c>
      <c r="CT20" s="23">
        <v>513356</v>
      </c>
      <c r="CU20" s="23">
        <v>512686</v>
      </c>
      <c r="CV20" s="23">
        <v>497748</v>
      </c>
      <c r="CW20" s="23">
        <v>499351</v>
      </c>
      <c r="CX20" s="23">
        <v>512235</v>
      </c>
      <c r="CY20" s="23">
        <v>492417</v>
      </c>
      <c r="CZ20" s="330">
        <v>492917</v>
      </c>
      <c r="DA20" s="23">
        <v>495798</v>
      </c>
      <c r="DB20" s="34"/>
      <c r="DC20" s="23">
        <v>502571</v>
      </c>
      <c r="DD20" s="23">
        <v>417575</v>
      </c>
      <c r="DE20" s="23">
        <v>438369</v>
      </c>
      <c r="DF20" s="23">
        <v>424393</v>
      </c>
      <c r="DG20" s="23">
        <v>470713</v>
      </c>
      <c r="DH20" s="23">
        <v>475829</v>
      </c>
      <c r="DI20" s="23">
        <v>463864</v>
      </c>
      <c r="DJ20" s="23">
        <v>465349</v>
      </c>
      <c r="DK20" s="23">
        <v>471250</v>
      </c>
      <c r="DL20" s="23">
        <v>484635</v>
      </c>
      <c r="DM20" s="330">
        <v>460726</v>
      </c>
      <c r="DN20" s="23">
        <v>473151</v>
      </c>
      <c r="DO20" s="34"/>
      <c r="DP20" s="23">
        <v>152158</v>
      </c>
      <c r="DQ20" s="23">
        <v>158317</v>
      </c>
      <c r="DR20" s="23">
        <v>171858</v>
      </c>
      <c r="DS20" s="23">
        <v>163408</v>
      </c>
      <c r="DT20" s="23">
        <v>168808</v>
      </c>
      <c r="DU20" s="23">
        <v>155101</v>
      </c>
      <c r="DV20" s="23">
        <v>167845</v>
      </c>
      <c r="DW20" s="23">
        <v>170775</v>
      </c>
      <c r="DX20" s="23">
        <v>176607</v>
      </c>
      <c r="DY20" s="23">
        <v>180513</v>
      </c>
      <c r="DZ20" s="330">
        <v>184575</v>
      </c>
      <c r="EA20" s="23">
        <v>183853</v>
      </c>
      <c r="EB20" s="81">
        <f t="shared" si="169"/>
        <v>0</v>
      </c>
      <c r="EC20" s="82">
        <f t="shared" si="170"/>
        <v>874239</v>
      </c>
      <c r="ED20" s="82">
        <f t="shared" si="171"/>
        <v>920745</v>
      </c>
      <c r="EE20" s="82">
        <f t="shared" si="172"/>
        <v>949488</v>
      </c>
      <c r="EF20" s="82">
        <f t="shared" si="173"/>
        <v>951423</v>
      </c>
      <c r="EG20" s="82">
        <f t="shared" si="174"/>
        <v>959627</v>
      </c>
      <c r="EH20" s="82">
        <f t="shared" si="175"/>
        <v>970871</v>
      </c>
      <c r="EI20" s="82">
        <f t="shared" si="176"/>
        <v>1010139</v>
      </c>
      <c r="EJ20" s="82">
        <f t="shared" si="177"/>
        <v>1049674</v>
      </c>
      <c r="EK20" s="23">
        <v>1063894</v>
      </c>
      <c r="EL20" s="23">
        <v>1079141</v>
      </c>
      <c r="EM20" s="330">
        <v>1116429</v>
      </c>
      <c r="EN20" s="23">
        <v>1112811</v>
      </c>
      <c r="EO20" s="83">
        <f t="shared" si="152"/>
        <v>0</v>
      </c>
      <c r="EP20" s="82">
        <f t="shared" si="153"/>
        <v>1375010</v>
      </c>
      <c r="EQ20" s="82">
        <f t="shared" si="154"/>
        <v>1197499</v>
      </c>
      <c r="ER20" s="82">
        <f t="shared" si="155"/>
        <v>1256927</v>
      </c>
      <c r="ES20" s="82">
        <f t="shared" si="156"/>
        <v>1243479</v>
      </c>
      <c r="ET20" s="82">
        <f t="shared" si="157"/>
        <v>1214485</v>
      </c>
      <c r="EU20" s="82">
        <f t="shared" si="158"/>
        <v>1208680</v>
      </c>
      <c r="EV20" s="82">
        <f t="shared" si="159"/>
        <v>1194774</v>
      </c>
      <c r="EW20" s="82">
        <f t="shared" si="178"/>
        <v>1161359</v>
      </c>
      <c r="EX20" s="82">
        <f t="shared" si="179"/>
        <v>1178319</v>
      </c>
      <c r="EY20" s="84">
        <f t="shared" si="180"/>
        <v>1171497</v>
      </c>
      <c r="EZ20" s="84">
        <f t="shared" si="181"/>
        <v>1149793</v>
      </c>
      <c r="FA20" s="84">
        <f t="shared" si="181"/>
        <v>1155896</v>
      </c>
      <c r="FB20" s="34"/>
      <c r="FC20" s="23"/>
      <c r="FD20" s="23">
        <v>495910</v>
      </c>
      <c r="FE20" s="23">
        <v>501212</v>
      </c>
      <c r="FF20" s="23">
        <v>503075</v>
      </c>
      <c r="FG20" s="23">
        <v>501859</v>
      </c>
      <c r="FH20" s="23">
        <v>512336</v>
      </c>
      <c r="FI20" s="23">
        <v>523262</v>
      </c>
      <c r="FJ20" s="23">
        <v>550779</v>
      </c>
      <c r="FK20" s="23">
        <v>546283</v>
      </c>
      <c r="FL20" s="23">
        <v>551130</v>
      </c>
      <c r="FM20" s="330">
        <v>555478</v>
      </c>
      <c r="FN20" s="23">
        <v>567991</v>
      </c>
      <c r="FO20" s="34"/>
      <c r="FP20" s="23"/>
      <c r="FQ20" s="23">
        <v>266518</v>
      </c>
      <c r="FR20" s="23">
        <v>276418</v>
      </c>
      <c r="FS20" s="23">
        <v>284940</v>
      </c>
      <c r="FT20" s="23">
        <v>288960</v>
      </c>
      <c r="FU20" s="23">
        <v>303434</v>
      </c>
      <c r="FV20" s="23">
        <v>319032</v>
      </c>
      <c r="FW20" s="23">
        <v>328120</v>
      </c>
      <c r="FX20" s="23">
        <v>341004</v>
      </c>
      <c r="FY20" s="23">
        <v>347498</v>
      </c>
      <c r="FZ20" s="330">
        <v>376376</v>
      </c>
      <c r="GA20" s="23">
        <v>360967</v>
      </c>
      <c r="GB20" s="22">
        <v>654214</v>
      </c>
      <c r="GC20" s="23">
        <v>722081</v>
      </c>
      <c r="GD20" s="82">
        <f t="shared" si="182"/>
        <v>762428</v>
      </c>
      <c r="GE20" s="82">
        <f t="shared" si="183"/>
        <v>777630</v>
      </c>
      <c r="GF20" s="82">
        <f t="shared" si="184"/>
        <v>788015</v>
      </c>
      <c r="GG20" s="82">
        <f t="shared" si="185"/>
        <v>790819</v>
      </c>
      <c r="GH20" s="82">
        <f t="shared" si="186"/>
        <v>815770</v>
      </c>
      <c r="GI20" s="82">
        <f t="shared" si="187"/>
        <v>842294</v>
      </c>
      <c r="GJ20" s="82">
        <f t="shared" si="188"/>
        <v>878899</v>
      </c>
      <c r="GK20" s="23">
        <v>887287</v>
      </c>
      <c r="GL20" s="23">
        <v>898628</v>
      </c>
      <c r="GM20" s="330">
        <v>931854</v>
      </c>
      <c r="GN20" s="23">
        <v>928958</v>
      </c>
      <c r="GO20" s="81">
        <f t="shared" si="161"/>
        <v>1365750</v>
      </c>
      <c r="GP20" s="82">
        <f t="shared" si="162"/>
        <v>1527168</v>
      </c>
      <c r="GQ20" s="82">
        <f t="shared" si="163"/>
        <v>1355816</v>
      </c>
      <c r="GR20" s="82">
        <f t="shared" si="164"/>
        <v>1428785</v>
      </c>
      <c r="GS20" s="82">
        <f t="shared" si="165"/>
        <v>1406887</v>
      </c>
      <c r="GT20" s="82">
        <f t="shared" si="166"/>
        <v>1383293</v>
      </c>
      <c r="GU20" s="82">
        <f t="shared" si="167"/>
        <v>1363781</v>
      </c>
      <c r="GV20" s="82">
        <f t="shared" si="168"/>
        <v>1362619</v>
      </c>
      <c r="GW20" s="82">
        <f t="shared" si="189"/>
        <v>1332134</v>
      </c>
      <c r="GX20" s="82">
        <f t="shared" si="190"/>
        <v>1354926</v>
      </c>
      <c r="GY20" s="82">
        <f t="shared" si="191"/>
        <v>1352010</v>
      </c>
      <c r="GZ20" s="82">
        <f t="shared" si="192"/>
        <v>1334368</v>
      </c>
      <c r="HA20" s="82">
        <f t="shared" si="192"/>
        <v>1339749</v>
      </c>
      <c r="HB20" s="22">
        <v>2019964</v>
      </c>
      <c r="HC20" s="23">
        <v>2249249</v>
      </c>
      <c r="HD20" s="23">
        <v>2118244</v>
      </c>
      <c r="HE20" s="23">
        <v>2206415</v>
      </c>
      <c r="HF20" s="23">
        <v>2194902</v>
      </c>
      <c r="HG20" s="23">
        <v>2174112</v>
      </c>
      <c r="HH20" s="23">
        <v>2179551</v>
      </c>
      <c r="HI20" s="23">
        <v>2204913</v>
      </c>
      <c r="HJ20" s="23">
        <v>2211033</v>
      </c>
      <c r="HK20" s="385">
        <v>2242213</v>
      </c>
      <c r="HL20" s="385">
        <v>2250638</v>
      </c>
      <c r="HM20" s="385">
        <v>2266222</v>
      </c>
      <c r="HN20" s="385">
        <v>2268707</v>
      </c>
    </row>
    <row r="21" spans="1:227" s="15" customFormat="1" ht="15">
      <c r="A21" s="388" t="s">
        <v>15</v>
      </c>
      <c r="B21" s="74">
        <f t="shared" si="110"/>
        <v>82.90752769274593</v>
      </c>
      <c r="C21" s="73">
        <f t="shared" si="111"/>
        <v>83.923864365955097</v>
      </c>
      <c r="D21" s="73">
        <f t="shared" si="112"/>
        <v>88.195269072573012</v>
      </c>
      <c r="E21" s="73">
        <f t="shared" si="113"/>
        <v>87.598635216073177</v>
      </c>
      <c r="F21" s="73">
        <f t="shared" si="114"/>
        <v>87.392913847120454</v>
      </c>
      <c r="G21" s="73">
        <f t="shared" si="115"/>
        <v>88.258621986737879</v>
      </c>
      <c r="H21" s="73">
        <f t="shared" si="116"/>
        <v>88.82115808803556</v>
      </c>
      <c r="I21" s="73">
        <f t="shared" si="117"/>
        <v>89.353071422945305</v>
      </c>
      <c r="J21" s="73">
        <f t="shared" si="118"/>
        <v>89.559372765371478</v>
      </c>
      <c r="K21" s="73">
        <f t="shared" si="119"/>
        <v>89.586386291863576</v>
      </c>
      <c r="L21" s="73">
        <f t="shared" si="120"/>
        <v>89.968289088848778</v>
      </c>
      <c r="M21" s="73">
        <f t="shared" si="121"/>
        <v>90.718465103379174</v>
      </c>
      <c r="N21" s="268">
        <f t="shared" si="121"/>
        <v>91.088468453196171</v>
      </c>
      <c r="O21" s="73">
        <f t="shared" si="54"/>
        <v>0</v>
      </c>
      <c r="P21" s="73">
        <f t="shared" si="55"/>
        <v>22.997212507427331</v>
      </c>
      <c r="Q21" s="73">
        <f t="shared" si="56"/>
        <v>27.566601270070734</v>
      </c>
      <c r="R21" s="73">
        <f t="shared" si="57"/>
        <v>27.509903134143894</v>
      </c>
      <c r="S21" s="73">
        <f t="shared" si="58"/>
        <v>27.673651499842926</v>
      </c>
      <c r="T21" s="73">
        <f t="shared" si="59"/>
        <v>27.736090362934863</v>
      </c>
      <c r="U21" s="73">
        <f t="shared" si="60"/>
        <v>28.300463974095685</v>
      </c>
      <c r="V21" s="73">
        <f t="shared" si="122"/>
        <v>28.970882962988892</v>
      </c>
      <c r="W21" s="73">
        <f t="shared" si="123"/>
        <v>31.753808415818568</v>
      </c>
      <c r="X21" s="73">
        <f t="shared" si="124"/>
        <v>30.697210356823113</v>
      </c>
      <c r="Y21" s="73">
        <f t="shared" si="125"/>
        <v>32.341546220444577</v>
      </c>
      <c r="Z21" s="73">
        <f t="shared" si="126"/>
        <v>31.762813917493492</v>
      </c>
      <c r="AA21" s="73">
        <f t="shared" si="126"/>
        <v>32.781641602612432</v>
      </c>
      <c r="AB21" s="72">
        <f t="shared" si="127"/>
        <v>17.654952999562692</v>
      </c>
      <c r="AC21" s="74">
        <f t="shared" si="128"/>
        <v>16.637422586266716</v>
      </c>
      <c r="AD21" s="74">
        <f t="shared" si="129"/>
        <v>20.119563907962895</v>
      </c>
      <c r="AE21" s="74">
        <f t="shared" si="130"/>
        <v>19.404227449903345</v>
      </c>
      <c r="AF21" s="74">
        <f t="shared" si="131"/>
        <v>19.527674712809585</v>
      </c>
      <c r="AG21" s="74">
        <f t="shared" si="132"/>
        <v>19.939385471858309</v>
      </c>
      <c r="AH21" s="74">
        <f t="shared" si="133"/>
        <v>20.233182297269398</v>
      </c>
      <c r="AI21" s="74">
        <f t="shared" si="134"/>
        <v>21.417256679765103</v>
      </c>
      <c r="AJ21" s="74">
        <f t="shared" si="135"/>
        <v>23.229067272972813</v>
      </c>
      <c r="AK21" s="74">
        <f t="shared" si="136"/>
        <v>22.677932733208912</v>
      </c>
      <c r="AL21" s="74">
        <f t="shared" si="137"/>
        <v>22.881348340775844</v>
      </c>
      <c r="AM21" s="74">
        <f t="shared" si="138"/>
        <v>23.254945290902096</v>
      </c>
      <c r="AN21" s="74">
        <f t="shared" si="138"/>
        <v>23.767504316132744</v>
      </c>
      <c r="AO21" s="75">
        <v>413299</v>
      </c>
      <c r="AP21" s="76">
        <v>420900</v>
      </c>
      <c r="AQ21" s="76">
        <v>409981</v>
      </c>
      <c r="AR21" s="76">
        <v>414635</v>
      </c>
      <c r="AS21" s="76">
        <v>411722</v>
      </c>
      <c r="AT21" s="76">
        <v>410610</v>
      </c>
      <c r="AU21" s="76">
        <v>408715</v>
      </c>
      <c r="AV21" s="76">
        <v>408390</v>
      </c>
      <c r="AW21" s="76">
        <v>404537</v>
      </c>
      <c r="AX21" s="76">
        <v>402259</v>
      </c>
      <c r="AY21" s="76">
        <v>401739</v>
      </c>
      <c r="AZ21" s="331">
        <v>405595</v>
      </c>
      <c r="BA21" s="76">
        <v>408366</v>
      </c>
      <c r="BB21" s="85">
        <f t="shared" si="139"/>
        <v>85207</v>
      </c>
      <c r="BC21" s="88">
        <f t="shared" si="140"/>
        <v>80626</v>
      </c>
      <c r="BD21" s="88">
        <f t="shared" si="141"/>
        <v>54875</v>
      </c>
      <c r="BE21" s="88">
        <f t="shared" si="142"/>
        <v>58700</v>
      </c>
      <c r="BF21" s="88">
        <f t="shared" si="143"/>
        <v>59394</v>
      </c>
      <c r="BG21" s="88">
        <f t="shared" si="144"/>
        <v>54625</v>
      </c>
      <c r="BH21" s="88">
        <f t="shared" si="145"/>
        <v>51440</v>
      </c>
      <c r="BI21" s="88">
        <f t="shared" si="146"/>
        <v>48662</v>
      </c>
      <c r="BJ21" s="107">
        <f t="shared" si="147"/>
        <v>47160</v>
      </c>
      <c r="BK21" s="270">
        <f t="shared" si="148"/>
        <v>46759</v>
      </c>
      <c r="BL21" s="270">
        <f t="shared" si="149"/>
        <v>44795</v>
      </c>
      <c r="BM21" s="270">
        <f t="shared" si="150"/>
        <v>41497</v>
      </c>
      <c r="BN21" s="270">
        <f t="shared" si="150"/>
        <v>39952</v>
      </c>
      <c r="BO21" s="75">
        <v>21743</v>
      </c>
      <c r="BP21" s="76">
        <v>16379</v>
      </c>
      <c r="BQ21" s="76"/>
      <c r="BR21" s="76">
        <v>10054</v>
      </c>
      <c r="BS21" s="76">
        <v>12681</v>
      </c>
      <c r="BT21" s="76">
        <v>9742</v>
      </c>
      <c r="BU21" s="76">
        <v>8887</v>
      </c>
      <c r="BV21" s="76">
        <v>11050</v>
      </c>
      <c r="BW21" s="76">
        <v>10871</v>
      </c>
      <c r="BX21" s="76">
        <v>8966</v>
      </c>
      <c r="BY21" s="76">
        <v>9332</v>
      </c>
      <c r="BZ21" s="331">
        <v>6557</v>
      </c>
      <c r="CA21" s="76">
        <v>6681</v>
      </c>
      <c r="CB21" s="77">
        <v>63464</v>
      </c>
      <c r="CC21" s="76">
        <v>64247</v>
      </c>
      <c r="CD21" s="76"/>
      <c r="CE21" s="76">
        <v>48646</v>
      </c>
      <c r="CF21" s="76">
        <v>46713</v>
      </c>
      <c r="CG21" s="78">
        <v>44883</v>
      </c>
      <c r="CH21" s="78">
        <v>42553</v>
      </c>
      <c r="CI21" s="78">
        <v>37612</v>
      </c>
      <c r="CJ21" s="78">
        <v>36289</v>
      </c>
      <c r="CK21" s="78">
        <v>37793</v>
      </c>
      <c r="CL21" s="78">
        <v>35463</v>
      </c>
      <c r="CM21" s="336">
        <v>34940</v>
      </c>
      <c r="CN21" s="78">
        <v>33271</v>
      </c>
      <c r="CO21" s="75">
        <v>201851</v>
      </c>
      <c r="CP21" s="76">
        <v>209931</v>
      </c>
      <c r="CQ21" s="76">
        <v>185804</v>
      </c>
      <c r="CR21" s="76">
        <v>196781</v>
      </c>
      <c r="CS21" s="76">
        <v>186690</v>
      </c>
      <c r="CT21" s="76">
        <v>179934</v>
      </c>
      <c r="CU21" s="76">
        <v>176378</v>
      </c>
      <c r="CV21" s="76">
        <v>174315</v>
      </c>
      <c r="CW21" s="76">
        <v>167436</v>
      </c>
      <c r="CX21" s="76">
        <v>160499</v>
      </c>
      <c r="CY21" s="76">
        <v>159378</v>
      </c>
      <c r="CZ21" s="331">
        <v>166629</v>
      </c>
      <c r="DA21" s="76">
        <v>159341</v>
      </c>
      <c r="DB21" s="75"/>
      <c r="DC21" s="76">
        <v>95632</v>
      </c>
      <c r="DD21" s="76">
        <v>96032</v>
      </c>
      <c r="DE21" s="76">
        <v>87640</v>
      </c>
      <c r="DF21" s="76">
        <v>94657</v>
      </c>
      <c r="DG21" s="76">
        <v>101638</v>
      </c>
      <c r="DH21" s="76">
        <v>102111</v>
      </c>
      <c r="DI21" s="76">
        <v>101663</v>
      </c>
      <c r="DJ21" s="76">
        <v>93670</v>
      </c>
      <c r="DK21" s="76">
        <v>103924</v>
      </c>
      <c r="DL21" s="76">
        <v>97945</v>
      </c>
      <c r="DM21" s="331">
        <v>96957</v>
      </c>
      <c r="DN21" s="76">
        <v>102059</v>
      </c>
      <c r="DO21" s="75"/>
      <c r="DP21" s="76">
        <v>31896</v>
      </c>
      <c r="DQ21" s="76">
        <v>34618</v>
      </c>
      <c r="DR21" s="76">
        <v>38367</v>
      </c>
      <c r="DS21" s="76">
        <v>38377</v>
      </c>
      <c r="DT21" s="76">
        <v>36273</v>
      </c>
      <c r="DU21" s="76">
        <v>37122</v>
      </c>
      <c r="DV21" s="76">
        <v>34524</v>
      </c>
      <c r="DW21" s="76">
        <v>38506</v>
      </c>
      <c r="DX21" s="76">
        <v>36008</v>
      </c>
      <c r="DY21" s="76">
        <v>42243</v>
      </c>
      <c r="DZ21" s="331">
        <v>38038</v>
      </c>
      <c r="EA21" s="76">
        <v>40412</v>
      </c>
      <c r="EB21" s="85">
        <f t="shared" si="169"/>
        <v>0</v>
      </c>
      <c r="EC21" s="88">
        <f t="shared" si="170"/>
        <v>115337</v>
      </c>
      <c r="ED21" s="88">
        <f t="shared" si="171"/>
        <v>128145</v>
      </c>
      <c r="EE21" s="88">
        <f t="shared" si="172"/>
        <v>130214</v>
      </c>
      <c r="EF21" s="88">
        <f t="shared" si="173"/>
        <v>130375</v>
      </c>
      <c r="EG21" s="88">
        <f t="shared" si="174"/>
        <v>129038</v>
      </c>
      <c r="EH21" s="88">
        <f t="shared" si="175"/>
        <v>130226</v>
      </c>
      <c r="EI21" s="88">
        <f t="shared" si="176"/>
        <v>132412</v>
      </c>
      <c r="EJ21" s="88">
        <f t="shared" si="177"/>
        <v>143431</v>
      </c>
      <c r="EK21" s="76">
        <v>137836</v>
      </c>
      <c r="EL21" s="76">
        <v>144416</v>
      </c>
      <c r="EM21" s="331">
        <v>142009</v>
      </c>
      <c r="EN21" s="76">
        <v>146966</v>
      </c>
      <c r="EO21" s="122">
        <f t="shared" si="152"/>
        <v>0</v>
      </c>
      <c r="EP21" s="88">
        <f t="shared" si="153"/>
        <v>386189</v>
      </c>
      <c r="EQ21" s="88">
        <f t="shared" si="154"/>
        <v>336711</v>
      </c>
      <c r="ER21" s="88">
        <f t="shared" si="155"/>
        <v>343121</v>
      </c>
      <c r="ES21" s="88">
        <f t="shared" si="156"/>
        <v>340741</v>
      </c>
      <c r="ET21" s="88">
        <f t="shared" si="157"/>
        <v>336197</v>
      </c>
      <c r="EU21" s="88">
        <f t="shared" si="158"/>
        <v>329929</v>
      </c>
      <c r="EV21" s="88">
        <f t="shared" si="159"/>
        <v>324640</v>
      </c>
      <c r="EW21" s="88">
        <f t="shared" si="178"/>
        <v>308266</v>
      </c>
      <c r="EX21" s="88">
        <f t="shared" si="179"/>
        <v>311182</v>
      </c>
      <c r="EY21" s="270">
        <f t="shared" si="180"/>
        <v>302118</v>
      </c>
      <c r="EZ21" s="270">
        <f t="shared" si="181"/>
        <v>305083</v>
      </c>
      <c r="FA21" s="270">
        <f t="shared" si="181"/>
        <v>301352</v>
      </c>
      <c r="FB21" s="75"/>
      <c r="FC21" s="76"/>
      <c r="FD21" s="76">
        <v>63871</v>
      </c>
      <c r="FE21" s="76">
        <v>64220</v>
      </c>
      <c r="FF21" s="76">
        <v>63029</v>
      </c>
      <c r="FG21" s="76">
        <v>65234</v>
      </c>
      <c r="FH21" s="76">
        <v>64265</v>
      </c>
      <c r="FI21" s="76">
        <v>66752</v>
      </c>
      <c r="FJ21" s="76">
        <v>71043</v>
      </c>
      <c r="FK21" s="76">
        <v>67278</v>
      </c>
      <c r="FL21" s="76">
        <v>65346</v>
      </c>
      <c r="FM21" s="331">
        <v>69631</v>
      </c>
      <c r="FN21" s="76">
        <v>68575</v>
      </c>
      <c r="FO21" s="75"/>
      <c r="FP21" s="76"/>
      <c r="FQ21" s="76">
        <v>29656</v>
      </c>
      <c r="FR21" s="76">
        <v>27627</v>
      </c>
      <c r="FS21" s="76">
        <v>28969</v>
      </c>
      <c r="FT21" s="76">
        <v>27531</v>
      </c>
      <c r="FU21" s="76">
        <v>28839</v>
      </c>
      <c r="FV21" s="76">
        <v>31136</v>
      </c>
      <c r="FW21" s="76">
        <v>33882</v>
      </c>
      <c r="FX21" s="76">
        <v>34550</v>
      </c>
      <c r="FY21" s="76">
        <v>36827</v>
      </c>
      <c r="FZ21" s="331">
        <v>34340</v>
      </c>
      <c r="GA21" s="76">
        <v>37979</v>
      </c>
      <c r="GB21" s="77">
        <v>88011</v>
      </c>
      <c r="GC21" s="76">
        <v>83441</v>
      </c>
      <c r="GD21" s="88">
        <f t="shared" si="182"/>
        <v>93527</v>
      </c>
      <c r="GE21" s="88">
        <f t="shared" si="183"/>
        <v>91847</v>
      </c>
      <c r="GF21" s="88">
        <f t="shared" si="184"/>
        <v>91998</v>
      </c>
      <c r="GG21" s="88">
        <f t="shared" si="185"/>
        <v>92765</v>
      </c>
      <c r="GH21" s="88">
        <f t="shared" si="186"/>
        <v>93104</v>
      </c>
      <c r="GI21" s="88">
        <f t="shared" si="187"/>
        <v>97888</v>
      </c>
      <c r="GJ21" s="88">
        <f t="shared" si="188"/>
        <v>104925</v>
      </c>
      <c r="GK21" s="76">
        <v>101828</v>
      </c>
      <c r="GL21" s="76">
        <v>102173</v>
      </c>
      <c r="GM21" s="331">
        <v>103971</v>
      </c>
      <c r="GN21" s="76">
        <v>106554</v>
      </c>
      <c r="GO21" s="85">
        <f t="shared" si="161"/>
        <v>410495</v>
      </c>
      <c r="GP21" s="88">
        <f t="shared" si="162"/>
        <v>418085</v>
      </c>
      <c r="GQ21" s="88">
        <f t="shared" si="163"/>
        <v>371329</v>
      </c>
      <c r="GR21" s="88">
        <f t="shared" si="164"/>
        <v>381488</v>
      </c>
      <c r="GS21" s="88">
        <f t="shared" si="165"/>
        <v>379118</v>
      </c>
      <c r="GT21" s="88">
        <f t="shared" si="166"/>
        <v>372470</v>
      </c>
      <c r="GU21" s="88">
        <f t="shared" si="167"/>
        <v>367051</v>
      </c>
      <c r="GV21" s="88">
        <f t="shared" si="168"/>
        <v>359164</v>
      </c>
      <c r="GW21" s="88">
        <f t="shared" si="189"/>
        <v>346772</v>
      </c>
      <c r="GX21" s="88">
        <f t="shared" si="190"/>
        <v>347190</v>
      </c>
      <c r="GY21" s="269">
        <f t="shared" si="191"/>
        <v>344361</v>
      </c>
      <c r="GZ21" s="269">
        <f t="shared" si="192"/>
        <v>343121</v>
      </c>
      <c r="HA21" s="269">
        <f t="shared" si="192"/>
        <v>341764</v>
      </c>
      <c r="HB21" s="77">
        <v>498506</v>
      </c>
      <c r="HC21" s="76">
        <v>501526</v>
      </c>
      <c r="HD21" s="76">
        <v>464856</v>
      </c>
      <c r="HE21" s="76">
        <v>473335</v>
      </c>
      <c r="HF21" s="76">
        <v>471116</v>
      </c>
      <c r="HG21" s="76">
        <v>465235</v>
      </c>
      <c r="HH21" s="76">
        <v>460155</v>
      </c>
      <c r="HI21" s="76">
        <v>457052</v>
      </c>
      <c r="HJ21" s="76">
        <v>451697</v>
      </c>
      <c r="HK21" s="386">
        <v>449018</v>
      </c>
      <c r="HL21" s="386">
        <v>446534</v>
      </c>
      <c r="HM21" s="386">
        <v>447092</v>
      </c>
      <c r="HN21" s="386">
        <v>448318</v>
      </c>
    </row>
    <row r="22" spans="1:227" s="15" customFormat="1" ht="15">
      <c r="A22" s="49" t="s">
        <v>73</v>
      </c>
      <c r="B22" s="60">
        <f t="shared" si="110"/>
        <v>82.5313117547621</v>
      </c>
      <c r="C22" s="60">
        <f t="shared" si="111"/>
        <v>80.905929624244905</v>
      </c>
      <c r="D22" s="60">
        <f t="shared" si="112"/>
        <v>83.201114136559084</v>
      </c>
      <c r="E22" s="60">
        <f t="shared" si="113"/>
        <v>83.444788881365952</v>
      </c>
      <c r="F22" s="60">
        <f t="shared" si="114"/>
        <v>83.649314405124827</v>
      </c>
      <c r="G22" s="60">
        <f t="shared" si="115"/>
        <v>83.671537285352002</v>
      </c>
      <c r="H22" s="60">
        <f t="shared" si="116"/>
        <v>84.125101264156939</v>
      </c>
      <c r="I22" s="60">
        <f t="shared" si="117"/>
        <v>84.567502149365964</v>
      </c>
      <c r="J22" s="60">
        <f t="shared" si="118"/>
        <v>85.036330840639181</v>
      </c>
      <c r="K22" s="60">
        <f t="shared" si="119"/>
        <v>85.640887335059958</v>
      </c>
      <c r="L22" s="60">
        <f t="shared" si="120"/>
        <v>85.804002683752174</v>
      </c>
      <c r="M22" s="60">
        <f t="shared" ref="M22" si="193">(AZ22/HM22)*100</f>
        <v>86.445356201362358</v>
      </c>
      <c r="N22" s="391">
        <f t="shared" ref="N22" si="194">(BA22/HN22)*100</f>
        <v>86.776172981716059</v>
      </c>
      <c r="O22" s="57">
        <f t="shared" si="54"/>
        <v>0</v>
      </c>
      <c r="P22" s="59">
        <f t="shared" si="55"/>
        <v>34.194952360967122</v>
      </c>
      <c r="Q22" s="59">
        <f t="shared" si="56"/>
        <v>37.29180015365769</v>
      </c>
      <c r="R22" s="59">
        <f t="shared" si="57"/>
        <v>36.929550560797431</v>
      </c>
      <c r="S22" s="59">
        <f t="shared" si="58"/>
        <v>37.299154551449</v>
      </c>
      <c r="T22" s="59">
        <f t="shared" si="59"/>
        <v>37.358494397409878</v>
      </c>
      <c r="U22" s="59">
        <f t="shared" si="60"/>
        <v>38.039977666906587</v>
      </c>
      <c r="V22" s="59">
        <f t="shared" si="122"/>
        <v>38.437415969738858</v>
      </c>
      <c r="W22" s="59">
        <f t="shared" si="123"/>
        <v>39.005942326894044</v>
      </c>
      <c r="X22" s="59">
        <f t="shared" si="124"/>
        <v>40.123390784535786</v>
      </c>
      <c r="Y22" s="59">
        <f t="shared" si="125"/>
        <v>40.465782233339127</v>
      </c>
      <c r="Z22" s="59">
        <f t="shared" si="126"/>
        <v>41.053711100448638</v>
      </c>
      <c r="AA22" s="59">
        <f t="shared" si="126"/>
        <v>41.826989230436929</v>
      </c>
      <c r="AB22" s="56">
        <f>(GB22/HB22)*100</f>
        <v>27.522689471971628</v>
      </c>
      <c r="AC22" s="60">
        <f t="shared" si="128"/>
        <v>26.428219339028715</v>
      </c>
      <c r="AD22" s="60">
        <f t="shared" si="129"/>
        <v>29.00567694092614</v>
      </c>
      <c r="AE22" s="60">
        <f t="shared" si="130"/>
        <v>28.705819673138112</v>
      </c>
      <c r="AF22" s="60">
        <f t="shared" si="131"/>
        <v>29.099387419485623</v>
      </c>
      <c r="AG22" s="60">
        <f t="shared" si="132"/>
        <v>29.21381280423947</v>
      </c>
      <c r="AH22" s="60">
        <f t="shared" si="133"/>
        <v>30.062295669048854</v>
      </c>
      <c r="AI22" s="60">
        <f t="shared" si="134"/>
        <v>30.366119722196206</v>
      </c>
      <c r="AJ22" s="60">
        <f t="shared" si="135"/>
        <v>30.725632034464752</v>
      </c>
      <c r="AK22" s="60">
        <f t="shared" si="136"/>
        <v>31.540583531917036</v>
      </c>
      <c r="AL22" s="60">
        <f t="shared" si="137"/>
        <v>31.913466193538792</v>
      </c>
      <c r="AM22" s="60">
        <f t="shared" ref="AM22:AN22" si="195">(GM22/HM22)*100</f>
        <v>32.573066187644145</v>
      </c>
      <c r="AN22" s="60">
        <f t="shared" si="195"/>
        <v>33.47269172872884</v>
      </c>
      <c r="AO22" s="81">
        <f>SUM(AO24:AO36)</f>
        <v>14558804</v>
      </c>
      <c r="AP22" s="82">
        <f t="shared" ref="AP22:FP22" si="196">SUM(AP24:AP36)</f>
        <v>15919380</v>
      </c>
      <c r="AQ22" s="82">
        <f t="shared" si="196"/>
        <v>16176974</v>
      </c>
      <c r="AR22" s="82">
        <f t="shared" si="196"/>
        <v>16777345</v>
      </c>
      <c r="AS22" s="103">
        <f t="shared" si="196"/>
        <v>16817652</v>
      </c>
      <c r="AT22" s="82">
        <f t="shared" si="196"/>
        <v>16811548</v>
      </c>
      <c r="AU22" s="82">
        <f t="shared" si="196"/>
        <v>16946242</v>
      </c>
      <c r="AV22" s="82">
        <f t="shared" si="196"/>
        <v>16831930</v>
      </c>
      <c r="AW22" s="82">
        <f t="shared" si="196"/>
        <v>17054270</v>
      </c>
      <c r="AX22" s="82">
        <f t="shared" si="196"/>
        <v>17315743</v>
      </c>
      <c r="AY22" s="82">
        <f t="shared" si="196"/>
        <v>17508958</v>
      </c>
      <c r="AZ22" s="82">
        <f t="shared" si="196"/>
        <v>17899423</v>
      </c>
      <c r="BA22" s="82">
        <f t="shared" si="196"/>
        <v>18219304</v>
      </c>
      <c r="BB22" s="81">
        <f>SUM(BB24:BB36)</f>
        <v>3081536</v>
      </c>
      <c r="BC22" s="82">
        <f t="shared" si="196"/>
        <v>3757027</v>
      </c>
      <c r="BD22" s="82">
        <f t="shared" si="196"/>
        <v>3266244</v>
      </c>
      <c r="BE22" s="82">
        <f t="shared" si="196"/>
        <v>3328578</v>
      </c>
      <c r="BF22" s="103">
        <f t="shared" si="196"/>
        <v>3287297</v>
      </c>
      <c r="BG22" s="82">
        <f t="shared" si="196"/>
        <v>3280766</v>
      </c>
      <c r="BH22" s="82">
        <f t="shared" si="196"/>
        <v>3197855</v>
      </c>
      <c r="BI22" s="82">
        <f t="shared" ref="BI22:BL22" si="197">SUM(BI24:BI36)</f>
        <v>3071614</v>
      </c>
      <c r="BJ22" s="82">
        <f t="shared" si="197"/>
        <v>3001005</v>
      </c>
      <c r="BK22" s="82">
        <f t="shared" si="197"/>
        <v>2903271</v>
      </c>
      <c r="BL22" s="82">
        <f t="shared" si="197"/>
        <v>2896801</v>
      </c>
      <c r="BM22" s="82">
        <f t="shared" ref="BM22" si="198">SUM(BM24:BM36)</f>
        <v>2806632</v>
      </c>
      <c r="BN22" s="82">
        <f t="shared" ref="BN22" si="199">SUM(BN24:BN36)</f>
        <v>2776441</v>
      </c>
      <c r="BO22" s="81">
        <f t="shared" si="196"/>
        <v>1251009</v>
      </c>
      <c r="BP22" s="82">
        <f t="shared" si="196"/>
        <v>1540539</v>
      </c>
      <c r="BQ22" s="82">
        <f t="shared" si="196"/>
        <v>0</v>
      </c>
      <c r="BR22" s="82">
        <f t="shared" si="196"/>
        <v>1427118</v>
      </c>
      <c r="BS22" s="103">
        <f t="shared" si="196"/>
        <v>1413555</v>
      </c>
      <c r="BT22" s="82">
        <f t="shared" si="196"/>
        <v>1403888</v>
      </c>
      <c r="BU22" s="82">
        <f t="shared" si="196"/>
        <v>1351319</v>
      </c>
      <c r="BV22" s="82">
        <f t="shared" si="196"/>
        <v>1291440</v>
      </c>
      <c r="BW22" s="82">
        <f t="shared" si="196"/>
        <v>1237289</v>
      </c>
      <c r="BX22" s="82">
        <f t="shared" si="196"/>
        <v>1208368</v>
      </c>
      <c r="BY22" s="82">
        <f t="shared" si="196"/>
        <v>1217244</v>
      </c>
      <c r="BZ22" s="82">
        <f t="shared" si="196"/>
        <v>1171224</v>
      </c>
      <c r="CA22" s="82">
        <f t="shared" si="196"/>
        <v>1144537</v>
      </c>
      <c r="CB22" s="83">
        <f t="shared" si="196"/>
        <v>1830527</v>
      </c>
      <c r="CC22" s="82">
        <f t="shared" si="196"/>
        <v>2216488</v>
      </c>
      <c r="CD22" s="82">
        <f t="shared" si="196"/>
        <v>0</v>
      </c>
      <c r="CE22" s="103">
        <f t="shared" si="196"/>
        <v>1901460</v>
      </c>
      <c r="CF22" s="82">
        <f t="shared" si="196"/>
        <v>1873742</v>
      </c>
      <c r="CG22" s="84">
        <f t="shared" si="196"/>
        <v>1876878</v>
      </c>
      <c r="CH22" s="84">
        <f t="shared" si="196"/>
        <v>1846536</v>
      </c>
      <c r="CI22" s="84">
        <f t="shared" si="196"/>
        <v>1780174</v>
      </c>
      <c r="CJ22" s="84">
        <f t="shared" si="196"/>
        <v>1763716</v>
      </c>
      <c r="CK22" s="84">
        <f t="shared" si="196"/>
        <v>1694903</v>
      </c>
      <c r="CL22" s="84">
        <f t="shared" si="196"/>
        <v>1679557</v>
      </c>
      <c r="CM22" s="84">
        <f t="shared" si="196"/>
        <v>1635408</v>
      </c>
      <c r="CN22" s="84">
        <f t="shared" si="196"/>
        <v>1631904</v>
      </c>
      <c r="CO22" s="81">
        <f t="shared" si="196"/>
        <v>3747595</v>
      </c>
      <c r="CP22" s="82">
        <f t="shared" si="196"/>
        <v>4316726</v>
      </c>
      <c r="CQ22" s="82">
        <f t="shared" si="196"/>
        <v>4635858</v>
      </c>
      <c r="CR22" s="82">
        <f t="shared" si="196"/>
        <v>5028223</v>
      </c>
      <c r="CS22" s="103">
        <f t="shared" si="196"/>
        <v>5064422</v>
      </c>
      <c r="CT22" s="82">
        <f t="shared" si="196"/>
        <v>4507830</v>
      </c>
      <c r="CU22" s="82">
        <f t="shared" si="196"/>
        <v>4480979</v>
      </c>
      <c r="CV22" s="82">
        <f t="shared" si="196"/>
        <v>4389104</v>
      </c>
      <c r="CW22" s="82">
        <f t="shared" si="196"/>
        <v>4452700</v>
      </c>
      <c r="CX22" s="82">
        <f t="shared" si="196"/>
        <v>4382856</v>
      </c>
      <c r="CY22" s="82">
        <f t="shared" si="196"/>
        <v>4426338</v>
      </c>
      <c r="CZ22" s="82">
        <f t="shared" si="196"/>
        <v>4522341</v>
      </c>
      <c r="DA22" s="82">
        <f t="shared" si="196"/>
        <v>4601949</v>
      </c>
      <c r="DB22" s="81">
        <f t="shared" si="196"/>
        <v>0</v>
      </c>
      <c r="DC22" s="82">
        <f t="shared" si="196"/>
        <v>4874316</v>
      </c>
      <c r="DD22" s="82">
        <f t="shared" si="196"/>
        <v>4290390</v>
      </c>
      <c r="DE22" s="82">
        <f t="shared" si="196"/>
        <v>4324095</v>
      </c>
      <c r="DF22" s="103">
        <f t="shared" si="196"/>
        <v>4254254</v>
      </c>
      <c r="DG22" s="82">
        <f t="shared" si="196"/>
        <v>4797532</v>
      </c>
      <c r="DH22" s="82">
        <f t="shared" si="196"/>
        <v>4802453</v>
      </c>
      <c r="DI22" s="82">
        <f t="shared" si="196"/>
        <v>4792418</v>
      </c>
      <c r="DJ22" s="82">
        <f t="shared" si="196"/>
        <v>4778821</v>
      </c>
      <c r="DK22" s="82">
        <f t="shared" si="196"/>
        <v>4820333</v>
      </c>
      <c r="DL22" s="82">
        <f t="shared" si="196"/>
        <v>4825270</v>
      </c>
      <c r="DM22" s="82">
        <f t="shared" si="196"/>
        <v>4876478</v>
      </c>
      <c r="DN22" s="82">
        <f t="shared" si="196"/>
        <v>4835467</v>
      </c>
      <c r="DO22" s="81">
        <f t="shared" si="196"/>
        <v>0</v>
      </c>
      <c r="DP22" s="82">
        <f t="shared" si="196"/>
        <v>1528214</v>
      </c>
      <c r="DQ22" s="82">
        <f t="shared" si="196"/>
        <v>1611089</v>
      </c>
      <c r="DR22" s="82">
        <f t="shared" si="196"/>
        <v>1653457</v>
      </c>
      <c r="DS22" s="103">
        <f t="shared" si="196"/>
        <v>1648559</v>
      </c>
      <c r="DT22" s="82">
        <f t="shared" si="196"/>
        <v>1636455</v>
      </c>
      <c r="DU22" s="82">
        <f t="shared" si="196"/>
        <v>1607032</v>
      </c>
      <c r="DV22" s="82">
        <f t="shared" si="196"/>
        <v>1606474</v>
      </c>
      <c r="DW22" s="82">
        <f t="shared" si="196"/>
        <v>1660639</v>
      </c>
      <c r="DX22" s="82">
        <f t="shared" si="196"/>
        <v>1735359</v>
      </c>
      <c r="DY22" s="82">
        <f t="shared" si="196"/>
        <v>1745165</v>
      </c>
      <c r="DZ22" s="82">
        <f t="shared" si="196"/>
        <v>1756007</v>
      </c>
      <c r="EA22" s="82">
        <f t="shared" si="196"/>
        <v>1754047</v>
      </c>
      <c r="EB22" s="81">
        <f t="shared" si="196"/>
        <v>0</v>
      </c>
      <c r="EC22" s="82">
        <f t="shared" si="196"/>
        <v>6728338</v>
      </c>
      <c r="ED22" s="82">
        <f t="shared" si="196"/>
        <v>7250726</v>
      </c>
      <c r="EE22" s="82">
        <f t="shared" si="196"/>
        <v>7425027</v>
      </c>
      <c r="EF22" s="103">
        <f t="shared" si="196"/>
        <v>7498976</v>
      </c>
      <c r="EG22" s="82">
        <f t="shared" si="196"/>
        <v>7506186</v>
      </c>
      <c r="EH22" s="82">
        <f t="shared" si="196"/>
        <v>7662810</v>
      </c>
      <c r="EI22" s="82">
        <f t="shared" ref="EI22:EK22" si="200">SUM(EI24:EI36)</f>
        <v>7650408</v>
      </c>
      <c r="EJ22" s="82">
        <f t="shared" si="200"/>
        <v>7822749</v>
      </c>
      <c r="EK22" s="82">
        <f t="shared" si="200"/>
        <v>8112554</v>
      </c>
      <c r="EL22" s="82">
        <f>SUM(EL24:EL36)</f>
        <v>8257350</v>
      </c>
      <c r="EM22" s="82">
        <f>SUM(EM24:EM36)</f>
        <v>8500604</v>
      </c>
      <c r="EN22" s="82">
        <f>SUM(EN24:EN36)</f>
        <v>8781888</v>
      </c>
      <c r="EO22" s="81">
        <f t="shared" si="196"/>
        <v>0</v>
      </c>
      <c r="EP22" s="82">
        <f t="shared" si="196"/>
        <v>12948069</v>
      </c>
      <c r="EQ22" s="82">
        <f t="shared" si="196"/>
        <v>12192492</v>
      </c>
      <c r="ER22" s="82">
        <f t="shared" si="196"/>
        <v>12680896</v>
      </c>
      <c r="ES22" s="103">
        <f t="shared" si="196"/>
        <v>12605973</v>
      </c>
      <c r="ET22" s="82">
        <f t="shared" si="196"/>
        <v>12586128</v>
      </c>
      <c r="EU22" s="82">
        <f t="shared" si="196"/>
        <v>12481287</v>
      </c>
      <c r="EV22" s="82">
        <f t="shared" ref="EV22:EX22" si="201">SUM(EV24:EV36)</f>
        <v>12253136</v>
      </c>
      <c r="EW22" s="82">
        <f t="shared" si="201"/>
        <v>12232526</v>
      </c>
      <c r="EX22" s="82">
        <f t="shared" si="201"/>
        <v>12106460</v>
      </c>
      <c r="EY22" s="82">
        <f t="shared" ref="EY22:EZ22" si="202">SUM(EY24:EY36)</f>
        <v>12148409</v>
      </c>
      <c r="EZ22" s="82">
        <f t="shared" si="202"/>
        <v>12205451</v>
      </c>
      <c r="FA22" s="82">
        <f t="shared" ref="FA22" si="203">SUM(FA24:FA36)</f>
        <v>12213857</v>
      </c>
      <c r="FB22" s="81">
        <f t="shared" si="196"/>
        <v>0</v>
      </c>
      <c r="FC22" s="82">
        <f t="shared" si="196"/>
        <v>0</v>
      </c>
      <c r="FD22" s="82">
        <f t="shared" si="196"/>
        <v>3934042</v>
      </c>
      <c r="FE22" s="82">
        <f t="shared" si="196"/>
        <v>4027193</v>
      </c>
      <c r="FF22" s="103">
        <f t="shared" si="196"/>
        <v>4057008</v>
      </c>
      <c r="FG22" s="82">
        <f t="shared" si="196"/>
        <v>4047853</v>
      </c>
      <c r="FH22" s="82">
        <f t="shared" si="196"/>
        <v>4193367</v>
      </c>
      <c r="FI22" s="82">
        <f t="shared" si="196"/>
        <v>4166756</v>
      </c>
      <c r="FJ22" s="82">
        <f t="shared" si="196"/>
        <v>4209819</v>
      </c>
      <c r="FK22" s="82">
        <f t="shared" si="196"/>
        <v>4334537</v>
      </c>
      <c r="FL22" s="82">
        <f t="shared" si="196"/>
        <v>4401505</v>
      </c>
      <c r="FM22" s="82">
        <f t="shared" si="196"/>
        <v>4535894</v>
      </c>
      <c r="FN22" s="82">
        <f t="shared" si="196"/>
        <v>4724837</v>
      </c>
      <c r="FO22" s="81">
        <f t="shared" si="196"/>
        <v>0</v>
      </c>
      <c r="FP22" s="82">
        <f t="shared" si="196"/>
        <v>0</v>
      </c>
      <c r="FQ22" s="82">
        <f t="shared" ref="FQ22:HN22" si="204">SUM(FQ24:FQ36)</f>
        <v>1705595</v>
      </c>
      <c r="FR22" s="82">
        <f t="shared" si="204"/>
        <v>1744377</v>
      </c>
      <c r="FS22" s="103">
        <f t="shared" si="204"/>
        <v>1793409</v>
      </c>
      <c r="FT22" s="82">
        <f t="shared" si="204"/>
        <v>1821878</v>
      </c>
      <c r="FU22" s="82">
        <f t="shared" si="204"/>
        <v>1862411</v>
      </c>
      <c r="FV22" s="82">
        <f t="shared" si="204"/>
        <v>1877178</v>
      </c>
      <c r="FW22" s="82">
        <f t="shared" si="204"/>
        <v>1952291</v>
      </c>
      <c r="FX22" s="82">
        <f t="shared" si="204"/>
        <v>2042658</v>
      </c>
      <c r="FY22" s="82">
        <f t="shared" si="204"/>
        <v>2110680</v>
      </c>
      <c r="FZ22" s="82">
        <f t="shared" si="204"/>
        <v>2208703</v>
      </c>
      <c r="GA22" s="82">
        <f t="shared" si="204"/>
        <v>2303004</v>
      </c>
      <c r="GB22" s="83">
        <f t="shared" si="204"/>
        <v>4855096</v>
      </c>
      <c r="GC22" s="82">
        <f t="shared" si="204"/>
        <v>5200124</v>
      </c>
      <c r="GD22" s="82">
        <f t="shared" si="204"/>
        <v>5639637</v>
      </c>
      <c r="GE22" s="82">
        <f t="shared" si="204"/>
        <v>5771570</v>
      </c>
      <c r="GF22" s="82">
        <f t="shared" si="204"/>
        <v>5850417</v>
      </c>
      <c r="GG22" s="82">
        <f t="shared" si="204"/>
        <v>5869731</v>
      </c>
      <c r="GH22" s="82">
        <f>SUM(GH24:GH36)</f>
        <v>6055778</v>
      </c>
      <c r="GI22" s="82">
        <f t="shared" ref="GI22" si="205">SUM(GI24:GI36)</f>
        <v>6043934</v>
      </c>
      <c r="GJ22" s="82">
        <f>SUM(GJ24:GJ36)</f>
        <v>6162110</v>
      </c>
      <c r="GK22" s="82">
        <f>SUM(GK24:GK36)</f>
        <v>6377195</v>
      </c>
      <c r="GL22" s="82">
        <f>SUM(GL24:GL36)</f>
        <v>6512185</v>
      </c>
      <c r="GM22" s="82">
        <f>SUM(GM24:GM36)</f>
        <v>6744597</v>
      </c>
      <c r="GN22" s="82">
        <f>SUM(GN24:GN36)</f>
        <v>7027841</v>
      </c>
      <c r="GO22" s="83">
        <f t="shared" si="204"/>
        <v>12785244</v>
      </c>
      <c r="GP22" s="82">
        <f t="shared" si="204"/>
        <v>14476283</v>
      </c>
      <c r="GQ22" s="82">
        <f t="shared" si="204"/>
        <v>13803581</v>
      </c>
      <c r="GR22" s="82">
        <f t="shared" si="204"/>
        <v>14334353</v>
      </c>
      <c r="GS22" s="82">
        <f t="shared" si="204"/>
        <v>14254532</v>
      </c>
      <c r="GT22" s="82">
        <f t="shared" si="204"/>
        <v>14222583</v>
      </c>
      <c r="GU22" s="82">
        <f t="shared" si="204"/>
        <v>14088319</v>
      </c>
      <c r="GV22" s="82">
        <f t="shared" ref="GV22:GX22" si="206">SUM(GV24:GV36)</f>
        <v>13859610</v>
      </c>
      <c r="GW22" s="82">
        <f t="shared" si="206"/>
        <v>13893165</v>
      </c>
      <c r="GX22" s="82">
        <f t="shared" si="206"/>
        <v>13841819</v>
      </c>
      <c r="GY22" s="82">
        <f t="shared" ref="GY22:GZ22" si="207">SUM(GY24:GY36)</f>
        <v>13893574</v>
      </c>
      <c r="GZ22" s="82">
        <f t="shared" si="207"/>
        <v>13961458</v>
      </c>
      <c r="HA22" s="82">
        <f t="shared" ref="HA22" si="208">SUM(HA24:HA36)</f>
        <v>13967904</v>
      </c>
      <c r="HB22" s="83">
        <f t="shared" si="204"/>
        <v>17640340</v>
      </c>
      <c r="HC22" s="82">
        <f t="shared" si="204"/>
        <v>19676407</v>
      </c>
      <c r="HD22" s="82">
        <f t="shared" si="204"/>
        <v>19443218</v>
      </c>
      <c r="HE22" s="82">
        <f t="shared" si="204"/>
        <v>20105923</v>
      </c>
      <c r="HF22" s="103">
        <f t="shared" si="204"/>
        <v>20104949</v>
      </c>
      <c r="HG22" s="82">
        <f t="shared" si="204"/>
        <v>20092314</v>
      </c>
      <c r="HH22" s="82">
        <f t="shared" si="204"/>
        <v>20144097</v>
      </c>
      <c r="HI22" s="82">
        <f t="shared" si="204"/>
        <v>19903544</v>
      </c>
      <c r="HJ22" s="82">
        <f t="shared" si="204"/>
        <v>20055275</v>
      </c>
      <c r="HK22" s="387">
        <f t="shared" si="204"/>
        <v>20219014</v>
      </c>
      <c r="HL22" s="387">
        <f t="shared" si="204"/>
        <v>20405759</v>
      </c>
      <c r="HM22" s="387">
        <f t="shared" si="204"/>
        <v>20706055</v>
      </c>
      <c r="HN22" s="387">
        <f t="shared" si="204"/>
        <v>20995745</v>
      </c>
    </row>
    <row r="23" spans="1:227" s="15" customFormat="1" ht="15">
      <c r="A23" s="49" t="s">
        <v>72</v>
      </c>
      <c r="B23" s="60"/>
      <c r="C23" s="57"/>
      <c r="D23" s="57"/>
      <c r="E23" s="57"/>
      <c r="F23" s="389"/>
      <c r="G23" s="57"/>
      <c r="H23" s="57"/>
      <c r="I23" s="57"/>
      <c r="J23" s="57"/>
      <c r="K23" s="57"/>
      <c r="L23" s="57"/>
      <c r="M23" s="57"/>
      <c r="N23" s="390"/>
      <c r="O23" s="57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6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34"/>
      <c r="AP23" s="23"/>
      <c r="AQ23" s="23"/>
      <c r="AR23" s="23"/>
      <c r="AS23" s="108"/>
      <c r="AT23" s="23"/>
      <c r="AU23" s="23"/>
      <c r="AV23" s="23"/>
      <c r="AW23" s="23"/>
      <c r="AX23" s="23"/>
      <c r="AY23" s="23"/>
      <c r="AZ23" s="23"/>
      <c r="BA23" s="23"/>
      <c r="BB23" s="81"/>
      <c r="BC23" s="82"/>
      <c r="BD23" s="82"/>
      <c r="BE23" s="82"/>
      <c r="BF23" s="103"/>
      <c r="BG23" s="82"/>
      <c r="BH23" s="82"/>
      <c r="BI23" s="82"/>
      <c r="BJ23" s="82"/>
      <c r="BK23" s="82"/>
      <c r="BL23" s="82"/>
      <c r="BM23" s="82"/>
      <c r="BN23" s="82"/>
      <c r="BO23" s="34"/>
      <c r="BP23" s="23"/>
      <c r="BQ23" s="23"/>
      <c r="BR23" s="23"/>
      <c r="BS23" s="108"/>
      <c r="BT23" s="23"/>
      <c r="BU23" s="23"/>
      <c r="BV23" s="23"/>
      <c r="BW23" s="23"/>
      <c r="BX23" s="23"/>
      <c r="BY23" s="23"/>
      <c r="BZ23" s="23"/>
      <c r="CA23" s="23"/>
      <c r="CB23" s="22"/>
      <c r="CC23" s="23"/>
      <c r="CD23" s="23"/>
      <c r="CE23" s="108"/>
      <c r="CF23" s="23"/>
      <c r="CG23" s="44"/>
      <c r="CH23" s="44"/>
      <c r="CI23" s="44"/>
      <c r="CJ23" s="44"/>
      <c r="CK23" s="44"/>
      <c r="CL23" s="44"/>
      <c r="CM23" s="44"/>
      <c r="CN23" s="44"/>
      <c r="CO23" s="34"/>
      <c r="CP23" s="23"/>
      <c r="CQ23" s="23"/>
      <c r="CR23" s="23"/>
      <c r="CS23" s="108"/>
      <c r="CT23" s="23"/>
      <c r="CU23" s="23"/>
      <c r="CV23" s="23"/>
      <c r="CW23" s="23"/>
      <c r="CX23" s="23"/>
      <c r="CY23" s="23"/>
      <c r="CZ23" s="23"/>
      <c r="DA23" s="23"/>
      <c r="DB23" s="34"/>
      <c r="DC23" s="23"/>
      <c r="DD23" s="23"/>
      <c r="DE23" s="23"/>
      <c r="DF23" s="108"/>
      <c r="DG23" s="23"/>
      <c r="DH23" s="23"/>
      <c r="DI23" s="23"/>
      <c r="DJ23" s="23"/>
      <c r="DK23" s="23"/>
      <c r="DL23" s="23"/>
      <c r="DM23" s="23"/>
      <c r="DN23" s="23"/>
      <c r="DO23" s="34"/>
      <c r="DP23" s="23"/>
      <c r="DQ23" s="23"/>
      <c r="DR23" s="23"/>
      <c r="DS23" s="108"/>
      <c r="DT23" s="23"/>
      <c r="DU23" s="23"/>
      <c r="DV23" s="23"/>
      <c r="DW23" s="23"/>
      <c r="DX23" s="23"/>
      <c r="DY23" s="23"/>
      <c r="DZ23" s="23"/>
      <c r="EA23" s="23"/>
      <c r="EB23" s="81"/>
      <c r="EC23" s="82"/>
      <c r="ED23" s="82"/>
      <c r="EE23" s="82"/>
      <c r="EF23" s="103"/>
      <c r="EG23" s="82"/>
      <c r="EH23" s="82"/>
      <c r="EI23" s="82"/>
      <c r="EJ23" s="82"/>
      <c r="EK23" s="23"/>
      <c r="EL23" s="23"/>
      <c r="EM23" s="23"/>
      <c r="EN23" s="23"/>
      <c r="EO23" s="83"/>
      <c r="EP23" s="82"/>
      <c r="EQ23" s="82"/>
      <c r="ER23" s="82"/>
      <c r="ES23" s="82"/>
      <c r="ET23" s="82"/>
      <c r="EU23" s="82"/>
      <c r="EV23" s="82"/>
      <c r="EW23" s="82"/>
      <c r="EX23" s="82"/>
      <c r="EY23" s="82"/>
      <c r="EZ23" s="82"/>
      <c r="FA23" s="82"/>
      <c r="FB23" s="34"/>
      <c r="FC23" s="23"/>
      <c r="FD23" s="23"/>
      <c r="FE23" s="23"/>
      <c r="FF23" s="108"/>
      <c r="FG23" s="23"/>
      <c r="FH23" s="23"/>
      <c r="FI23" s="23"/>
      <c r="FJ23" s="23"/>
      <c r="FK23" s="23"/>
      <c r="FL23" s="23"/>
      <c r="FM23" s="23"/>
      <c r="FN23" s="23"/>
      <c r="FO23" s="34"/>
      <c r="FP23" s="23"/>
      <c r="FQ23" s="23"/>
      <c r="FR23" s="23"/>
      <c r="FS23" s="108"/>
      <c r="FT23" s="23"/>
      <c r="FU23" s="23"/>
      <c r="FV23" s="23"/>
      <c r="FW23" s="23"/>
      <c r="FX23" s="23"/>
      <c r="FY23" s="23"/>
      <c r="FZ23" s="23"/>
      <c r="GA23" s="23"/>
      <c r="GB23" s="22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81"/>
      <c r="GP23" s="82"/>
      <c r="GQ23" s="82"/>
      <c r="GR23" s="82"/>
      <c r="GS23" s="103"/>
      <c r="GT23" s="82"/>
      <c r="GU23" s="82"/>
      <c r="GV23" s="82"/>
      <c r="GW23" s="82"/>
      <c r="GX23" s="82"/>
      <c r="GY23" s="82"/>
      <c r="GZ23" s="82"/>
      <c r="HA23" s="82"/>
      <c r="HB23" s="22"/>
      <c r="HC23" s="23"/>
      <c r="HD23" s="23"/>
      <c r="HE23" s="23"/>
      <c r="HF23" s="108"/>
      <c r="HG23" s="23"/>
      <c r="HH23" s="23"/>
      <c r="HI23" s="23"/>
      <c r="HJ23" s="23"/>
      <c r="HK23" s="385"/>
      <c r="HL23" s="385"/>
      <c r="HM23" s="385"/>
      <c r="HN23" s="385"/>
    </row>
    <row r="24" spans="1:227" s="15" customFormat="1" ht="15">
      <c r="A24" s="46" t="s">
        <v>16</v>
      </c>
      <c r="B24" s="60">
        <f t="shared" ref="B24:B37" si="209">(AO24/HB24)*100</f>
        <v>92.095942075858503</v>
      </c>
      <c r="C24" s="57">
        <f t="shared" ref="C24:C37" si="210">(AP24/HC24)*100</f>
        <v>90.852744957370064</v>
      </c>
      <c r="D24" s="57">
        <f t="shared" ref="D24:D37" si="211">(AQ24/HD24)*100</f>
        <v>93.648652446392944</v>
      </c>
      <c r="E24" s="57">
        <f t="shared" ref="E24:E37" si="212">(AR24/HE24)*100</f>
        <v>90.996062223044731</v>
      </c>
      <c r="F24" s="57">
        <f t="shared" ref="F24:F37" si="213">(AS24/HF24)*100</f>
        <v>92.047885491216647</v>
      </c>
      <c r="G24" s="57">
        <f t="shared" ref="G24:G37" si="214">(AT24/HG24)*100</f>
        <v>92.906810035842284</v>
      </c>
      <c r="H24" s="57">
        <f t="shared" ref="H24:H37" si="215">(AU24/HH24)*100</f>
        <v>92.75672482498095</v>
      </c>
      <c r="I24" s="57">
        <f t="shared" ref="I24:I37" si="216">(AV24/HI24)*100</f>
        <v>91.992898808014203</v>
      </c>
      <c r="J24" s="57">
        <f t="shared" ref="J24:J37" si="217">(AW24/HJ24)*100</f>
        <v>93.484108498008865</v>
      </c>
      <c r="K24" s="57">
        <f t="shared" ref="K24:K37" si="218">(AX24/HK24)*100</f>
        <v>92.926338164816471</v>
      </c>
      <c r="L24" s="57">
        <f t="shared" ref="L24:L37" si="219">(AY24/HL24)*100</f>
        <v>93.916765545171955</v>
      </c>
      <c r="M24" s="57">
        <f t="shared" ref="M24:N37" si="220">(AZ24/HM24)*100</f>
        <v>94.17617001116713</v>
      </c>
      <c r="N24" s="390">
        <f>(BA24/HN24)*100</f>
        <v>93.380347282283282</v>
      </c>
      <c r="O24" s="57">
        <f t="shared" si="54"/>
        <v>0</v>
      </c>
      <c r="P24" s="59">
        <f t="shared" si="55"/>
        <v>30.085455068983862</v>
      </c>
      <c r="Q24" s="59">
        <f t="shared" si="56"/>
        <v>33.143917039035493</v>
      </c>
      <c r="R24" s="59">
        <f t="shared" si="57"/>
        <v>32.55657341435078</v>
      </c>
      <c r="S24" s="59">
        <f t="shared" si="58"/>
        <v>34.162654521795702</v>
      </c>
      <c r="T24" s="59">
        <f t="shared" si="59"/>
        <v>34.092165898617509</v>
      </c>
      <c r="U24" s="59">
        <f t="shared" si="60"/>
        <v>31.799314951367762</v>
      </c>
      <c r="V24" s="59">
        <f t="shared" ref="V24:V37" si="221">(EI24/HI24)*100</f>
        <v>36.617803702764391</v>
      </c>
      <c r="W24" s="59">
        <f t="shared" ref="W24:W37" si="222">(EJ24/HJ24)*100</f>
        <v>34.503468830615873</v>
      </c>
      <c r="X24" s="59">
        <f t="shared" ref="X24:X37" si="223">(EK24/HK24)*100</f>
        <v>36.432600566516996</v>
      </c>
      <c r="Y24" s="59">
        <f t="shared" ref="Y24:Y37" si="224">(EL24/HL24)*100</f>
        <v>36.574913951185074</v>
      </c>
      <c r="Z24" s="59">
        <f t="shared" ref="Z24:AA37" si="225">(EM24/HM24)*100</f>
        <v>35.241737045398516</v>
      </c>
      <c r="AA24" s="59">
        <f t="shared" si="225"/>
        <v>37.19028293906878</v>
      </c>
      <c r="AB24" s="56">
        <f t="shared" ref="AB24:AB36" si="226">(GB24/HB24)*100</f>
        <v>25.449793686978023</v>
      </c>
      <c r="AC24" s="60">
        <f t="shared" ref="AC24:AC37" si="227">(GC24/HC24)*100</f>
        <v>22.234911153082191</v>
      </c>
      <c r="AD24" s="60">
        <f t="shared" ref="AD24:AD37" si="228">(GD24/HD24)*100</f>
        <v>26.068628277548267</v>
      </c>
      <c r="AE24" s="60">
        <f t="shared" ref="AE24:AE37" si="229">(GE24/HE24)*100</f>
        <v>25.55699495183163</v>
      </c>
      <c r="AF24" s="60">
        <f t="shared" ref="AF24:AF37" si="230">(GF24/HF24)*100</f>
        <v>25.034743005855564</v>
      </c>
      <c r="AG24" s="60">
        <f t="shared" ref="AG24:AG37" si="231">(GG24/HG24)*100</f>
        <v>25.678443420378905</v>
      </c>
      <c r="AH24" s="60">
        <f t="shared" ref="AH24:AH37" si="232">(GH24/HH24)*100</f>
        <v>23.763207395623358</v>
      </c>
      <c r="AI24" s="60">
        <f t="shared" ref="AI24:AI37" si="233">(GI24/HI24)*100</f>
        <v>27.396905909206186</v>
      </c>
      <c r="AJ24" s="60">
        <f t="shared" ref="AJ24:AJ37" si="234">(GJ24/HJ24)*100</f>
        <v>27.058882460490395</v>
      </c>
      <c r="AK24" s="60">
        <f t="shared" ref="AK24:AK37" si="235">(GK24/HK24)*100</f>
        <v>27.113834813005518</v>
      </c>
      <c r="AL24" s="60">
        <f t="shared" ref="AL24:AL37" si="236">(GL24/HL24)*100</f>
        <v>28.3627680751542</v>
      </c>
      <c r="AM24" s="60">
        <f t="shared" ref="AM24:AN37" si="237">(GM24/HM24)*100</f>
        <v>27.082477266904192</v>
      </c>
      <c r="AN24" s="60">
        <f t="shared" si="237"/>
        <v>28.745354838096503</v>
      </c>
      <c r="AO24" s="34">
        <v>176547</v>
      </c>
      <c r="AP24" s="23">
        <v>186160</v>
      </c>
      <c r="AQ24" s="23">
        <v>166615</v>
      </c>
      <c r="AR24" s="23">
        <v>177011</v>
      </c>
      <c r="AS24" s="23">
        <v>176847</v>
      </c>
      <c r="AT24" s="23">
        <v>181447</v>
      </c>
      <c r="AU24" s="23">
        <v>179001</v>
      </c>
      <c r="AV24" s="23">
        <v>181364</v>
      </c>
      <c r="AW24" s="23">
        <v>186627</v>
      </c>
      <c r="AX24" s="23">
        <v>190604</v>
      </c>
      <c r="AY24" s="23">
        <v>191547</v>
      </c>
      <c r="AZ24" s="330">
        <v>194810</v>
      </c>
      <c r="BA24" s="23">
        <v>196504</v>
      </c>
      <c r="BB24" s="81">
        <f t="shared" ref="BB24:BB36" si="238">+HB24-AO24</f>
        <v>15152</v>
      </c>
      <c r="BC24" s="82">
        <f t="shared" ref="BC24:BC36" si="239">+HC24-AP24</f>
        <v>18743</v>
      </c>
      <c r="BD24" s="82">
        <f t="shared" ref="BD24:BD36" si="240">+HD24-AQ24</f>
        <v>11300</v>
      </c>
      <c r="BE24" s="82">
        <f t="shared" ref="BE24:BE36" si="241">+HE24-AR24</f>
        <v>17515</v>
      </c>
      <c r="BF24" s="82">
        <f t="shared" ref="BF24:BF36" si="242">+HF24-AS24</f>
        <v>15278</v>
      </c>
      <c r="BG24" s="82">
        <f t="shared" ref="BG24:BG36" si="243">+HG24-AT24</f>
        <v>13853</v>
      </c>
      <c r="BH24" s="82">
        <f t="shared" ref="BH24:BH36" si="244">+HH24-AU24</f>
        <v>13978</v>
      </c>
      <c r="BI24" s="82">
        <f t="shared" ref="BI24:BI36" si="245">+HI24-AV24</f>
        <v>15786</v>
      </c>
      <c r="BJ24" s="82">
        <f t="shared" ref="BJ24:BJ36" si="246">+HJ24-AW24</f>
        <v>13008</v>
      </c>
      <c r="BK24" s="82">
        <f t="shared" ref="BK24:BK36" si="247">+HK24-AX24</f>
        <v>14509</v>
      </c>
      <c r="BL24" s="82">
        <f t="shared" ref="BL24:BL36" si="248">+HL24-AY24</f>
        <v>12407</v>
      </c>
      <c r="BM24" s="82">
        <f t="shared" ref="BM24:BN36" si="249">+HM24-AZ24</f>
        <v>12047</v>
      </c>
      <c r="BN24" s="82">
        <f t="shared" si="249"/>
        <v>13930</v>
      </c>
      <c r="BO24" s="34">
        <v>2959</v>
      </c>
      <c r="BP24" s="23">
        <v>3420</v>
      </c>
      <c r="BQ24" s="23"/>
      <c r="BR24" s="23">
        <v>4560</v>
      </c>
      <c r="BS24" s="23">
        <v>2290</v>
      </c>
      <c r="BT24" s="23">
        <v>3215</v>
      </c>
      <c r="BU24" s="23">
        <v>2711</v>
      </c>
      <c r="BV24" s="23">
        <v>2286</v>
      </c>
      <c r="BW24" s="23">
        <v>2408</v>
      </c>
      <c r="BX24" s="23">
        <v>3286</v>
      </c>
      <c r="BY24" s="23">
        <v>3103</v>
      </c>
      <c r="BZ24" s="330">
        <v>3262</v>
      </c>
      <c r="CA24" s="23">
        <v>2820</v>
      </c>
      <c r="CB24" s="22">
        <v>12193</v>
      </c>
      <c r="CC24" s="23">
        <v>15323</v>
      </c>
      <c r="CD24" s="23"/>
      <c r="CE24" s="23">
        <v>12955</v>
      </c>
      <c r="CF24" s="23">
        <v>12988</v>
      </c>
      <c r="CG24" s="44">
        <v>10638</v>
      </c>
      <c r="CH24" s="44">
        <v>11267</v>
      </c>
      <c r="CI24" s="44">
        <v>13500</v>
      </c>
      <c r="CJ24" s="44">
        <v>10600</v>
      </c>
      <c r="CK24" s="44">
        <v>11223</v>
      </c>
      <c r="CL24" s="44">
        <v>9304</v>
      </c>
      <c r="CM24" s="335">
        <v>8785</v>
      </c>
      <c r="CN24" s="44">
        <v>11110</v>
      </c>
      <c r="CO24" s="34">
        <v>53212</v>
      </c>
      <c r="CP24" s="23">
        <v>62422</v>
      </c>
      <c r="CQ24" s="23">
        <v>55768</v>
      </c>
      <c r="CR24" s="23">
        <v>57924</v>
      </c>
      <c r="CS24" s="23">
        <v>60110</v>
      </c>
      <c r="CT24" s="23">
        <v>54325</v>
      </c>
      <c r="CU24" s="23">
        <v>55775</v>
      </c>
      <c r="CV24" s="23">
        <v>46371</v>
      </c>
      <c r="CW24" s="23">
        <v>55398</v>
      </c>
      <c r="CX24" s="23">
        <v>57958</v>
      </c>
      <c r="CY24" s="23">
        <v>58763</v>
      </c>
      <c r="CZ24" s="330">
        <v>59738</v>
      </c>
      <c r="DA24" s="23">
        <v>57308</v>
      </c>
      <c r="DB24" s="34"/>
      <c r="DC24" s="23">
        <v>62092</v>
      </c>
      <c r="DD24" s="23">
        <v>51879</v>
      </c>
      <c r="DE24" s="23">
        <v>55756</v>
      </c>
      <c r="DF24" s="23">
        <v>51102</v>
      </c>
      <c r="DG24" s="23">
        <v>60540</v>
      </c>
      <c r="DH24" s="23">
        <v>61860</v>
      </c>
      <c r="DI24" s="23">
        <v>62801</v>
      </c>
      <c r="DJ24" s="23">
        <v>62348</v>
      </c>
      <c r="DK24" s="23">
        <v>57918</v>
      </c>
      <c r="DL24" s="23">
        <v>58188</v>
      </c>
      <c r="DM24" s="330">
        <v>62172</v>
      </c>
      <c r="DN24" s="23">
        <v>60935</v>
      </c>
      <c r="DO24" s="34"/>
      <c r="DP24" s="23">
        <v>16086</v>
      </c>
      <c r="DQ24" s="23">
        <v>12588</v>
      </c>
      <c r="DR24" s="23">
        <v>13616</v>
      </c>
      <c r="DS24" s="23">
        <v>17537</v>
      </c>
      <c r="DT24" s="23">
        <v>16432</v>
      </c>
      <c r="DU24" s="23">
        <v>15508</v>
      </c>
      <c r="DV24" s="23">
        <v>18179</v>
      </c>
      <c r="DW24" s="23">
        <v>14862</v>
      </c>
      <c r="DX24" s="23">
        <v>19114</v>
      </c>
      <c r="DY24" s="23">
        <v>16749</v>
      </c>
      <c r="DZ24" s="330">
        <v>16878</v>
      </c>
      <c r="EA24" s="23">
        <v>17771</v>
      </c>
      <c r="EB24" s="81">
        <f t="shared" ref="EB24:EB36" si="250">IF(DO24&gt;0,DO24+GB24,)</f>
        <v>0</v>
      </c>
      <c r="EC24" s="82">
        <f t="shared" ref="EC24:EC36" si="251">+DP24+GC24</f>
        <v>61646</v>
      </c>
      <c r="ED24" s="82">
        <f t="shared" ref="ED24:ED36" si="252">+DQ24+GD24</f>
        <v>58968</v>
      </c>
      <c r="EE24" s="82">
        <f t="shared" ref="EE24:EE36" si="253">+DR24+GE24</f>
        <v>63331</v>
      </c>
      <c r="EF24" s="82">
        <f t="shared" ref="EF24:EF36" si="254">+DS24+GF24</f>
        <v>65635</v>
      </c>
      <c r="EG24" s="82">
        <f t="shared" ref="EG24:EG36" si="255">+DT24+GG24</f>
        <v>66582</v>
      </c>
      <c r="EH24" s="82">
        <f t="shared" ref="EH24:EH36" si="256">+DU24+GH24</f>
        <v>61366</v>
      </c>
      <c r="EI24" s="82">
        <f t="shared" ref="EI24:EI36" si="257">+DV24+GI24</f>
        <v>72192</v>
      </c>
      <c r="EJ24" s="82">
        <f t="shared" ref="EJ24:EJ36" si="258">+DW24+GJ24</f>
        <v>68881</v>
      </c>
      <c r="EK24" s="23">
        <v>74728</v>
      </c>
      <c r="EL24" s="23">
        <v>74596</v>
      </c>
      <c r="EM24" s="330">
        <v>72900</v>
      </c>
      <c r="EN24" s="23">
        <v>78261</v>
      </c>
      <c r="EO24" s="83">
        <f t="shared" ref="EO24:EO36" si="259">IF(EB24&gt;0,HB24-EB24,)</f>
        <v>0</v>
      </c>
      <c r="EP24" s="82">
        <f t="shared" ref="EP24:EP36" si="260">IF(EC24&gt;0,HC24-EC24,)</f>
        <v>143257</v>
      </c>
      <c r="EQ24" s="82">
        <f t="shared" ref="EQ24:EQ36" si="261">IF(ED24&gt;0,HD24-ED24,)</f>
        <v>118947</v>
      </c>
      <c r="ER24" s="82">
        <f t="shared" ref="ER24:ER36" si="262">IF(EE24&gt;0,HE24-EE24,)</f>
        <v>131195</v>
      </c>
      <c r="ES24" s="82">
        <f t="shared" ref="ES24:ES36" si="263">IF(EF24&gt;0,HF24-EF24,)</f>
        <v>126490</v>
      </c>
      <c r="ET24" s="82">
        <f t="shared" ref="ET24:ET36" si="264">IF(EG24&gt;0,HG24-EG24,)</f>
        <v>128718</v>
      </c>
      <c r="EU24" s="82">
        <f t="shared" ref="EU24:EU36" si="265">IF(EH24&gt;0,HH24-EH24,)</f>
        <v>131613</v>
      </c>
      <c r="EV24" s="82">
        <f t="shared" ref="EV24:EV36" si="266">IF(EI24&gt;0,HI24-EI24,)</f>
        <v>124958</v>
      </c>
      <c r="EW24" s="82">
        <f>IF(EJ24&gt;0,HJ24-EJ24,)</f>
        <v>130754</v>
      </c>
      <c r="EX24" s="82">
        <f>IF(EK24&gt;0,HK24-EK24,)</f>
        <v>130385</v>
      </c>
      <c r="EY24" s="82">
        <f>IF(EL24&gt;0,HL24-EL24,)</f>
        <v>129358</v>
      </c>
      <c r="EZ24" s="82">
        <f>IF(EM24&gt;0,HM24-EM24,)</f>
        <v>133957</v>
      </c>
      <c r="FA24" s="82">
        <f>IF(EN24&gt;0,HN24-EN24,)</f>
        <v>132173</v>
      </c>
      <c r="FB24" s="34"/>
      <c r="FC24" s="23"/>
      <c r="FD24" s="23">
        <v>32300</v>
      </c>
      <c r="FE24" s="23">
        <v>36800</v>
      </c>
      <c r="FF24" s="23">
        <v>32854</v>
      </c>
      <c r="FG24" s="23">
        <v>35232</v>
      </c>
      <c r="FH24" s="23">
        <v>34191</v>
      </c>
      <c r="FI24" s="23">
        <v>38825</v>
      </c>
      <c r="FJ24" s="23">
        <v>37379</v>
      </c>
      <c r="FK24" s="23">
        <v>35781</v>
      </c>
      <c r="FL24" s="23">
        <v>42415</v>
      </c>
      <c r="FM24" s="330">
        <v>40034</v>
      </c>
      <c r="FN24" s="23">
        <v>41166</v>
      </c>
      <c r="FO24" s="34"/>
      <c r="FP24" s="23"/>
      <c r="FQ24" s="23">
        <v>14080</v>
      </c>
      <c r="FR24" s="23">
        <v>12915</v>
      </c>
      <c r="FS24" s="23">
        <v>15244</v>
      </c>
      <c r="FT24" s="23">
        <v>14918</v>
      </c>
      <c r="FU24" s="23">
        <v>11667</v>
      </c>
      <c r="FV24" s="23">
        <v>15188</v>
      </c>
      <c r="FW24" s="23">
        <v>16640</v>
      </c>
      <c r="FX24" s="23">
        <v>19833</v>
      </c>
      <c r="FY24" s="23">
        <v>15432</v>
      </c>
      <c r="FZ24" s="330">
        <v>15988</v>
      </c>
      <c r="GA24" s="23">
        <v>19324</v>
      </c>
      <c r="GB24" s="22">
        <v>48787</v>
      </c>
      <c r="GC24" s="23">
        <v>45560</v>
      </c>
      <c r="GD24" s="82">
        <f t="shared" ref="GD24:GD36" si="267">+FQ24+FD24</f>
        <v>46380</v>
      </c>
      <c r="GE24" s="82">
        <f t="shared" ref="GE24:GE36" si="268">+FR24+FE24</f>
        <v>49715</v>
      </c>
      <c r="GF24" s="82">
        <f t="shared" ref="GF24:GF36" si="269">+FS24+FF24</f>
        <v>48098</v>
      </c>
      <c r="GG24" s="82">
        <f t="shared" ref="GG24:GG36" si="270">+FT24+FG24</f>
        <v>50150</v>
      </c>
      <c r="GH24" s="82">
        <f t="shared" ref="GH24:GH36" si="271">+FU24+FH24</f>
        <v>45858</v>
      </c>
      <c r="GI24" s="82">
        <f t="shared" ref="GI24:GI36" si="272">+FV24+FI24</f>
        <v>54013</v>
      </c>
      <c r="GJ24" s="82">
        <f t="shared" ref="GJ24:GJ36" si="273">+FW24+FJ24</f>
        <v>54019</v>
      </c>
      <c r="GK24" s="23">
        <v>55614</v>
      </c>
      <c r="GL24" s="23">
        <v>57847</v>
      </c>
      <c r="GM24" s="330">
        <v>56022</v>
      </c>
      <c r="GN24" s="23">
        <v>60490</v>
      </c>
      <c r="GO24" s="81">
        <f t="shared" ref="GO24:GO36" si="274">+HB24-GB24</f>
        <v>142912</v>
      </c>
      <c r="GP24" s="82">
        <f t="shared" ref="GP24:GP36" si="275">+HC24-GC24</f>
        <v>159343</v>
      </c>
      <c r="GQ24" s="82">
        <f t="shared" ref="GQ24:GQ36" si="276">+HD24-GD24</f>
        <v>131535</v>
      </c>
      <c r="GR24" s="82">
        <f t="shared" ref="GR24:GR36" si="277">+HE24-GE24</f>
        <v>144811</v>
      </c>
      <c r="GS24" s="82">
        <f t="shared" ref="GS24:GS36" si="278">+HF24-GF24</f>
        <v>144027</v>
      </c>
      <c r="GT24" s="82">
        <f t="shared" ref="GT24:GT36" si="279">+HG24-GG24</f>
        <v>145150</v>
      </c>
      <c r="GU24" s="82">
        <f t="shared" ref="GU24:GU36" si="280">+HH24-GH24</f>
        <v>147121</v>
      </c>
      <c r="GV24" s="82">
        <f t="shared" ref="GV24:GV36" si="281">+HI24-GI24</f>
        <v>143137</v>
      </c>
      <c r="GW24" s="82">
        <f>+HJ24-GJ24</f>
        <v>145616</v>
      </c>
      <c r="GX24" s="82">
        <f>+HK24-GK24</f>
        <v>149499</v>
      </c>
      <c r="GY24" s="82">
        <f>+HL24-GL24</f>
        <v>146107</v>
      </c>
      <c r="GZ24" s="82">
        <f>+HM24-GM24</f>
        <v>150835</v>
      </c>
      <c r="HA24" s="82">
        <f>+HN24-GN24</f>
        <v>149944</v>
      </c>
      <c r="HB24" s="22">
        <v>191699</v>
      </c>
      <c r="HC24" s="23">
        <v>204903</v>
      </c>
      <c r="HD24" s="23">
        <v>177915</v>
      </c>
      <c r="HE24" s="23">
        <v>194526</v>
      </c>
      <c r="HF24" s="23">
        <v>192125</v>
      </c>
      <c r="HG24" s="23">
        <v>195300</v>
      </c>
      <c r="HH24" s="23">
        <v>192979</v>
      </c>
      <c r="HI24" s="23">
        <v>197150</v>
      </c>
      <c r="HJ24" s="23">
        <v>199635</v>
      </c>
      <c r="HK24" s="385">
        <v>205113</v>
      </c>
      <c r="HL24" s="385">
        <v>203954</v>
      </c>
      <c r="HM24" s="385">
        <v>206857</v>
      </c>
      <c r="HN24" s="385">
        <v>210434</v>
      </c>
      <c r="HO24" s="7"/>
      <c r="HP24" s="7"/>
      <c r="HQ24" s="7"/>
      <c r="HR24" s="7"/>
      <c r="HS24" s="7"/>
    </row>
    <row r="25" spans="1:227" s="15" customFormat="1" ht="15">
      <c r="A25" s="46" t="s">
        <v>17</v>
      </c>
      <c r="B25" s="60">
        <f t="shared" si="209"/>
        <v>82.111829213277915</v>
      </c>
      <c r="C25" s="57">
        <f t="shared" si="210"/>
        <v>80.94572749632637</v>
      </c>
      <c r="D25" s="57">
        <f t="shared" si="211"/>
        <v>83.017034293602862</v>
      </c>
      <c r="E25" s="57">
        <f t="shared" si="212"/>
        <v>83.154212215136539</v>
      </c>
      <c r="F25" s="57">
        <f t="shared" si="213"/>
        <v>82.139405487334045</v>
      </c>
      <c r="G25" s="57">
        <f t="shared" si="214"/>
        <v>81.801733141859046</v>
      </c>
      <c r="H25" s="57">
        <f t="shared" si="215"/>
        <v>83.621244597049113</v>
      </c>
      <c r="I25" s="57">
        <f t="shared" si="216"/>
        <v>85.055518919207941</v>
      </c>
      <c r="J25" s="57">
        <f t="shared" si="217"/>
        <v>84.931956339488735</v>
      </c>
      <c r="K25" s="57">
        <f t="shared" si="218"/>
        <v>85.492570164160753</v>
      </c>
      <c r="L25" s="57">
        <f t="shared" si="219"/>
        <v>84.973445378935793</v>
      </c>
      <c r="M25" s="57">
        <f t="shared" si="220"/>
        <v>85.628585821674079</v>
      </c>
      <c r="N25" s="390">
        <f t="shared" si="220"/>
        <v>85.498754286136361</v>
      </c>
      <c r="O25" s="57">
        <f t="shared" si="54"/>
        <v>0</v>
      </c>
      <c r="P25" s="59">
        <f t="shared" si="55"/>
        <v>31.050256792762791</v>
      </c>
      <c r="Q25" s="59">
        <f t="shared" si="56"/>
        <v>33.584864352046125</v>
      </c>
      <c r="R25" s="59">
        <f t="shared" si="57"/>
        <v>33.348109142204549</v>
      </c>
      <c r="S25" s="59">
        <f t="shared" si="58"/>
        <v>32.792765169574764</v>
      </c>
      <c r="T25" s="59">
        <f t="shared" si="59"/>
        <v>32.221373567340208</v>
      </c>
      <c r="U25" s="59">
        <f t="shared" si="60"/>
        <v>33.295522476221002</v>
      </c>
      <c r="V25" s="59">
        <f t="shared" si="221"/>
        <v>33.997718644732387</v>
      </c>
      <c r="W25" s="59">
        <f t="shared" si="222"/>
        <v>35.223014590159472</v>
      </c>
      <c r="X25" s="59">
        <f t="shared" si="223"/>
        <v>36.763066818712943</v>
      </c>
      <c r="Y25" s="59">
        <f t="shared" si="224"/>
        <v>36.467704422736027</v>
      </c>
      <c r="Z25" s="59">
        <f t="shared" si="225"/>
        <v>36.632471794706269</v>
      </c>
      <c r="AA25" s="59">
        <f t="shared" si="225"/>
        <v>36.269676455297763</v>
      </c>
      <c r="AB25" s="56">
        <f t="shared" si="226"/>
        <v>24.005703178081028</v>
      </c>
      <c r="AC25" s="60">
        <f t="shared" si="227"/>
        <v>23.363873572078596</v>
      </c>
      <c r="AD25" s="60">
        <f t="shared" si="228"/>
        <v>24.756405344425996</v>
      </c>
      <c r="AE25" s="60">
        <f t="shared" si="229"/>
        <v>25.01165088652008</v>
      </c>
      <c r="AF25" s="60">
        <f t="shared" si="230"/>
        <v>24.467476339613381</v>
      </c>
      <c r="AG25" s="60">
        <f t="shared" si="231"/>
        <v>24.215562777442198</v>
      </c>
      <c r="AH25" s="60">
        <f t="shared" si="232"/>
        <v>25.053339014077341</v>
      </c>
      <c r="AI25" s="60">
        <f t="shared" si="233"/>
        <v>25.25163229781192</v>
      </c>
      <c r="AJ25" s="60">
        <f t="shared" si="234"/>
        <v>26.44361463249092</v>
      </c>
      <c r="AK25" s="60">
        <f t="shared" si="235"/>
        <v>27.483712257500446</v>
      </c>
      <c r="AL25" s="60">
        <f t="shared" si="236"/>
        <v>27.391287096823131</v>
      </c>
      <c r="AM25" s="60">
        <f t="shared" si="237"/>
        <v>27.717558580668811</v>
      </c>
      <c r="AN25" s="60">
        <f t="shared" si="237"/>
        <v>27.488941981267416</v>
      </c>
      <c r="AO25" s="34">
        <v>1042959</v>
      </c>
      <c r="AP25" s="23">
        <v>1232818</v>
      </c>
      <c r="AQ25" s="23">
        <v>1365074</v>
      </c>
      <c r="AR25" s="23">
        <v>1461333</v>
      </c>
      <c r="AS25" s="23">
        <v>1462672</v>
      </c>
      <c r="AT25" s="23">
        <v>1474765</v>
      </c>
      <c r="AU25" s="23">
        <v>1528930</v>
      </c>
      <c r="AV25" s="23">
        <v>1431663</v>
      </c>
      <c r="AW25" s="23">
        <v>1436551</v>
      </c>
      <c r="AX25" s="23">
        <v>1458929</v>
      </c>
      <c r="AY25" s="23">
        <v>1456297</v>
      </c>
      <c r="AZ25" s="330">
        <v>1485620</v>
      </c>
      <c r="BA25" s="23">
        <v>1504808</v>
      </c>
      <c r="BB25" s="81">
        <f t="shared" si="238"/>
        <v>227210</v>
      </c>
      <c r="BC25" s="82">
        <f t="shared" si="239"/>
        <v>290200</v>
      </c>
      <c r="BD25" s="82">
        <f t="shared" si="240"/>
        <v>279256</v>
      </c>
      <c r="BE25" s="82">
        <f t="shared" si="241"/>
        <v>296044</v>
      </c>
      <c r="BF25" s="82">
        <f t="shared" si="242"/>
        <v>318047</v>
      </c>
      <c r="BG25" s="82">
        <f t="shared" si="243"/>
        <v>328088</v>
      </c>
      <c r="BH25" s="82">
        <f t="shared" si="244"/>
        <v>299469</v>
      </c>
      <c r="BI25" s="82">
        <f t="shared" si="245"/>
        <v>251547</v>
      </c>
      <c r="BJ25" s="82">
        <f t="shared" si="246"/>
        <v>254863</v>
      </c>
      <c r="BK25" s="82">
        <f t="shared" si="247"/>
        <v>247569</v>
      </c>
      <c r="BL25" s="82">
        <f t="shared" si="248"/>
        <v>257529</v>
      </c>
      <c r="BM25" s="82">
        <f t="shared" si="249"/>
        <v>249338</v>
      </c>
      <c r="BN25" s="82">
        <f t="shared" si="249"/>
        <v>255227</v>
      </c>
      <c r="BO25" s="34">
        <v>79330</v>
      </c>
      <c r="BP25" s="23">
        <v>104851</v>
      </c>
      <c r="BQ25" s="23"/>
      <c r="BR25" s="23">
        <v>113643</v>
      </c>
      <c r="BS25" s="23">
        <v>133941</v>
      </c>
      <c r="BT25" s="23">
        <v>136913</v>
      </c>
      <c r="BU25" s="23">
        <v>117350</v>
      </c>
      <c r="BV25" s="23">
        <v>91055</v>
      </c>
      <c r="BW25" s="23">
        <v>85797</v>
      </c>
      <c r="BX25" s="23">
        <v>90717</v>
      </c>
      <c r="BY25" s="23">
        <v>101545</v>
      </c>
      <c r="BZ25" s="330">
        <v>101106</v>
      </c>
      <c r="CA25" s="23">
        <v>90968</v>
      </c>
      <c r="CB25" s="22">
        <v>147880</v>
      </c>
      <c r="CC25" s="23">
        <v>185349</v>
      </c>
      <c r="CD25" s="23"/>
      <c r="CE25" s="23">
        <v>182401</v>
      </c>
      <c r="CF25" s="23">
        <v>184106</v>
      </c>
      <c r="CG25" s="44">
        <v>191175</v>
      </c>
      <c r="CH25" s="44">
        <v>182119</v>
      </c>
      <c r="CI25" s="44">
        <v>160492</v>
      </c>
      <c r="CJ25" s="44">
        <v>169066</v>
      </c>
      <c r="CK25" s="44">
        <v>156852</v>
      </c>
      <c r="CL25" s="44">
        <v>155984</v>
      </c>
      <c r="CM25" s="335">
        <v>148232</v>
      </c>
      <c r="CN25" s="44">
        <v>164259</v>
      </c>
      <c r="CO25" s="34">
        <v>286744</v>
      </c>
      <c r="CP25" s="23">
        <v>349158</v>
      </c>
      <c r="CQ25" s="23">
        <v>418059</v>
      </c>
      <c r="CR25" s="23">
        <v>465622</v>
      </c>
      <c r="CS25" s="23">
        <v>474822</v>
      </c>
      <c r="CT25" s="23">
        <v>434135</v>
      </c>
      <c r="CU25" s="23">
        <v>443335</v>
      </c>
      <c r="CV25" s="23">
        <v>401562</v>
      </c>
      <c r="CW25" s="23">
        <v>395442</v>
      </c>
      <c r="CX25" s="23">
        <v>383877</v>
      </c>
      <c r="CY25" s="23">
        <v>399673</v>
      </c>
      <c r="CZ25" s="330">
        <v>398231</v>
      </c>
      <c r="DA25" s="23">
        <v>410711</v>
      </c>
      <c r="DB25" s="34"/>
      <c r="DC25" s="23">
        <v>410759</v>
      </c>
      <c r="DD25" s="23">
        <v>394769</v>
      </c>
      <c r="DE25" s="23">
        <v>409659</v>
      </c>
      <c r="DF25" s="23">
        <v>403903</v>
      </c>
      <c r="DG25" s="23">
        <v>459726</v>
      </c>
      <c r="DH25" s="23">
        <v>476820</v>
      </c>
      <c r="DI25" s="23">
        <v>457848</v>
      </c>
      <c r="DJ25" s="23">
        <v>445342</v>
      </c>
      <c r="DK25" s="23">
        <v>447691</v>
      </c>
      <c r="DL25" s="23">
        <v>431631</v>
      </c>
      <c r="DM25" s="330">
        <v>451831</v>
      </c>
      <c r="DN25" s="23">
        <v>455738</v>
      </c>
      <c r="DO25" s="34"/>
      <c r="DP25" s="23">
        <v>117065</v>
      </c>
      <c r="DQ25" s="23">
        <v>145169</v>
      </c>
      <c r="DR25" s="23">
        <v>146503</v>
      </c>
      <c r="DS25" s="23">
        <v>148250</v>
      </c>
      <c r="DT25" s="23">
        <v>144333</v>
      </c>
      <c r="DU25" s="23">
        <v>150700</v>
      </c>
      <c r="DV25" s="23">
        <v>147215</v>
      </c>
      <c r="DW25" s="23">
        <v>148496</v>
      </c>
      <c r="DX25" s="23">
        <v>158352</v>
      </c>
      <c r="DY25" s="23">
        <v>155554</v>
      </c>
      <c r="DZ25" s="330">
        <v>154670</v>
      </c>
      <c r="EA25" s="23">
        <v>154544</v>
      </c>
      <c r="EB25" s="81">
        <f t="shared" si="250"/>
        <v>0</v>
      </c>
      <c r="EC25" s="82">
        <f t="shared" si="251"/>
        <v>472901</v>
      </c>
      <c r="ED25" s="82">
        <f t="shared" si="252"/>
        <v>552246</v>
      </c>
      <c r="EE25" s="82">
        <f t="shared" si="253"/>
        <v>586052</v>
      </c>
      <c r="EF25" s="82">
        <f t="shared" si="254"/>
        <v>583947</v>
      </c>
      <c r="EG25" s="82">
        <f t="shared" si="255"/>
        <v>580904</v>
      </c>
      <c r="EH25" s="82">
        <f t="shared" si="256"/>
        <v>608775</v>
      </c>
      <c r="EI25" s="82">
        <f t="shared" si="257"/>
        <v>572253</v>
      </c>
      <c r="EJ25" s="82">
        <f t="shared" si="258"/>
        <v>595767</v>
      </c>
      <c r="EK25" s="23">
        <v>627361</v>
      </c>
      <c r="EL25" s="23">
        <v>624993</v>
      </c>
      <c r="EM25" s="330">
        <v>635558</v>
      </c>
      <c r="EN25" s="23">
        <v>638359</v>
      </c>
      <c r="EO25" s="83">
        <f t="shared" si="259"/>
        <v>0</v>
      </c>
      <c r="EP25" s="82">
        <f t="shared" si="260"/>
        <v>1050117</v>
      </c>
      <c r="EQ25" s="82">
        <f t="shared" si="261"/>
        <v>1092084</v>
      </c>
      <c r="ER25" s="82">
        <f t="shared" si="262"/>
        <v>1171325</v>
      </c>
      <c r="ES25" s="82">
        <f t="shared" si="263"/>
        <v>1196772</v>
      </c>
      <c r="ET25" s="82">
        <f t="shared" si="264"/>
        <v>1221949</v>
      </c>
      <c r="EU25" s="82">
        <f t="shared" si="265"/>
        <v>1219624</v>
      </c>
      <c r="EV25" s="82">
        <f t="shared" si="266"/>
        <v>1110957</v>
      </c>
      <c r="EW25" s="82">
        <f t="shared" ref="EW25:EW36" si="282">IF(EJ25&gt;0,HJ25-EJ25,)</f>
        <v>1095647</v>
      </c>
      <c r="EX25" s="82">
        <f t="shared" ref="EX25:EX36" si="283">IF(EK25&gt;0,HK25-EK25,)</f>
        <v>1079137</v>
      </c>
      <c r="EY25" s="82">
        <f t="shared" ref="EY25:EY36" si="284">IF(EL25&gt;0,HL25-EL25,)</f>
        <v>1088833</v>
      </c>
      <c r="EZ25" s="82">
        <f t="shared" ref="EZ25:FA36" si="285">IF(EM25&gt;0,HM25-EM25,)</f>
        <v>1099400</v>
      </c>
      <c r="FA25" s="82">
        <f t="shared" si="285"/>
        <v>1121676</v>
      </c>
      <c r="FB25" s="34"/>
      <c r="FC25" s="23"/>
      <c r="FD25" s="23">
        <v>281667</v>
      </c>
      <c r="FE25" s="23">
        <v>308749</v>
      </c>
      <c r="FF25" s="23">
        <v>305240</v>
      </c>
      <c r="FG25" s="23">
        <v>302182</v>
      </c>
      <c r="FH25" s="23">
        <v>319391</v>
      </c>
      <c r="FI25" s="23">
        <v>299830</v>
      </c>
      <c r="FJ25" s="23">
        <v>312231</v>
      </c>
      <c r="FK25" s="23">
        <v>323650</v>
      </c>
      <c r="FL25" s="23">
        <v>319050</v>
      </c>
      <c r="FM25" s="330">
        <v>319816</v>
      </c>
      <c r="FN25" s="23">
        <v>325204</v>
      </c>
      <c r="FO25" s="34"/>
      <c r="FP25" s="23"/>
      <c r="FQ25" s="23">
        <v>125410</v>
      </c>
      <c r="FR25" s="23">
        <v>130800</v>
      </c>
      <c r="FS25" s="23">
        <v>130457</v>
      </c>
      <c r="FT25" s="23">
        <v>134389</v>
      </c>
      <c r="FU25" s="23">
        <v>138684</v>
      </c>
      <c r="FV25" s="23">
        <v>125208</v>
      </c>
      <c r="FW25" s="23">
        <v>135040</v>
      </c>
      <c r="FX25" s="23">
        <v>145359</v>
      </c>
      <c r="FY25" s="23">
        <v>150389</v>
      </c>
      <c r="FZ25" s="330">
        <v>161072</v>
      </c>
      <c r="GA25" s="23">
        <v>158611</v>
      </c>
      <c r="GB25" s="22">
        <v>304913</v>
      </c>
      <c r="GC25" s="23">
        <v>355836</v>
      </c>
      <c r="GD25" s="82">
        <f t="shared" si="267"/>
        <v>407077</v>
      </c>
      <c r="GE25" s="82">
        <f t="shared" si="268"/>
        <v>439549</v>
      </c>
      <c r="GF25" s="82">
        <f t="shared" si="269"/>
        <v>435697</v>
      </c>
      <c r="GG25" s="82">
        <f t="shared" si="270"/>
        <v>436571</v>
      </c>
      <c r="GH25" s="82">
        <f t="shared" si="271"/>
        <v>458075</v>
      </c>
      <c r="GI25" s="82">
        <f t="shared" si="272"/>
        <v>425038</v>
      </c>
      <c r="GJ25" s="82">
        <f t="shared" si="273"/>
        <v>447271</v>
      </c>
      <c r="GK25" s="23">
        <v>469009</v>
      </c>
      <c r="GL25" s="23">
        <v>469439</v>
      </c>
      <c r="GM25" s="330">
        <v>480888</v>
      </c>
      <c r="GN25" s="23">
        <v>483815</v>
      </c>
      <c r="GO25" s="81">
        <f t="shared" si="274"/>
        <v>965256</v>
      </c>
      <c r="GP25" s="82">
        <f t="shared" si="275"/>
        <v>1167182</v>
      </c>
      <c r="GQ25" s="82">
        <f t="shared" si="276"/>
        <v>1237253</v>
      </c>
      <c r="GR25" s="82">
        <f t="shared" si="277"/>
        <v>1317828</v>
      </c>
      <c r="GS25" s="82">
        <f t="shared" si="278"/>
        <v>1345022</v>
      </c>
      <c r="GT25" s="82">
        <f t="shared" si="279"/>
        <v>1366282</v>
      </c>
      <c r="GU25" s="82">
        <f t="shared" si="280"/>
        <v>1370324</v>
      </c>
      <c r="GV25" s="82">
        <f t="shared" si="281"/>
        <v>1258172</v>
      </c>
      <c r="GW25" s="82">
        <f t="shared" ref="GW25:GW36" si="286">+HJ25-GJ25</f>
        <v>1244143</v>
      </c>
      <c r="GX25" s="82">
        <f t="shared" ref="GX25:GX36" si="287">+HK25-GK25</f>
        <v>1237489</v>
      </c>
      <c r="GY25" s="82">
        <f t="shared" ref="GY25:GY36" si="288">+HL25-GL25</f>
        <v>1244387</v>
      </c>
      <c r="GZ25" s="82">
        <f t="shared" ref="GZ25:HA36" si="289">+HM25-GM25</f>
        <v>1254070</v>
      </c>
      <c r="HA25" s="82">
        <f t="shared" si="289"/>
        <v>1276220</v>
      </c>
      <c r="HB25" s="22">
        <v>1270169</v>
      </c>
      <c r="HC25" s="23">
        <v>1523018</v>
      </c>
      <c r="HD25" s="23">
        <v>1644330</v>
      </c>
      <c r="HE25" s="23">
        <v>1757377</v>
      </c>
      <c r="HF25" s="23">
        <v>1780719</v>
      </c>
      <c r="HG25" s="23">
        <v>1802853</v>
      </c>
      <c r="HH25" s="23">
        <v>1828399</v>
      </c>
      <c r="HI25" s="23">
        <v>1683210</v>
      </c>
      <c r="HJ25" s="23">
        <v>1691414</v>
      </c>
      <c r="HK25" s="385">
        <v>1706498</v>
      </c>
      <c r="HL25" s="385">
        <v>1713826</v>
      </c>
      <c r="HM25" s="385">
        <v>1734958</v>
      </c>
      <c r="HN25" s="385">
        <v>1760035</v>
      </c>
      <c r="HO25" s="7"/>
      <c r="HP25" s="7"/>
      <c r="HQ25" s="7"/>
      <c r="HR25" s="7"/>
      <c r="HS25" s="7"/>
    </row>
    <row r="26" spans="1:227" s="15" customFormat="1" ht="15">
      <c r="A26" s="46" t="s">
        <v>18</v>
      </c>
      <c r="B26" s="60">
        <f t="shared" si="209"/>
        <v>78.603930097682422</v>
      </c>
      <c r="C26" s="57">
        <f t="shared" si="210"/>
        <v>76.638889084148161</v>
      </c>
      <c r="D26" s="57">
        <f t="shared" si="211"/>
        <v>79.840266167973184</v>
      </c>
      <c r="E26" s="57">
        <f t="shared" si="212"/>
        <v>80.331311883581151</v>
      </c>
      <c r="F26" s="57">
        <f t="shared" si="213"/>
        <v>80.537870573995704</v>
      </c>
      <c r="G26" s="57">
        <f t="shared" si="214"/>
        <v>80.552231385526554</v>
      </c>
      <c r="H26" s="57">
        <f t="shared" si="215"/>
        <v>81.045021772859386</v>
      </c>
      <c r="I26" s="57">
        <f t="shared" si="216"/>
        <v>81.322234647370422</v>
      </c>
      <c r="J26" s="57">
        <f t="shared" si="217"/>
        <v>82.123599491264855</v>
      </c>
      <c r="K26" s="57">
        <f t="shared" si="218"/>
        <v>82.722729110627284</v>
      </c>
      <c r="L26" s="57">
        <f t="shared" si="219"/>
        <v>83.011945840459248</v>
      </c>
      <c r="M26" s="57">
        <f t="shared" si="220"/>
        <v>84.00826709201931</v>
      </c>
      <c r="N26" s="390">
        <f t="shared" si="220"/>
        <v>84.359791571903401</v>
      </c>
      <c r="O26" s="57">
        <f t="shared" si="54"/>
        <v>0</v>
      </c>
      <c r="P26" s="59">
        <f t="shared" si="55"/>
        <v>33.950034018274046</v>
      </c>
      <c r="Q26" s="59">
        <f t="shared" si="56"/>
        <v>37.317392357777344</v>
      </c>
      <c r="R26" s="59">
        <f t="shared" si="57"/>
        <v>36.648680114407931</v>
      </c>
      <c r="S26" s="59">
        <f t="shared" si="58"/>
        <v>37.146673025845992</v>
      </c>
      <c r="T26" s="59">
        <f t="shared" si="59"/>
        <v>37.30458467914611</v>
      </c>
      <c r="U26" s="59">
        <f t="shared" si="60"/>
        <v>37.969809999900939</v>
      </c>
      <c r="V26" s="59">
        <f t="shared" si="221"/>
        <v>38.398403046150094</v>
      </c>
      <c r="W26" s="59">
        <f t="shared" si="222"/>
        <v>38.727042446891616</v>
      </c>
      <c r="X26" s="59">
        <f t="shared" si="223"/>
        <v>40.024044307782916</v>
      </c>
      <c r="Y26" s="59">
        <f t="shared" si="224"/>
        <v>40.092840724733684</v>
      </c>
      <c r="Z26" s="59">
        <f t="shared" si="225"/>
        <v>40.995111366270535</v>
      </c>
      <c r="AA26" s="59">
        <f t="shared" si="225"/>
        <v>41.757885861685509</v>
      </c>
      <c r="AB26" s="56">
        <f t="shared" si="226"/>
        <v>27.652376837932092</v>
      </c>
      <c r="AC26" s="60">
        <f t="shared" si="227"/>
        <v>26.662603835278297</v>
      </c>
      <c r="AD26" s="60">
        <f t="shared" si="228"/>
        <v>29.762113142524026</v>
      </c>
      <c r="AE26" s="60">
        <f t="shared" si="229"/>
        <v>29.185754487001191</v>
      </c>
      <c r="AF26" s="60">
        <f t="shared" si="230"/>
        <v>29.761869568689786</v>
      </c>
      <c r="AG26" s="60">
        <f t="shared" si="231"/>
        <v>29.936349999929178</v>
      </c>
      <c r="AH26" s="60">
        <f t="shared" si="232"/>
        <v>30.858012464142359</v>
      </c>
      <c r="AI26" s="60">
        <f t="shared" si="233"/>
        <v>31.161989546263559</v>
      </c>
      <c r="AJ26" s="60">
        <f t="shared" si="234"/>
        <v>31.449026101661353</v>
      </c>
      <c r="AK26" s="60">
        <f t="shared" si="235"/>
        <v>32.318860611938241</v>
      </c>
      <c r="AL26" s="60">
        <f t="shared" si="236"/>
        <v>32.406741308620987</v>
      </c>
      <c r="AM26" s="60">
        <f t="shared" si="237"/>
        <v>33.42664051425178</v>
      </c>
      <c r="AN26" s="60">
        <f t="shared" si="237"/>
        <v>34.349132121125471</v>
      </c>
      <c r="AO26" s="34">
        <v>7715434</v>
      </c>
      <c r="AP26" s="23">
        <v>8286071</v>
      </c>
      <c r="AQ26" s="23">
        <v>8310626</v>
      </c>
      <c r="AR26" s="23">
        <v>8641477</v>
      </c>
      <c r="AS26" s="23">
        <v>8581683</v>
      </c>
      <c r="AT26" s="23">
        <v>8530437</v>
      </c>
      <c r="AU26" s="23">
        <v>8590128</v>
      </c>
      <c r="AV26" s="23">
        <v>8550641</v>
      </c>
      <c r="AW26" s="23">
        <v>8684128</v>
      </c>
      <c r="AX26" s="23">
        <v>8809562</v>
      </c>
      <c r="AY26" s="23">
        <v>8917545</v>
      </c>
      <c r="AZ26" s="330">
        <v>9163069</v>
      </c>
      <c r="BA26" s="23">
        <v>9299049</v>
      </c>
      <c r="BB26" s="81">
        <f t="shared" si="238"/>
        <v>2100149</v>
      </c>
      <c r="BC26" s="82">
        <f t="shared" si="239"/>
        <v>2525765</v>
      </c>
      <c r="BD26" s="82">
        <f t="shared" si="240"/>
        <v>2098440</v>
      </c>
      <c r="BE26" s="82">
        <f t="shared" si="241"/>
        <v>2115819</v>
      </c>
      <c r="BF26" s="82">
        <f t="shared" si="242"/>
        <v>2073780</v>
      </c>
      <c r="BG26" s="82">
        <f t="shared" si="243"/>
        <v>2059508</v>
      </c>
      <c r="BH26" s="82">
        <f t="shared" si="244"/>
        <v>2009077</v>
      </c>
      <c r="BI26" s="82">
        <f t="shared" si="245"/>
        <v>1963877</v>
      </c>
      <c r="BJ26" s="82">
        <f t="shared" si="246"/>
        <v>1890333</v>
      </c>
      <c r="BK26" s="82">
        <f t="shared" si="247"/>
        <v>1839944</v>
      </c>
      <c r="BL26" s="82">
        <f t="shared" si="248"/>
        <v>1824939</v>
      </c>
      <c r="BM26" s="82">
        <f t="shared" si="249"/>
        <v>1744273</v>
      </c>
      <c r="BN26" s="82">
        <f t="shared" si="249"/>
        <v>1724033</v>
      </c>
      <c r="BO26" s="34">
        <v>952715</v>
      </c>
      <c r="BP26" s="23">
        <v>1153801</v>
      </c>
      <c r="BQ26" s="23"/>
      <c r="BR26" s="23">
        <v>991153</v>
      </c>
      <c r="BS26" s="23">
        <v>963482</v>
      </c>
      <c r="BT26" s="23">
        <v>938161</v>
      </c>
      <c r="BU26" s="23">
        <v>917777</v>
      </c>
      <c r="BV26" s="23">
        <v>899524</v>
      </c>
      <c r="BW26" s="23">
        <v>853603</v>
      </c>
      <c r="BX26" s="23">
        <v>832939</v>
      </c>
      <c r="BY26" s="23">
        <v>826391</v>
      </c>
      <c r="BZ26" s="330">
        <v>783013</v>
      </c>
      <c r="CA26" s="23">
        <v>771607</v>
      </c>
      <c r="CB26" s="22">
        <v>1147434</v>
      </c>
      <c r="CC26" s="23">
        <v>1371964</v>
      </c>
      <c r="CD26" s="23"/>
      <c r="CE26" s="23">
        <v>1124666</v>
      </c>
      <c r="CF26" s="23">
        <v>1110298</v>
      </c>
      <c r="CG26" s="44">
        <v>1121347</v>
      </c>
      <c r="CH26" s="44">
        <v>1091300</v>
      </c>
      <c r="CI26" s="44">
        <v>1064353</v>
      </c>
      <c r="CJ26" s="44">
        <v>1036730</v>
      </c>
      <c r="CK26" s="44">
        <v>1007005</v>
      </c>
      <c r="CL26" s="44">
        <v>998548</v>
      </c>
      <c r="CM26" s="335">
        <v>961260</v>
      </c>
      <c r="CN26" s="44">
        <v>952426</v>
      </c>
      <c r="CO26" s="34">
        <v>1873942</v>
      </c>
      <c r="CP26" s="23">
        <v>2114224</v>
      </c>
      <c r="CQ26" s="23">
        <v>2304245</v>
      </c>
      <c r="CR26" s="23">
        <v>2558310</v>
      </c>
      <c r="CS26" s="23">
        <v>2537849</v>
      </c>
      <c r="CT26" s="23">
        <v>2219965</v>
      </c>
      <c r="CU26" s="23">
        <v>2212735</v>
      </c>
      <c r="CV26" s="23">
        <v>2159201</v>
      </c>
      <c r="CW26" s="23">
        <v>2220914</v>
      </c>
      <c r="CX26" s="23">
        <v>2160802</v>
      </c>
      <c r="CY26" s="23">
        <v>2213371</v>
      </c>
      <c r="CZ26" s="330">
        <v>2284935</v>
      </c>
      <c r="DA26" s="23">
        <v>2291833</v>
      </c>
      <c r="DB26" s="34"/>
      <c r="DC26" s="23">
        <v>2501225</v>
      </c>
      <c r="DD26" s="23">
        <v>2121989</v>
      </c>
      <c r="DE26" s="23">
        <v>2140760</v>
      </c>
      <c r="DF26" s="23">
        <v>2085684</v>
      </c>
      <c r="DG26" s="23">
        <v>2359937</v>
      </c>
      <c r="DH26" s="23">
        <v>2352895</v>
      </c>
      <c r="DI26" s="23">
        <v>2354033</v>
      </c>
      <c r="DJ26" s="23">
        <v>2368038</v>
      </c>
      <c r="DK26" s="23">
        <v>2386397</v>
      </c>
      <c r="DL26" s="23">
        <v>2397207</v>
      </c>
      <c r="DM26" s="330">
        <v>2406657</v>
      </c>
      <c r="DN26" s="23">
        <v>2404210</v>
      </c>
      <c r="DO26" s="34"/>
      <c r="DP26" s="23">
        <v>787905</v>
      </c>
      <c r="DQ26" s="23">
        <v>786434</v>
      </c>
      <c r="DR26" s="23">
        <v>802809</v>
      </c>
      <c r="DS26" s="23">
        <v>786885</v>
      </c>
      <c r="DT26" s="23">
        <v>780292</v>
      </c>
      <c r="DU26" s="23">
        <v>753794</v>
      </c>
      <c r="DV26" s="23">
        <v>760874</v>
      </c>
      <c r="DW26" s="23">
        <v>769611</v>
      </c>
      <c r="DX26" s="23">
        <v>820564</v>
      </c>
      <c r="DY26" s="23">
        <v>825678</v>
      </c>
      <c r="DZ26" s="330">
        <v>825519</v>
      </c>
      <c r="EA26" s="23">
        <v>816673</v>
      </c>
      <c r="EB26" s="81">
        <f t="shared" si="250"/>
        <v>0</v>
      </c>
      <c r="EC26" s="82">
        <f t="shared" si="251"/>
        <v>3670622</v>
      </c>
      <c r="ED26" s="82">
        <f t="shared" si="252"/>
        <v>3884392</v>
      </c>
      <c r="EE26" s="82">
        <f t="shared" si="253"/>
        <v>3942407</v>
      </c>
      <c r="EF26" s="82">
        <f t="shared" si="254"/>
        <v>3958150</v>
      </c>
      <c r="EG26" s="82">
        <f t="shared" si="255"/>
        <v>3950535</v>
      </c>
      <c r="EH26" s="82">
        <f t="shared" si="256"/>
        <v>4024498</v>
      </c>
      <c r="EI26" s="82">
        <f t="shared" si="257"/>
        <v>4037407</v>
      </c>
      <c r="EJ26" s="82">
        <f t="shared" si="258"/>
        <v>4095176</v>
      </c>
      <c r="EK26" s="23">
        <v>4262363</v>
      </c>
      <c r="EL26" s="23">
        <v>4306967</v>
      </c>
      <c r="EM26" s="330">
        <v>4471477</v>
      </c>
      <c r="EN26" s="23">
        <v>4603006</v>
      </c>
      <c r="EO26" s="83">
        <f t="shared" si="259"/>
        <v>0</v>
      </c>
      <c r="EP26" s="82">
        <f t="shared" si="260"/>
        <v>7141214</v>
      </c>
      <c r="EQ26" s="82">
        <f t="shared" si="261"/>
        <v>6524674</v>
      </c>
      <c r="ER26" s="82">
        <f t="shared" si="262"/>
        <v>6814889</v>
      </c>
      <c r="ES26" s="82">
        <f t="shared" si="263"/>
        <v>6697313</v>
      </c>
      <c r="ET26" s="82">
        <f t="shared" si="264"/>
        <v>6639410</v>
      </c>
      <c r="EU26" s="82">
        <f t="shared" si="265"/>
        <v>6574707</v>
      </c>
      <c r="EV26" s="82">
        <f t="shared" si="266"/>
        <v>6477111</v>
      </c>
      <c r="EW26" s="82">
        <f t="shared" si="282"/>
        <v>6479285</v>
      </c>
      <c r="EX26" s="82">
        <f t="shared" si="283"/>
        <v>6387143</v>
      </c>
      <c r="EY26" s="82">
        <f t="shared" si="284"/>
        <v>6435517</v>
      </c>
      <c r="EZ26" s="82">
        <f t="shared" si="285"/>
        <v>6435865</v>
      </c>
      <c r="FA26" s="82">
        <f t="shared" si="285"/>
        <v>6420076</v>
      </c>
      <c r="FB26" s="34"/>
      <c r="FC26" s="23"/>
      <c r="FD26" s="23">
        <v>2127953</v>
      </c>
      <c r="FE26" s="23">
        <v>2160807</v>
      </c>
      <c r="FF26" s="23">
        <v>2166969</v>
      </c>
      <c r="FG26" s="23">
        <v>2153042</v>
      </c>
      <c r="FH26" s="23">
        <v>2238186</v>
      </c>
      <c r="FI26" s="23">
        <v>2228267</v>
      </c>
      <c r="FJ26" s="23">
        <v>2240688</v>
      </c>
      <c r="FK26" s="23">
        <v>2313905</v>
      </c>
      <c r="FL26" s="23">
        <v>2318051</v>
      </c>
      <c r="FM26" s="330">
        <v>2414291</v>
      </c>
      <c r="FN26" s="23">
        <v>2517507</v>
      </c>
      <c r="FO26" s="34"/>
      <c r="FP26" s="23"/>
      <c r="FQ26" s="23">
        <v>970005</v>
      </c>
      <c r="FR26" s="23">
        <v>978791</v>
      </c>
      <c r="FS26" s="23">
        <v>1004296</v>
      </c>
      <c r="FT26" s="23">
        <v>1017201</v>
      </c>
      <c r="FU26" s="23">
        <v>1032518</v>
      </c>
      <c r="FV26" s="23">
        <v>1048266</v>
      </c>
      <c r="FW26" s="23">
        <v>1084877</v>
      </c>
      <c r="FX26" s="23">
        <v>1127894</v>
      </c>
      <c r="FY26" s="23">
        <v>1163238</v>
      </c>
      <c r="FZ26" s="330">
        <v>1231667</v>
      </c>
      <c r="GA26" s="23">
        <v>1268826</v>
      </c>
      <c r="GB26" s="22">
        <v>2714242</v>
      </c>
      <c r="GC26" s="23">
        <v>2882717</v>
      </c>
      <c r="GD26" s="82">
        <f t="shared" si="267"/>
        <v>3097958</v>
      </c>
      <c r="GE26" s="82">
        <f t="shared" si="268"/>
        <v>3139598</v>
      </c>
      <c r="GF26" s="82">
        <f t="shared" si="269"/>
        <v>3171265</v>
      </c>
      <c r="GG26" s="82">
        <f t="shared" si="270"/>
        <v>3170243</v>
      </c>
      <c r="GH26" s="82">
        <f t="shared" si="271"/>
        <v>3270704</v>
      </c>
      <c r="GI26" s="82">
        <f t="shared" si="272"/>
        <v>3276533</v>
      </c>
      <c r="GJ26" s="82">
        <f t="shared" si="273"/>
        <v>3325565</v>
      </c>
      <c r="GK26" s="23">
        <v>3441799</v>
      </c>
      <c r="GL26" s="23">
        <v>3481289</v>
      </c>
      <c r="GM26" s="330">
        <v>3645958</v>
      </c>
      <c r="GN26" s="23">
        <v>3786333</v>
      </c>
      <c r="GO26" s="81">
        <f t="shared" si="274"/>
        <v>7101341</v>
      </c>
      <c r="GP26" s="82">
        <f t="shared" si="275"/>
        <v>7929119</v>
      </c>
      <c r="GQ26" s="82">
        <f t="shared" si="276"/>
        <v>7311108</v>
      </c>
      <c r="GR26" s="82">
        <f t="shared" si="277"/>
        <v>7617698</v>
      </c>
      <c r="GS26" s="82">
        <f t="shared" si="278"/>
        <v>7484198</v>
      </c>
      <c r="GT26" s="82">
        <f t="shared" si="279"/>
        <v>7419702</v>
      </c>
      <c r="GU26" s="82">
        <f t="shared" si="280"/>
        <v>7328501</v>
      </c>
      <c r="GV26" s="82">
        <f t="shared" si="281"/>
        <v>7237985</v>
      </c>
      <c r="GW26" s="82">
        <f t="shared" si="286"/>
        <v>7248896</v>
      </c>
      <c r="GX26" s="82">
        <f t="shared" si="287"/>
        <v>7207707</v>
      </c>
      <c r="GY26" s="82">
        <f t="shared" si="288"/>
        <v>7261195</v>
      </c>
      <c r="GZ26" s="82">
        <f t="shared" si="289"/>
        <v>7261384</v>
      </c>
      <c r="HA26" s="82">
        <f t="shared" si="289"/>
        <v>7236749</v>
      </c>
      <c r="HB26" s="22">
        <v>9815583</v>
      </c>
      <c r="HC26" s="23">
        <v>10811836</v>
      </c>
      <c r="HD26" s="23">
        <v>10409066</v>
      </c>
      <c r="HE26" s="23">
        <v>10757296</v>
      </c>
      <c r="HF26" s="23">
        <v>10655463</v>
      </c>
      <c r="HG26" s="23">
        <v>10589945</v>
      </c>
      <c r="HH26" s="23">
        <v>10599205</v>
      </c>
      <c r="HI26" s="23">
        <v>10514518</v>
      </c>
      <c r="HJ26" s="23">
        <v>10574461</v>
      </c>
      <c r="HK26" s="385">
        <v>10649506</v>
      </c>
      <c r="HL26" s="385">
        <v>10742484</v>
      </c>
      <c r="HM26" s="385">
        <v>10907342</v>
      </c>
      <c r="HN26" s="385">
        <v>11023082</v>
      </c>
    </row>
    <row r="27" spans="1:227" s="15" customFormat="1" ht="15">
      <c r="A27" s="46" t="s">
        <v>19</v>
      </c>
      <c r="B27" s="60">
        <f t="shared" si="209"/>
        <v>89.260938195653054</v>
      </c>
      <c r="C27" s="57">
        <f t="shared" si="210"/>
        <v>88.15922465895477</v>
      </c>
      <c r="D27" s="57">
        <f t="shared" si="211"/>
        <v>87.623398080182284</v>
      </c>
      <c r="E27" s="57">
        <f t="shared" si="212"/>
        <v>87.589074837183674</v>
      </c>
      <c r="F27" s="57">
        <f t="shared" si="213"/>
        <v>88.588717885026071</v>
      </c>
      <c r="G27" s="57">
        <f t="shared" si="214"/>
        <v>87.982829974451647</v>
      </c>
      <c r="H27" s="57">
        <f t="shared" si="215"/>
        <v>88.62795875922977</v>
      </c>
      <c r="I27" s="57">
        <f t="shared" si="216"/>
        <v>89.022248141332099</v>
      </c>
      <c r="J27" s="57">
        <f t="shared" si="217"/>
        <v>89.71267062587917</v>
      </c>
      <c r="K27" s="57">
        <f t="shared" si="218"/>
        <v>90.047539882726767</v>
      </c>
      <c r="L27" s="57">
        <f t="shared" si="219"/>
        <v>89.946339596274441</v>
      </c>
      <c r="M27" s="57">
        <f t="shared" si="220"/>
        <v>90.195875077372662</v>
      </c>
      <c r="N27" s="390">
        <f t="shared" si="220"/>
        <v>91.075478907129522</v>
      </c>
      <c r="O27" s="57">
        <f t="shared" si="54"/>
        <v>0</v>
      </c>
      <c r="P27" s="59">
        <f t="shared" si="55"/>
        <v>42.27634433846837</v>
      </c>
      <c r="Q27" s="59">
        <f t="shared" si="56"/>
        <v>45.31034022283751</v>
      </c>
      <c r="R27" s="59">
        <f t="shared" si="57"/>
        <v>43.070412519271464</v>
      </c>
      <c r="S27" s="59">
        <f t="shared" si="58"/>
        <v>43.828922537665129</v>
      </c>
      <c r="T27" s="59">
        <f t="shared" si="59"/>
        <v>44.156900963692323</v>
      </c>
      <c r="U27" s="59">
        <f t="shared" si="60"/>
        <v>45.327851930060845</v>
      </c>
      <c r="V27" s="59">
        <f t="shared" si="221"/>
        <v>45.926784722779992</v>
      </c>
      <c r="W27" s="59">
        <f t="shared" si="222"/>
        <v>47.181639300982191</v>
      </c>
      <c r="X27" s="59">
        <f t="shared" si="223"/>
        <v>47.573459560389168</v>
      </c>
      <c r="Y27" s="59">
        <f t="shared" si="224"/>
        <v>47.939455192928285</v>
      </c>
      <c r="Z27" s="59">
        <f t="shared" si="225"/>
        <v>48.924987741808017</v>
      </c>
      <c r="AA27" s="59">
        <f t="shared" si="225"/>
        <v>49.763277844723049</v>
      </c>
      <c r="AB27" s="56">
        <f t="shared" si="226"/>
        <v>34.732585906828021</v>
      </c>
      <c r="AC27" s="60">
        <f t="shared" si="227"/>
        <v>34.115800396777828</v>
      </c>
      <c r="AD27" s="60">
        <f t="shared" si="228"/>
        <v>36.465526671316809</v>
      </c>
      <c r="AE27" s="60">
        <f t="shared" si="229"/>
        <v>35.132422088114666</v>
      </c>
      <c r="AF27" s="60">
        <f t="shared" si="230"/>
        <v>35.774744097951746</v>
      </c>
      <c r="AG27" s="60">
        <f t="shared" si="231"/>
        <v>35.900806966562662</v>
      </c>
      <c r="AH27" s="60">
        <f t="shared" si="232"/>
        <v>37.217287204193354</v>
      </c>
      <c r="AI27" s="60">
        <f t="shared" si="233"/>
        <v>37.745433211924805</v>
      </c>
      <c r="AJ27" s="60">
        <f t="shared" si="234"/>
        <v>38.441029138575644</v>
      </c>
      <c r="AK27" s="60">
        <f t="shared" si="235"/>
        <v>38.870576320415807</v>
      </c>
      <c r="AL27" s="60">
        <f t="shared" si="236"/>
        <v>39.153791532036927</v>
      </c>
      <c r="AM27" s="60">
        <f t="shared" si="237"/>
        <v>40.172080728809412</v>
      </c>
      <c r="AN27" s="60">
        <f t="shared" si="237"/>
        <v>41.147485889314986</v>
      </c>
      <c r="AO27" s="34">
        <v>1102685</v>
      </c>
      <c r="AP27" s="23">
        <v>1242919</v>
      </c>
      <c r="AQ27" s="23">
        <v>1233599</v>
      </c>
      <c r="AR27" s="23">
        <v>1253856</v>
      </c>
      <c r="AS27" s="23">
        <v>1283903</v>
      </c>
      <c r="AT27" s="23">
        <v>1285562</v>
      </c>
      <c r="AU27" s="23">
        <v>1279279</v>
      </c>
      <c r="AV27" s="23">
        <v>1274625</v>
      </c>
      <c r="AW27" s="23">
        <v>1304869</v>
      </c>
      <c r="AX27" s="23">
        <v>1319463</v>
      </c>
      <c r="AY27" s="23">
        <v>1346503</v>
      </c>
      <c r="AZ27" s="330">
        <v>1374108</v>
      </c>
      <c r="BA27" s="23">
        <v>1425446</v>
      </c>
      <c r="BB27" s="81">
        <f t="shared" si="238"/>
        <v>132665</v>
      </c>
      <c r="BC27" s="82">
        <f t="shared" si="239"/>
        <v>166938</v>
      </c>
      <c r="BD27" s="82">
        <f t="shared" si="240"/>
        <v>174243</v>
      </c>
      <c r="BE27" s="82">
        <f t="shared" si="241"/>
        <v>177665</v>
      </c>
      <c r="BF27" s="82">
        <f t="shared" si="242"/>
        <v>165382</v>
      </c>
      <c r="BG27" s="82">
        <f t="shared" si="243"/>
        <v>175589</v>
      </c>
      <c r="BH27" s="82">
        <f t="shared" si="244"/>
        <v>164147</v>
      </c>
      <c r="BI27" s="82">
        <f t="shared" si="245"/>
        <v>157180</v>
      </c>
      <c r="BJ27" s="82">
        <f t="shared" si="246"/>
        <v>149629</v>
      </c>
      <c r="BK27" s="82">
        <f t="shared" si="247"/>
        <v>145833</v>
      </c>
      <c r="BL27" s="82">
        <f t="shared" si="248"/>
        <v>150504</v>
      </c>
      <c r="BM27" s="82">
        <f t="shared" si="249"/>
        <v>149363</v>
      </c>
      <c r="BN27" s="82">
        <f t="shared" si="249"/>
        <v>139680</v>
      </c>
      <c r="BO27" s="34">
        <v>42199</v>
      </c>
      <c r="BP27" s="23">
        <v>55239</v>
      </c>
      <c r="BQ27" s="23"/>
      <c r="BR27" s="23">
        <v>62849</v>
      </c>
      <c r="BS27" s="23">
        <v>56710</v>
      </c>
      <c r="BT27" s="23">
        <v>74801</v>
      </c>
      <c r="BU27" s="23">
        <v>67256</v>
      </c>
      <c r="BV27" s="23">
        <v>60701</v>
      </c>
      <c r="BW27" s="23">
        <v>55318</v>
      </c>
      <c r="BX27" s="23">
        <v>57929</v>
      </c>
      <c r="BY27" s="23">
        <v>52622</v>
      </c>
      <c r="BZ27" s="330">
        <v>62132</v>
      </c>
      <c r="CA27" s="23">
        <v>52072</v>
      </c>
      <c r="CB27" s="22">
        <v>90466</v>
      </c>
      <c r="CC27" s="23">
        <v>111699</v>
      </c>
      <c r="CD27" s="23"/>
      <c r="CE27" s="23">
        <v>114816</v>
      </c>
      <c r="CF27" s="23">
        <v>108672</v>
      </c>
      <c r="CG27" s="44">
        <v>100788</v>
      </c>
      <c r="CH27" s="44">
        <v>96891</v>
      </c>
      <c r="CI27" s="44">
        <v>96479</v>
      </c>
      <c r="CJ27" s="44">
        <v>94311</v>
      </c>
      <c r="CK27" s="44">
        <v>87904</v>
      </c>
      <c r="CL27" s="44">
        <v>97882</v>
      </c>
      <c r="CM27" s="335">
        <v>87231</v>
      </c>
      <c r="CN27" s="44">
        <v>87608</v>
      </c>
      <c r="CO27" s="34">
        <v>257562</v>
      </c>
      <c r="CP27" s="23">
        <v>306060</v>
      </c>
      <c r="CQ27" s="23">
        <v>307712</v>
      </c>
      <c r="CR27" s="23">
        <v>333807</v>
      </c>
      <c r="CS27" s="23">
        <v>348313</v>
      </c>
      <c r="CT27" s="23">
        <v>306990</v>
      </c>
      <c r="CU27" s="23">
        <v>295689</v>
      </c>
      <c r="CV27" s="23">
        <v>290034</v>
      </c>
      <c r="CW27" s="23">
        <v>290941</v>
      </c>
      <c r="CX27" s="23">
        <v>284873</v>
      </c>
      <c r="CY27" s="23">
        <v>282493</v>
      </c>
      <c r="CZ27" s="330">
        <v>296947</v>
      </c>
      <c r="DA27" s="23">
        <v>306052</v>
      </c>
      <c r="DB27" s="34"/>
      <c r="DC27" s="23">
        <v>340823</v>
      </c>
      <c r="DD27" s="23">
        <v>287989</v>
      </c>
      <c r="DE27" s="23">
        <v>303487</v>
      </c>
      <c r="DF27" s="23">
        <v>300384</v>
      </c>
      <c r="DG27" s="23">
        <v>333373</v>
      </c>
      <c r="DH27" s="23">
        <v>329316</v>
      </c>
      <c r="DI27" s="23">
        <v>327009</v>
      </c>
      <c r="DJ27" s="23">
        <v>327672</v>
      </c>
      <c r="DK27" s="23">
        <v>337498</v>
      </c>
      <c r="DL27" s="23">
        <v>346353</v>
      </c>
      <c r="DM27" s="330">
        <v>331803</v>
      </c>
      <c r="DN27" s="23">
        <v>340536</v>
      </c>
      <c r="DO27" s="34"/>
      <c r="DP27" s="23">
        <v>115052</v>
      </c>
      <c r="DQ27" s="23">
        <v>124521</v>
      </c>
      <c r="DR27" s="23">
        <v>113634</v>
      </c>
      <c r="DS27" s="23">
        <v>116728</v>
      </c>
      <c r="DT27" s="23">
        <v>120634</v>
      </c>
      <c r="DU27" s="23">
        <v>117070</v>
      </c>
      <c r="DV27" s="23">
        <v>117141</v>
      </c>
      <c r="DW27" s="23">
        <v>127132</v>
      </c>
      <c r="DX27" s="23">
        <v>127523</v>
      </c>
      <c r="DY27" s="23">
        <v>131522</v>
      </c>
      <c r="DZ27" s="330">
        <v>133348</v>
      </c>
      <c r="EA27" s="23">
        <v>134848</v>
      </c>
      <c r="EB27" s="81">
        <f t="shared" si="250"/>
        <v>0</v>
      </c>
      <c r="EC27" s="82">
        <f t="shared" si="251"/>
        <v>596036</v>
      </c>
      <c r="ED27" s="82">
        <f t="shared" si="252"/>
        <v>637898</v>
      </c>
      <c r="EE27" s="82">
        <f t="shared" si="253"/>
        <v>616562</v>
      </c>
      <c r="EF27" s="82">
        <f t="shared" si="254"/>
        <v>635206</v>
      </c>
      <c r="EG27" s="82">
        <f t="shared" si="255"/>
        <v>645199</v>
      </c>
      <c r="EH27" s="82">
        <f t="shared" si="256"/>
        <v>654274</v>
      </c>
      <c r="EI27" s="82">
        <f t="shared" si="257"/>
        <v>657582</v>
      </c>
      <c r="EJ27" s="82">
        <f t="shared" si="258"/>
        <v>686256</v>
      </c>
      <c r="EK27" s="23">
        <v>697092</v>
      </c>
      <c r="EL27" s="23">
        <v>717657</v>
      </c>
      <c r="EM27" s="330">
        <v>745358</v>
      </c>
      <c r="EN27" s="23">
        <v>778858</v>
      </c>
      <c r="EO27" s="83">
        <f t="shared" si="259"/>
        <v>0</v>
      </c>
      <c r="EP27" s="82">
        <f t="shared" si="260"/>
        <v>813821</v>
      </c>
      <c r="EQ27" s="82">
        <f t="shared" si="261"/>
        <v>769944</v>
      </c>
      <c r="ER27" s="82">
        <f t="shared" si="262"/>
        <v>814959</v>
      </c>
      <c r="ES27" s="82">
        <f t="shared" si="263"/>
        <v>814079</v>
      </c>
      <c r="ET27" s="82">
        <f t="shared" si="264"/>
        <v>815952</v>
      </c>
      <c r="EU27" s="82">
        <f t="shared" si="265"/>
        <v>789152</v>
      </c>
      <c r="EV27" s="82">
        <f t="shared" si="266"/>
        <v>774223</v>
      </c>
      <c r="EW27" s="82">
        <f t="shared" si="282"/>
        <v>768242</v>
      </c>
      <c r="EX27" s="82">
        <f t="shared" si="283"/>
        <v>768204</v>
      </c>
      <c r="EY27" s="82">
        <f t="shared" si="284"/>
        <v>779350</v>
      </c>
      <c r="EZ27" s="82">
        <f t="shared" si="285"/>
        <v>778113</v>
      </c>
      <c r="FA27" s="82">
        <f t="shared" si="285"/>
        <v>786268</v>
      </c>
      <c r="FB27" s="34"/>
      <c r="FC27" s="23"/>
      <c r="FD27" s="23">
        <v>369177</v>
      </c>
      <c r="FE27" s="23">
        <v>355747</v>
      </c>
      <c r="FF27" s="23">
        <v>363758</v>
      </c>
      <c r="FG27" s="23">
        <v>370495</v>
      </c>
      <c r="FH27" s="23">
        <v>371515</v>
      </c>
      <c r="FI27" s="23">
        <v>374502</v>
      </c>
      <c r="FJ27" s="23">
        <v>382561</v>
      </c>
      <c r="FK27" s="23">
        <v>387029</v>
      </c>
      <c r="FL27" s="23">
        <v>399530</v>
      </c>
      <c r="FM27" s="330">
        <v>416461</v>
      </c>
      <c r="FN27" s="23">
        <v>441988</v>
      </c>
      <c r="FO27" s="34"/>
      <c r="FP27" s="23"/>
      <c r="FQ27" s="23">
        <v>144200</v>
      </c>
      <c r="FR27" s="23">
        <v>147181</v>
      </c>
      <c r="FS27" s="23">
        <v>154720</v>
      </c>
      <c r="FT27" s="23">
        <v>154070</v>
      </c>
      <c r="FU27" s="23">
        <v>165689</v>
      </c>
      <c r="FV27" s="23">
        <v>165939</v>
      </c>
      <c r="FW27" s="23">
        <v>176563</v>
      </c>
      <c r="FX27" s="23">
        <v>182540</v>
      </c>
      <c r="FY27" s="23">
        <v>186605</v>
      </c>
      <c r="FZ27" s="330">
        <v>195549</v>
      </c>
      <c r="GA27" s="23">
        <v>202022</v>
      </c>
      <c r="GB27" s="22">
        <v>429068.99999999988</v>
      </c>
      <c r="GC27" s="23">
        <v>480984</v>
      </c>
      <c r="GD27" s="82">
        <f t="shared" si="267"/>
        <v>513377</v>
      </c>
      <c r="GE27" s="82">
        <f t="shared" si="268"/>
        <v>502928</v>
      </c>
      <c r="GF27" s="82">
        <f t="shared" si="269"/>
        <v>518478</v>
      </c>
      <c r="GG27" s="82">
        <f t="shared" si="270"/>
        <v>524565</v>
      </c>
      <c r="GH27" s="82">
        <f t="shared" si="271"/>
        <v>537204</v>
      </c>
      <c r="GI27" s="82">
        <f t="shared" si="272"/>
        <v>540441</v>
      </c>
      <c r="GJ27" s="82">
        <f t="shared" si="273"/>
        <v>559124</v>
      </c>
      <c r="GK27" s="23">
        <v>569569</v>
      </c>
      <c r="GL27" s="23">
        <v>586135</v>
      </c>
      <c r="GM27" s="330">
        <v>612010</v>
      </c>
      <c r="GN27" s="23">
        <v>644010</v>
      </c>
      <c r="GO27" s="81">
        <f t="shared" si="274"/>
        <v>806281.00000000012</v>
      </c>
      <c r="GP27" s="82">
        <f t="shared" si="275"/>
        <v>928873</v>
      </c>
      <c r="GQ27" s="82">
        <f t="shared" si="276"/>
        <v>894465</v>
      </c>
      <c r="GR27" s="82">
        <f t="shared" si="277"/>
        <v>928593</v>
      </c>
      <c r="GS27" s="82">
        <f t="shared" si="278"/>
        <v>930807</v>
      </c>
      <c r="GT27" s="82">
        <f t="shared" si="279"/>
        <v>936586</v>
      </c>
      <c r="GU27" s="82">
        <f t="shared" si="280"/>
        <v>906222</v>
      </c>
      <c r="GV27" s="82">
        <f t="shared" si="281"/>
        <v>891364</v>
      </c>
      <c r="GW27" s="82">
        <f t="shared" si="286"/>
        <v>895374</v>
      </c>
      <c r="GX27" s="82">
        <f t="shared" si="287"/>
        <v>895727</v>
      </c>
      <c r="GY27" s="82">
        <f t="shared" si="288"/>
        <v>910872</v>
      </c>
      <c r="GZ27" s="82">
        <f t="shared" si="289"/>
        <v>911461</v>
      </c>
      <c r="HA27" s="82">
        <f t="shared" si="289"/>
        <v>921116</v>
      </c>
      <c r="HB27" s="22">
        <v>1235350</v>
      </c>
      <c r="HC27" s="23">
        <v>1409857</v>
      </c>
      <c r="HD27" s="23">
        <v>1407842</v>
      </c>
      <c r="HE27" s="23">
        <v>1431521</v>
      </c>
      <c r="HF27" s="23">
        <v>1449285</v>
      </c>
      <c r="HG27" s="23">
        <v>1461151</v>
      </c>
      <c r="HH27" s="23">
        <v>1443426</v>
      </c>
      <c r="HI27" s="23">
        <v>1431805</v>
      </c>
      <c r="HJ27" s="23">
        <v>1454498</v>
      </c>
      <c r="HK27" s="385">
        <v>1465296</v>
      </c>
      <c r="HL27" s="385">
        <v>1497007</v>
      </c>
      <c r="HM27" s="385">
        <v>1523471</v>
      </c>
      <c r="HN27" s="385">
        <v>1565126</v>
      </c>
    </row>
    <row r="28" spans="1:227" s="15" customFormat="1" ht="15">
      <c r="A28" s="46" t="s">
        <v>21</v>
      </c>
      <c r="B28" s="60">
        <f t="shared" si="209"/>
        <v>91.24190815923069</v>
      </c>
      <c r="C28" s="57">
        <f t="shared" si="210"/>
        <v>91.5849177754789</v>
      </c>
      <c r="D28" s="57">
        <f t="shared" si="211"/>
        <v>93.463847149750876</v>
      </c>
      <c r="E28" s="57">
        <f t="shared" si="212"/>
        <v>94.209810601281347</v>
      </c>
      <c r="F28" s="57">
        <f t="shared" si="213"/>
        <v>94.073264662342666</v>
      </c>
      <c r="G28" s="57">
        <f t="shared" si="214"/>
        <v>95.28652387556285</v>
      </c>
      <c r="H28" s="57">
        <f t="shared" si="215"/>
        <v>95.173616765244091</v>
      </c>
      <c r="I28" s="57">
        <f t="shared" si="216"/>
        <v>94.233396032065926</v>
      </c>
      <c r="J28" s="57">
        <f t="shared" si="217"/>
        <v>94.413098674073908</v>
      </c>
      <c r="K28" s="57">
        <f t="shared" si="218"/>
        <v>93.813860328481766</v>
      </c>
      <c r="L28" s="57">
        <f t="shared" si="219"/>
        <v>95.323083539404365</v>
      </c>
      <c r="M28" s="57">
        <f t="shared" si="220"/>
        <v>94.8842292369619</v>
      </c>
      <c r="N28" s="390">
        <f t="shared" si="220"/>
        <v>93.96331052608879</v>
      </c>
      <c r="O28" s="57">
        <f t="shared" si="54"/>
        <v>0</v>
      </c>
      <c r="P28" s="59">
        <f t="shared" si="55"/>
        <v>37.526651281868347</v>
      </c>
      <c r="Q28" s="59">
        <f t="shared" si="56"/>
        <v>39.797559731648946</v>
      </c>
      <c r="R28" s="59">
        <f t="shared" si="57"/>
        <v>42.012869579846068</v>
      </c>
      <c r="S28" s="59">
        <f t="shared" si="58"/>
        <v>42.041646418368693</v>
      </c>
      <c r="T28" s="59">
        <f t="shared" si="59"/>
        <v>41.850006563140262</v>
      </c>
      <c r="U28" s="59">
        <f t="shared" si="60"/>
        <v>43.413989252624049</v>
      </c>
      <c r="V28" s="59">
        <f t="shared" si="221"/>
        <v>40.993774911549998</v>
      </c>
      <c r="W28" s="59">
        <f t="shared" si="222"/>
        <v>41.014463661812897</v>
      </c>
      <c r="X28" s="59">
        <f t="shared" si="223"/>
        <v>42.111363332888239</v>
      </c>
      <c r="Y28" s="59">
        <f t="shared" si="224"/>
        <v>45.097432481689616</v>
      </c>
      <c r="Z28" s="59">
        <f t="shared" si="225"/>
        <v>43.301520702323678</v>
      </c>
      <c r="AA28" s="59">
        <f t="shared" si="225"/>
        <v>43.937560411291486</v>
      </c>
      <c r="AB28" s="56">
        <f t="shared" si="226"/>
        <v>28.861932921778632</v>
      </c>
      <c r="AC28" s="60">
        <f t="shared" si="227"/>
        <v>27.269509287131378</v>
      </c>
      <c r="AD28" s="60">
        <f t="shared" si="228"/>
        <v>28.325944525089252</v>
      </c>
      <c r="AE28" s="60">
        <f t="shared" si="229"/>
        <v>30.368563457683194</v>
      </c>
      <c r="AF28" s="60">
        <f t="shared" si="230"/>
        <v>29.47356297946331</v>
      </c>
      <c r="AG28" s="60">
        <f t="shared" si="231"/>
        <v>29.949891850862624</v>
      </c>
      <c r="AH28" s="60">
        <f t="shared" si="232"/>
        <v>30.883111936652856</v>
      </c>
      <c r="AI28" s="60">
        <f t="shared" si="233"/>
        <v>30.55751489094899</v>
      </c>
      <c r="AJ28" s="60">
        <f t="shared" si="234"/>
        <v>28.950109589635641</v>
      </c>
      <c r="AK28" s="60">
        <f t="shared" si="235"/>
        <v>30.455601548938443</v>
      </c>
      <c r="AL28" s="60">
        <f t="shared" si="236"/>
        <v>33.204664591533565</v>
      </c>
      <c r="AM28" s="60">
        <f t="shared" si="237"/>
        <v>32.034217094078926</v>
      </c>
      <c r="AN28" s="60">
        <f t="shared" si="237"/>
        <v>32.841671042917703</v>
      </c>
      <c r="AO28" s="34">
        <v>316145</v>
      </c>
      <c r="AP28" s="23">
        <v>333762</v>
      </c>
      <c r="AQ28" s="23">
        <v>309699</v>
      </c>
      <c r="AR28" s="23">
        <v>336004</v>
      </c>
      <c r="AS28" s="23">
        <v>334898</v>
      </c>
      <c r="AT28" s="23">
        <v>333924</v>
      </c>
      <c r="AU28" s="23">
        <v>344834</v>
      </c>
      <c r="AV28" s="23">
        <v>336662</v>
      </c>
      <c r="AW28" s="23">
        <v>348052</v>
      </c>
      <c r="AX28" s="23">
        <v>351286</v>
      </c>
      <c r="AY28" s="23">
        <v>363506</v>
      </c>
      <c r="AZ28" s="330">
        <v>367257</v>
      </c>
      <c r="BA28" s="23">
        <v>370378</v>
      </c>
      <c r="BB28" s="81">
        <f t="shared" si="238"/>
        <v>30346</v>
      </c>
      <c r="BC28" s="82">
        <f t="shared" si="239"/>
        <v>30667</v>
      </c>
      <c r="BD28" s="82">
        <f t="shared" si="240"/>
        <v>21658</v>
      </c>
      <c r="BE28" s="82">
        <f t="shared" si="241"/>
        <v>20651</v>
      </c>
      <c r="BF28" s="82">
        <f t="shared" si="242"/>
        <v>21099</v>
      </c>
      <c r="BG28" s="82">
        <f t="shared" si="243"/>
        <v>16518</v>
      </c>
      <c r="BH28" s="82">
        <f t="shared" si="244"/>
        <v>17487</v>
      </c>
      <c r="BI28" s="82">
        <f t="shared" si="245"/>
        <v>20602</v>
      </c>
      <c r="BJ28" s="82">
        <f t="shared" si="246"/>
        <v>20596</v>
      </c>
      <c r="BK28" s="82">
        <f t="shared" si="247"/>
        <v>23164</v>
      </c>
      <c r="BL28" s="82">
        <f t="shared" si="248"/>
        <v>17835</v>
      </c>
      <c r="BM28" s="82">
        <f t="shared" si="249"/>
        <v>19801</v>
      </c>
      <c r="BN28" s="82">
        <f t="shared" si="249"/>
        <v>23795</v>
      </c>
      <c r="BO28" s="34">
        <v>8632</v>
      </c>
      <c r="BP28" s="23">
        <v>7599</v>
      </c>
      <c r="BQ28" s="23"/>
      <c r="BR28" s="23">
        <v>6161</v>
      </c>
      <c r="BS28" s="23">
        <v>5077</v>
      </c>
      <c r="BT28" s="23">
        <v>4008</v>
      </c>
      <c r="BU28" s="23">
        <v>4162</v>
      </c>
      <c r="BV28" s="23">
        <v>5375</v>
      </c>
      <c r="BW28" s="23">
        <v>4180</v>
      </c>
      <c r="BX28" s="23">
        <v>4851</v>
      </c>
      <c r="BY28" s="23">
        <v>4335</v>
      </c>
      <c r="BZ28" s="330">
        <v>4749</v>
      </c>
      <c r="CA28" s="23">
        <v>6509</v>
      </c>
      <c r="CB28" s="22">
        <v>21714</v>
      </c>
      <c r="CC28" s="23">
        <v>23068</v>
      </c>
      <c r="CD28" s="23"/>
      <c r="CE28" s="23">
        <v>14490</v>
      </c>
      <c r="CF28" s="23">
        <v>16022</v>
      </c>
      <c r="CG28" s="44">
        <v>12510</v>
      </c>
      <c r="CH28" s="44">
        <v>13325</v>
      </c>
      <c r="CI28" s="44">
        <v>15227</v>
      </c>
      <c r="CJ28" s="44">
        <v>16416</v>
      </c>
      <c r="CK28" s="44">
        <v>18313</v>
      </c>
      <c r="CL28" s="44">
        <v>13500</v>
      </c>
      <c r="CM28" s="335">
        <v>15052</v>
      </c>
      <c r="CN28" s="44">
        <v>17286</v>
      </c>
      <c r="CO28" s="34">
        <v>91491</v>
      </c>
      <c r="CP28" s="23">
        <v>104643</v>
      </c>
      <c r="CQ28" s="23">
        <v>104469</v>
      </c>
      <c r="CR28" s="23">
        <v>110635</v>
      </c>
      <c r="CS28" s="23">
        <v>102906</v>
      </c>
      <c r="CT28" s="23">
        <v>98341</v>
      </c>
      <c r="CU28" s="23">
        <v>99426</v>
      </c>
      <c r="CV28" s="23">
        <v>103825</v>
      </c>
      <c r="CW28" s="23">
        <v>100540</v>
      </c>
      <c r="CX28" s="23">
        <v>104366</v>
      </c>
      <c r="CY28" s="23">
        <v>100498</v>
      </c>
      <c r="CZ28" s="330">
        <v>102952</v>
      </c>
      <c r="DA28" s="23">
        <v>101913</v>
      </c>
      <c r="DB28" s="34"/>
      <c r="DC28" s="23">
        <v>92361</v>
      </c>
      <c r="DD28" s="23">
        <v>73358</v>
      </c>
      <c r="DE28" s="23">
        <v>75528</v>
      </c>
      <c r="DF28" s="23">
        <v>82325</v>
      </c>
      <c r="DG28" s="23">
        <v>88923</v>
      </c>
      <c r="DH28" s="23">
        <v>88110</v>
      </c>
      <c r="DI28" s="23">
        <v>86381</v>
      </c>
      <c r="DJ28" s="23">
        <v>96313</v>
      </c>
      <c r="DK28" s="23">
        <v>89234</v>
      </c>
      <c r="DL28" s="23">
        <v>91033</v>
      </c>
      <c r="DM28" s="330">
        <v>96703</v>
      </c>
      <c r="DN28" s="23">
        <v>95275</v>
      </c>
      <c r="DO28" s="34"/>
      <c r="DP28" s="23">
        <v>37380</v>
      </c>
      <c r="DQ28" s="23">
        <v>38012</v>
      </c>
      <c r="DR28" s="23">
        <v>41530</v>
      </c>
      <c r="DS28" s="23">
        <v>44742</v>
      </c>
      <c r="DT28" s="23">
        <v>41703</v>
      </c>
      <c r="DU28" s="23">
        <v>45402</v>
      </c>
      <c r="DV28" s="23">
        <v>37285</v>
      </c>
      <c r="DW28" s="23">
        <v>44475</v>
      </c>
      <c r="DX28" s="23">
        <v>43645</v>
      </c>
      <c r="DY28" s="23">
        <v>45352</v>
      </c>
      <c r="DZ28" s="330">
        <v>43611</v>
      </c>
      <c r="EA28" s="23">
        <v>43737</v>
      </c>
      <c r="EB28" s="81">
        <f t="shared" si="250"/>
        <v>0</v>
      </c>
      <c r="EC28" s="82">
        <f t="shared" si="251"/>
        <v>136758</v>
      </c>
      <c r="ED28" s="82">
        <f t="shared" si="252"/>
        <v>131872</v>
      </c>
      <c r="EE28" s="82">
        <f t="shared" si="253"/>
        <v>149841</v>
      </c>
      <c r="EF28" s="82">
        <f t="shared" si="254"/>
        <v>149667</v>
      </c>
      <c r="EG28" s="82">
        <f t="shared" si="255"/>
        <v>146660</v>
      </c>
      <c r="EH28" s="82">
        <f t="shared" si="256"/>
        <v>157298</v>
      </c>
      <c r="EI28" s="82">
        <f t="shared" si="257"/>
        <v>146456</v>
      </c>
      <c r="EJ28" s="82">
        <f t="shared" si="258"/>
        <v>151199</v>
      </c>
      <c r="EK28" s="23">
        <v>157686</v>
      </c>
      <c r="EL28" s="23">
        <v>171975</v>
      </c>
      <c r="EM28" s="330">
        <v>167602</v>
      </c>
      <c r="EN28" s="23">
        <v>173190</v>
      </c>
      <c r="EO28" s="83">
        <f t="shared" si="259"/>
        <v>0</v>
      </c>
      <c r="EP28" s="82">
        <f t="shared" si="260"/>
        <v>227671</v>
      </c>
      <c r="EQ28" s="82">
        <f t="shared" si="261"/>
        <v>199485</v>
      </c>
      <c r="ER28" s="82">
        <f t="shared" si="262"/>
        <v>206814</v>
      </c>
      <c r="ES28" s="82">
        <f t="shared" si="263"/>
        <v>206330</v>
      </c>
      <c r="ET28" s="82">
        <f t="shared" si="264"/>
        <v>203782</v>
      </c>
      <c r="EU28" s="82">
        <f t="shared" si="265"/>
        <v>205023</v>
      </c>
      <c r="EV28" s="82">
        <f t="shared" si="266"/>
        <v>210808</v>
      </c>
      <c r="EW28" s="82">
        <f t="shared" si="282"/>
        <v>217449</v>
      </c>
      <c r="EX28" s="82">
        <f t="shared" si="283"/>
        <v>216764</v>
      </c>
      <c r="EY28" s="82">
        <f t="shared" si="284"/>
        <v>209366</v>
      </c>
      <c r="EZ28" s="82">
        <f t="shared" si="285"/>
        <v>219456</v>
      </c>
      <c r="FA28" s="82">
        <f t="shared" si="285"/>
        <v>220983</v>
      </c>
      <c r="FB28" s="34"/>
      <c r="FC28" s="23"/>
      <c r="FD28" s="23">
        <v>66842</v>
      </c>
      <c r="FE28" s="23">
        <v>79056</v>
      </c>
      <c r="FF28" s="23">
        <v>77678</v>
      </c>
      <c r="FG28" s="23">
        <v>73882</v>
      </c>
      <c r="FH28" s="23">
        <v>79673</v>
      </c>
      <c r="FI28" s="23">
        <v>78407</v>
      </c>
      <c r="FJ28" s="23">
        <v>75392</v>
      </c>
      <c r="FK28" s="23">
        <v>79186</v>
      </c>
      <c r="FL28" s="23">
        <v>87895</v>
      </c>
      <c r="FM28" s="330">
        <v>90735</v>
      </c>
      <c r="FN28" s="23">
        <v>91699</v>
      </c>
      <c r="FO28" s="34"/>
      <c r="FP28" s="23"/>
      <c r="FQ28" s="23">
        <v>27018</v>
      </c>
      <c r="FR28" s="23">
        <v>29255</v>
      </c>
      <c r="FS28" s="23">
        <v>27247</v>
      </c>
      <c r="FT28" s="23">
        <v>31075</v>
      </c>
      <c r="FU28" s="23">
        <v>32223</v>
      </c>
      <c r="FV28" s="23">
        <v>30764</v>
      </c>
      <c r="FW28" s="23">
        <v>31332</v>
      </c>
      <c r="FX28" s="23">
        <v>34855</v>
      </c>
      <c r="FY28" s="23">
        <v>38728</v>
      </c>
      <c r="FZ28" s="330">
        <v>33256</v>
      </c>
      <c r="GA28" s="23">
        <v>37754</v>
      </c>
      <c r="GB28" s="22">
        <v>100004</v>
      </c>
      <c r="GC28" s="23">
        <v>99378</v>
      </c>
      <c r="GD28" s="82">
        <f t="shared" si="267"/>
        <v>93860</v>
      </c>
      <c r="GE28" s="82">
        <f t="shared" si="268"/>
        <v>108311</v>
      </c>
      <c r="GF28" s="82">
        <f t="shared" si="269"/>
        <v>104925</v>
      </c>
      <c r="GG28" s="82">
        <f t="shared" si="270"/>
        <v>104957</v>
      </c>
      <c r="GH28" s="82">
        <f t="shared" si="271"/>
        <v>111896</v>
      </c>
      <c r="GI28" s="82">
        <f t="shared" si="272"/>
        <v>109171</v>
      </c>
      <c r="GJ28" s="82">
        <f t="shared" si="273"/>
        <v>106724</v>
      </c>
      <c r="GK28" s="23">
        <v>114041</v>
      </c>
      <c r="GL28" s="23">
        <v>126623</v>
      </c>
      <c r="GM28" s="330">
        <v>123991</v>
      </c>
      <c r="GN28" s="23">
        <v>129453</v>
      </c>
      <c r="GO28" s="81">
        <f t="shared" si="274"/>
        <v>246487</v>
      </c>
      <c r="GP28" s="82">
        <f t="shared" si="275"/>
        <v>265051</v>
      </c>
      <c r="GQ28" s="82">
        <f t="shared" si="276"/>
        <v>237497</v>
      </c>
      <c r="GR28" s="82">
        <f t="shared" si="277"/>
        <v>248344</v>
      </c>
      <c r="GS28" s="82">
        <f t="shared" si="278"/>
        <v>251072</v>
      </c>
      <c r="GT28" s="82">
        <f t="shared" si="279"/>
        <v>245485</v>
      </c>
      <c r="GU28" s="82">
        <f t="shared" si="280"/>
        <v>250425</v>
      </c>
      <c r="GV28" s="82">
        <f t="shared" si="281"/>
        <v>248093</v>
      </c>
      <c r="GW28" s="82">
        <f t="shared" si="286"/>
        <v>261924</v>
      </c>
      <c r="GX28" s="82">
        <f t="shared" si="287"/>
        <v>260409</v>
      </c>
      <c r="GY28" s="82">
        <f t="shared" si="288"/>
        <v>254718</v>
      </c>
      <c r="GZ28" s="82">
        <f t="shared" si="289"/>
        <v>263067</v>
      </c>
      <c r="HA28" s="82">
        <f t="shared" si="289"/>
        <v>264720</v>
      </c>
      <c r="HB28" s="22">
        <v>346491</v>
      </c>
      <c r="HC28" s="23">
        <v>364429</v>
      </c>
      <c r="HD28" s="23">
        <v>331357</v>
      </c>
      <c r="HE28" s="23">
        <v>356655</v>
      </c>
      <c r="HF28" s="23">
        <v>355997</v>
      </c>
      <c r="HG28" s="23">
        <v>350442</v>
      </c>
      <c r="HH28" s="23">
        <v>362321</v>
      </c>
      <c r="HI28" s="23">
        <v>357264</v>
      </c>
      <c r="HJ28" s="23">
        <v>368648</v>
      </c>
      <c r="HK28" s="385">
        <v>374450</v>
      </c>
      <c r="HL28" s="385">
        <v>381341</v>
      </c>
      <c r="HM28" s="385">
        <v>387058</v>
      </c>
      <c r="HN28" s="385">
        <v>394173</v>
      </c>
    </row>
    <row r="29" spans="1:227" s="15" customFormat="1" ht="15">
      <c r="A29" s="46" t="s">
        <v>22</v>
      </c>
      <c r="B29" s="60">
        <f t="shared" si="209"/>
        <v>88.03833468011986</v>
      </c>
      <c r="C29" s="57">
        <f t="shared" si="210"/>
        <v>86.938207642955547</v>
      </c>
      <c r="D29" s="57">
        <f t="shared" si="211"/>
        <v>86.960904237168009</v>
      </c>
      <c r="E29" s="57">
        <f t="shared" si="212"/>
        <v>87.813001267433592</v>
      </c>
      <c r="F29" s="57">
        <f t="shared" si="213"/>
        <v>89.579667450918365</v>
      </c>
      <c r="G29" s="57">
        <f t="shared" si="214"/>
        <v>88.295409181636728</v>
      </c>
      <c r="H29" s="57">
        <f t="shared" si="215"/>
        <v>89.321801270132809</v>
      </c>
      <c r="I29" s="57">
        <f t="shared" si="216"/>
        <v>89.522877975030468</v>
      </c>
      <c r="J29" s="57">
        <f t="shared" si="217"/>
        <v>89.591158624674947</v>
      </c>
      <c r="K29" s="57">
        <f t="shared" si="218"/>
        <v>90.754986875350241</v>
      </c>
      <c r="L29" s="57">
        <f t="shared" si="219"/>
        <v>90.309373060211044</v>
      </c>
      <c r="M29" s="57">
        <f t="shared" si="220"/>
        <v>90.106740581962114</v>
      </c>
      <c r="N29" s="390">
        <f t="shared" si="220"/>
        <v>90.085802784140128</v>
      </c>
      <c r="O29" s="57">
        <f t="shared" si="54"/>
        <v>0</v>
      </c>
      <c r="P29" s="59">
        <f t="shared" si="55"/>
        <v>30.923619838974354</v>
      </c>
      <c r="Q29" s="59">
        <f t="shared" si="56"/>
        <v>32.866795113423386</v>
      </c>
      <c r="R29" s="59">
        <f t="shared" si="57"/>
        <v>34.05010060413484</v>
      </c>
      <c r="S29" s="59">
        <f t="shared" si="58"/>
        <v>35.289349334704127</v>
      </c>
      <c r="T29" s="59">
        <f t="shared" si="59"/>
        <v>34.811626746506988</v>
      </c>
      <c r="U29" s="59">
        <f t="shared" si="60"/>
        <v>34.029623050075145</v>
      </c>
      <c r="V29" s="59">
        <f t="shared" si="221"/>
        <v>34.502036935436223</v>
      </c>
      <c r="W29" s="59">
        <f t="shared" si="222"/>
        <v>36.191453536450496</v>
      </c>
      <c r="X29" s="59">
        <f t="shared" si="223"/>
        <v>36.581397406529881</v>
      </c>
      <c r="Y29" s="59">
        <f t="shared" si="224"/>
        <v>37.698572315332093</v>
      </c>
      <c r="Z29" s="59">
        <f t="shared" si="225"/>
        <v>36.27729835406361</v>
      </c>
      <c r="AA29" s="59">
        <f t="shared" si="225"/>
        <v>37.103592324033087</v>
      </c>
      <c r="AB29" s="56">
        <f t="shared" si="226"/>
        <v>23.37340154256842</v>
      </c>
      <c r="AC29" s="60">
        <f t="shared" si="227"/>
        <v>22.017540489662856</v>
      </c>
      <c r="AD29" s="60">
        <f t="shared" si="228"/>
        <v>24.569379623164515</v>
      </c>
      <c r="AE29" s="60">
        <f t="shared" si="229"/>
        <v>24.000142809418282</v>
      </c>
      <c r="AF29" s="60">
        <f t="shared" si="230"/>
        <v>25.239229719844204</v>
      </c>
      <c r="AG29" s="60">
        <f t="shared" si="231"/>
        <v>24.687624750499001</v>
      </c>
      <c r="AH29" s="60">
        <f t="shared" si="232"/>
        <v>24.638870279343909</v>
      </c>
      <c r="AI29" s="60">
        <f t="shared" si="233"/>
        <v>25.324035341636648</v>
      </c>
      <c r="AJ29" s="60">
        <f t="shared" si="234"/>
        <v>26.444420089868387</v>
      </c>
      <c r="AK29" s="60">
        <f t="shared" si="235"/>
        <v>25.739551893980355</v>
      </c>
      <c r="AL29" s="60">
        <f t="shared" si="236"/>
        <v>27.763873370577279</v>
      </c>
      <c r="AM29" s="60">
        <f t="shared" si="237"/>
        <v>26.158329849422557</v>
      </c>
      <c r="AN29" s="60">
        <f t="shared" si="237"/>
        <v>27.332281072356789</v>
      </c>
      <c r="AO29" s="34">
        <v>279998</v>
      </c>
      <c r="AP29" s="23">
        <v>316815</v>
      </c>
      <c r="AQ29" s="23">
        <v>331288</v>
      </c>
      <c r="AR29" s="23">
        <v>344342</v>
      </c>
      <c r="AS29" s="23">
        <v>362468</v>
      </c>
      <c r="AT29" s="23">
        <v>353888</v>
      </c>
      <c r="AU29" s="23">
        <v>355984</v>
      </c>
      <c r="AV29" s="23">
        <v>360608</v>
      </c>
      <c r="AW29" s="23">
        <v>359687</v>
      </c>
      <c r="AX29" s="23">
        <v>369253</v>
      </c>
      <c r="AY29" s="23">
        <v>363721</v>
      </c>
      <c r="AZ29" s="330">
        <v>372868</v>
      </c>
      <c r="BA29" s="23">
        <v>379545</v>
      </c>
      <c r="BB29" s="81">
        <f t="shared" si="238"/>
        <v>38043</v>
      </c>
      <c r="BC29" s="82">
        <f t="shared" si="239"/>
        <v>47599</v>
      </c>
      <c r="BD29" s="82">
        <f t="shared" si="240"/>
        <v>49674</v>
      </c>
      <c r="BE29" s="82">
        <f t="shared" si="241"/>
        <v>47789</v>
      </c>
      <c r="BF29" s="82">
        <f t="shared" si="242"/>
        <v>42164</v>
      </c>
      <c r="BG29" s="82">
        <f t="shared" si="243"/>
        <v>46912</v>
      </c>
      <c r="BH29" s="82">
        <f t="shared" si="244"/>
        <v>42557</v>
      </c>
      <c r="BI29" s="82">
        <f t="shared" si="245"/>
        <v>42203</v>
      </c>
      <c r="BJ29" s="82">
        <f t="shared" si="246"/>
        <v>41789</v>
      </c>
      <c r="BK29" s="82">
        <f t="shared" si="247"/>
        <v>37615</v>
      </c>
      <c r="BL29" s="82">
        <f t="shared" si="248"/>
        <v>39029</v>
      </c>
      <c r="BM29" s="82">
        <f t="shared" si="249"/>
        <v>40939</v>
      </c>
      <c r="BN29" s="82">
        <f t="shared" si="249"/>
        <v>41770</v>
      </c>
      <c r="BO29" s="34">
        <v>11421</v>
      </c>
      <c r="BP29" s="23">
        <v>14457</v>
      </c>
      <c r="BQ29" s="23"/>
      <c r="BR29" s="23">
        <v>16037</v>
      </c>
      <c r="BS29" s="23">
        <v>14050</v>
      </c>
      <c r="BT29" s="23">
        <v>19659</v>
      </c>
      <c r="BU29" s="23">
        <v>17501</v>
      </c>
      <c r="BV29" s="23">
        <v>14045</v>
      </c>
      <c r="BW29" s="23">
        <v>16255</v>
      </c>
      <c r="BX29" s="23">
        <v>15962</v>
      </c>
      <c r="BY29" s="23">
        <v>13922</v>
      </c>
      <c r="BZ29" s="330">
        <v>14270</v>
      </c>
      <c r="CA29" s="23">
        <v>14546</v>
      </c>
      <c r="CB29" s="22">
        <v>26622</v>
      </c>
      <c r="CC29" s="23">
        <v>33142</v>
      </c>
      <c r="CD29" s="23"/>
      <c r="CE29" s="23">
        <v>31752</v>
      </c>
      <c r="CF29" s="23">
        <v>28114</v>
      </c>
      <c r="CG29" s="44">
        <v>27253</v>
      </c>
      <c r="CH29" s="44">
        <v>25056</v>
      </c>
      <c r="CI29" s="44">
        <v>28158</v>
      </c>
      <c r="CJ29" s="44">
        <v>25534</v>
      </c>
      <c r="CK29" s="44">
        <v>21653</v>
      </c>
      <c r="CL29" s="44">
        <v>25107</v>
      </c>
      <c r="CM29" s="335">
        <v>26669</v>
      </c>
      <c r="CN29" s="44">
        <v>27224</v>
      </c>
      <c r="CO29" s="34">
        <v>83325</v>
      </c>
      <c r="CP29" s="23">
        <v>100503</v>
      </c>
      <c r="CQ29" s="23">
        <v>103686</v>
      </c>
      <c r="CR29" s="23">
        <v>111344</v>
      </c>
      <c r="CS29" s="23">
        <v>118846</v>
      </c>
      <c r="CT29" s="23">
        <v>103784</v>
      </c>
      <c r="CU29" s="23">
        <v>108678</v>
      </c>
      <c r="CV29" s="23">
        <v>108549</v>
      </c>
      <c r="CW29" s="23">
        <v>102909</v>
      </c>
      <c r="CX29" s="23">
        <v>108935</v>
      </c>
      <c r="CY29" s="23">
        <v>103276</v>
      </c>
      <c r="CZ29" s="330">
        <v>107620</v>
      </c>
      <c r="DA29" s="23">
        <v>111403</v>
      </c>
      <c r="DB29" s="34"/>
      <c r="DC29" s="23">
        <v>103622</v>
      </c>
      <c r="DD29" s="23">
        <v>102392</v>
      </c>
      <c r="DE29" s="23">
        <v>99477</v>
      </c>
      <c r="DF29" s="23">
        <v>100830</v>
      </c>
      <c r="DG29" s="23">
        <v>110579</v>
      </c>
      <c r="DH29" s="23">
        <v>111684</v>
      </c>
      <c r="DI29" s="23">
        <v>113081</v>
      </c>
      <c r="DJ29" s="23">
        <v>111478</v>
      </c>
      <c r="DK29" s="23">
        <v>111480</v>
      </c>
      <c r="DL29" s="23">
        <v>108614</v>
      </c>
      <c r="DM29" s="330">
        <v>115130</v>
      </c>
      <c r="DN29" s="23">
        <v>111819</v>
      </c>
      <c r="DO29" s="34"/>
      <c r="DP29" s="23">
        <v>32455</v>
      </c>
      <c r="DQ29" s="23">
        <v>31610</v>
      </c>
      <c r="DR29" s="23">
        <v>39409</v>
      </c>
      <c r="DS29" s="23">
        <v>40666</v>
      </c>
      <c r="DT29" s="23">
        <v>40577</v>
      </c>
      <c r="DU29" s="23">
        <v>37426</v>
      </c>
      <c r="DV29" s="23">
        <v>36970</v>
      </c>
      <c r="DW29" s="23">
        <v>39132</v>
      </c>
      <c r="DX29" s="23">
        <v>44112</v>
      </c>
      <c r="DY29" s="23">
        <v>40012</v>
      </c>
      <c r="DZ29" s="330">
        <v>41873</v>
      </c>
      <c r="EA29" s="23">
        <v>41168</v>
      </c>
      <c r="EB29" s="81">
        <f t="shared" si="250"/>
        <v>0</v>
      </c>
      <c r="EC29" s="82">
        <f t="shared" si="251"/>
        <v>112690</v>
      </c>
      <c r="ED29" s="82">
        <f t="shared" si="252"/>
        <v>125210</v>
      </c>
      <c r="EE29" s="82">
        <f t="shared" si="253"/>
        <v>133521</v>
      </c>
      <c r="EF29" s="82">
        <f t="shared" si="254"/>
        <v>142792</v>
      </c>
      <c r="EG29" s="82">
        <f t="shared" si="255"/>
        <v>139525</v>
      </c>
      <c r="EH29" s="82">
        <f t="shared" si="256"/>
        <v>135622</v>
      </c>
      <c r="EI29" s="82">
        <f t="shared" si="257"/>
        <v>138978</v>
      </c>
      <c r="EJ29" s="82">
        <f t="shared" si="258"/>
        <v>145300</v>
      </c>
      <c r="EK29" s="23">
        <v>148838</v>
      </c>
      <c r="EL29" s="23">
        <v>151831</v>
      </c>
      <c r="EM29" s="330">
        <v>150118</v>
      </c>
      <c r="EN29" s="23">
        <v>156323</v>
      </c>
      <c r="EO29" s="83">
        <f t="shared" si="259"/>
        <v>0</v>
      </c>
      <c r="EP29" s="82">
        <f t="shared" si="260"/>
        <v>251724</v>
      </c>
      <c r="EQ29" s="82">
        <f t="shared" si="261"/>
        <v>255752</v>
      </c>
      <c r="ER29" s="82">
        <f t="shared" si="262"/>
        <v>258610</v>
      </c>
      <c r="ES29" s="82">
        <f t="shared" si="263"/>
        <v>261840</v>
      </c>
      <c r="ET29" s="82">
        <f t="shared" si="264"/>
        <v>261275</v>
      </c>
      <c r="EU29" s="82">
        <f t="shared" si="265"/>
        <v>262919</v>
      </c>
      <c r="EV29" s="82">
        <f t="shared" si="266"/>
        <v>263833</v>
      </c>
      <c r="EW29" s="82">
        <f t="shared" si="282"/>
        <v>256176</v>
      </c>
      <c r="EX29" s="82">
        <f t="shared" si="283"/>
        <v>258030</v>
      </c>
      <c r="EY29" s="82">
        <f t="shared" si="284"/>
        <v>250919</v>
      </c>
      <c r="EZ29" s="82">
        <f t="shared" si="285"/>
        <v>263689</v>
      </c>
      <c r="FA29" s="82">
        <f t="shared" si="285"/>
        <v>264992</v>
      </c>
      <c r="FB29" s="34"/>
      <c r="FC29" s="23"/>
      <c r="FD29" s="23">
        <v>68754</v>
      </c>
      <c r="FE29" s="23">
        <v>71270</v>
      </c>
      <c r="FF29" s="23">
        <v>76255</v>
      </c>
      <c r="FG29" s="23">
        <v>72000</v>
      </c>
      <c r="FH29" s="23">
        <v>71830</v>
      </c>
      <c r="FI29" s="23">
        <v>75973</v>
      </c>
      <c r="FJ29" s="23">
        <v>77654</v>
      </c>
      <c r="FK29" s="23">
        <v>74625</v>
      </c>
      <c r="FL29" s="23">
        <v>82903</v>
      </c>
      <c r="FM29" s="330">
        <v>79555</v>
      </c>
      <c r="FN29" s="23">
        <v>85155</v>
      </c>
      <c r="FO29" s="34"/>
      <c r="FP29" s="23"/>
      <c r="FQ29" s="23">
        <v>24846</v>
      </c>
      <c r="FR29" s="23">
        <v>22842</v>
      </c>
      <c r="FS29" s="23">
        <v>25871</v>
      </c>
      <c r="FT29" s="23">
        <v>26948</v>
      </c>
      <c r="FU29" s="23">
        <v>26366</v>
      </c>
      <c r="FV29" s="23">
        <v>26035</v>
      </c>
      <c r="FW29" s="23">
        <v>28514</v>
      </c>
      <c r="FX29" s="23">
        <v>30101</v>
      </c>
      <c r="FY29" s="23">
        <v>28916</v>
      </c>
      <c r="FZ29" s="330">
        <v>28690</v>
      </c>
      <c r="GA29" s="23">
        <v>30000</v>
      </c>
      <c r="GB29" s="22">
        <v>74337.000000000029</v>
      </c>
      <c r="GC29" s="23">
        <v>80235</v>
      </c>
      <c r="GD29" s="82">
        <f t="shared" si="267"/>
        <v>93600</v>
      </c>
      <c r="GE29" s="82">
        <f t="shared" si="268"/>
        <v>94112</v>
      </c>
      <c r="GF29" s="82">
        <f t="shared" si="269"/>
        <v>102126</v>
      </c>
      <c r="GG29" s="82">
        <f t="shared" si="270"/>
        <v>98948</v>
      </c>
      <c r="GH29" s="82">
        <f t="shared" si="271"/>
        <v>98196</v>
      </c>
      <c r="GI29" s="82">
        <f t="shared" si="272"/>
        <v>102008</v>
      </c>
      <c r="GJ29" s="82">
        <f t="shared" si="273"/>
        <v>106168</v>
      </c>
      <c r="GK29" s="23">
        <v>104726</v>
      </c>
      <c r="GL29" s="23">
        <v>111819</v>
      </c>
      <c r="GM29" s="330">
        <v>108245</v>
      </c>
      <c r="GN29" s="23">
        <v>115155</v>
      </c>
      <c r="GO29" s="81">
        <f t="shared" si="274"/>
        <v>243703.99999999997</v>
      </c>
      <c r="GP29" s="82">
        <f t="shared" si="275"/>
        <v>284179</v>
      </c>
      <c r="GQ29" s="82">
        <f t="shared" si="276"/>
        <v>287362</v>
      </c>
      <c r="GR29" s="82">
        <f t="shared" si="277"/>
        <v>298019</v>
      </c>
      <c r="GS29" s="82">
        <f t="shared" si="278"/>
        <v>302506</v>
      </c>
      <c r="GT29" s="82">
        <f t="shared" si="279"/>
        <v>301852</v>
      </c>
      <c r="GU29" s="82">
        <f t="shared" si="280"/>
        <v>300345</v>
      </c>
      <c r="GV29" s="82">
        <f t="shared" si="281"/>
        <v>300803</v>
      </c>
      <c r="GW29" s="82">
        <f t="shared" si="286"/>
        <v>295308</v>
      </c>
      <c r="GX29" s="82">
        <f t="shared" si="287"/>
        <v>302142</v>
      </c>
      <c r="GY29" s="82">
        <f t="shared" si="288"/>
        <v>290931</v>
      </c>
      <c r="GZ29" s="82">
        <f t="shared" si="289"/>
        <v>305562</v>
      </c>
      <c r="HA29" s="82">
        <f t="shared" si="289"/>
        <v>306160</v>
      </c>
      <c r="HB29" s="22">
        <v>318041</v>
      </c>
      <c r="HC29" s="23">
        <v>364414</v>
      </c>
      <c r="HD29" s="23">
        <v>380962</v>
      </c>
      <c r="HE29" s="23">
        <v>392131</v>
      </c>
      <c r="HF29" s="23">
        <v>404632</v>
      </c>
      <c r="HG29" s="23">
        <v>400800</v>
      </c>
      <c r="HH29" s="23">
        <v>398541</v>
      </c>
      <c r="HI29" s="23">
        <v>402811</v>
      </c>
      <c r="HJ29" s="23">
        <v>401476</v>
      </c>
      <c r="HK29" s="385">
        <v>406868</v>
      </c>
      <c r="HL29" s="385">
        <v>402750</v>
      </c>
      <c r="HM29" s="385">
        <v>413807</v>
      </c>
      <c r="HN29" s="385">
        <v>421315</v>
      </c>
    </row>
    <row r="30" spans="1:227" s="15" customFormat="1" ht="15">
      <c r="A30" s="46" t="s">
        <v>32</v>
      </c>
      <c r="B30" s="60">
        <f t="shared" si="209"/>
        <v>91.829873988765272</v>
      </c>
      <c r="C30" s="57">
        <f t="shared" si="210"/>
        <v>91.516142015587079</v>
      </c>
      <c r="D30" s="57">
        <f t="shared" si="211"/>
        <v>92.995403808273153</v>
      </c>
      <c r="E30" s="57">
        <f t="shared" si="212"/>
        <v>92.175715627882113</v>
      </c>
      <c r="F30" s="57">
        <f t="shared" si="213"/>
        <v>91.679672920978533</v>
      </c>
      <c r="G30" s="57">
        <f t="shared" si="214"/>
        <v>93.033427453184956</v>
      </c>
      <c r="H30" s="57">
        <f t="shared" si="215"/>
        <v>92.786322421076747</v>
      </c>
      <c r="I30" s="57">
        <f t="shared" si="216"/>
        <v>93.108129385880929</v>
      </c>
      <c r="J30" s="57">
        <f t="shared" si="217"/>
        <v>94.724655872848942</v>
      </c>
      <c r="K30" s="57">
        <f t="shared" si="218"/>
        <v>93.38738345965524</v>
      </c>
      <c r="L30" s="57">
        <f t="shared" si="219"/>
        <v>93.832869265446831</v>
      </c>
      <c r="M30" s="57">
        <f t="shared" si="220"/>
        <v>93.284808930024582</v>
      </c>
      <c r="N30" s="390">
        <f t="shared" si="220"/>
        <v>94.507663067653354</v>
      </c>
      <c r="O30" s="57">
        <f t="shared" si="54"/>
        <v>0</v>
      </c>
      <c r="P30" s="59">
        <f t="shared" si="55"/>
        <v>33.104446422981383</v>
      </c>
      <c r="Q30" s="59">
        <f t="shared" si="56"/>
        <v>37.708470124753774</v>
      </c>
      <c r="R30" s="59">
        <f t="shared" si="57"/>
        <v>39.214942637716888</v>
      </c>
      <c r="S30" s="59">
        <f t="shared" si="58"/>
        <v>36.5457367760323</v>
      </c>
      <c r="T30" s="59">
        <f t="shared" si="59"/>
        <v>39.189206454662767</v>
      </c>
      <c r="U30" s="59">
        <f t="shared" si="60"/>
        <v>40.847670894067086</v>
      </c>
      <c r="V30" s="59">
        <f t="shared" si="221"/>
        <v>40.77885159604574</v>
      </c>
      <c r="W30" s="59">
        <f t="shared" si="222"/>
        <v>42.274419669739707</v>
      </c>
      <c r="X30" s="59">
        <f t="shared" si="223"/>
        <v>41.811573546180156</v>
      </c>
      <c r="Y30" s="59">
        <f t="shared" si="224"/>
        <v>42.080598647573588</v>
      </c>
      <c r="Z30" s="59">
        <f t="shared" si="225"/>
        <v>40.347863254888743</v>
      </c>
      <c r="AA30" s="59">
        <f t="shared" si="225"/>
        <v>44.45630636095273</v>
      </c>
      <c r="AB30" s="56">
        <f t="shared" si="226"/>
        <v>27.793176741058829</v>
      </c>
      <c r="AC30" s="60">
        <f t="shared" si="227"/>
        <v>25.483284750765328</v>
      </c>
      <c r="AD30" s="60">
        <f t="shared" si="228"/>
        <v>28.758590501203763</v>
      </c>
      <c r="AE30" s="60">
        <f t="shared" si="229"/>
        <v>29.42672194592172</v>
      </c>
      <c r="AF30" s="60">
        <f t="shared" si="230"/>
        <v>27.341125776134088</v>
      </c>
      <c r="AG30" s="60">
        <f t="shared" si="231"/>
        <v>29.179709293164173</v>
      </c>
      <c r="AH30" s="60">
        <f t="shared" si="232"/>
        <v>30.860167164643769</v>
      </c>
      <c r="AI30" s="60">
        <f t="shared" si="233"/>
        <v>31.637920395596353</v>
      </c>
      <c r="AJ30" s="60">
        <f t="shared" si="234"/>
        <v>32.344559695353119</v>
      </c>
      <c r="AK30" s="60">
        <f t="shared" si="235"/>
        <v>32.095965524180023</v>
      </c>
      <c r="AL30" s="60">
        <f t="shared" si="236"/>
        <v>31.880220763723148</v>
      </c>
      <c r="AM30" s="60">
        <f t="shared" si="237"/>
        <v>31.765948527417248</v>
      </c>
      <c r="AN30" s="60">
        <f t="shared" si="237"/>
        <v>34.62776497229973</v>
      </c>
      <c r="AO30" s="34">
        <v>211700</v>
      </c>
      <c r="AP30" s="23">
        <v>225105</v>
      </c>
      <c r="AQ30" s="23">
        <v>212448</v>
      </c>
      <c r="AR30" s="23">
        <v>213879</v>
      </c>
      <c r="AS30" s="23">
        <v>216166</v>
      </c>
      <c r="AT30" s="23">
        <v>218449</v>
      </c>
      <c r="AU30" s="23">
        <v>214586</v>
      </c>
      <c r="AV30" s="23">
        <v>218792</v>
      </c>
      <c r="AW30" s="23">
        <v>223374</v>
      </c>
      <c r="AX30" s="23">
        <v>222770</v>
      </c>
      <c r="AY30" s="23">
        <v>226460</v>
      </c>
      <c r="AZ30" s="330">
        <v>226975</v>
      </c>
      <c r="BA30" s="23">
        <v>233708</v>
      </c>
      <c r="BB30" s="81">
        <f t="shared" si="238"/>
        <v>18835</v>
      </c>
      <c r="BC30" s="82">
        <f t="shared" si="239"/>
        <v>20868</v>
      </c>
      <c r="BD30" s="82">
        <f t="shared" si="240"/>
        <v>16002</v>
      </c>
      <c r="BE30" s="82">
        <f t="shared" si="241"/>
        <v>18155</v>
      </c>
      <c r="BF30" s="82">
        <f t="shared" si="242"/>
        <v>19618</v>
      </c>
      <c r="BG30" s="82">
        <f t="shared" si="243"/>
        <v>16358</v>
      </c>
      <c r="BH30" s="82">
        <f t="shared" si="244"/>
        <v>16683</v>
      </c>
      <c r="BI30" s="82">
        <f t="shared" si="245"/>
        <v>16195</v>
      </c>
      <c r="BJ30" s="82">
        <f t="shared" si="246"/>
        <v>12440</v>
      </c>
      <c r="BK30" s="82">
        <f t="shared" si="247"/>
        <v>15774</v>
      </c>
      <c r="BL30" s="82">
        <f t="shared" si="248"/>
        <v>14884</v>
      </c>
      <c r="BM30" s="82">
        <f t="shared" si="249"/>
        <v>16339</v>
      </c>
      <c r="BN30" s="82">
        <f t="shared" si="249"/>
        <v>13582</v>
      </c>
      <c r="BO30" s="34">
        <v>4151</v>
      </c>
      <c r="BP30" s="23">
        <v>3863</v>
      </c>
      <c r="BQ30" s="23"/>
      <c r="BR30" s="23">
        <v>3731</v>
      </c>
      <c r="BS30" s="23">
        <v>3601</v>
      </c>
      <c r="BT30" s="23">
        <v>4082</v>
      </c>
      <c r="BU30" s="23">
        <v>4146</v>
      </c>
      <c r="BV30" s="23">
        <v>2821</v>
      </c>
      <c r="BW30" s="23">
        <v>1975</v>
      </c>
      <c r="BX30" s="23">
        <v>3216</v>
      </c>
      <c r="BY30" s="23">
        <v>3068</v>
      </c>
      <c r="BZ30" s="330">
        <v>2963</v>
      </c>
      <c r="CA30" s="23">
        <v>4049</v>
      </c>
      <c r="CB30" s="22">
        <v>14684</v>
      </c>
      <c r="CC30" s="23">
        <v>17005</v>
      </c>
      <c r="CD30" s="23"/>
      <c r="CE30" s="23">
        <v>14424</v>
      </c>
      <c r="CF30" s="23">
        <v>16017</v>
      </c>
      <c r="CG30" s="44">
        <v>12276</v>
      </c>
      <c r="CH30" s="44">
        <v>12537</v>
      </c>
      <c r="CI30" s="44">
        <v>13374</v>
      </c>
      <c r="CJ30" s="44">
        <v>10465</v>
      </c>
      <c r="CK30" s="44">
        <v>12558</v>
      </c>
      <c r="CL30" s="44">
        <v>11816</v>
      </c>
      <c r="CM30" s="335">
        <v>13376</v>
      </c>
      <c r="CN30" s="44">
        <v>9533</v>
      </c>
      <c r="CO30" s="34">
        <v>65819</v>
      </c>
      <c r="CP30" s="23">
        <v>75909</v>
      </c>
      <c r="CQ30" s="23">
        <v>68638</v>
      </c>
      <c r="CR30" s="23">
        <v>67539</v>
      </c>
      <c r="CS30" s="23">
        <v>72902</v>
      </c>
      <c r="CT30" s="23">
        <v>65323</v>
      </c>
      <c r="CU30" s="23">
        <v>63136</v>
      </c>
      <c r="CV30" s="23">
        <v>60486</v>
      </c>
      <c r="CW30" s="23">
        <v>64537</v>
      </c>
      <c r="CX30" s="23">
        <v>62055</v>
      </c>
      <c r="CY30" s="23">
        <v>60079</v>
      </c>
      <c r="CZ30" s="330">
        <v>65509</v>
      </c>
      <c r="DA30" s="23">
        <v>69119</v>
      </c>
      <c r="DB30" s="34"/>
      <c r="DC30" s="23">
        <v>67768</v>
      </c>
      <c r="DD30" s="23">
        <v>57665</v>
      </c>
      <c r="DE30" s="23">
        <v>55348</v>
      </c>
      <c r="DF30" s="23">
        <v>57095</v>
      </c>
      <c r="DG30" s="23">
        <v>61107</v>
      </c>
      <c r="DH30" s="23">
        <v>56982</v>
      </c>
      <c r="DI30" s="23">
        <v>62481</v>
      </c>
      <c r="DJ30" s="23">
        <v>59148</v>
      </c>
      <c r="DK30" s="23">
        <v>60976</v>
      </c>
      <c r="DL30" s="23">
        <v>64822</v>
      </c>
      <c r="DM30" s="330">
        <v>63294</v>
      </c>
      <c r="DN30" s="23">
        <v>54653</v>
      </c>
      <c r="DO30" s="34"/>
      <c r="DP30" s="23">
        <v>18746</v>
      </c>
      <c r="DQ30" s="23">
        <v>20446</v>
      </c>
      <c r="DR30" s="23">
        <v>22712</v>
      </c>
      <c r="DS30" s="23">
        <v>21703</v>
      </c>
      <c r="DT30" s="23">
        <v>23503</v>
      </c>
      <c r="DU30" s="23">
        <v>23098</v>
      </c>
      <c r="DV30" s="23">
        <v>21480</v>
      </c>
      <c r="DW30" s="23">
        <v>23416</v>
      </c>
      <c r="DX30" s="23">
        <v>23176</v>
      </c>
      <c r="DY30" s="23">
        <v>24618</v>
      </c>
      <c r="DZ30" s="330">
        <v>20881</v>
      </c>
      <c r="EA30" s="23">
        <v>24305</v>
      </c>
      <c r="EB30" s="81">
        <f t="shared" si="250"/>
        <v>0</v>
      </c>
      <c r="EC30" s="82">
        <f t="shared" si="251"/>
        <v>81428</v>
      </c>
      <c r="ED30" s="82">
        <f t="shared" si="252"/>
        <v>86145</v>
      </c>
      <c r="EE30" s="82">
        <f t="shared" si="253"/>
        <v>90992</v>
      </c>
      <c r="EF30" s="82">
        <f t="shared" si="254"/>
        <v>86169</v>
      </c>
      <c r="EG30" s="82">
        <f t="shared" si="255"/>
        <v>92019</v>
      </c>
      <c r="EH30" s="82">
        <f t="shared" si="256"/>
        <v>94468</v>
      </c>
      <c r="EI30" s="82">
        <f t="shared" si="257"/>
        <v>95825</v>
      </c>
      <c r="EJ30" s="82">
        <f t="shared" si="258"/>
        <v>99689</v>
      </c>
      <c r="EK30" s="23">
        <v>99739</v>
      </c>
      <c r="EL30" s="23">
        <v>101559</v>
      </c>
      <c r="EM30" s="330">
        <v>98172</v>
      </c>
      <c r="EN30" s="23">
        <v>109936</v>
      </c>
      <c r="EO30" s="83">
        <f t="shared" si="259"/>
        <v>0</v>
      </c>
      <c r="EP30" s="82">
        <f t="shared" si="260"/>
        <v>164545</v>
      </c>
      <c r="EQ30" s="82">
        <f t="shared" si="261"/>
        <v>142305</v>
      </c>
      <c r="ER30" s="82">
        <f t="shared" si="262"/>
        <v>141042</v>
      </c>
      <c r="ES30" s="82">
        <f t="shared" si="263"/>
        <v>149615</v>
      </c>
      <c r="ET30" s="82">
        <f t="shared" si="264"/>
        <v>142788</v>
      </c>
      <c r="EU30" s="82">
        <f t="shared" si="265"/>
        <v>136801</v>
      </c>
      <c r="EV30" s="82">
        <f t="shared" si="266"/>
        <v>139162</v>
      </c>
      <c r="EW30" s="82">
        <f t="shared" si="282"/>
        <v>136125</v>
      </c>
      <c r="EX30" s="82">
        <f t="shared" si="283"/>
        <v>138805</v>
      </c>
      <c r="EY30" s="82">
        <f t="shared" si="284"/>
        <v>139785</v>
      </c>
      <c r="EZ30" s="82">
        <f t="shared" si="285"/>
        <v>145142</v>
      </c>
      <c r="FA30" s="82">
        <f t="shared" si="285"/>
        <v>137354</v>
      </c>
      <c r="FB30" s="34"/>
      <c r="FC30" s="23"/>
      <c r="FD30" s="23">
        <v>49538</v>
      </c>
      <c r="FE30" s="23">
        <v>53109</v>
      </c>
      <c r="FF30" s="23">
        <v>49044</v>
      </c>
      <c r="FG30" s="23">
        <v>51839</v>
      </c>
      <c r="FH30" s="23">
        <v>54543</v>
      </c>
      <c r="FI30" s="23">
        <v>57083</v>
      </c>
      <c r="FJ30" s="23">
        <v>57210</v>
      </c>
      <c r="FK30" s="23">
        <v>59090</v>
      </c>
      <c r="FL30" s="23">
        <v>55113</v>
      </c>
      <c r="FM30" s="330">
        <v>55547</v>
      </c>
      <c r="FN30" s="23">
        <v>59766</v>
      </c>
      <c r="FO30" s="34"/>
      <c r="FP30" s="23"/>
      <c r="FQ30" s="23">
        <v>16161</v>
      </c>
      <c r="FR30" s="23">
        <v>15171</v>
      </c>
      <c r="FS30" s="23">
        <v>15422</v>
      </c>
      <c r="FT30" s="23">
        <v>16677</v>
      </c>
      <c r="FU30" s="23">
        <v>16827</v>
      </c>
      <c r="FV30" s="23">
        <v>17262</v>
      </c>
      <c r="FW30" s="23">
        <v>19063</v>
      </c>
      <c r="FX30" s="23">
        <v>17473</v>
      </c>
      <c r="FY30" s="23">
        <v>21828</v>
      </c>
      <c r="FZ30" s="330">
        <v>21744</v>
      </c>
      <c r="GA30" s="23">
        <v>25865</v>
      </c>
      <c r="GB30" s="22">
        <v>64072.999999999971</v>
      </c>
      <c r="GC30" s="23">
        <v>62682</v>
      </c>
      <c r="GD30" s="82">
        <f t="shared" si="267"/>
        <v>65699</v>
      </c>
      <c r="GE30" s="82">
        <f t="shared" si="268"/>
        <v>68280</v>
      </c>
      <c r="GF30" s="82">
        <f t="shared" si="269"/>
        <v>64466</v>
      </c>
      <c r="GG30" s="82">
        <f t="shared" si="270"/>
        <v>68516</v>
      </c>
      <c r="GH30" s="82">
        <f t="shared" si="271"/>
        <v>71370</v>
      </c>
      <c r="GI30" s="82">
        <f t="shared" si="272"/>
        <v>74345</v>
      </c>
      <c r="GJ30" s="82">
        <f t="shared" si="273"/>
        <v>76273</v>
      </c>
      <c r="GK30" s="23">
        <v>76563</v>
      </c>
      <c r="GL30" s="23">
        <v>76941</v>
      </c>
      <c r="GM30" s="330">
        <v>77291</v>
      </c>
      <c r="GN30" s="23">
        <v>85631</v>
      </c>
      <c r="GO30" s="81">
        <f t="shared" si="274"/>
        <v>166462.00000000003</v>
      </c>
      <c r="GP30" s="82">
        <f t="shared" si="275"/>
        <v>183291</v>
      </c>
      <c r="GQ30" s="82">
        <f t="shared" si="276"/>
        <v>162751</v>
      </c>
      <c r="GR30" s="82">
        <f t="shared" si="277"/>
        <v>163754</v>
      </c>
      <c r="GS30" s="82">
        <f t="shared" si="278"/>
        <v>171318</v>
      </c>
      <c r="GT30" s="82">
        <f t="shared" si="279"/>
        <v>166291</v>
      </c>
      <c r="GU30" s="82">
        <f t="shared" si="280"/>
        <v>159899</v>
      </c>
      <c r="GV30" s="82">
        <f t="shared" si="281"/>
        <v>160642</v>
      </c>
      <c r="GW30" s="82">
        <f t="shared" si="286"/>
        <v>159541</v>
      </c>
      <c r="GX30" s="82">
        <f t="shared" si="287"/>
        <v>161981</v>
      </c>
      <c r="GY30" s="82">
        <f t="shared" si="288"/>
        <v>164403</v>
      </c>
      <c r="GZ30" s="82">
        <f t="shared" si="289"/>
        <v>166023</v>
      </c>
      <c r="HA30" s="82">
        <f t="shared" si="289"/>
        <v>161659</v>
      </c>
      <c r="HB30" s="22">
        <v>230535</v>
      </c>
      <c r="HC30" s="23">
        <v>245973</v>
      </c>
      <c r="HD30" s="23">
        <v>228450</v>
      </c>
      <c r="HE30" s="23">
        <v>232034</v>
      </c>
      <c r="HF30" s="23">
        <v>235784</v>
      </c>
      <c r="HG30" s="23">
        <v>234807</v>
      </c>
      <c r="HH30" s="23">
        <v>231269</v>
      </c>
      <c r="HI30" s="23">
        <v>234987</v>
      </c>
      <c r="HJ30" s="23">
        <v>235814</v>
      </c>
      <c r="HK30" s="385">
        <v>238544</v>
      </c>
      <c r="HL30" s="385">
        <v>241344</v>
      </c>
      <c r="HM30" s="385">
        <v>243314</v>
      </c>
      <c r="HN30" s="385">
        <v>247290</v>
      </c>
    </row>
    <row r="31" spans="1:227" s="15" customFormat="1" ht="15">
      <c r="A31" s="46" t="s">
        <v>34</v>
      </c>
      <c r="B31" s="60">
        <f t="shared" si="209"/>
        <v>81.594354207239945</v>
      </c>
      <c r="C31" s="57">
        <f t="shared" si="210"/>
        <v>80.0997753871616</v>
      </c>
      <c r="D31" s="57">
        <f t="shared" si="211"/>
        <v>80.979815473228612</v>
      </c>
      <c r="E31" s="57">
        <f t="shared" si="212"/>
        <v>82.844914487514558</v>
      </c>
      <c r="F31" s="57">
        <f t="shared" si="213"/>
        <v>82.42094633392955</v>
      </c>
      <c r="G31" s="57">
        <f t="shared" si="214"/>
        <v>81.574784766561564</v>
      </c>
      <c r="H31" s="57">
        <f t="shared" si="215"/>
        <v>82.312238400265031</v>
      </c>
      <c r="I31" s="57">
        <f t="shared" si="216"/>
        <v>84.056514074687101</v>
      </c>
      <c r="J31" s="57">
        <f t="shared" si="217"/>
        <v>82.555917359521985</v>
      </c>
      <c r="K31" s="57">
        <f t="shared" si="218"/>
        <v>84.162919295636257</v>
      </c>
      <c r="L31" s="57">
        <f t="shared" si="219"/>
        <v>84.291315430869972</v>
      </c>
      <c r="M31" s="57">
        <f t="shared" si="220"/>
        <v>84.676518067800828</v>
      </c>
      <c r="N31" s="390">
        <f t="shared" si="220"/>
        <v>85.677197912083514</v>
      </c>
      <c r="O31" s="57">
        <f t="shared" si="54"/>
        <v>0</v>
      </c>
      <c r="P31" s="59">
        <f t="shared" si="55"/>
        <v>24.043188714190013</v>
      </c>
      <c r="Q31" s="59">
        <f t="shared" si="56"/>
        <v>26.936238467076791</v>
      </c>
      <c r="R31" s="59">
        <f t="shared" si="57"/>
        <v>27.683499819185897</v>
      </c>
      <c r="S31" s="59">
        <f t="shared" si="58"/>
        <v>28.355300935245626</v>
      </c>
      <c r="T31" s="59">
        <f t="shared" si="59"/>
        <v>28.465114082903565</v>
      </c>
      <c r="U31" s="59">
        <f t="shared" si="60"/>
        <v>29.544384401775453</v>
      </c>
      <c r="V31" s="59">
        <f t="shared" si="221"/>
        <v>28.37157537134059</v>
      </c>
      <c r="W31" s="59">
        <f t="shared" si="222"/>
        <v>28.226476851845828</v>
      </c>
      <c r="X31" s="59">
        <f t="shared" si="223"/>
        <v>29.866773051980328</v>
      </c>
      <c r="Y31" s="59">
        <f t="shared" si="224"/>
        <v>30.255926561211215</v>
      </c>
      <c r="Z31" s="59">
        <f t="shared" si="225"/>
        <v>31.315494035687042</v>
      </c>
      <c r="AA31" s="59">
        <f t="shared" si="225"/>
        <v>31.534863605455783</v>
      </c>
      <c r="AB31" s="56">
        <f t="shared" si="226"/>
        <v>18.496396088903168</v>
      </c>
      <c r="AC31" s="60">
        <f t="shared" si="227"/>
        <v>17.577649052291445</v>
      </c>
      <c r="AD31" s="60">
        <f t="shared" si="228"/>
        <v>20.033719640509158</v>
      </c>
      <c r="AE31" s="60">
        <f t="shared" si="229"/>
        <v>20.132093641834423</v>
      </c>
      <c r="AF31" s="60">
        <f t="shared" si="230"/>
        <v>21.12599085214935</v>
      </c>
      <c r="AG31" s="60">
        <f t="shared" si="231"/>
        <v>21.466945075469422</v>
      </c>
      <c r="AH31" s="60">
        <f t="shared" si="232"/>
        <v>21.834879616839949</v>
      </c>
      <c r="AI31" s="60">
        <f t="shared" si="233"/>
        <v>21.220536940783969</v>
      </c>
      <c r="AJ31" s="60">
        <f t="shared" si="234"/>
        <v>21.018266402490507</v>
      </c>
      <c r="AK31" s="60">
        <f t="shared" si="235"/>
        <v>22.284108177338123</v>
      </c>
      <c r="AL31" s="60">
        <f t="shared" si="236"/>
        <v>21.760513268574265</v>
      </c>
      <c r="AM31" s="60">
        <f t="shared" si="237"/>
        <v>22.707344455229006</v>
      </c>
      <c r="AN31" s="60">
        <f t="shared" si="237"/>
        <v>23.150448982040718</v>
      </c>
      <c r="AO31" s="34">
        <v>406397</v>
      </c>
      <c r="AP31" s="23">
        <v>508173</v>
      </c>
      <c r="AQ31" s="23">
        <v>582619</v>
      </c>
      <c r="AR31" s="23">
        <v>625412</v>
      </c>
      <c r="AS31" s="23">
        <v>624384</v>
      </c>
      <c r="AT31" s="23">
        <v>621949</v>
      </c>
      <c r="AU31" s="23">
        <v>631069</v>
      </c>
      <c r="AV31" s="23">
        <v>648011</v>
      </c>
      <c r="AW31" s="23">
        <v>634590</v>
      </c>
      <c r="AX31" s="23">
        <v>651878</v>
      </c>
      <c r="AY31" s="23">
        <v>655059</v>
      </c>
      <c r="AZ31" s="330">
        <v>668262</v>
      </c>
      <c r="BA31" s="23">
        <v>685445</v>
      </c>
      <c r="BB31" s="81">
        <f t="shared" si="238"/>
        <v>91673</v>
      </c>
      <c r="BC31" s="82">
        <f t="shared" si="239"/>
        <v>126252</v>
      </c>
      <c r="BD31" s="82">
        <f t="shared" si="240"/>
        <v>136843</v>
      </c>
      <c r="BE31" s="82">
        <f t="shared" si="241"/>
        <v>129507</v>
      </c>
      <c r="BF31" s="82">
        <f t="shared" si="242"/>
        <v>133171</v>
      </c>
      <c r="BG31" s="82">
        <f t="shared" si="243"/>
        <v>140479</v>
      </c>
      <c r="BH31" s="82">
        <f t="shared" si="244"/>
        <v>135608</v>
      </c>
      <c r="BI31" s="82">
        <f t="shared" si="245"/>
        <v>122912</v>
      </c>
      <c r="BJ31" s="82">
        <f t="shared" si="246"/>
        <v>134089</v>
      </c>
      <c r="BK31" s="82">
        <f t="shared" si="247"/>
        <v>122665</v>
      </c>
      <c r="BL31" s="82">
        <f t="shared" si="248"/>
        <v>122078</v>
      </c>
      <c r="BM31" s="82">
        <f t="shared" si="249"/>
        <v>120932</v>
      </c>
      <c r="BN31" s="82">
        <f t="shared" si="249"/>
        <v>114587</v>
      </c>
      <c r="BO31" s="34">
        <v>28126</v>
      </c>
      <c r="BP31" s="23">
        <v>41903</v>
      </c>
      <c r="BQ31" s="23"/>
      <c r="BR31" s="23">
        <v>51131</v>
      </c>
      <c r="BS31" s="23">
        <v>54331</v>
      </c>
      <c r="BT31" s="23">
        <v>52953</v>
      </c>
      <c r="BU31" s="23">
        <v>46961</v>
      </c>
      <c r="BV31" s="23">
        <v>46128</v>
      </c>
      <c r="BW31" s="23">
        <v>43249</v>
      </c>
      <c r="BX31" s="23">
        <v>42943</v>
      </c>
      <c r="BY31" s="23">
        <v>42754</v>
      </c>
      <c r="BZ31" s="330">
        <v>39754</v>
      </c>
      <c r="CA31" s="23">
        <v>41810</v>
      </c>
      <c r="CB31" s="22">
        <v>63547</v>
      </c>
      <c r="CC31" s="23">
        <v>84349</v>
      </c>
      <c r="CD31" s="23"/>
      <c r="CE31" s="23">
        <v>78376</v>
      </c>
      <c r="CF31" s="23">
        <v>78840</v>
      </c>
      <c r="CG31" s="44">
        <v>87526</v>
      </c>
      <c r="CH31" s="44">
        <v>88647</v>
      </c>
      <c r="CI31" s="44">
        <v>76784</v>
      </c>
      <c r="CJ31" s="44">
        <v>90840</v>
      </c>
      <c r="CK31" s="44">
        <v>79722</v>
      </c>
      <c r="CL31" s="44">
        <v>79324</v>
      </c>
      <c r="CM31" s="335">
        <v>81178</v>
      </c>
      <c r="CN31" s="44">
        <v>72777</v>
      </c>
      <c r="CO31" s="34">
        <v>142996</v>
      </c>
      <c r="CP31" s="23">
        <v>182624</v>
      </c>
      <c r="CQ31" s="23">
        <v>218228</v>
      </c>
      <c r="CR31" s="23">
        <v>240485</v>
      </c>
      <c r="CS31" s="23">
        <v>233217</v>
      </c>
      <c r="CT31" s="23">
        <v>207989</v>
      </c>
      <c r="CU31" s="23">
        <v>215236</v>
      </c>
      <c r="CV31" s="23">
        <v>221623</v>
      </c>
      <c r="CW31" s="23">
        <v>220938</v>
      </c>
      <c r="CX31" s="23">
        <v>217376</v>
      </c>
      <c r="CY31" s="23">
        <v>219067</v>
      </c>
      <c r="CZ31" s="330">
        <v>214882</v>
      </c>
      <c r="DA31" s="23">
        <v>219109</v>
      </c>
      <c r="DB31" s="34"/>
      <c r="DC31" s="23">
        <v>173013</v>
      </c>
      <c r="DD31" s="23">
        <v>170595</v>
      </c>
      <c r="DE31" s="23">
        <v>175939</v>
      </c>
      <c r="DF31" s="23">
        <v>176360</v>
      </c>
      <c r="DG31" s="23">
        <v>196934</v>
      </c>
      <c r="DH31" s="23">
        <v>189323</v>
      </c>
      <c r="DI31" s="23">
        <v>207665</v>
      </c>
      <c r="DJ31" s="23">
        <v>196681</v>
      </c>
      <c r="DK31" s="23">
        <v>203171</v>
      </c>
      <c r="DL31" s="23">
        <v>200862</v>
      </c>
      <c r="DM31" s="330">
        <v>206240</v>
      </c>
      <c r="DN31" s="23">
        <v>214047</v>
      </c>
      <c r="DO31" s="34"/>
      <c r="DP31" s="23">
        <v>41019</v>
      </c>
      <c r="DQ31" s="23">
        <v>49661</v>
      </c>
      <c r="DR31" s="23">
        <v>57007</v>
      </c>
      <c r="DS31" s="23">
        <v>54766</v>
      </c>
      <c r="DT31" s="23">
        <v>53356</v>
      </c>
      <c r="DU31" s="23">
        <v>59107</v>
      </c>
      <c r="DV31" s="23">
        <v>55129</v>
      </c>
      <c r="DW31" s="23">
        <v>55408</v>
      </c>
      <c r="DX31" s="23">
        <v>58731</v>
      </c>
      <c r="DY31" s="23">
        <v>66021</v>
      </c>
      <c r="DZ31" s="330">
        <v>67935</v>
      </c>
      <c r="EA31" s="23">
        <v>67078</v>
      </c>
      <c r="EB31" s="81">
        <f t="shared" si="250"/>
        <v>0</v>
      </c>
      <c r="EC31" s="82">
        <f t="shared" si="251"/>
        <v>152536</v>
      </c>
      <c r="ED31" s="82">
        <f t="shared" si="252"/>
        <v>193796</v>
      </c>
      <c r="EE31" s="82">
        <f t="shared" si="253"/>
        <v>208988</v>
      </c>
      <c r="EF31" s="82">
        <f t="shared" si="254"/>
        <v>214807</v>
      </c>
      <c r="EG31" s="82">
        <f t="shared" si="255"/>
        <v>217026</v>
      </c>
      <c r="EH31" s="82">
        <f t="shared" si="256"/>
        <v>226510</v>
      </c>
      <c r="EI31" s="82">
        <f t="shared" si="257"/>
        <v>218723</v>
      </c>
      <c r="EJ31" s="82">
        <f t="shared" si="258"/>
        <v>216971</v>
      </c>
      <c r="EK31" s="23">
        <v>231331</v>
      </c>
      <c r="EL31" s="23">
        <v>235130</v>
      </c>
      <c r="EM31" s="330">
        <v>247140</v>
      </c>
      <c r="EN31" s="23">
        <v>252289</v>
      </c>
      <c r="EO31" s="83">
        <f t="shared" si="259"/>
        <v>0</v>
      </c>
      <c r="EP31" s="82">
        <f t="shared" si="260"/>
        <v>481889</v>
      </c>
      <c r="EQ31" s="82">
        <f t="shared" si="261"/>
        <v>525666</v>
      </c>
      <c r="ER31" s="82">
        <f t="shared" si="262"/>
        <v>545931</v>
      </c>
      <c r="ES31" s="82">
        <f t="shared" si="263"/>
        <v>542748</v>
      </c>
      <c r="ET31" s="82">
        <f t="shared" si="264"/>
        <v>545402</v>
      </c>
      <c r="EU31" s="82">
        <f t="shared" si="265"/>
        <v>540167</v>
      </c>
      <c r="EV31" s="82">
        <f t="shared" si="266"/>
        <v>552200</v>
      </c>
      <c r="EW31" s="82">
        <f t="shared" si="282"/>
        <v>551708</v>
      </c>
      <c r="EX31" s="82">
        <f t="shared" si="283"/>
        <v>543212</v>
      </c>
      <c r="EY31" s="82">
        <f t="shared" si="284"/>
        <v>542007</v>
      </c>
      <c r="EZ31" s="82">
        <f t="shared" si="285"/>
        <v>542054</v>
      </c>
      <c r="FA31" s="82">
        <f t="shared" si="285"/>
        <v>547743</v>
      </c>
      <c r="FB31" s="34"/>
      <c r="FC31" s="23"/>
      <c r="FD31" s="23">
        <v>104898</v>
      </c>
      <c r="FE31" s="23">
        <v>107403</v>
      </c>
      <c r="FF31" s="23">
        <v>115081</v>
      </c>
      <c r="FG31" s="23">
        <v>119608</v>
      </c>
      <c r="FH31" s="23">
        <v>120484</v>
      </c>
      <c r="FI31" s="23">
        <v>117027</v>
      </c>
      <c r="FJ31" s="23">
        <v>118858</v>
      </c>
      <c r="FK31" s="23">
        <v>124189</v>
      </c>
      <c r="FL31" s="23">
        <v>120952</v>
      </c>
      <c r="FM31" s="330">
        <v>127061</v>
      </c>
      <c r="FN31" s="23">
        <v>128693</v>
      </c>
      <c r="FO31" s="34"/>
      <c r="FP31" s="23"/>
      <c r="FQ31" s="23">
        <v>39237</v>
      </c>
      <c r="FR31" s="23">
        <v>44578</v>
      </c>
      <c r="FS31" s="23">
        <v>44960</v>
      </c>
      <c r="FT31" s="23">
        <v>44062</v>
      </c>
      <c r="FU31" s="23">
        <v>46919</v>
      </c>
      <c r="FV31" s="23">
        <v>46567</v>
      </c>
      <c r="FW31" s="23">
        <v>42705</v>
      </c>
      <c r="FX31" s="23">
        <v>48411</v>
      </c>
      <c r="FY31" s="23">
        <v>48157</v>
      </c>
      <c r="FZ31" s="330">
        <v>52144</v>
      </c>
      <c r="GA31" s="23">
        <v>56518</v>
      </c>
      <c r="GB31" s="22">
        <v>92125</v>
      </c>
      <c r="GC31" s="23">
        <v>111517</v>
      </c>
      <c r="GD31" s="82">
        <f t="shared" si="267"/>
        <v>144135</v>
      </c>
      <c r="GE31" s="82">
        <f t="shared" si="268"/>
        <v>151981</v>
      </c>
      <c r="GF31" s="82">
        <f t="shared" si="269"/>
        <v>160041</v>
      </c>
      <c r="GG31" s="82">
        <f t="shared" si="270"/>
        <v>163670</v>
      </c>
      <c r="GH31" s="82">
        <f t="shared" si="271"/>
        <v>167403</v>
      </c>
      <c r="GI31" s="82">
        <f t="shared" si="272"/>
        <v>163594</v>
      </c>
      <c r="GJ31" s="82">
        <f t="shared" si="273"/>
        <v>161563</v>
      </c>
      <c r="GK31" s="23">
        <v>172600</v>
      </c>
      <c r="GL31" s="23">
        <v>169109</v>
      </c>
      <c r="GM31" s="330">
        <v>179205</v>
      </c>
      <c r="GN31" s="23">
        <v>185211</v>
      </c>
      <c r="GO31" s="81">
        <f t="shared" si="274"/>
        <v>405945</v>
      </c>
      <c r="GP31" s="82">
        <f t="shared" si="275"/>
        <v>522908</v>
      </c>
      <c r="GQ31" s="82">
        <f t="shared" si="276"/>
        <v>575327</v>
      </c>
      <c r="GR31" s="82">
        <f t="shared" si="277"/>
        <v>602938</v>
      </c>
      <c r="GS31" s="82">
        <f t="shared" si="278"/>
        <v>597514</v>
      </c>
      <c r="GT31" s="82">
        <f t="shared" si="279"/>
        <v>598758</v>
      </c>
      <c r="GU31" s="82">
        <f t="shared" si="280"/>
        <v>599274</v>
      </c>
      <c r="GV31" s="82">
        <f t="shared" si="281"/>
        <v>607329</v>
      </c>
      <c r="GW31" s="82">
        <f t="shared" si="286"/>
        <v>607116</v>
      </c>
      <c r="GX31" s="82">
        <f t="shared" si="287"/>
        <v>601943</v>
      </c>
      <c r="GY31" s="82">
        <f t="shared" si="288"/>
        <v>608028</v>
      </c>
      <c r="GZ31" s="82">
        <f t="shared" si="289"/>
        <v>609989</v>
      </c>
      <c r="HA31" s="82">
        <f t="shared" si="289"/>
        <v>614821</v>
      </c>
      <c r="HB31" s="22">
        <v>498070</v>
      </c>
      <c r="HC31" s="23">
        <v>634425</v>
      </c>
      <c r="HD31" s="23">
        <v>719462</v>
      </c>
      <c r="HE31" s="23">
        <v>754919</v>
      </c>
      <c r="HF31" s="23">
        <v>757555</v>
      </c>
      <c r="HG31" s="23">
        <v>762428</v>
      </c>
      <c r="HH31" s="23">
        <v>766677</v>
      </c>
      <c r="HI31" s="23">
        <v>770923</v>
      </c>
      <c r="HJ31" s="23">
        <v>768679</v>
      </c>
      <c r="HK31" s="385">
        <v>774543</v>
      </c>
      <c r="HL31" s="385">
        <v>777137</v>
      </c>
      <c r="HM31" s="385">
        <v>789194</v>
      </c>
      <c r="HN31" s="385">
        <v>800032</v>
      </c>
    </row>
    <row r="32" spans="1:227" s="15" customFormat="1" ht="15">
      <c r="A32" s="46" t="s">
        <v>37</v>
      </c>
      <c r="B32" s="60">
        <f t="shared" si="209"/>
        <v>83.165208864823597</v>
      </c>
      <c r="C32" s="57">
        <f t="shared" si="210"/>
        <v>81.863175847820187</v>
      </c>
      <c r="D32" s="57">
        <f t="shared" si="211"/>
        <v>83.593115389189336</v>
      </c>
      <c r="E32" s="57">
        <f t="shared" si="212"/>
        <v>83.575739165262277</v>
      </c>
      <c r="F32" s="57">
        <f t="shared" si="213"/>
        <v>83.892975554116362</v>
      </c>
      <c r="G32" s="57">
        <f t="shared" si="214"/>
        <v>83.110328070396221</v>
      </c>
      <c r="H32" s="57">
        <f t="shared" si="215"/>
        <v>82.95492426359084</v>
      </c>
      <c r="I32" s="57">
        <f t="shared" si="216"/>
        <v>83.749431097425173</v>
      </c>
      <c r="J32" s="57">
        <f t="shared" si="217"/>
        <v>83.959245326585787</v>
      </c>
      <c r="K32" s="57">
        <f t="shared" si="218"/>
        <v>85.735864641670986</v>
      </c>
      <c r="L32" s="57">
        <f t="shared" si="219"/>
        <v>85.699455719948077</v>
      </c>
      <c r="M32" s="57">
        <f t="shared" si="220"/>
        <v>85.031888635074438</v>
      </c>
      <c r="N32" s="390">
        <f t="shared" si="220"/>
        <v>84.563415771203125</v>
      </c>
      <c r="O32" s="57">
        <f t="shared" si="54"/>
        <v>0</v>
      </c>
      <c r="P32" s="59">
        <f t="shared" si="55"/>
        <v>28.726572820145009</v>
      </c>
      <c r="Q32" s="59">
        <f t="shared" si="56"/>
        <v>31.158930986593997</v>
      </c>
      <c r="R32" s="59">
        <f t="shared" si="57"/>
        <v>31.07444764556443</v>
      </c>
      <c r="S32" s="59">
        <f t="shared" si="58"/>
        <v>30.526519288952471</v>
      </c>
      <c r="T32" s="59">
        <f t="shared" si="59"/>
        <v>31.201634059689642</v>
      </c>
      <c r="U32" s="59">
        <f t="shared" si="60"/>
        <v>31.616988232483124</v>
      </c>
      <c r="V32" s="59">
        <f t="shared" si="221"/>
        <v>30.907823257705601</v>
      </c>
      <c r="W32" s="59">
        <f t="shared" si="222"/>
        <v>32.068424749131701</v>
      </c>
      <c r="X32" s="59">
        <f t="shared" si="223"/>
        <v>33.859658850815592</v>
      </c>
      <c r="Y32" s="59">
        <f t="shared" si="224"/>
        <v>34.48012202966769</v>
      </c>
      <c r="Z32" s="59">
        <f t="shared" si="225"/>
        <v>32.159228540328392</v>
      </c>
      <c r="AA32" s="59">
        <f t="shared" si="225"/>
        <v>33.152699490269661</v>
      </c>
      <c r="AB32" s="56">
        <f t="shared" si="226"/>
        <v>23.70424845108554</v>
      </c>
      <c r="AC32" s="60">
        <f t="shared" si="227"/>
        <v>21.220261157654068</v>
      </c>
      <c r="AD32" s="60">
        <f t="shared" si="228"/>
        <v>22.573122282668944</v>
      </c>
      <c r="AE32" s="60">
        <f t="shared" si="229"/>
        <v>22.52545793322021</v>
      </c>
      <c r="AF32" s="60">
        <f t="shared" si="230"/>
        <v>22.447681555875615</v>
      </c>
      <c r="AG32" s="60">
        <f t="shared" si="231"/>
        <v>22.342087685501593</v>
      </c>
      <c r="AH32" s="60">
        <f t="shared" si="232"/>
        <v>22.572166845546281</v>
      </c>
      <c r="AI32" s="60">
        <f t="shared" si="233"/>
        <v>22.104600606183851</v>
      </c>
      <c r="AJ32" s="60">
        <f t="shared" si="234"/>
        <v>23.040052338390787</v>
      </c>
      <c r="AK32" s="60">
        <f t="shared" si="235"/>
        <v>23.934745323586942</v>
      </c>
      <c r="AL32" s="60">
        <f t="shared" si="236"/>
        <v>24.943665281249881</v>
      </c>
      <c r="AM32" s="60">
        <f t="shared" si="237"/>
        <v>23.130183819583916</v>
      </c>
      <c r="AN32" s="60">
        <f t="shared" si="237"/>
        <v>23.068283830798809</v>
      </c>
      <c r="AO32" s="34">
        <v>383365</v>
      </c>
      <c r="AP32" s="23">
        <v>425745</v>
      </c>
      <c r="AQ32" s="23">
        <v>414723</v>
      </c>
      <c r="AR32" s="23">
        <v>431947</v>
      </c>
      <c r="AS32" s="23">
        <v>433949</v>
      </c>
      <c r="AT32" s="23">
        <v>429269</v>
      </c>
      <c r="AU32" s="23">
        <v>430512</v>
      </c>
      <c r="AV32" s="23">
        <v>432436</v>
      </c>
      <c r="AW32" s="23">
        <v>436332</v>
      </c>
      <c r="AX32" s="23">
        <v>448396</v>
      </c>
      <c r="AY32" s="23">
        <v>444967</v>
      </c>
      <c r="AZ32" s="330">
        <v>443710</v>
      </c>
      <c r="BA32" s="23">
        <v>438967</v>
      </c>
      <c r="BB32" s="81">
        <f t="shared" si="238"/>
        <v>77603</v>
      </c>
      <c r="BC32" s="82">
        <f t="shared" si="239"/>
        <v>94324</v>
      </c>
      <c r="BD32" s="82">
        <f t="shared" si="240"/>
        <v>81398</v>
      </c>
      <c r="BE32" s="82">
        <f t="shared" si="241"/>
        <v>84886</v>
      </c>
      <c r="BF32" s="82">
        <f t="shared" si="242"/>
        <v>83316</v>
      </c>
      <c r="BG32" s="82">
        <f t="shared" si="243"/>
        <v>87236</v>
      </c>
      <c r="BH32" s="82">
        <f t="shared" si="244"/>
        <v>88459</v>
      </c>
      <c r="BI32" s="82">
        <f t="shared" si="245"/>
        <v>83909</v>
      </c>
      <c r="BJ32" s="82">
        <f t="shared" si="246"/>
        <v>83363</v>
      </c>
      <c r="BK32" s="82">
        <f t="shared" si="247"/>
        <v>74601</v>
      </c>
      <c r="BL32" s="82">
        <f t="shared" si="248"/>
        <v>74251</v>
      </c>
      <c r="BM32" s="82">
        <f t="shared" si="249"/>
        <v>78106</v>
      </c>
      <c r="BN32" s="82">
        <f t="shared" si="249"/>
        <v>80131</v>
      </c>
      <c r="BO32" s="34">
        <v>24606</v>
      </c>
      <c r="BP32" s="23">
        <v>30065</v>
      </c>
      <c r="BQ32" s="23"/>
      <c r="BR32" s="23">
        <v>27279</v>
      </c>
      <c r="BS32" s="23">
        <v>30394</v>
      </c>
      <c r="BT32" s="23">
        <v>28862</v>
      </c>
      <c r="BU32" s="23">
        <v>25573</v>
      </c>
      <c r="BV32" s="23">
        <v>26048</v>
      </c>
      <c r="BW32" s="23">
        <v>25209</v>
      </c>
      <c r="BX32" s="23">
        <v>22088</v>
      </c>
      <c r="BY32" s="23">
        <v>25856</v>
      </c>
      <c r="BZ32" s="330">
        <v>22499</v>
      </c>
      <c r="CA32" s="23">
        <v>25831</v>
      </c>
      <c r="CB32" s="22">
        <v>52997</v>
      </c>
      <c r="CC32" s="23">
        <v>64259</v>
      </c>
      <c r="CD32" s="23"/>
      <c r="CE32" s="23">
        <v>57607</v>
      </c>
      <c r="CF32" s="23">
        <v>52922</v>
      </c>
      <c r="CG32" s="44">
        <v>58374</v>
      </c>
      <c r="CH32" s="44">
        <v>62886</v>
      </c>
      <c r="CI32" s="44">
        <v>57861</v>
      </c>
      <c r="CJ32" s="44">
        <v>58154</v>
      </c>
      <c r="CK32" s="44">
        <v>52513</v>
      </c>
      <c r="CL32" s="44">
        <v>48395</v>
      </c>
      <c r="CM32" s="335">
        <v>55607</v>
      </c>
      <c r="CN32" s="44">
        <v>54300</v>
      </c>
      <c r="CO32" s="34">
        <v>124226</v>
      </c>
      <c r="CP32" s="23">
        <v>144507</v>
      </c>
      <c r="CQ32" s="23">
        <v>143281</v>
      </c>
      <c r="CR32" s="23">
        <v>150610</v>
      </c>
      <c r="CS32" s="23">
        <v>154174</v>
      </c>
      <c r="CT32" s="23">
        <v>129924</v>
      </c>
      <c r="CU32" s="23">
        <v>134527</v>
      </c>
      <c r="CV32" s="23">
        <v>130746</v>
      </c>
      <c r="CW32" s="23">
        <v>132071</v>
      </c>
      <c r="CX32" s="23">
        <v>137331</v>
      </c>
      <c r="CY32" s="23">
        <v>134697</v>
      </c>
      <c r="CZ32" s="330">
        <v>138583</v>
      </c>
      <c r="DA32" s="23">
        <v>135313</v>
      </c>
      <c r="DB32" s="34"/>
      <c r="DC32" s="23">
        <v>131840</v>
      </c>
      <c r="DD32" s="23">
        <v>116856</v>
      </c>
      <c r="DE32" s="23">
        <v>120734</v>
      </c>
      <c r="DF32" s="23">
        <v>121872</v>
      </c>
      <c r="DG32" s="23">
        <v>138187</v>
      </c>
      <c r="DH32" s="23">
        <v>131902</v>
      </c>
      <c r="DI32" s="23">
        <v>142099</v>
      </c>
      <c r="DJ32" s="23">
        <v>137603</v>
      </c>
      <c r="DK32" s="23">
        <v>133980</v>
      </c>
      <c r="DL32" s="23">
        <v>131243</v>
      </c>
      <c r="DM32" s="330">
        <v>137315</v>
      </c>
      <c r="DN32" s="23">
        <v>131559</v>
      </c>
      <c r="DO32" s="34"/>
      <c r="DP32" s="23">
        <v>39038</v>
      </c>
      <c r="DQ32" s="23">
        <v>42596</v>
      </c>
      <c r="DR32" s="23">
        <v>44184</v>
      </c>
      <c r="DS32" s="23">
        <v>41789</v>
      </c>
      <c r="DT32" s="23">
        <v>45760</v>
      </c>
      <c r="DU32" s="23">
        <v>46940</v>
      </c>
      <c r="DV32" s="23">
        <v>45455</v>
      </c>
      <c r="DW32" s="23">
        <v>46920</v>
      </c>
      <c r="DX32" s="23">
        <v>51907</v>
      </c>
      <c r="DY32" s="23">
        <v>49515</v>
      </c>
      <c r="DZ32" s="330">
        <v>47115</v>
      </c>
      <c r="EA32" s="23">
        <v>52348</v>
      </c>
      <c r="EB32" s="81">
        <f t="shared" si="250"/>
        <v>0</v>
      </c>
      <c r="EC32" s="82">
        <f t="shared" si="251"/>
        <v>149397.99999999994</v>
      </c>
      <c r="ED32" s="82">
        <f t="shared" si="252"/>
        <v>154586</v>
      </c>
      <c r="EE32" s="82">
        <f t="shared" si="253"/>
        <v>160603</v>
      </c>
      <c r="EF32" s="82">
        <f t="shared" si="254"/>
        <v>157903</v>
      </c>
      <c r="EG32" s="82">
        <f t="shared" si="255"/>
        <v>161158</v>
      </c>
      <c r="EH32" s="82">
        <f t="shared" si="256"/>
        <v>164083</v>
      </c>
      <c r="EI32" s="82">
        <f t="shared" si="257"/>
        <v>159591</v>
      </c>
      <c r="EJ32" s="82">
        <f t="shared" si="258"/>
        <v>166658</v>
      </c>
      <c r="EK32" s="23">
        <v>177085</v>
      </c>
      <c r="EL32" s="23">
        <v>179027</v>
      </c>
      <c r="EM32" s="330">
        <v>167812</v>
      </c>
      <c r="EN32" s="23">
        <v>172095</v>
      </c>
      <c r="EO32" s="83">
        <f t="shared" si="259"/>
        <v>0</v>
      </c>
      <c r="EP32" s="82">
        <f t="shared" si="260"/>
        <v>370671.00000000006</v>
      </c>
      <c r="EQ32" s="82">
        <f t="shared" si="261"/>
        <v>341535</v>
      </c>
      <c r="ER32" s="82">
        <f t="shared" si="262"/>
        <v>356230</v>
      </c>
      <c r="ES32" s="82">
        <f t="shared" si="263"/>
        <v>359362</v>
      </c>
      <c r="ET32" s="82">
        <f t="shared" si="264"/>
        <v>355347</v>
      </c>
      <c r="EU32" s="82">
        <f t="shared" si="265"/>
        <v>354888</v>
      </c>
      <c r="EV32" s="82">
        <f t="shared" si="266"/>
        <v>356754</v>
      </c>
      <c r="EW32" s="82">
        <f t="shared" si="282"/>
        <v>353037</v>
      </c>
      <c r="EX32" s="82">
        <f t="shared" si="283"/>
        <v>345912</v>
      </c>
      <c r="EY32" s="82">
        <f t="shared" si="284"/>
        <v>340191</v>
      </c>
      <c r="EZ32" s="82">
        <f t="shared" si="285"/>
        <v>354004</v>
      </c>
      <c r="FA32" s="82">
        <f t="shared" si="285"/>
        <v>347003</v>
      </c>
      <c r="FB32" s="34"/>
      <c r="FC32" s="23"/>
      <c r="FD32" s="23">
        <v>70678</v>
      </c>
      <c r="FE32" s="23">
        <v>76898</v>
      </c>
      <c r="FF32" s="23">
        <v>77808</v>
      </c>
      <c r="FG32" s="23">
        <v>73903</v>
      </c>
      <c r="FH32" s="23">
        <v>78928</v>
      </c>
      <c r="FI32" s="23">
        <v>71366</v>
      </c>
      <c r="FJ32" s="23">
        <v>77997</v>
      </c>
      <c r="FK32" s="23">
        <v>80722</v>
      </c>
      <c r="FL32" s="23">
        <v>81674</v>
      </c>
      <c r="FM32" s="330">
        <v>76667</v>
      </c>
      <c r="FN32" s="23">
        <v>71933</v>
      </c>
      <c r="FO32" s="34"/>
      <c r="FP32" s="23"/>
      <c r="FQ32" s="23">
        <v>41312</v>
      </c>
      <c r="FR32" s="23">
        <v>39521</v>
      </c>
      <c r="FS32" s="23">
        <v>38306</v>
      </c>
      <c r="FT32" s="23">
        <v>41495</v>
      </c>
      <c r="FU32" s="23">
        <v>38215</v>
      </c>
      <c r="FV32" s="23">
        <v>42770</v>
      </c>
      <c r="FW32" s="23">
        <v>41741</v>
      </c>
      <c r="FX32" s="23">
        <v>44456</v>
      </c>
      <c r="FY32" s="23">
        <v>47838</v>
      </c>
      <c r="FZ32" s="330">
        <v>44030</v>
      </c>
      <c r="GA32" s="23">
        <v>47814</v>
      </c>
      <c r="GB32" s="22">
        <v>109269</v>
      </c>
      <c r="GC32" s="23">
        <v>110359.99999999994</v>
      </c>
      <c r="GD32" s="82">
        <f t="shared" si="267"/>
        <v>111990</v>
      </c>
      <c r="GE32" s="82">
        <f t="shared" si="268"/>
        <v>116419</v>
      </c>
      <c r="GF32" s="82">
        <f t="shared" si="269"/>
        <v>116114</v>
      </c>
      <c r="GG32" s="82">
        <f t="shared" si="270"/>
        <v>115398</v>
      </c>
      <c r="GH32" s="82">
        <f t="shared" si="271"/>
        <v>117143</v>
      </c>
      <c r="GI32" s="82">
        <f t="shared" si="272"/>
        <v>114136</v>
      </c>
      <c r="GJ32" s="82">
        <f t="shared" si="273"/>
        <v>119738</v>
      </c>
      <c r="GK32" s="23">
        <v>125178</v>
      </c>
      <c r="GL32" s="23">
        <v>129512</v>
      </c>
      <c r="GM32" s="330">
        <v>120697</v>
      </c>
      <c r="GN32" s="23">
        <v>119747</v>
      </c>
      <c r="GO32" s="81">
        <f t="shared" si="274"/>
        <v>351699</v>
      </c>
      <c r="GP32" s="82">
        <f t="shared" si="275"/>
        <v>409709.00000000006</v>
      </c>
      <c r="GQ32" s="82">
        <f t="shared" si="276"/>
        <v>384131</v>
      </c>
      <c r="GR32" s="82">
        <f t="shared" si="277"/>
        <v>400414</v>
      </c>
      <c r="GS32" s="82">
        <f t="shared" si="278"/>
        <v>401151</v>
      </c>
      <c r="GT32" s="82">
        <f t="shared" si="279"/>
        <v>401107</v>
      </c>
      <c r="GU32" s="82">
        <f t="shared" si="280"/>
        <v>401828</v>
      </c>
      <c r="GV32" s="82">
        <f t="shared" si="281"/>
        <v>402209</v>
      </c>
      <c r="GW32" s="82">
        <f t="shared" si="286"/>
        <v>399957</v>
      </c>
      <c r="GX32" s="82">
        <f t="shared" si="287"/>
        <v>397819</v>
      </c>
      <c r="GY32" s="82">
        <f t="shared" si="288"/>
        <v>389706</v>
      </c>
      <c r="GZ32" s="82">
        <f t="shared" si="289"/>
        <v>401119</v>
      </c>
      <c r="HA32" s="82">
        <f t="shared" si="289"/>
        <v>399351</v>
      </c>
      <c r="HB32" s="22">
        <v>460968</v>
      </c>
      <c r="HC32" s="23">
        <v>520069</v>
      </c>
      <c r="HD32" s="23">
        <v>496121</v>
      </c>
      <c r="HE32" s="23">
        <v>516833</v>
      </c>
      <c r="HF32" s="23">
        <v>517265</v>
      </c>
      <c r="HG32" s="23">
        <v>516505</v>
      </c>
      <c r="HH32" s="23">
        <v>518971</v>
      </c>
      <c r="HI32" s="23">
        <v>516345</v>
      </c>
      <c r="HJ32" s="23">
        <v>519695</v>
      </c>
      <c r="HK32" s="385">
        <v>522997</v>
      </c>
      <c r="HL32" s="385">
        <v>519218</v>
      </c>
      <c r="HM32" s="385">
        <v>521816</v>
      </c>
      <c r="HN32" s="385">
        <v>519098</v>
      </c>
    </row>
    <row r="33" spans="1:222" s="15" customFormat="1" ht="15">
      <c r="A33" s="46" t="s">
        <v>41</v>
      </c>
      <c r="B33" s="60">
        <f t="shared" si="209"/>
        <v>88.10932177308392</v>
      </c>
      <c r="C33" s="57">
        <f t="shared" si="210"/>
        <v>86.077651532180639</v>
      </c>
      <c r="D33" s="57">
        <f t="shared" si="211"/>
        <v>86.923020311298089</v>
      </c>
      <c r="E33" s="57">
        <f t="shared" si="212"/>
        <v>87.056936772969038</v>
      </c>
      <c r="F33" s="57">
        <f t="shared" si="213"/>
        <v>87.37721768488808</v>
      </c>
      <c r="G33" s="57">
        <f t="shared" si="214"/>
        <v>88.342024409637247</v>
      </c>
      <c r="H33" s="57">
        <f t="shared" si="215"/>
        <v>87.930421299997576</v>
      </c>
      <c r="I33" s="57">
        <f t="shared" si="216"/>
        <v>88.009808023964737</v>
      </c>
      <c r="J33" s="57">
        <f t="shared" si="217"/>
        <v>88.468753027807381</v>
      </c>
      <c r="K33" s="57">
        <f t="shared" si="218"/>
        <v>89.380899219489734</v>
      </c>
      <c r="L33" s="57">
        <f t="shared" si="219"/>
        <v>89.311555548781882</v>
      </c>
      <c r="M33" s="57">
        <f t="shared" si="220"/>
        <v>89.413569354846302</v>
      </c>
      <c r="N33" s="390">
        <f t="shared" si="220"/>
        <v>89.960811892457102</v>
      </c>
      <c r="O33" s="57">
        <f t="shared" si="54"/>
        <v>0</v>
      </c>
      <c r="P33" s="59">
        <f t="shared" si="55"/>
        <v>33.364303632816132</v>
      </c>
      <c r="Q33" s="59">
        <f t="shared" si="56"/>
        <v>36.17068466828173</v>
      </c>
      <c r="R33" s="59">
        <f t="shared" si="57"/>
        <v>36.737795817991739</v>
      </c>
      <c r="S33" s="59">
        <f t="shared" si="58"/>
        <v>37.918874647027913</v>
      </c>
      <c r="T33" s="59">
        <f t="shared" si="59"/>
        <v>37.82818301824161</v>
      </c>
      <c r="U33" s="59">
        <f t="shared" si="60"/>
        <v>38.871914141047071</v>
      </c>
      <c r="V33" s="59">
        <f t="shared" si="221"/>
        <v>38.755088792338164</v>
      </c>
      <c r="W33" s="59">
        <f t="shared" si="222"/>
        <v>39.221102606336594</v>
      </c>
      <c r="X33" s="59">
        <f t="shared" si="223"/>
        <v>41.381781543817134</v>
      </c>
      <c r="Y33" s="59">
        <f t="shared" si="224"/>
        <v>41.952685041950211</v>
      </c>
      <c r="Z33" s="59">
        <f t="shared" si="225"/>
        <v>42.05078979686904</v>
      </c>
      <c r="AA33" s="59">
        <f t="shared" si="225"/>
        <v>44.388050171881723</v>
      </c>
      <c r="AB33" s="56">
        <f t="shared" si="226"/>
        <v>27.227010202646333</v>
      </c>
      <c r="AC33" s="60">
        <f t="shared" si="227"/>
        <v>25.76279348105167</v>
      </c>
      <c r="AD33" s="60">
        <f t="shared" si="228"/>
        <v>28.491467480449355</v>
      </c>
      <c r="AE33" s="60">
        <f t="shared" si="229"/>
        <v>28.403009112884604</v>
      </c>
      <c r="AF33" s="60">
        <f t="shared" si="230"/>
        <v>29.58728973257853</v>
      </c>
      <c r="AG33" s="60">
        <f t="shared" si="231"/>
        <v>29.67677687800585</v>
      </c>
      <c r="AH33" s="60">
        <f t="shared" si="232"/>
        <v>30.589819996608281</v>
      </c>
      <c r="AI33" s="60">
        <f t="shared" si="233"/>
        <v>30.800636661204727</v>
      </c>
      <c r="AJ33" s="60">
        <f t="shared" si="234"/>
        <v>30.743241933921134</v>
      </c>
      <c r="AK33" s="60">
        <f t="shared" si="235"/>
        <v>32.827281159967519</v>
      </c>
      <c r="AL33" s="60">
        <f t="shared" si="236"/>
        <v>33.190673413245747</v>
      </c>
      <c r="AM33" s="60">
        <f t="shared" si="237"/>
        <v>33.604551036828958</v>
      </c>
      <c r="AN33" s="60">
        <f t="shared" si="237"/>
        <v>35.545880622012888</v>
      </c>
      <c r="AO33" s="34">
        <v>833108</v>
      </c>
      <c r="AP33" s="23">
        <v>861602</v>
      </c>
      <c r="AQ33" s="23">
        <v>862199</v>
      </c>
      <c r="AR33" s="23">
        <v>893508</v>
      </c>
      <c r="AS33" s="23">
        <v>907879</v>
      </c>
      <c r="AT33" s="23">
        <v>915499</v>
      </c>
      <c r="AU33" s="23">
        <v>907376</v>
      </c>
      <c r="AV33" s="23">
        <v>900196</v>
      </c>
      <c r="AW33" s="23">
        <v>913086</v>
      </c>
      <c r="AX33" s="23">
        <v>927923</v>
      </c>
      <c r="AY33" s="23">
        <v>937607</v>
      </c>
      <c r="AZ33" s="330">
        <v>950122</v>
      </c>
      <c r="BA33" s="23">
        <v>972193</v>
      </c>
      <c r="BB33" s="81">
        <f t="shared" si="238"/>
        <v>112431</v>
      </c>
      <c r="BC33" s="82">
        <f t="shared" si="239"/>
        <v>139357</v>
      </c>
      <c r="BD33" s="82">
        <f t="shared" si="240"/>
        <v>129712</v>
      </c>
      <c r="BE33" s="82">
        <f t="shared" si="241"/>
        <v>132841</v>
      </c>
      <c r="BF33" s="82">
        <f t="shared" si="242"/>
        <v>131155</v>
      </c>
      <c r="BG33" s="82">
        <f t="shared" si="243"/>
        <v>120813</v>
      </c>
      <c r="BH33" s="82">
        <f t="shared" si="244"/>
        <v>124549</v>
      </c>
      <c r="BI33" s="82">
        <f t="shared" si="245"/>
        <v>122640</v>
      </c>
      <c r="BJ33" s="82">
        <f t="shared" si="246"/>
        <v>119014</v>
      </c>
      <c r="BK33" s="82">
        <f t="shared" si="247"/>
        <v>110244</v>
      </c>
      <c r="BL33" s="82">
        <f t="shared" si="248"/>
        <v>112209</v>
      </c>
      <c r="BM33" s="82">
        <f t="shared" si="249"/>
        <v>112493</v>
      </c>
      <c r="BN33" s="82">
        <f t="shared" si="249"/>
        <v>108492</v>
      </c>
      <c r="BO33" s="34">
        <v>31872</v>
      </c>
      <c r="BP33" s="23">
        <v>42382</v>
      </c>
      <c r="BQ33" s="23"/>
      <c r="BR33" s="23">
        <v>52390</v>
      </c>
      <c r="BS33" s="23">
        <v>50578</v>
      </c>
      <c r="BT33" s="23">
        <v>43887</v>
      </c>
      <c r="BU33" s="23">
        <v>47500</v>
      </c>
      <c r="BV33" s="23">
        <v>44113</v>
      </c>
      <c r="BW33" s="23">
        <v>48000</v>
      </c>
      <c r="BX33" s="23">
        <v>36878</v>
      </c>
      <c r="BY33" s="23">
        <v>45740</v>
      </c>
      <c r="BZ33" s="330">
        <v>44225</v>
      </c>
      <c r="CA33" s="23">
        <v>37355</v>
      </c>
      <c r="CB33" s="22">
        <v>80559</v>
      </c>
      <c r="CC33" s="23">
        <v>96975</v>
      </c>
      <c r="CD33" s="23"/>
      <c r="CE33" s="23">
        <v>80451</v>
      </c>
      <c r="CF33" s="23">
        <v>80577</v>
      </c>
      <c r="CG33" s="44">
        <v>76926</v>
      </c>
      <c r="CH33" s="44">
        <v>77049</v>
      </c>
      <c r="CI33" s="44">
        <v>78527</v>
      </c>
      <c r="CJ33" s="44">
        <v>71014</v>
      </c>
      <c r="CK33" s="44">
        <v>73366</v>
      </c>
      <c r="CL33" s="44">
        <v>66469</v>
      </c>
      <c r="CM33" s="335">
        <v>68268</v>
      </c>
      <c r="CN33" s="44">
        <v>71137</v>
      </c>
      <c r="CO33" s="34">
        <v>226816</v>
      </c>
      <c r="CP33" s="23">
        <v>251401</v>
      </c>
      <c r="CQ33" s="23">
        <v>247611</v>
      </c>
      <c r="CR33" s="23">
        <v>262989</v>
      </c>
      <c r="CS33" s="23">
        <v>277081</v>
      </c>
      <c r="CT33" s="23">
        <v>251078</v>
      </c>
      <c r="CU33" s="23">
        <v>222043</v>
      </c>
      <c r="CV33" s="23">
        <v>229911</v>
      </c>
      <c r="CW33" s="23">
        <v>234444</v>
      </c>
      <c r="CX33" s="23">
        <v>231670</v>
      </c>
      <c r="CY33" s="23">
        <v>229913</v>
      </c>
      <c r="CZ33" s="330">
        <v>227503</v>
      </c>
      <c r="DA33" s="23">
        <v>226449</v>
      </c>
      <c r="DB33" s="34"/>
      <c r="DC33" s="23">
        <v>276238</v>
      </c>
      <c r="DD33" s="23">
        <v>255807</v>
      </c>
      <c r="DE33" s="23">
        <v>253461</v>
      </c>
      <c r="DF33" s="23">
        <v>236808</v>
      </c>
      <c r="DG33" s="23">
        <v>272403</v>
      </c>
      <c r="DH33" s="23">
        <v>284204</v>
      </c>
      <c r="DI33" s="23">
        <v>273884</v>
      </c>
      <c r="DJ33" s="23">
        <v>273841</v>
      </c>
      <c r="DK33" s="23">
        <v>266641</v>
      </c>
      <c r="DL33" s="23">
        <v>267268</v>
      </c>
      <c r="DM33" s="330">
        <v>275781</v>
      </c>
      <c r="DN33" s="23">
        <v>266049</v>
      </c>
      <c r="DO33" s="34"/>
      <c r="DP33" s="23">
        <v>76088</v>
      </c>
      <c r="DQ33" s="23">
        <v>76171</v>
      </c>
      <c r="DR33" s="23">
        <v>85544</v>
      </c>
      <c r="DS33" s="23">
        <v>86568</v>
      </c>
      <c r="DT33" s="23">
        <v>84474</v>
      </c>
      <c r="DU33" s="23">
        <v>85465</v>
      </c>
      <c r="DV33" s="23">
        <v>81361</v>
      </c>
      <c r="DW33" s="23">
        <v>87500</v>
      </c>
      <c r="DX33" s="23">
        <v>88810</v>
      </c>
      <c r="DY33" s="23">
        <v>91985</v>
      </c>
      <c r="DZ33" s="330">
        <v>89751</v>
      </c>
      <c r="EA33" s="23">
        <v>95556</v>
      </c>
      <c r="EB33" s="81">
        <f t="shared" si="250"/>
        <v>0</v>
      </c>
      <c r="EC33" s="82">
        <f t="shared" si="251"/>
        <v>333963</v>
      </c>
      <c r="ED33" s="82">
        <f t="shared" si="252"/>
        <v>358781</v>
      </c>
      <c r="EE33" s="82">
        <f t="shared" si="253"/>
        <v>377058</v>
      </c>
      <c r="EF33" s="82">
        <f t="shared" si="254"/>
        <v>393990</v>
      </c>
      <c r="EG33" s="82">
        <f t="shared" si="255"/>
        <v>392018</v>
      </c>
      <c r="EH33" s="82">
        <f t="shared" si="256"/>
        <v>401129</v>
      </c>
      <c r="EI33" s="82">
        <f t="shared" si="257"/>
        <v>396401</v>
      </c>
      <c r="EJ33" s="82">
        <f t="shared" si="258"/>
        <v>404801</v>
      </c>
      <c r="EK33" s="23">
        <v>429612</v>
      </c>
      <c r="EL33" s="23">
        <v>440426</v>
      </c>
      <c r="EM33" s="330">
        <v>446838</v>
      </c>
      <c r="EN33" s="23">
        <v>479695</v>
      </c>
      <c r="EO33" s="83">
        <f t="shared" si="259"/>
        <v>0</v>
      </c>
      <c r="EP33" s="82">
        <f t="shared" si="260"/>
        <v>666996</v>
      </c>
      <c r="EQ33" s="82">
        <f t="shared" si="261"/>
        <v>633130</v>
      </c>
      <c r="ER33" s="82">
        <f t="shared" si="262"/>
        <v>649291</v>
      </c>
      <c r="ES33" s="82">
        <f t="shared" si="263"/>
        <v>645044</v>
      </c>
      <c r="ET33" s="82">
        <f t="shared" si="264"/>
        <v>644294</v>
      </c>
      <c r="EU33" s="82">
        <f t="shared" si="265"/>
        <v>630796</v>
      </c>
      <c r="EV33" s="82">
        <f t="shared" si="266"/>
        <v>626435</v>
      </c>
      <c r="EW33" s="82">
        <f t="shared" si="282"/>
        <v>627299</v>
      </c>
      <c r="EX33" s="82">
        <f t="shared" si="283"/>
        <v>608555</v>
      </c>
      <c r="EY33" s="82">
        <f t="shared" si="284"/>
        <v>609390</v>
      </c>
      <c r="EZ33" s="82">
        <f t="shared" si="285"/>
        <v>615777</v>
      </c>
      <c r="FA33" s="82">
        <f t="shared" si="285"/>
        <v>600990</v>
      </c>
      <c r="FB33" s="34"/>
      <c r="FC33" s="23"/>
      <c r="FD33" s="23">
        <v>196605</v>
      </c>
      <c r="FE33" s="23">
        <v>204673</v>
      </c>
      <c r="FF33" s="23">
        <v>209183</v>
      </c>
      <c r="FG33" s="23">
        <v>211021</v>
      </c>
      <c r="FH33" s="23">
        <v>219326</v>
      </c>
      <c r="FI33" s="23">
        <v>218767</v>
      </c>
      <c r="FJ33" s="23">
        <v>215678</v>
      </c>
      <c r="FK33" s="23">
        <v>228038</v>
      </c>
      <c r="FL33" s="23">
        <v>233570</v>
      </c>
      <c r="FM33" s="330">
        <v>240270</v>
      </c>
      <c r="FN33" s="23">
        <v>254761</v>
      </c>
      <c r="FO33" s="34"/>
      <c r="FP33" s="23"/>
      <c r="FQ33" s="23">
        <v>86005</v>
      </c>
      <c r="FR33" s="23">
        <v>86841</v>
      </c>
      <c r="FS33" s="23">
        <v>98239</v>
      </c>
      <c r="FT33" s="23">
        <v>96523</v>
      </c>
      <c r="FU33" s="23">
        <v>96338</v>
      </c>
      <c r="FV33" s="23">
        <v>96273</v>
      </c>
      <c r="FW33" s="23">
        <v>101623</v>
      </c>
      <c r="FX33" s="23">
        <v>112764</v>
      </c>
      <c r="FY33" s="23">
        <v>114871</v>
      </c>
      <c r="FZ33" s="330">
        <v>116817</v>
      </c>
      <c r="GA33" s="23">
        <v>129378</v>
      </c>
      <c r="GB33" s="22">
        <v>257442.00000000012</v>
      </c>
      <c r="GC33" s="23">
        <v>257875</v>
      </c>
      <c r="GD33" s="82">
        <f t="shared" si="267"/>
        <v>282610</v>
      </c>
      <c r="GE33" s="82">
        <f t="shared" si="268"/>
        <v>291514</v>
      </c>
      <c r="GF33" s="82">
        <f t="shared" si="269"/>
        <v>307422</v>
      </c>
      <c r="GG33" s="82">
        <f t="shared" si="270"/>
        <v>307544</v>
      </c>
      <c r="GH33" s="82">
        <f t="shared" si="271"/>
        <v>315664</v>
      </c>
      <c r="GI33" s="82">
        <f t="shared" si="272"/>
        <v>315040</v>
      </c>
      <c r="GJ33" s="82">
        <f t="shared" si="273"/>
        <v>317301</v>
      </c>
      <c r="GK33" s="23">
        <v>340802</v>
      </c>
      <c r="GL33" s="23">
        <v>348441</v>
      </c>
      <c r="GM33" s="330">
        <v>357087</v>
      </c>
      <c r="GN33" s="23">
        <v>384139</v>
      </c>
      <c r="GO33" s="81">
        <f t="shared" si="274"/>
        <v>688096.99999999988</v>
      </c>
      <c r="GP33" s="82">
        <f t="shared" si="275"/>
        <v>743084</v>
      </c>
      <c r="GQ33" s="82">
        <f t="shared" si="276"/>
        <v>709301</v>
      </c>
      <c r="GR33" s="82">
        <f t="shared" si="277"/>
        <v>734835</v>
      </c>
      <c r="GS33" s="82">
        <f t="shared" si="278"/>
        <v>731612</v>
      </c>
      <c r="GT33" s="82">
        <f t="shared" si="279"/>
        <v>728768</v>
      </c>
      <c r="GU33" s="82">
        <f t="shared" si="280"/>
        <v>716261</v>
      </c>
      <c r="GV33" s="82">
        <f t="shared" si="281"/>
        <v>707796</v>
      </c>
      <c r="GW33" s="82">
        <f t="shared" si="286"/>
        <v>714799</v>
      </c>
      <c r="GX33" s="82">
        <f t="shared" si="287"/>
        <v>697365</v>
      </c>
      <c r="GY33" s="82">
        <f t="shared" si="288"/>
        <v>701375</v>
      </c>
      <c r="GZ33" s="82">
        <f t="shared" si="289"/>
        <v>705528</v>
      </c>
      <c r="HA33" s="82">
        <f t="shared" si="289"/>
        <v>696546</v>
      </c>
      <c r="HB33" s="22">
        <v>945539</v>
      </c>
      <c r="HC33" s="23">
        <v>1000959</v>
      </c>
      <c r="HD33" s="23">
        <v>991911</v>
      </c>
      <c r="HE33" s="23">
        <v>1026349</v>
      </c>
      <c r="HF33" s="23">
        <v>1039034</v>
      </c>
      <c r="HG33" s="23">
        <v>1036312</v>
      </c>
      <c r="HH33" s="23">
        <v>1031925</v>
      </c>
      <c r="HI33" s="23">
        <v>1022836</v>
      </c>
      <c r="HJ33" s="23">
        <v>1032100</v>
      </c>
      <c r="HK33" s="385">
        <v>1038167</v>
      </c>
      <c r="HL33" s="385">
        <v>1049816</v>
      </c>
      <c r="HM33" s="385">
        <v>1062615</v>
      </c>
      <c r="HN33" s="385">
        <v>1080685</v>
      </c>
    </row>
    <row r="34" spans="1:222" s="15" customFormat="1" ht="15">
      <c r="A34" s="46" t="s">
        <v>45</v>
      </c>
      <c r="B34" s="60">
        <f t="shared" si="209"/>
        <v>89.733283156897713</v>
      </c>
      <c r="C34" s="57">
        <f t="shared" si="210"/>
        <v>88.334687607831782</v>
      </c>
      <c r="D34" s="57">
        <f t="shared" si="211"/>
        <v>90.474924721684928</v>
      </c>
      <c r="E34" s="57">
        <f t="shared" si="212"/>
        <v>89.559598186941088</v>
      </c>
      <c r="F34" s="57">
        <f t="shared" si="213"/>
        <v>90.18086087954768</v>
      </c>
      <c r="G34" s="57">
        <f t="shared" si="214"/>
        <v>90.334752472677238</v>
      </c>
      <c r="H34" s="57">
        <f t="shared" si="215"/>
        <v>90.295837704229314</v>
      </c>
      <c r="I34" s="57">
        <f t="shared" si="216"/>
        <v>90.775243882936181</v>
      </c>
      <c r="J34" s="57">
        <f t="shared" si="217"/>
        <v>89.774911466021322</v>
      </c>
      <c r="K34" s="57">
        <f t="shared" si="218"/>
        <v>90.855206712159315</v>
      </c>
      <c r="L34" s="57">
        <f t="shared" si="219"/>
        <v>91.694851883100441</v>
      </c>
      <c r="M34" s="57">
        <f t="shared" si="220"/>
        <v>91.474705001948237</v>
      </c>
      <c r="N34" s="390">
        <f t="shared" si="220"/>
        <v>91.804803728692093</v>
      </c>
      <c r="O34" s="57">
        <f t="shared" si="54"/>
        <v>0</v>
      </c>
      <c r="P34" s="59">
        <f t="shared" si="55"/>
        <v>35.386159049601424</v>
      </c>
      <c r="Q34" s="59">
        <f t="shared" si="56"/>
        <v>38.111887635272645</v>
      </c>
      <c r="R34" s="59">
        <f t="shared" si="57"/>
        <v>38.795479603087102</v>
      </c>
      <c r="S34" s="59">
        <f t="shared" si="58"/>
        <v>38.761305481347968</v>
      </c>
      <c r="T34" s="59">
        <f t="shared" si="59"/>
        <v>39.710028296253988</v>
      </c>
      <c r="U34" s="59">
        <f t="shared" si="60"/>
        <v>38.962918478386939</v>
      </c>
      <c r="V34" s="59">
        <f t="shared" si="221"/>
        <v>40.066911882296495</v>
      </c>
      <c r="W34" s="59">
        <f t="shared" si="222"/>
        <v>40.960791642645823</v>
      </c>
      <c r="X34" s="59">
        <f t="shared" si="223"/>
        <v>42.090666028173516</v>
      </c>
      <c r="Y34" s="59">
        <f t="shared" si="224"/>
        <v>42.502035485085003</v>
      </c>
      <c r="Z34" s="59">
        <f t="shared" si="225"/>
        <v>42.65597176078726</v>
      </c>
      <c r="AA34" s="59">
        <f t="shared" si="225"/>
        <v>42.791203210396297</v>
      </c>
      <c r="AB34" s="56">
        <f t="shared" si="226"/>
        <v>26.798943386073145</v>
      </c>
      <c r="AC34" s="60">
        <f t="shared" si="227"/>
        <v>25.839080386659933</v>
      </c>
      <c r="AD34" s="60">
        <f t="shared" si="228"/>
        <v>26.932257013594395</v>
      </c>
      <c r="AE34" s="60">
        <f t="shared" si="229"/>
        <v>28.005384606817902</v>
      </c>
      <c r="AF34" s="60">
        <f t="shared" si="230"/>
        <v>28.642564399669553</v>
      </c>
      <c r="AG34" s="60">
        <f t="shared" si="231"/>
        <v>28.566885594870328</v>
      </c>
      <c r="AH34" s="60">
        <f t="shared" si="232"/>
        <v>29.088516764909805</v>
      </c>
      <c r="AI34" s="60">
        <f t="shared" si="233"/>
        <v>29.803934111626418</v>
      </c>
      <c r="AJ34" s="60">
        <f t="shared" si="234"/>
        <v>30.276149991447522</v>
      </c>
      <c r="AK34" s="60">
        <f t="shared" si="235"/>
        <v>31.366599824414383</v>
      </c>
      <c r="AL34" s="60">
        <f t="shared" si="236"/>
        <v>32.088715172296737</v>
      </c>
      <c r="AM34" s="60">
        <f t="shared" si="237"/>
        <v>31.453996569634835</v>
      </c>
      <c r="AN34" s="60">
        <f t="shared" si="237"/>
        <v>32.366551885348414</v>
      </c>
      <c r="AO34" s="34">
        <v>493586</v>
      </c>
      <c r="AP34" s="23">
        <v>555513</v>
      </c>
      <c r="AQ34" s="23">
        <v>663734</v>
      </c>
      <c r="AR34" s="23">
        <v>643346</v>
      </c>
      <c r="AS34" s="23">
        <v>672439</v>
      </c>
      <c r="AT34" s="23">
        <v>695957</v>
      </c>
      <c r="AU34" s="23">
        <v>700665</v>
      </c>
      <c r="AV34" s="23">
        <v>709522</v>
      </c>
      <c r="AW34" s="23">
        <v>708544</v>
      </c>
      <c r="AX34" s="23">
        <v>728557</v>
      </c>
      <c r="AY34" s="23">
        <v>745547</v>
      </c>
      <c r="AZ34" s="330">
        <v>753586</v>
      </c>
      <c r="BA34" s="23">
        <v>773696</v>
      </c>
      <c r="BB34" s="81">
        <f t="shared" si="238"/>
        <v>56473</v>
      </c>
      <c r="BC34" s="82">
        <f t="shared" si="239"/>
        <v>73360</v>
      </c>
      <c r="BD34" s="82">
        <f t="shared" si="240"/>
        <v>69877</v>
      </c>
      <c r="BE34" s="82">
        <f t="shared" si="241"/>
        <v>74998</v>
      </c>
      <c r="BF34" s="82">
        <f t="shared" si="242"/>
        <v>73217</v>
      </c>
      <c r="BG34" s="82">
        <f t="shared" si="243"/>
        <v>74463</v>
      </c>
      <c r="BH34" s="82">
        <f t="shared" si="244"/>
        <v>75301</v>
      </c>
      <c r="BI34" s="82">
        <f t="shared" si="245"/>
        <v>72103</v>
      </c>
      <c r="BJ34" s="82">
        <f t="shared" si="246"/>
        <v>80701</v>
      </c>
      <c r="BK34" s="82">
        <f t="shared" si="247"/>
        <v>73331</v>
      </c>
      <c r="BL34" s="82">
        <f t="shared" si="248"/>
        <v>67527</v>
      </c>
      <c r="BM34" s="82">
        <f t="shared" si="249"/>
        <v>70233</v>
      </c>
      <c r="BN34" s="82">
        <f t="shared" si="249"/>
        <v>69066</v>
      </c>
      <c r="BO34" s="34">
        <v>13581</v>
      </c>
      <c r="BP34" s="23">
        <v>18744</v>
      </c>
      <c r="BQ34" s="23"/>
      <c r="BR34" s="23">
        <v>27343</v>
      </c>
      <c r="BS34" s="23">
        <v>23592</v>
      </c>
      <c r="BT34" s="23">
        <v>25376</v>
      </c>
      <c r="BU34" s="23">
        <v>24816</v>
      </c>
      <c r="BV34" s="23">
        <v>23171</v>
      </c>
      <c r="BW34" s="23">
        <v>25463</v>
      </c>
      <c r="BX34" s="23">
        <v>22807</v>
      </c>
      <c r="BY34" s="23">
        <v>22618</v>
      </c>
      <c r="BZ34" s="330">
        <v>20715</v>
      </c>
      <c r="CA34" s="23">
        <v>21331</v>
      </c>
      <c r="CB34" s="22">
        <v>42892</v>
      </c>
      <c r="CC34" s="23">
        <v>54616</v>
      </c>
      <c r="CD34" s="23"/>
      <c r="CE34" s="23">
        <v>47655</v>
      </c>
      <c r="CF34" s="23">
        <v>49625</v>
      </c>
      <c r="CG34" s="44">
        <v>49087</v>
      </c>
      <c r="CH34" s="44">
        <v>50485</v>
      </c>
      <c r="CI34" s="44">
        <v>48932</v>
      </c>
      <c r="CJ34" s="44">
        <v>55238</v>
      </c>
      <c r="CK34" s="44">
        <v>50524</v>
      </c>
      <c r="CL34" s="44">
        <v>44909</v>
      </c>
      <c r="CM34" s="335">
        <v>49518</v>
      </c>
      <c r="CN34" s="44">
        <v>47735</v>
      </c>
      <c r="CO34" s="34">
        <v>123292</v>
      </c>
      <c r="CP34" s="23">
        <v>146384</v>
      </c>
      <c r="CQ34" s="23">
        <v>185386</v>
      </c>
      <c r="CR34" s="23">
        <v>177929</v>
      </c>
      <c r="CS34" s="23">
        <v>196362</v>
      </c>
      <c r="CT34" s="23">
        <v>182233</v>
      </c>
      <c r="CU34" s="23">
        <v>180063</v>
      </c>
      <c r="CV34" s="23">
        <v>183390</v>
      </c>
      <c r="CW34" s="23">
        <v>173724</v>
      </c>
      <c r="CX34" s="23">
        <v>172677</v>
      </c>
      <c r="CY34" s="23">
        <v>172720</v>
      </c>
      <c r="CZ34" s="330">
        <v>181969</v>
      </c>
      <c r="DA34" s="23">
        <v>201305</v>
      </c>
      <c r="DB34" s="34"/>
      <c r="DC34" s="23">
        <v>186595</v>
      </c>
      <c r="DD34" s="23">
        <v>198755</v>
      </c>
      <c r="DE34" s="23">
        <v>186732</v>
      </c>
      <c r="DF34" s="23">
        <v>187051</v>
      </c>
      <c r="DG34" s="23">
        <v>207790</v>
      </c>
      <c r="DH34" s="23">
        <v>218263</v>
      </c>
      <c r="DI34" s="23">
        <v>212959</v>
      </c>
      <c r="DJ34" s="23">
        <v>211539</v>
      </c>
      <c r="DK34" s="23">
        <v>218360</v>
      </c>
      <c r="DL34" s="23">
        <v>227254</v>
      </c>
      <c r="DM34" s="330">
        <v>220209</v>
      </c>
      <c r="DN34" s="23">
        <v>211763</v>
      </c>
      <c r="DO34" s="34"/>
      <c r="DP34" s="23">
        <v>60039</v>
      </c>
      <c r="DQ34" s="23">
        <v>82015</v>
      </c>
      <c r="DR34" s="23">
        <v>77510</v>
      </c>
      <c r="DS34" s="23">
        <v>75451</v>
      </c>
      <c r="DT34" s="23">
        <v>85849</v>
      </c>
      <c r="DU34" s="23">
        <v>76622</v>
      </c>
      <c r="DV34" s="23">
        <v>80218</v>
      </c>
      <c r="DW34" s="23">
        <v>84328</v>
      </c>
      <c r="DX34" s="23">
        <v>85995</v>
      </c>
      <c r="DY34" s="23">
        <v>84668</v>
      </c>
      <c r="DZ34" s="330">
        <v>92284</v>
      </c>
      <c r="EA34" s="23">
        <v>87855</v>
      </c>
      <c r="EB34" s="81">
        <f t="shared" si="250"/>
        <v>0</v>
      </c>
      <c r="EC34" s="82">
        <f t="shared" si="251"/>
        <v>222533.99999999994</v>
      </c>
      <c r="ED34" s="82">
        <f t="shared" si="252"/>
        <v>279593</v>
      </c>
      <c r="EE34" s="82">
        <f t="shared" si="253"/>
        <v>278685</v>
      </c>
      <c r="EF34" s="82">
        <f t="shared" si="254"/>
        <v>289026</v>
      </c>
      <c r="EG34" s="82">
        <f t="shared" si="255"/>
        <v>305934</v>
      </c>
      <c r="EH34" s="82">
        <f t="shared" si="256"/>
        <v>302339</v>
      </c>
      <c r="EI34" s="82">
        <f t="shared" si="257"/>
        <v>313173</v>
      </c>
      <c r="EJ34" s="82">
        <f t="shared" si="258"/>
        <v>323281</v>
      </c>
      <c r="EK34" s="23">
        <v>337520</v>
      </c>
      <c r="EL34" s="23">
        <v>345573</v>
      </c>
      <c r="EM34" s="330">
        <v>351408</v>
      </c>
      <c r="EN34" s="23">
        <v>360628</v>
      </c>
      <c r="EO34" s="83">
        <f t="shared" si="259"/>
        <v>0</v>
      </c>
      <c r="EP34" s="82">
        <f t="shared" si="260"/>
        <v>406339.00000000006</v>
      </c>
      <c r="EQ34" s="82">
        <f t="shared" si="261"/>
        <v>454018</v>
      </c>
      <c r="ER34" s="82">
        <f t="shared" si="262"/>
        <v>439659</v>
      </c>
      <c r="ES34" s="82">
        <f t="shared" si="263"/>
        <v>456630</v>
      </c>
      <c r="ET34" s="82">
        <f t="shared" si="264"/>
        <v>464486</v>
      </c>
      <c r="EU34" s="82">
        <f t="shared" si="265"/>
        <v>473627</v>
      </c>
      <c r="EV34" s="82">
        <f t="shared" si="266"/>
        <v>468452</v>
      </c>
      <c r="EW34" s="82">
        <f t="shared" si="282"/>
        <v>465964</v>
      </c>
      <c r="EX34" s="82">
        <f t="shared" si="283"/>
        <v>464368</v>
      </c>
      <c r="EY34" s="82">
        <f t="shared" si="284"/>
        <v>467501</v>
      </c>
      <c r="EZ34" s="82">
        <f t="shared" si="285"/>
        <v>472411</v>
      </c>
      <c r="FA34" s="82">
        <f t="shared" si="285"/>
        <v>482134</v>
      </c>
      <c r="FB34" s="34"/>
      <c r="FC34" s="23"/>
      <c r="FD34" s="23">
        <v>151929</v>
      </c>
      <c r="FE34" s="23">
        <v>146729</v>
      </c>
      <c r="FF34" s="23">
        <v>157917</v>
      </c>
      <c r="FG34" s="23">
        <v>160499</v>
      </c>
      <c r="FH34" s="23">
        <v>168124</v>
      </c>
      <c r="FI34" s="23">
        <v>174314</v>
      </c>
      <c r="FJ34" s="23">
        <v>174233</v>
      </c>
      <c r="FK34" s="23">
        <v>178288</v>
      </c>
      <c r="FL34" s="23">
        <v>189080</v>
      </c>
      <c r="FM34" s="330">
        <v>186550</v>
      </c>
      <c r="FN34" s="23">
        <v>197811</v>
      </c>
      <c r="FO34" s="34"/>
      <c r="FP34" s="23"/>
      <c r="FQ34" s="23">
        <v>45649</v>
      </c>
      <c r="FR34" s="23">
        <v>54446</v>
      </c>
      <c r="FS34" s="23">
        <v>55658</v>
      </c>
      <c r="FT34" s="23">
        <v>59586</v>
      </c>
      <c r="FU34" s="23">
        <v>57593</v>
      </c>
      <c r="FV34" s="23">
        <v>58641</v>
      </c>
      <c r="FW34" s="23">
        <v>64720</v>
      </c>
      <c r="FX34" s="23">
        <v>73237</v>
      </c>
      <c r="FY34" s="23">
        <v>71825</v>
      </c>
      <c r="FZ34" s="330">
        <v>72574</v>
      </c>
      <c r="GA34" s="23">
        <v>74962</v>
      </c>
      <c r="GB34" s="22">
        <v>147410.00000000006</v>
      </c>
      <c r="GC34" s="23">
        <v>162494.99999999994</v>
      </c>
      <c r="GD34" s="82">
        <f t="shared" si="267"/>
        <v>197578</v>
      </c>
      <c r="GE34" s="82">
        <f t="shared" si="268"/>
        <v>201175</v>
      </c>
      <c r="GF34" s="82">
        <f t="shared" si="269"/>
        <v>213575</v>
      </c>
      <c r="GG34" s="82">
        <f t="shared" si="270"/>
        <v>220085</v>
      </c>
      <c r="GH34" s="82">
        <f t="shared" si="271"/>
        <v>225717</v>
      </c>
      <c r="GI34" s="82">
        <f t="shared" si="272"/>
        <v>232955</v>
      </c>
      <c r="GJ34" s="82">
        <f t="shared" si="273"/>
        <v>238953</v>
      </c>
      <c r="GK34" s="23">
        <v>251525</v>
      </c>
      <c r="GL34" s="23">
        <v>260905</v>
      </c>
      <c r="GM34" s="330">
        <v>259124</v>
      </c>
      <c r="GN34" s="23">
        <v>272773</v>
      </c>
      <c r="GO34" s="81">
        <f t="shared" si="274"/>
        <v>402648.99999999994</v>
      </c>
      <c r="GP34" s="82">
        <f t="shared" si="275"/>
        <v>466378.00000000006</v>
      </c>
      <c r="GQ34" s="82">
        <f t="shared" si="276"/>
        <v>536033</v>
      </c>
      <c r="GR34" s="82">
        <f t="shared" si="277"/>
        <v>517169</v>
      </c>
      <c r="GS34" s="82">
        <f t="shared" si="278"/>
        <v>532081</v>
      </c>
      <c r="GT34" s="82">
        <f t="shared" si="279"/>
        <v>550335</v>
      </c>
      <c r="GU34" s="82">
        <f t="shared" si="280"/>
        <v>550249</v>
      </c>
      <c r="GV34" s="82">
        <f t="shared" si="281"/>
        <v>548670</v>
      </c>
      <c r="GW34" s="82">
        <f t="shared" si="286"/>
        <v>550292</v>
      </c>
      <c r="GX34" s="82">
        <f t="shared" si="287"/>
        <v>550363</v>
      </c>
      <c r="GY34" s="82">
        <f t="shared" si="288"/>
        <v>552169</v>
      </c>
      <c r="GZ34" s="82">
        <f t="shared" si="289"/>
        <v>564695</v>
      </c>
      <c r="HA34" s="82">
        <f t="shared" si="289"/>
        <v>569989</v>
      </c>
      <c r="HB34" s="22">
        <v>550059</v>
      </c>
      <c r="HC34" s="23">
        <v>628873</v>
      </c>
      <c r="HD34" s="23">
        <v>733611</v>
      </c>
      <c r="HE34" s="23">
        <v>718344</v>
      </c>
      <c r="HF34" s="23">
        <v>745656</v>
      </c>
      <c r="HG34" s="23">
        <v>770420</v>
      </c>
      <c r="HH34" s="23">
        <v>775966</v>
      </c>
      <c r="HI34" s="23">
        <v>781625</v>
      </c>
      <c r="HJ34" s="23">
        <v>789245</v>
      </c>
      <c r="HK34" s="385">
        <v>801888</v>
      </c>
      <c r="HL34" s="385">
        <v>813074</v>
      </c>
      <c r="HM34" s="385">
        <v>823819</v>
      </c>
      <c r="HN34" s="385">
        <v>842762</v>
      </c>
    </row>
    <row r="35" spans="1:222" s="15" customFormat="1" ht="15">
      <c r="A35" s="46" t="s">
        <v>47</v>
      </c>
      <c r="B35" s="60">
        <f t="shared" si="209"/>
        <v>89.655237434839989</v>
      </c>
      <c r="C35" s="57">
        <f t="shared" si="210"/>
        <v>88.476340640523546</v>
      </c>
      <c r="D35" s="57">
        <f t="shared" si="211"/>
        <v>89.506209635143193</v>
      </c>
      <c r="E35" s="57">
        <f t="shared" si="212"/>
        <v>88.967610399296632</v>
      </c>
      <c r="F35" s="57">
        <f t="shared" si="213"/>
        <v>89.132035346991586</v>
      </c>
      <c r="G35" s="57">
        <f t="shared" si="214"/>
        <v>89.459060495575599</v>
      </c>
      <c r="H35" s="57">
        <f t="shared" si="215"/>
        <v>89.182500128033382</v>
      </c>
      <c r="I35" s="57">
        <f t="shared" si="216"/>
        <v>89.445780445207674</v>
      </c>
      <c r="J35" s="57">
        <f t="shared" si="217"/>
        <v>89.864092074750687</v>
      </c>
      <c r="K35" s="57">
        <f t="shared" si="218"/>
        <v>90.084797343150896</v>
      </c>
      <c r="L35" s="57">
        <f t="shared" si="219"/>
        <v>89.780191963314422</v>
      </c>
      <c r="M35" s="57">
        <f t="shared" si="220"/>
        <v>90.595675045040863</v>
      </c>
      <c r="N35" s="390">
        <f t="shared" si="220"/>
        <v>90.824238935873296</v>
      </c>
      <c r="O35" s="57">
        <f t="shared" si="54"/>
        <v>0</v>
      </c>
      <c r="P35" s="59">
        <f t="shared" si="55"/>
        <v>37.932799663981918</v>
      </c>
      <c r="Q35" s="59">
        <f t="shared" si="56"/>
        <v>41.678453822297421</v>
      </c>
      <c r="R35" s="59">
        <f t="shared" si="57"/>
        <v>42.014748034003773</v>
      </c>
      <c r="S35" s="59">
        <f t="shared" si="58"/>
        <v>42.058436049621612</v>
      </c>
      <c r="T35" s="59">
        <f t="shared" si="59"/>
        <v>41.34562727262324</v>
      </c>
      <c r="U35" s="59">
        <f t="shared" si="60"/>
        <v>42.203737496529619</v>
      </c>
      <c r="V35" s="59">
        <f t="shared" si="221"/>
        <v>42.655394453473427</v>
      </c>
      <c r="W35" s="59">
        <f t="shared" si="222"/>
        <v>43.416351113708473</v>
      </c>
      <c r="X35" s="59">
        <f t="shared" si="223"/>
        <v>43.19633071494011</v>
      </c>
      <c r="Y35" s="59">
        <f t="shared" si="224"/>
        <v>44.191310605680236</v>
      </c>
      <c r="Z35" s="59">
        <f t="shared" si="225"/>
        <v>45.780613588143282</v>
      </c>
      <c r="AA35" s="59">
        <f t="shared" si="225"/>
        <v>46.383728358183291</v>
      </c>
      <c r="AB35" s="60">
        <f t="shared" si="226"/>
        <v>29.271059530543848</v>
      </c>
      <c r="AC35" s="60">
        <f t="shared" si="227"/>
        <v>28.459922569269548</v>
      </c>
      <c r="AD35" s="60">
        <f t="shared" si="228"/>
        <v>31.086225155749226</v>
      </c>
      <c r="AE35" s="60">
        <f t="shared" si="229"/>
        <v>31.498566843871728</v>
      </c>
      <c r="AF35" s="60">
        <f t="shared" si="230"/>
        <v>31.419892722675002</v>
      </c>
      <c r="AG35" s="60">
        <f t="shared" si="231"/>
        <v>31.441144881724142</v>
      </c>
      <c r="AH35" s="60">
        <f t="shared" si="232"/>
        <v>32.467594077580145</v>
      </c>
      <c r="AI35" s="60">
        <f t="shared" si="233"/>
        <v>32.528917709451058</v>
      </c>
      <c r="AJ35" s="60">
        <f t="shared" si="234"/>
        <v>32.597994871096951</v>
      </c>
      <c r="AK35" s="60">
        <f t="shared" si="235"/>
        <v>32.807145159648464</v>
      </c>
      <c r="AL35" s="60">
        <f t="shared" si="236"/>
        <v>34.00445180833794</v>
      </c>
      <c r="AM35" s="60">
        <f t="shared" si="237"/>
        <v>35.27718841791723</v>
      </c>
      <c r="AN35" s="60">
        <f t="shared" si="237"/>
        <v>36.354054077292723</v>
      </c>
      <c r="AO35" s="34">
        <v>1473959</v>
      </c>
      <c r="AP35" s="23">
        <v>1617766</v>
      </c>
      <c r="AQ35" s="23">
        <v>1606666</v>
      </c>
      <c r="AR35" s="23">
        <v>1634206</v>
      </c>
      <c r="AS35" s="23">
        <v>1637950</v>
      </c>
      <c r="AT35" s="23">
        <v>1641716</v>
      </c>
      <c r="AU35" s="23">
        <v>1654322</v>
      </c>
      <c r="AV35" s="23">
        <v>1652187</v>
      </c>
      <c r="AW35" s="23">
        <v>1683779</v>
      </c>
      <c r="AX35" s="23">
        <v>1699129</v>
      </c>
      <c r="AY35" s="23">
        <v>1716626</v>
      </c>
      <c r="AZ35" s="330">
        <v>1754956</v>
      </c>
      <c r="BA35" s="23">
        <v>1795716</v>
      </c>
      <c r="BB35" s="81">
        <f t="shared" si="238"/>
        <v>170071</v>
      </c>
      <c r="BC35" s="82">
        <f t="shared" si="239"/>
        <v>210707</v>
      </c>
      <c r="BD35" s="82">
        <f t="shared" si="240"/>
        <v>188367</v>
      </c>
      <c r="BE35" s="82">
        <f t="shared" si="241"/>
        <v>202649</v>
      </c>
      <c r="BF35" s="82">
        <f t="shared" si="242"/>
        <v>199717</v>
      </c>
      <c r="BG35" s="82">
        <f t="shared" si="243"/>
        <v>193443</v>
      </c>
      <c r="BH35" s="82">
        <f t="shared" si="244"/>
        <v>200663</v>
      </c>
      <c r="BI35" s="82">
        <f t="shared" si="245"/>
        <v>194951</v>
      </c>
      <c r="BJ35" s="82">
        <f t="shared" si="246"/>
        <v>189916</v>
      </c>
      <c r="BK35" s="82">
        <f t="shared" si="247"/>
        <v>187015</v>
      </c>
      <c r="BL35" s="82">
        <f t="shared" si="248"/>
        <v>195406</v>
      </c>
      <c r="BM35" s="82">
        <f t="shared" si="249"/>
        <v>182174</v>
      </c>
      <c r="BN35" s="82">
        <f t="shared" si="249"/>
        <v>181417</v>
      </c>
      <c r="BO35" s="34">
        <v>49606</v>
      </c>
      <c r="BP35" s="23">
        <v>62217</v>
      </c>
      <c r="BQ35" s="23"/>
      <c r="BR35" s="23">
        <v>69158</v>
      </c>
      <c r="BS35" s="23">
        <v>73288</v>
      </c>
      <c r="BT35" s="23">
        <v>70890</v>
      </c>
      <c r="BU35" s="23">
        <v>72396</v>
      </c>
      <c r="BV35" s="23">
        <v>74948</v>
      </c>
      <c r="BW35" s="23">
        <v>74333</v>
      </c>
      <c r="BX35" s="23">
        <v>71917</v>
      </c>
      <c r="BY35" s="23">
        <v>73610</v>
      </c>
      <c r="BZ35" s="330">
        <v>69431</v>
      </c>
      <c r="CA35" s="23">
        <v>72896</v>
      </c>
      <c r="CB35" s="22">
        <v>120465</v>
      </c>
      <c r="CC35" s="23">
        <v>148490</v>
      </c>
      <c r="CD35" s="23"/>
      <c r="CE35" s="23">
        <v>133491</v>
      </c>
      <c r="CF35" s="23">
        <v>126429</v>
      </c>
      <c r="CG35" s="44">
        <v>122553</v>
      </c>
      <c r="CH35" s="44">
        <v>128267</v>
      </c>
      <c r="CI35" s="44">
        <v>120003</v>
      </c>
      <c r="CJ35" s="44">
        <v>115583</v>
      </c>
      <c r="CK35" s="44">
        <v>115098</v>
      </c>
      <c r="CL35" s="44">
        <v>121796</v>
      </c>
      <c r="CM35" s="335">
        <v>112743</v>
      </c>
      <c r="CN35" s="44">
        <v>108521</v>
      </c>
      <c r="CO35" s="34">
        <v>380257</v>
      </c>
      <c r="CP35" s="23">
        <v>436811</v>
      </c>
      <c r="CQ35" s="23">
        <v>435928</v>
      </c>
      <c r="CR35" s="23">
        <v>449942</v>
      </c>
      <c r="CS35" s="23">
        <v>447256</v>
      </c>
      <c r="CT35" s="23">
        <v>414492</v>
      </c>
      <c r="CU35" s="23">
        <v>410861</v>
      </c>
      <c r="CV35" s="23">
        <v>412098</v>
      </c>
      <c r="CW35" s="23">
        <v>420436</v>
      </c>
      <c r="CX35" s="23">
        <v>420715</v>
      </c>
      <c r="CY35" s="23">
        <v>413980</v>
      </c>
      <c r="CZ35" s="330">
        <v>403749</v>
      </c>
      <c r="DA35" s="23">
        <v>428999</v>
      </c>
      <c r="DB35" s="34"/>
      <c r="DC35" s="23">
        <v>487364</v>
      </c>
      <c r="DD35" s="23">
        <v>422596</v>
      </c>
      <c r="DE35" s="23">
        <v>412514</v>
      </c>
      <c r="DF35" s="23">
        <v>417800</v>
      </c>
      <c r="DG35" s="23">
        <v>468466</v>
      </c>
      <c r="DH35" s="23">
        <v>460588</v>
      </c>
      <c r="DI35" s="23">
        <v>452185</v>
      </c>
      <c r="DJ35" s="23">
        <v>449853</v>
      </c>
      <c r="DK35" s="23">
        <v>463669</v>
      </c>
      <c r="DL35" s="23">
        <v>457694</v>
      </c>
      <c r="DM35" s="330">
        <v>464377</v>
      </c>
      <c r="DN35" s="23">
        <v>449649</v>
      </c>
      <c r="DO35" s="34"/>
      <c r="DP35" s="23">
        <v>173209</v>
      </c>
      <c r="DQ35" s="23">
        <v>190134</v>
      </c>
      <c r="DR35" s="23">
        <v>193167</v>
      </c>
      <c r="DS35" s="23">
        <v>195501</v>
      </c>
      <c r="DT35" s="23">
        <v>181763</v>
      </c>
      <c r="DU35" s="23">
        <v>180604</v>
      </c>
      <c r="DV35" s="23">
        <v>187050</v>
      </c>
      <c r="DW35" s="23">
        <v>202703</v>
      </c>
      <c r="DX35" s="23">
        <v>195955</v>
      </c>
      <c r="DY35" s="23">
        <v>194776</v>
      </c>
      <c r="DZ35" s="330">
        <v>203465</v>
      </c>
      <c r="EA35" s="23">
        <v>198300</v>
      </c>
      <c r="EB35" s="81">
        <f t="shared" si="250"/>
        <v>0</v>
      </c>
      <c r="EC35" s="82">
        <f t="shared" si="251"/>
        <v>693591</v>
      </c>
      <c r="ED35" s="82">
        <f t="shared" si="252"/>
        <v>748142</v>
      </c>
      <c r="EE35" s="82">
        <f t="shared" si="253"/>
        <v>771750</v>
      </c>
      <c r="EF35" s="82">
        <f t="shared" si="254"/>
        <v>772894</v>
      </c>
      <c r="EG35" s="82">
        <f t="shared" si="255"/>
        <v>758758</v>
      </c>
      <c r="EH35" s="82">
        <f t="shared" si="256"/>
        <v>782873</v>
      </c>
      <c r="EI35" s="82">
        <f t="shared" si="257"/>
        <v>787904</v>
      </c>
      <c r="EJ35" s="82">
        <f t="shared" si="258"/>
        <v>813490</v>
      </c>
      <c r="EK35" s="23">
        <v>814745</v>
      </c>
      <c r="EL35" s="23">
        <v>844952</v>
      </c>
      <c r="EM35" s="330">
        <v>886830</v>
      </c>
      <c r="EN35" s="23">
        <v>917068</v>
      </c>
      <c r="EO35" s="83">
        <f t="shared" si="259"/>
        <v>0</v>
      </c>
      <c r="EP35" s="82">
        <f t="shared" si="260"/>
        <v>1134882</v>
      </c>
      <c r="EQ35" s="82">
        <f t="shared" si="261"/>
        <v>1046891</v>
      </c>
      <c r="ER35" s="82">
        <f t="shared" si="262"/>
        <v>1065105</v>
      </c>
      <c r="ES35" s="82">
        <f t="shared" si="263"/>
        <v>1064773</v>
      </c>
      <c r="ET35" s="82">
        <f t="shared" si="264"/>
        <v>1076401</v>
      </c>
      <c r="EU35" s="82">
        <f t="shared" si="265"/>
        <v>1072112</v>
      </c>
      <c r="EV35" s="82">
        <f t="shared" si="266"/>
        <v>1059234</v>
      </c>
      <c r="EW35" s="82">
        <f t="shared" si="282"/>
        <v>1060205</v>
      </c>
      <c r="EX35" s="82">
        <f t="shared" si="283"/>
        <v>1071399</v>
      </c>
      <c r="EY35" s="82">
        <f t="shared" si="284"/>
        <v>1067080</v>
      </c>
      <c r="EZ35" s="82">
        <f t="shared" si="285"/>
        <v>1050300</v>
      </c>
      <c r="FA35" s="82">
        <f t="shared" si="285"/>
        <v>1060065</v>
      </c>
      <c r="FB35" s="34"/>
      <c r="FC35" s="23"/>
      <c r="FD35" s="23">
        <v>394623</v>
      </c>
      <c r="FE35" s="23">
        <v>404877</v>
      </c>
      <c r="FF35" s="23">
        <v>402467</v>
      </c>
      <c r="FG35" s="23">
        <v>400291</v>
      </c>
      <c r="FH35" s="23">
        <v>412945</v>
      </c>
      <c r="FI35" s="23">
        <v>406561</v>
      </c>
      <c r="FJ35" s="23">
        <v>411134</v>
      </c>
      <c r="FK35" s="23">
        <v>421740</v>
      </c>
      <c r="FL35" s="23">
        <v>440057</v>
      </c>
      <c r="FM35" s="330">
        <v>459087</v>
      </c>
      <c r="FN35" s="23">
        <v>478550</v>
      </c>
      <c r="FO35" s="34"/>
      <c r="FP35" s="23"/>
      <c r="FQ35" s="23">
        <v>163385</v>
      </c>
      <c r="FR35" s="23">
        <v>173706</v>
      </c>
      <c r="FS35" s="23">
        <v>174926</v>
      </c>
      <c r="FT35" s="23">
        <v>176704</v>
      </c>
      <c r="FU35" s="23">
        <v>189324</v>
      </c>
      <c r="FV35" s="23">
        <v>194293</v>
      </c>
      <c r="FW35" s="23">
        <v>199653</v>
      </c>
      <c r="FX35" s="23">
        <v>197050</v>
      </c>
      <c r="FY35" s="23">
        <v>210119</v>
      </c>
      <c r="FZ35" s="330">
        <v>224278</v>
      </c>
      <c r="GA35" s="23">
        <v>240218</v>
      </c>
      <c r="GB35" s="22">
        <v>481225</v>
      </c>
      <c r="GC35" s="23">
        <v>520382</v>
      </c>
      <c r="GD35" s="82">
        <f t="shared" si="267"/>
        <v>558008</v>
      </c>
      <c r="GE35" s="82">
        <f t="shared" si="268"/>
        <v>578583</v>
      </c>
      <c r="GF35" s="82">
        <f t="shared" si="269"/>
        <v>577393</v>
      </c>
      <c r="GG35" s="82">
        <f t="shared" si="270"/>
        <v>576995</v>
      </c>
      <c r="GH35" s="82">
        <f t="shared" si="271"/>
        <v>602269</v>
      </c>
      <c r="GI35" s="82">
        <f t="shared" si="272"/>
        <v>600854</v>
      </c>
      <c r="GJ35" s="82">
        <f t="shared" si="273"/>
        <v>610787</v>
      </c>
      <c r="GK35" s="23">
        <v>618790</v>
      </c>
      <c r="GL35" s="23">
        <v>650176</v>
      </c>
      <c r="GM35" s="330">
        <v>683365</v>
      </c>
      <c r="GN35" s="23">
        <v>718768</v>
      </c>
      <c r="GO35" s="81">
        <f t="shared" si="274"/>
        <v>1162805</v>
      </c>
      <c r="GP35" s="82">
        <f t="shared" si="275"/>
        <v>1308091</v>
      </c>
      <c r="GQ35" s="82">
        <f t="shared" si="276"/>
        <v>1237025</v>
      </c>
      <c r="GR35" s="82">
        <f t="shared" si="277"/>
        <v>1258272</v>
      </c>
      <c r="GS35" s="82">
        <f t="shared" si="278"/>
        <v>1260274</v>
      </c>
      <c r="GT35" s="82">
        <f t="shared" si="279"/>
        <v>1258164</v>
      </c>
      <c r="GU35" s="82">
        <f t="shared" si="280"/>
        <v>1252716</v>
      </c>
      <c r="GV35" s="82">
        <f t="shared" si="281"/>
        <v>1246284</v>
      </c>
      <c r="GW35" s="82">
        <f t="shared" si="286"/>
        <v>1262908</v>
      </c>
      <c r="GX35" s="82">
        <f t="shared" si="287"/>
        <v>1267354</v>
      </c>
      <c r="GY35" s="82">
        <f t="shared" si="288"/>
        <v>1261856</v>
      </c>
      <c r="GZ35" s="82">
        <f t="shared" si="289"/>
        <v>1253765</v>
      </c>
      <c r="HA35" s="82">
        <f t="shared" si="289"/>
        <v>1258365</v>
      </c>
      <c r="HB35" s="22">
        <v>1644030</v>
      </c>
      <c r="HC35" s="23">
        <v>1828473</v>
      </c>
      <c r="HD35" s="23">
        <v>1795033</v>
      </c>
      <c r="HE35" s="23">
        <v>1836855</v>
      </c>
      <c r="HF35" s="23">
        <v>1837667</v>
      </c>
      <c r="HG35" s="23">
        <v>1835159</v>
      </c>
      <c r="HH35" s="23">
        <v>1854985</v>
      </c>
      <c r="HI35" s="23">
        <v>1847138</v>
      </c>
      <c r="HJ35" s="23">
        <v>1873695</v>
      </c>
      <c r="HK35" s="385">
        <v>1886144</v>
      </c>
      <c r="HL35" s="385">
        <v>1912032</v>
      </c>
      <c r="HM35" s="385">
        <v>1937130</v>
      </c>
      <c r="HN35" s="385">
        <v>1977133</v>
      </c>
    </row>
    <row r="36" spans="1:222" s="15" customFormat="1" ht="15">
      <c r="A36" s="48" t="s">
        <v>49</v>
      </c>
      <c r="B36" s="74">
        <f t="shared" si="209"/>
        <v>91.865088262110817</v>
      </c>
      <c r="C36" s="73">
        <f t="shared" si="210"/>
        <v>91.200477086895916</v>
      </c>
      <c r="D36" s="73">
        <f t="shared" si="211"/>
        <v>92.549426697494454</v>
      </c>
      <c r="E36" s="73">
        <f t="shared" si="212"/>
        <v>92.326236048915575</v>
      </c>
      <c r="F36" s="73">
        <f t="shared" si="213"/>
        <v>91.512854440930866</v>
      </c>
      <c r="G36" s="73">
        <f t="shared" si="214"/>
        <v>94.488663063909769</v>
      </c>
      <c r="H36" s="73">
        <f t="shared" si="215"/>
        <v>92.91631105979215</v>
      </c>
      <c r="I36" s="73">
        <f t="shared" si="216"/>
        <v>94.606526180281534</v>
      </c>
      <c r="J36" s="73">
        <f t="shared" si="217"/>
        <v>92.280437240859399</v>
      </c>
      <c r="K36" s="73">
        <f t="shared" si="218"/>
        <v>92.612751677852344</v>
      </c>
      <c r="L36" s="73">
        <f t="shared" si="219"/>
        <v>94.595324689015399</v>
      </c>
      <c r="M36" s="73">
        <f t="shared" si="220"/>
        <v>93.150755783130961</v>
      </c>
      <c r="N36" s="268">
        <f t="shared" si="220"/>
        <v>93.057963514038036</v>
      </c>
      <c r="O36" s="73">
        <f t="shared" si="54"/>
        <v>0</v>
      </c>
      <c r="P36" s="73">
        <f t="shared" si="55"/>
        <v>31.783040423055382</v>
      </c>
      <c r="Q36" s="73">
        <f t="shared" si="56"/>
        <v>30.74678746126866</v>
      </c>
      <c r="R36" s="73">
        <f t="shared" si="57"/>
        <v>34.510195830122896</v>
      </c>
      <c r="S36" s="73">
        <f t="shared" si="58"/>
        <v>36.473868741916917</v>
      </c>
      <c r="T36" s="73">
        <f t="shared" si="59"/>
        <v>36.615953947368425</v>
      </c>
      <c r="U36" s="73">
        <f t="shared" si="60"/>
        <v>35.554710864716391</v>
      </c>
      <c r="V36" s="73">
        <f t="shared" si="221"/>
        <v>37.726331402345167</v>
      </c>
      <c r="W36" s="73">
        <f t="shared" si="222"/>
        <v>37.885070075043693</v>
      </c>
      <c r="X36" s="73">
        <f t="shared" si="223"/>
        <v>36.546308724832215</v>
      </c>
      <c r="Y36" s="73">
        <f t="shared" si="224"/>
        <v>41.287160025300437</v>
      </c>
      <c r="Z36" s="73">
        <f t="shared" si="225"/>
        <v>38.397532875596411</v>
      </c>
      <c r="AA36" s="73">
        <f t="shared" si="225"/>
        <v>40.225126148272736</v>
      </c>
      <c r="AB36" s="74">
        <f t="shared" si="226"/>
        <v>24.064690671569284</v>
      </c>
      <c r="AC36" s="74">
        <f t="shared" si="227"/>
        <v>21.629136788860318</v>
      </c>
      <c r="AD36" s="74">
        <f t="shared" si="228"/>
        <v>21.520470595636922</v>
      </c>
      <c r="AE36" s="74">
        <f t="shared" si="229"/>
        <v>22.432352021238451</v>
      </c>
      <c r="AF36" s="74">
        <f t="shared" si="230"/>
        <v>23.037819492101939</v>
      </c>
      <c r="AG36" s="74">
        <f t="shared" si="231"/>
        <v>23.561589520676694</v>
      </c>
      <c r="AH36" s="74">
        <f t="shared" si="232"/>
        <v>24.584567498368394</v>
      </c>
      <c r="AI36" s="74">
        <f t="shared" si="233"/>
        <v>25.051073237623484</v>
      </c>
      <c r="AJ36" s="74">
        <f t="shared" si="234"/>
        <v>26.470205256484942</v>
      </c>
      <c r="AK36" s="74">
        <f t="shared" si="235"/>
        <v>24.81812080536913</v>
      </c>
      <c r="AL36" s="74">
        <f t="shared" si="236"/>
        <v>28.95648850938225</v>
      </c>
      <c r="AM36" s="74">
        <f t="shared" si="237"/>
        <v>26.322458848933888</v>
      </c>
      <c r="AN36" s="74">
        <f t="shared" si="237"/>
        <v>27.374822098589728</v>
      </c>
      <c r="AO36" s="75">
        <v>122921</v>
      </c>
      <c r="AP36" s="76">
        <v>126931</v>
      </c>
      <c r="AQ36" s="76">
        <v>117684</v>
      </c>
      <c r="AR36" s="76">
        <v>121024</v>
      </c>
      <c r="AS36" s="76">
        <v>122414</v>
      </c>
      <c r="AT36" s="76">
        <v>128686</v>
      </c>
      <c r="AU36" s="76">
        <v>129556</v>
      </c>
      <c r="AV36" s="76">
        <v>135223</v>
      </c>
      <c r="AW36" s="76">
        <v>134651</v>
      </c>
      <c r="AX36" s="76">
        <v>137993</v>
      </c>
      <c r="AY36" s="76">
        <v>143573</v>
      </c>
      <c r="AZ36" s="331">
        <v>144080</v>
      </c>
      <c r="BA36" s="76">
        <v>143849</v>
      </c>
      <c r="BB36" s="85">
        <f t="shared" si="238"/>
        <v>10885</v>
      </c>
      <c r="BC36" s="88">
        <f t="shared" si="239"/>
        <v>12247</v>
      </c>
      <c r="BD36" s="88">
        <f t="shared" si="240"/>
        <v>9474</v>
      </c>
      <c r="BE36" s="88">
        <f t="shared" si="241"/>
        <v>10059</v>
      </c>
      <c r="BF36" s="88">
        <f t="shared" si="242"/>
        <v>11353</v>
      </c>
      <c r="BG36" s="88">
        <f t="shared" si="243"/>
        <v>7506</v>
      </c>
      <c r="BH36" s="88">
        <f t="shared" si="244"/>
        <v>9877</v>
      </c>
      <c r="BI36" s="88">
        <f t="shared" si="245"/>
        <v>7709</v>
      </c>
      <c r="BJ36" s="88">
        <f t="shared" si="246"/>
        <v>11264</v>
      </c>
      <c r="BK36" s="269">
        <f t="shared" si="247"/>
        <v>11007</v>
      </c>
      <c r="BL36" s="269">
        <f t="shared" si="248"/>
        <v>8203</v>
      </c>
      <c r="BM36" s="269">
        <f t="shared" si="249"/>
        <v>10594</v>
      </c>
      <c r="BN36" s="269">
        <f t="shared" si="249"/>
        <v>10731</v>
      </c>
      <c r="BO36" s="75">
        <v>1811</v>
      </c>
      <c r="BP36" s="76">
        <v>1998</v>
      </c>
      <c r="BQ36" s="76"/>
      <c r="BR36" s="76">
        <v>1683</v>
      </c>
      <c r="BS36" s="76">
        <v>2221</v>
      </c>
      <c r="BT36" s="76">
        <v>1081</v>
      </c>
      <c r="BU36" s="76">
        <v>3170</v>
      </c>
      <c r="BV36" s="76">
        <v>1225</v>
      </c>
      <c r="BW36" s="76">
        <v>1499</v>
      </c>
      <c r="BX36" s="76">
        <v>2835</v>
      </c>
      <c r="BY36" s="76">
        <v>1680</v>
      </c>
      <c r="BZ36" s="331">
        <v>3105</v>
      </c>
      <c r="CA36" s="76">
        <v>2743</v>
      </c>
      <c r="CB36" s="77">
        <v>9074</v>
      </c>
      <c r="CC36" s="76">
        <v>10249</v>
      </c>
      <c r="CD36" s="76"/>
      <c r="CE36" s="76">
        <v>8376</v>
      </c>
      <c r="CF36" s="76">
        <v>9132</v>
      </c>
      <c r="CG36" s="78">
        <v>6425</v>
      </c>
      <c r="CH36" s="78">
        <v>6707</v>
      </c>
      <c r="CI36" s="78">
        <v>6484</v>
      </c>
      <c r="CJ36" s="78">
        <v>9765</v>
      </c>
      <c r="CK36" s="78">
        <v>8172</v>
      </c>
      <c r="CL36" s="78">
        <v>6523</v>
      </c>
      <c r="CM36" s="336">
        <v>7489</v>
      </c>
      <c r="CN36" s="78">
        <v>7988</v>
      </c>
      <c r="CO36" s="75">
        <v>37913</v>
      </c>
      <c r="CP36" s="76">
        <v>42080</v>
      </c>
      <c r="CQ36" s="76">
        <v>42847</v>
      </c>
      <c r="CR36" s="76">
        <v>41087</v>
      </c>
      <c r="CS36" s="76">
        <v>40584</v>
      </c>
      <c r="CT36" s="76">
        <v>39251</v>
      </c>
      <c r="CU36" s="76">
        <v>39475</v>
      </c>
      <c r="CV36" s="76">
        <v>41308</v>
      </c>
      <c r="CW36" s="76">
        <v>40406</v>
      </c>
      <c r="CX36" s="76">
        <v>40221</v>
      </c>
      <c r="CY36" s="76">
        <v>37808</v>
      </c>
      <c r="CZ36" s="331">
        <v>39723</v>
      </c>
      <c r="DA36" s="76">
        <v>42435</v>
      </c>
      <c r="DB36" s="75"/>
      <c r="DC36" s="76">
        <v>40616</v>
      </c>
      <c r="DD36" s="76">
        <v>35740</v>
      </c>
      <c r="DE36" s="76">
        <v>34700</v>
      </c>
      <c r="DF36" s="76">
        <v>33040</v>
      </c>
      <c r="DG36" s="76">
        <v>39567</v>
      </c>
      <c r="DH36" s="76">
        <v>40506</v>
      </c>
      <c r="DI36" s="76">
        <v>39992</v>
      </c>
      <c r="DJ36" s="76">
        <v>38965</v>
      </c>
      <c r="DK36" s="76">
        <v>43318</v>
      </c>
      <c r="DL36" s="76">
        <v>43101</v>
      </c>
      <c r="DM36" s="331">
        <v>44966</v>
      </c>
      <c r="DN36" s="76">
        <v>39234</v>
      </c>
      <c r="DO36" s="75"/>
      <c r="DP36" s="76">
        <v>14132</v>
      </c>
      <c r="DQ36" s="76">
        <v>11732</v>
      </c>
      <c r="DR36" s="76">
        <v>15832</v>
      </c>
      <c r="DS36" s="76">
        <v>17973</v>
      </c>
      <c r="DT36" s="76">
        <v>17779</v>
      </c>
      <c r="DU36" s="76">
        <v>15296</v>
      </c>
      <c r="DV36" s="76">
        <v>18117</v>
      </c>
      <c r="DW36" s="76">
        <v>16656</v>
      </c>
      <c r="DX36" s="76">
        <v>17475</v>
      </c>
      <c r="DY36" s="76">
        <v>18715</v>
      </c>
      <c r="DZ36" s="331">
        <v>18677</v>
      </c>
      <c r="EA36" s="76">
        <v>19864</v>
      </c>
      <c r="EB36" s="85">
        <f t="shared" si="250"/>
        <v>0</v>
      </c>
      <c r="EC36" s="88">
        <f t="shared" si="251"/>
        <v>44235.000000000015</v>
      </c>
      <c r="ED36" s="88">
        <f t="shared" si="252"/>
        <v>39097</v>
      </c>
      <c r="EE36" s="88">
        <f t="shared" si="253"/>
        <v>45237</v>
      </c>
      <c r="EF36" s="88">
        <f t="shared" si="254"/>
        <v>48790</v>
      </c>
      <c r="EG36" s="88">
        <f t="shared" si="255"/>
        <v>49868</v>
      </c>
      <c r="EH36" s="88">
        <f t="shared" si="256"/>
        <v>49575</v>
      </c>
      <c r="EI36" s="88">
        <f t="shared" si="257"/>
        <v>53923</v>
      </c>
      <c r="EJ36" s="88">
        <f t="shared" si="258"/>
        <v>55280</v>
      </c>
      <c r="EK36" s="76">
        <v>54454</v>
      </c>
      <c r="EL36" s="76">
        <v>62664</v>
      </c>
      <c r="EM36" s="331">
        <v>59391</v>
      </c>
      <c r="EN36" s="76">
        <v>62180</v>
      </c>
      <c r="EO36" s="122">
        <f t="shared" si="259"/>
        <v>0</v>
      </c>
      <c r="EP36" s="88">
        <f t="shared" si="260"/>
        <v>94942.999999999985</v>
      </c>
      <c r="EQ36" s="88">
        <f t="shared" si="261"/>
        <v>88061</v>
      </c>
      <c r="ER36" s="88">
        <f t="shared" si="262"/>
        <v>85846</v>
      </c>
      <c r="ES36" s="88">
        <f t="shared" si="263"/>
        <v>84977</v>
      </c>
      <c r="ET36" s="88">
        <f t="shared" si="264"/>
        <v>86324</v>
      </c>
      <c r="EU36" s="88">
        <f t="shared" si="265"/>
        <v>89858</v>
      </c>
      <c r="EV36" s="88">
        <f t="shared" si="266"/>
        <v>89009</v>
      </c>
      <c r="EW36" s="88">
        <f t="shared" si="282"/>
        <v>90635</v>
      </c>
      <c r="EX36" s="88">
        <f t="shared" si="283"/>
        <v>94546</v>
      </c>
      <c r="EY36" s="269">
        <f t="shared" si="284"/>
        <v>89112</v>
      </c>
      <c r="EZ36" s="269">
        <f t="shared" si="285"/>
        <v>95283</v>
      </c>
      <c r="FA36" s="269">
        <f t="shared" si="285"/>
        <v>92400</v>
      </c>
      <c r="FB36" s="75"/>
      <c r="FC36" s="76"/>
      <c r="FD36" s="76">
        <v>19078</v>
      </c>
      <c r="FE36" s="76">
        <v>21075</v>
      </c>
      <c r="FF36" s="76">
        <v>22754</v>
      </c>
      <c r="FG36" s="76">
        <v>23859</v>
      </c>
      <c r="FH36" s="76">
        <v>24231</v>
      </c>
      <c r="FI36" s="76">
        <v>25834</v>
      </c>
      <c r="FJ36" s="76">
        <v>28804</v>
      </c>
      <c r="FK36" s="76">
        <v>28294</v>
      </c>
      <c r="FL36" s="76">
        <v>31215</v>
      </c>
      <c r="FM36" s="331">
        <v>29820</v>
      </c>
      <c r="FN36" s="76">
        <v>30604</v>
      </c>
      <c r="FO36" s="75"/>
      <c r="FP36" s="76"/>
      <c r="FQ36" s="76">
        <v>8287</v>
      </c>
      <c r="FR36" s="76">
        <v>8330</v>
      </c>
      <c r="FS36" s="76">
        <v>8063</v>
      </c>
      <c r="FT36" s="76">
        <v>8230</v>
      </c>
      <c r="FU36" s="76">
        <v>10048</v>
      </c>
      <c r="FV36" s="76">
        <v>9972</v>
      </c>
      <c r="FW36" s="76">
        <v>9820</v>
      </c>
      <c r="FX36" s="76">
        <v>8685</v>
      </c>
      <c r="FY36" s="76">
        <v>12734</v>
      </c>
      <c r="FZ36" s="331">
        <v>10894</v>
      </c>
      <c r="GA36" s="76">
        <v>11712</v>
      </c>
      <c r="GB36" s="77">
        <v>32200</v>
      </c>
      <c r="GC36" s="76">
        <v>30103.000000000015</v>
      </c>
      <c r="GD36" s="88">
        <f t="shared" si="267"/>
        <v>27365</v>
      </c>
      <c r="GE36" s="88">
        <f t="shared" si="268"/>
        <v>29405</v>
      </c>
      <c r="GF36" s="88">
        <f t="shared" si="269"/>
        <v>30817</v>
      </c>
      <c r="GG36" s="88">
        <f t="shared" si="270"/>
        <v>32089</v>
      </c>
      <c r="GH36" s="88">
        <f t="shared" si="271"/>
        <v>34279</v>
      </c>
      <c r="GI36" s="88">
        <f t="shared" si="272"/>
        <v>35806</v>
      </c>
      <c r="GJ36" s="88">
        <f t="shared" si="273"/>
        <v>38624</v>
      </c>
      <c r="GK36" s="88">
        <v>36979</v>
      </c>
      <c r="GL36" s="88">
        <v>43949</v>
      </c>
      <c r="GM36" s="331">
        <v>40714</v>
      </c>
      <c r="GN36" s="88">
        <v>42316</v>
      </c>
      <c r="GO36" s="85">
        <f t="shared" si="274"/>
        <v>101606</v>
      </c>
      <c r="GP36" s="88">
        <f t="shared" si="275"/>
        <v>109074.99999999999</v>
      </c>
      <c r="GQ36" s="88">
        <f t="shared" si="276"/>
        <v>99793</v>
      </c>
      <c r="GR36" s="88">
        <f t="shared" si="277"/>
        <v>101678</v>
      </c>
      <c r="GS36" s="88">
        <f t="shared" si="278"/>
        <v>102950</v>
      </c>
      <c r="GT36" s="88">
        <f t="shared" si="279"/>
        <v>104103</v>
      </c>
      <c r="GU36" s="88">
        <f t="shared" si="280"/>
        <v>105154</v>
      </c>
      <c r="GV36" s="88">
        <f t="shared" si="281"/>
        <v>107126</v>
      </c>
      <c r="GW36" s="88">
        <f t="shared" si="286"/>
        <v>107291</v>
      </c>
      <c r="GX36" s="88">
        <f t="shared" si="287"/>
        <v>112021</v>
      </c>
      <c r="GY36" s="269">
        <f t="shared" si="288"/>
        <v>107827</v>
      </c>
      <c r="GZ36" s="269">
        <f t="shared" si="289"/>
        <v>113960</v>
      </c>
      <c r="HA36" s="269">
        <f t="shared" si="289"/>
        <v>112264</v>
      </c>
      <c r="HB36" s="77">
        <v>133806</v>
      </c>
      <c r="HC36" s="76">
        <v>139178</v>
      </c>
      <c r="HD36" s="76">
        <v>127158</v>
      </c>
      <c r="HE36" s="76">
        <v>131083</v>
      </c>
      <c r="HF36" s="76">
        <v>133767</v>
      </c>
      <c r="HG36" s="76">
        <v>136192</v>
      </c>
      <c r="HH36" s="76">
        <v>139433</v>
      </c>
      <c r="HI36" s="76">
        <v>142932</v>
      </c>
      <c r="HJ36" s="76">
        <v>145915</v>
      </c>
      <c r="HK36" s="386">
        <v>149000</v>
      </c>
      <c r="HL36" s="386">
        <v>151776</v>
      </c>
      <c r="HM36" s="386">
        <v>154674</v>
      </c>
      <c r="HN36" s="386">
        <v>154580</v>
      </c>
    </row>
    <row r="37" spans="1:222" s="15" customFormat="1" ht="15">
      <c r="A37" s="49" t="s">
        <v>74</v>
      </c>
      <c r="B37" s="60">
        <f t="shared" si="209"/>
        <v>88.512641711870799</v>
      </c>
      <c r="C37" s="60">
        <f t="shared" si="210"/>
        <v>88.554843865032794</v>
      </c>
      <c r="D37" s="60">
        <f t="shared" si="211"/>
        <v>90.265727313237761</v>
      </c>
      <c r="E37" s="60">
        <f t="shared" si="212"/>
        <v>89.781444899771429</v>
      </c>
      <c r="F37" s="60">
        <f t="shared" si="213"/>
        <v>90.211659988423719</v>
      </c>
      <c r="G37" s="60">
        <f t="shared" si="214"/>
        <v>90.193757357329034</v>
      </c>
      <c r="H37" s="60">
        <f t="shared" si="215"/>
        <v>90.257293917230214</v>
      </c>
      <c r="I37" s="60">
        <f t="shared" si="216"/>
        <v>90.38434199944021</v>
      </c>
      <c r="J37" s="60">
        <f t="shared" si="217"/>
        <v>90.601008603551207</v>
      </c>
      <c r="K37" s="60">
        <f t="shared" si="218"/>
        <v>90.836847822791782</v>
      </c>
      <c r="L37" s="60">
        <f t="shared" si="219"/>
        <v>90.733524105641507</v>
      </c>
      <c r="M37" s="60">
        <f t="shared" si="220"/>
        <v>91.158034836763179</v>
      </c>
      <c r="N37" s="391">
        <f t="shared" si="220"/>
        <v>91.240666934897291</v>
      </c>
      <c r="O37" s="57">
        <f t="shared" si="54"/>
        <v>0</v>
      </c>
      <c r="P37" s="59">
        <f t="shared" si="55"/>
        <v>34.881013978767058</v>
      </c>
      <c r="Q37" s="59">
        <f t="shared" si="56"/>
        <v>39.25118502329795</v>
      </c>
      <c r="R37" s="59">
        <f t="shared" si="57"/>
        <v>38.774151132862258</v>
      </c>
      <c r="S37" s="59">
        <f t="shared" si="58"/>
        <v>39.503654447376682</v>
      </c>
      <c r="T37" s="59">
        <f t="shared" si="59"/>
        <v>40.211391140551513</v>
      </c>
      <c r="U37" s="59">
        <f t="shared" si="60"/>
        <v>40.537187913896474</v>
      </c>
      <c r="V37" s="59">
        <f t="shared" si="221"/>
        <v>41.289040769940136</v>
      </c>
      <c r="W37" s="59">
        <f t="shared" si="222"/>
        <v>41.976306429797972</v>
      </c>
      <c r="X37" s="59">
        <f t="shared" si="223"/>
        <v>43.018796524725808</v>
      </c>
      <c r="Y37" s="59">
        <f t="shared" si="224"/>
        <v>43.590182019237261</v>
      </c>
      <c r="Z37" s="59">
        <f t="shared" si="225"/>
        <v>44.590908828635854</v>
      </c>
      <c r="AA37" s="59">
        <f t="shared" si="225"/>
        <v>44.856187988058664</v>
      </c>
      <c r="AB37" s="60">
        <f>(GB37/HB37)*100</f>
        <v>26.741533598388639</v>
      </c>
      <c r="AC37" s="60">
        <f t="shared" si="227"/>
        <v>26.288959345412373</v>
      </c>
      <c r="AD37" s="60">
        <f t="shared" si="228"/>
        <v>29.735437738150004</v>
      </c>
      <c r="AE37" s="60">
        <f t="shared" si="229"/>
        <v>29.346153388659584</v>
      </c>
      <c r="AF37" s="60">
        <f t="shared" si="230"/>
        <v>30.009903379380297</v>
      </c>
      <c r="AG37" s="60">
        <f t="shared" si="231"/>
        <v>30.556387521969956</v>
      </c>
      <c r="AH37" s="60">
        <f t="shared" si="232"/>
        <v>30.959667991288164</v>
      </c>
      <c r="AI37" s="60">
        <f t="shared" si="233"/>
        <v>31.627862345024894</v>
      </c>
      <c r="AJ37" s="60">
        <f t="shared" si="234"/>
        <v>32.003552118877359</v>
      </c>
      <c r="AK37" s="60">
        <f t="shared" si="235"/>
        <v>32.740958824436191</v>
      </c>
      <c r="AL37" s="60">
        <f t="shared" si="236"/>
        <v>33.200018829677092</v>
      </c>
      <c r="AM37" s="60">
        <f t="shared" si="237"/>
        <v>34.137799174352196</v>
      </c>
      <c r="AN37" s="60">
        <f t="shared" si="237"/>
        <v>34.2701413549797</v>
      </c>
      <c r="AO37" s="81">
        <f>SUM(AO39:AO50)</f>
        <v>15540022</v>
      </c>
      <c r="AP37" s="82">
        <f t="shared" ref="AP37:FP37" si="290">SUM(AP39:AP50)</f>
        <v>16902417</v>
      </c>
      <c r="AQ37" s="82">
        <f t="shared" si="290"/>
        <v>16146393</v>
      </c>
      <c r="AR37" s="82">
        <f t="shared" si="290"/>
        <v>16152560</v>
      </c>
      <c r="AS37" s="103">
        <f t="shared" si="290"/>
        <v>16085900</v>
      </c>
      <c r="AT37" s="82">
        <f t="shared" si="290"/>
        <v>15912228</v>
      </c>
      <c r="AU37" s="82">
        <f t="shared" si="290"/>
        <v>15752638</v>
      </c>
      <c r="AV37" s="82">
        <f t="shared" si="290"/>
        <v>15513319</v>
      </c>
      <c r="AW37" s="82">
        <f t="shared" si="290"/>
        <v>15504701</v>
      </c>
      <c r="AX37" s="82">
        <f t="shared" si="290"/>
        <v>15521185</v>
      </c>
      <c r="AY37" s="82">
        <f t="shared" si="290"/>
        <v>15516036</v>
      </c>
      <c r="AZ37" s="82">
        <f t="shared" si="290"/>
        <v>15640603</v>
      </c>
      <c r="BA37" s="82">
        <f t="shared" si="290"/>
        <v>15654049</v>
      </c>
      <c r="BB37" s="81">
        <f>SUM(BB39:BB50)</f>
        <v>2016817</v>
      </c>
      <c r="BC37" s="82">
        <f t="shared" si="290"/>
        <v>2184531</v>
      </c>
      <c r="BD37" s="82">
        <f t="shared" si="290"/>
        <v>1741230</v>
      </c>
      <c r="BE37" s="82">
        <f t="shared" si="290"/>
        <v>1838418</v>
      </c>
      <c r="BF37" s="103">
        <f t="shared" si="290"/>
        <v>1745387</v>
      </c>
      <c r="BG37" s="82">
        <f t="shared" si="290"/>
        <v>1730044</v>
      </c>
      <c r="BH37" s="82">
        <f t="shared" si="290"/>
        <v>1700398</v>
      </c>
      <c r="BI37" s="82">
        <f t="shared" ref="BI37:BL37" si="291">SUM(BI39:BI50)</f>
        <v>1650405</v>
      </c>
      <c r="BJ37" s="82">
        <f t="shared" si="291"/>
        <v>1608465</v>
      </c>
      <c r="BK37" s="82">
        <f t="shared" si="291"/>
        <v>1565697</v>
      </c>
      <c r="BL37" s="82">
        <f t="shared" si="291"/>
        <v>1584629</v>
      </c>
      <c r="BM37" s="82">
        <f t="shared" ref="BM37" si="292">SUM(BM39:BM50)</f>
        <v>1517076</v>
      </c>
      <c r="BN37" s="82">
        <f t="shared" ref="BN37" si="293">SUM(BN39:BN50)</f>
        <v>1502828</v>
      </c>
      <c r="BO37" s="81">
        <f t="shared" si="290"/>
        <v>469300</v>
      </c>
      <c r="BP37" s="82">
        <f t="shared" si="290"/>
        <v>497217</v>
      </c>
      <c r="BQ37" s="82">
        <f t="shared" si="290"/>
        <v>0</v>
      </c>
      <c r="BR37" s="82">
        <f t="shared" si="290"/>
        <v>515022</v>
      </c>
      <c r="BS37" s="103">
        <f t="shared" si="290"/>
        <v>496599</v>
      </c>
      <c r="BT37" s="82">
        <f t="shared" si="290"/>
        <v>507122</v>
      </c>
      <c r="BU37" s="82">
        <f t="shared" si="290"/>
        <v>505168</v>
      </c>
      <c r="BV37" s="82">
        <f t="shared" si="290"/>
        <v>484563</v>
      </c>
      <c r="BW37" s="82">
        <f t="shared" si="290"/>
        <v>498383</v>
      </c>
      <c r="BX37" s="82">
        <f t="shared" si="290"/>
        <v>484243</v>
      </c>
      <c r="BY37" s="82">
        <f t="shared" si="290"/>
        <v>516481</v>
      </c>
      <c r="BZ37" s="82">
        <f t="shared" si="290"/>
        <v>489745</v>
      </c>
      <c r="CA37" s="82">
        <f t="shared" si="290"/>
        <v>496319</v>
      </c>
      <c r="CB37" s="83">
        <f t="shared" si="290"/>
        <v>1547517</v>
      </c>
      <c r="CC37" s="82">
        <f t="shared" si="290"/>
        <v>1687314</v>
      </c>
      <c r="CD37" s="82">
        <f t="shared" si="290"/>
        <v>0</v>
      </c>
      <c r="CE37" s="103">
        <f t="shared" si="290"/>
        <v>1323396</v>
      </c>
      <c r="CF37" s="82">
        <f t="shared" si="290"/>
        <v>1248788</v>
      </c>
      <c r="CG37" s="84">
        <f t="shared" si="290"/>
        <v>1222922</v>
      </c>
      <c r="CH37" s="84">
        <f t="shared" si="290"/>
        <v>1195230</v>
      </c>
      <c r="CI37" s="84">
        <f t="shared" si="290"/>
        <v>1165842</v>
      </c>
      <c r="CJ37" s="84">
        <f t="shared" si="290"/>
        <v>1110082</v>
      </c>
      <c r="CK37" s="84">
        <f t="shared" si="290"/>
        <v>1081454</v>
      </c>
      <c r="CL37" s="84">
        <f t="shared" si="290"/>
        <v>1068148</v>
      </c>
      <c r="CM37" s="84">
        <f t="shared" si="290"/>
        <v>1027331</v>
      </c>
      <c r="CN37" s="84">
        <f t="shared" si="290"/>
        <v>1006509</v>
      </c>
      <c r="CO37" s="81">
        <f t="shared" si="290"/>
        <v>5217371</v>
      </c>
      <c r="CP37" s="82">
        <f t="shared" si="290"/>
        <v>5665014</v>
      </c>
      <c r="CQ37" s="82">
        <f t="shared" si="290"/>
        <v>5096372</v>
      </c>
      <c r="CR37" s="82">
        <f t="shared" si="290"/>
        <v>5252987</v>
      </c>
      <c r="CS37" s="103">
        <f t="shared" si="290"/>
        <v>5152928</v>
      </c>
      <c r="CT37" s="82">
        <f t="shared" si="290"/>
        <v>4655293</v>
      </c>
      <c r="CU37" s="82">
        <f t="shared" si="290"/>
        <v>4535903</v>
      </c>
      <c r="CV37" s="82">
        <f t="shared" si="290"/>
        <v>4375655</v>
      </c>
      <c r="CW37" s="82">
        <f t="shared" si="290"/>
        <v>4286152</v>
      </c>
      <c r="CX37" s="82">
        <f>SUM(CX39:CX50)</f>
        <v>4203098</v>
      </c>
      <c r="CY37" s="82">
        <f>SUM(CY39:CY50)</f>
        <v>4127102</v>
      </c>
      <c r="CZ37" s="82">
        <f>SUM(CZ39:CZ50)</f>
        <v>4097893</v>
      </c>
      <c r="DA37" s="82">
        <f>SUM(DA39:DA50)</f>
        <v>4103338</v>
      </c>
      <c r="DB37" s="81">
        <f t="shared" si="290"/>
        <v>0</v>
      </c>
      <c r="DC37" s="82">
        <f t="shared" si="290"/>
        <v>4579682</v>
      </c>
      <c r="DD37" s="82">
        <f t="shared" si="290"/>
        <v>4028917</v>
      </c>
      <c r="DE37" s="82">
        <f t="shared" si="290"/>
        <v>3923724</v>
      </c>
      <c r="DF37" s="103">
        <f t="shared" si="290"/>
        <v>3888962</v>
      </c>
      <c r="DG37" s="82">
        <f t="shared" si="290"/>
        <v>4162732</v>
      </c>
      <c r="DH37" s="82">
        <f t="shared" si="290"/>
        <v>4141765</v>
      </c>
      <c r="DI37" s="82">
        <f t="shared" si="290"/>
        <v>4050927</v>
      </c>
      <c r="DJ37" s="82">
        <f t="shared" si="290"/>
        <v>4035074</v>
      </c>
      <c r="DK37" s="82">
        <f t="shared" si="290"/>
        <v>3967516</v>
      </c>
      <c r="DL37" s="82">
        <f t="shared" si="290"/>
        <v>3934723</v>
      </c>
      <c r="DM37" s="82">
        <f t="shared" si="290"/>
        <v>3891945</v>
      </c>
      <c r="DN37" s="82">
        <f t="shared" si="290"/>
        <v>3854790</v>
      </c>
      <c r="DO37" s="81">
        <f t="shared" si="290"/>
        <v>0</v>
      </c>
      <c r="DP37" s="82">
        <f t="shared" si="290"/>
        <v>1639961</v>
      </c>
      <c r="DQ37" s="82">
        <f t="shared" si="290"/>
        <v>1702141</v>
      </c>
      <c r="DR37" s="82">
        <f t="shared" si="290"/>
        <v>1696189</v>
      </c>
      <c r="DS37" s="103">
        <f t="shared" si="290"/>
        <v>1692858</v>
      </c>
      <c r="DT37" s="82">
        <f t="shared" si="290"/>
        <v>1703362</v>
      </c>
      <c r="DU37" s="82">
        <f t="shared" si="290"/>
        <v>1671568</v>
      </c>
      <c r="DV37" s="82">
        <f t="shared" si="290"/>
        <v>1658218</v>
      </c>
      <c r="DW37" s="82">
        <f t="shared" si="290"/>
        <v>1706654</v>
      </c>
      <c r="DX37" s="82">
        <f t="shared" si="290"/>
        <v>1756162</v>
      </c>
      <c r="DY37" s="82">
        <f t="shared" si="290"/>
        <v>1776787</v>
      </c>
      <c r="DZ37" s="82">
        <f t="shared" si="290"/>
        <v>1793511</v>
      </c>
      <c r="EA37" s="82">
        <f t="shared" si="290"/>
        <v>1816235</v>
      </c>
      <c r="EB37" s="81">
        <f t="shared" si="290"/>
        <v>0</v>
      </c>
      <c r="EC37" s="82">
        <f t="shared" si="290"/>
        <v>6657721</v>
      </c>
      <c r="ED37" s="82">
        <f t="shared" si="290"/>
        <v>7021104</v>
      </c>
      <c r="EE37" s="82">
        <f t="shared" si="290"/>
        <v>6975849</v>
      </c>
      <c r="EF37" s="103">
        <f t="shared" si="290"/>
        <v>7044010</v>
      </c>
      <c r="EG37" s="82">
        <f t="shared" si="290"/>
        <v>7094203</v>
      </c>
      <c r="EH37" s="82">
        <f t="shared" si="290"/>
        <v>7074970</v>
      </c>
      <c r="EI37" s="82">
        <f t="shared" ref="EI37:EN37" si="294">SUM(EI39:EI50)</f>
        <v>7086737</v>
      </c>
      <c r="EJ37" s="82">
        <f t="shared" si="294"/>
        <v>7183475</v>
      </c>
      <c r="EK37" s="82">
        <f t="shared" si="294"/>
        <v>7350571</v>
      </c>
      <c r="EL37" s="82">
        <f t="shared" si="294"/>
        <v>7454211</v>
      </c>
      <c r="EM37" s="82">
        <f t="shared" si="294"/>
        <v>7650765</v>
      </c>
      <c r="EN37" s="82">
        <f t="shared" si="294"/>
        <v>7695921</v>
      </c>
      <c r="EO37" s="81">
        <f t="shared" si="290"/>
        <v>0</v>
      </c>
      <c r="EP37" s="82">
        <f t="shared" si="290"/>
        <v>12429227</v>
      </c>
      <c r="EQ37" s="82">
        <f t="shared" si="290"/>
        <v>10866519</v>
      </c>
      <c r="ER37" s="82">
        <f t="shared" si="290"/>
        <v>11015129</v>
      </c>
      <c r="ES37" s="103">
        <f t="shared" si="290"/>
        <v>10787277</v>
      </c>
      <c r="ET37" s="82">
        <f t="shared" si="290"/>
        <v>10548069</v>
      </c>
      <c r="EU37" s="82">
        <f t="shared" si="290"/>
        <v>10378066</v>
      </c>
      <c r="EV37" s="82">
        <f t="shared" ref="EV37:EX37" si="295">SUM(EV39:EV50)</f>
        <v>10076987</v>
      </c>
      <c r="EW37" s="82">
        <f t="shared" si="295"/>
        <v>9929691</v>
      </c>
      <c r="EX37" s="82">
        <f t="shared" si="295"/>
        <v>9736311</v>
      </c>
      <c r="EY37" s="82">
        <f t="shared" ref="EY37:EZ37" si="296">SUM(EY39:EY50)</f>
        <v>9646454</v>
      </c>
      <c r="EZ37" s="82">
        <f t="shared" si="296"/>
        <v>9506914</v>
      </c>
      <c r="FA37" s="82">
        <f t="shared" ref="FA37" si="297">SUM(FA39:FA50)</f>
        <v>9460956</v>
      </c>
      <c r="FB37" s="81">
        <f t="shared" si="290"/>
        <v>0</v>
      </c>
      <c r="FC37" s="82">
        <f t="shared" si="290"/>
        <v>0</v>
      </c>
      <c r="FD37" s="82">
        <f t="shared" si="290"/>
        <v>3720412</v>
      </c>
      <c r="FE37" s="82">
        <f t="shared" si="290"/>
        <v>3717746</v>
      </c>
      <c r="FF37" s="103">
        <f t="shared" si="290"/>
        <v>3738762</v>
      </c>
      <c r="FG37" s="82">
        <f t="shared" si="290"/>
        <v>3761026</v>
      </c>
      <c r="FH37" s="82">
        <f t="shared" si="290"/>
        <v>3733479</v>
      </c>
      <c r="FI37" s="82">
        <f t="shared" si="290"/>
        <v>3743891</v>
      </c>
      <c r="FJ37" s="82">
        <f t="shared" si="290"/>
        <v>3745158</v>
      </c>
      <c r="FK37" s="82">
        <f t="shared" si="290"/>
        <v>3805713</v>
      </c>
      <c r="FL37" s="82">
        <f t="shared" si="290"/>
        <v>3841051</v>
      </c>
      <c r="FM37" s="82">
        <f t="shared" si="290"/>
        <v>3918060</v>
      </c>
      <c r="FN37" s="82">
        <f t="shared" si="290"/>
        <v>3967057</v>
      </c>
      <c r="FO37" s="81">
        <f t="shared" si="290"/>
        <v>0</v>
      </c>
      <c r="FP37" s="82">
        <f t="shared" si="290"/>
        <v>0</v>
      </c>
      <c r="FQ37" s="82">
        <f t="shared" ref="FQ37:HN37" si="298">SUM(FQ39:FQ50)</f>
        <v>1598551</v>
      </c>
      <c r="FR37" s="82">
        <f t="shared" si="298"/>
        <v>1561914</v>
      </c>
      <c r="FS37" s="103">
        <f t="shared" si="298"/>
        <v>1612390</v>
      </c>
      <c r="FT37" s="82">
        <f t="shared" si="298"/>
        <v>1629815</v>
      </c>
      <c r="FU37" s="82">
        <f t="shared" si="298"/>
        <v>1669923</v>
      </c>
      <c r="FV37" s="82">
        <f t="shared" si="298"/>
        <v>1684628</v>
      </c>
      <c r="FW37" s="82">
        <f t="shared" si="298"/>
        <v>1731663</v>
      </c>
      <c r="FX37" s="82">
        <f t="shared" si="298"/>
        <v>1788696</v>
      </c>
      <c r="FY37" s="82">
        <f t="shared" si="298"/>
        <v>1836373</v>
      </c>
      <c r="FZ37" s="82">
        <f t="shared" si="298"/>
        <v>1939194</v>
      </c>
      <c r="GA37" s="82">
        <f t="shared" si="298"/>
        <v>1912629</v>
      </c>
      <c r="GB37" s="83">
        <f t="shared" si="298"/>
        <v>4694968</v>
      </c>
      <c r="GC37" s="82">
        <f t="shared" si="298"/>
        <v>5017760</v>
      </c>
      <c r="GD37" s="82">
        <f t="shared" si="298"/>
        <v>5318963</v>
      </c>
      <c r="GE37" s="82">
        <f t="shared" si="298"/>
        <v>5279660</v>
      </c>
      <c r="GF37" s="82">
        <f t="shared" si="298"/>
        <v>5351152</v>
      </c>
      <c r="GG37" s="82">
        <f t="shared" si="298"/>
        <v>5390841</v>
      </c>
      <c r="GH37" s="82">
        <f>SUM(GH39:GH50)</f>
        <v>5403402</v>
      </c>
      <c r="GI37" s="82">
        <f t="shared" ref="GI37" si="299">SUM(GI39:GI50)</f>
        <v>5428519</v>
      </c>
      <c r="GJ37" s="82">
        <f>SUM(GJ39:GJ50)</f>
        <v>5476821</v>
      </c>
      <c r="GK37" s="82">
        <f>SUM(GK39:GK50)</f>
        <v>5594409</v>
      </c>
      <c r="GL37" s="82">
        <f>SUM(GL39:GL50)</f>
        <v>5677424</v>
      </c>
      <c r="GM37" s="82">
        <f>SUM(GM39:GM50)</f>
        <v>5857254</v>
      </c>
      <c r="GN37" s="82">
        <f>SUM(GN39:GN50)</f>
        <v>5879686</v>
      </c>
      <c r="GO37" s="83">
        <f t="shared" si="298"/>
        <v>12861871</v>
      </c>
      <c r="GP37" s="82">
        <f t="shared" si="298"/>
        <v>14069188</v>
      </c>
      <c r="GQ37" s="82">
        <f t="shared" si="298"/>
        <v>12568660</v>
      </c>
      <c r="GR37" s="82">
        <f t="shared" si="298"/>
        <v>12711318</v>
      </c>
      <c r="GS37" s="82">
        <f t="shared" si="298"/>
        <v>12480135</v>
      </c>
      <c r="GT37" s="82">
        <f t="shared" si="298"/>
        <v>12251431</v>
      </c>
      <c r="GU37" s="82">
        <f t="shared" si="298"/>
        <v>12049634</v>
      </c>
      <c r="GV37" s="82">
        <f t="shared" ref="GV37:GX37" si="300">SUM(GV39:GV50)</f>
        <v>11735205</v>
      </c>
      <c r="GW37" s="82">
        <f t="shared" si="300"/>
        <v>11636345</v>
      </c>
      <c r="GX37" s="82">
        <f t="shared" si="300"/>
        <v>11492473</v>
      </c>
      <c r="GY37" s="82">
        <f t="shared" ref="GY37:GZ37" si="301">SUM(GY39:GY50)</f>
        <v>11423241</v>
      </c>
      <c r="GZ37" s="82">
        <f t="shared" si="301"/>
        <v>11300425</v>
      </c>
      <c r="HA37" s="82">
        <f t="shared" ref="HA37" si="302">SUM(HA39:HA50)</f>
        <v>11277191</v>
      </c>
      <c r="HB37" s="83">
        <f t="shared" si="298"/>
        <v>17556839</v>
      </c>
      <c r="HC37" s="82">
        <f t="shared" si="298"/>
        <v>19086948</v>
      </c>
      <c r="HD37" s="82">
        <f t="shared" si="298"/>
        <v>17887623</v>
      </c>
      <c r="HE37" s="82">
        <f t="shared" si="298"/>
        <v>17990978</v>
      </c>
      <c r="HF37" s="103">
        <f t="shared" si="298"/>
        <v>17831287</v>
      </c>
      <c r="HG37" s="82">
        <f t="shared" si="298"/>
        <v>17642272</v>
      </c>
      <c r="HH37" s="82">
        <f t="shared" si="298"/>
        <v>17453036</v>
      </c>
      <c r="HI37" s="82">
        <f t="shared" si="298"/>
        <v>17163724</v>
      </c>
      <c r="HJ37" s="82">
        <f t="shared" si="298"/>
        <v>17113166</v>
      </c>
      <c r="HK37" s="387">
        <f t="shared" si="298"/>
        <v>17086882</v>
      </c>
      <c r="HL37" s="387">
        <f t="shared" si="298"/>
        <v>17100665</v>
      </c>
      <c r="HM37" s="387">
        <f t="shared" si="298"/>
        <v>17157679</v>
      </c>
      <c r="HN37" s="387">
        <f t="shared" si="298"/>
        <v>17156877</v>
      </c>
    </row>
    <row r="38" spans="1:222" s="15" customFormat="1" ht="15">
      <c r="A38" s="49" t="s">
        <v>72</v>
      </c>
      <c r="B38" s="60"/>
      <c r="C38" s="57"/>
      <c r="D38" s="57"/>
      <c r="E38" s="57"/>
      <c r="F38" s="389"/>
      <c r="G38" s="57"/>
      <c r="H38" s="57"/>
      <c r="I38" s="57"/>
      <c r="J38" s="57"/>
      <c r="K38" s="57"/>
      <c r="L38" s="57"/>
      <c r="M38" s="57"/>
      <c r="N38" s="390"/>
      <c r="O38" s="57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6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34"/>
      <c r="AP38" s="23"/>
      <c r="AQ38" s="23"/>
      <c r="AR38" s="23"/>
      <c r="AS38" s="108"/>
      <c r="AT38" s="23"/>
      <c r="AU38" s="23"/>
      <c r="AV38" s="23"/>
      <c r="AW38" s="23"/>
      <c r="AX38" s="23"/>
      <c r="AY38" s="23"/>
      <c r="AZ38" s="23"/>
      <c r="BA38" s="23"/>
      <c r="BB38" s="81"/>
      <c r="BC38" s="82"/>
      <c r="BD38" s="82"/>
      <c r="BE38" s="82"/>
      <c r="BF38" s="103"/>
      <c r="BG38" s="82"/>
      <c r="BH38" s="82"/>
      <c r="BI38" s="82"/>
      <c r="BJ38" s="82"/>
      <c r="BK38" s="82"/>
      <c r="BL38" s="82"/>
      <c r="BM38" s="82"/>
      <c r="BN38" s="82"/>
      <c r="BO38" s="34"/>
      <c r="BP38" s="23"/>
      <c r="BQ38" s="23"/>
      <c r="BR38" s="23"/>
      <c r="BS38" s="108"/>
      <c r="BT38" s="23"/>
      <c r="BU38" s="23"/>
      <c r="BV38" s="23"/>
      <c r="BW38" s="23"/>
      <c r="BX38" s="23"/>
      <c r="BY38" s="23"/>
      <c r="BZ38" s="23"/>
      <c r="CA38" s="23"/>
      <c r="CB38" s="22"/>
      <c r="CC38" s="23"/>
      <c r="CD38" s="23"/>
      <c r="CE38" s="108"/>
      <c r="CF38" s="23"/>
      <c r="CG38" s="44"/>
      <c r="CH38" s="44"/>
      <c r="CI38" s="44"/>
      <c r="CJ38" s="44"/>
      <c r="CK38" s="44"/>
      <c r="CL38" s="44"/>
      <c r="CM38" s="44"/>
      <c r="CN38" s="44"/>
      <c r="CO38" s="34"/>
      <c r="CP38" s="23"/>
      <c r="CQ38" s="23"/>
      <c r="CR38" s="23"/>
      <c r="CS38" s="108"/>
      <c r="CT38" s="23"/>
      <c r="CU38" s="23"/>
      <c r="CV38" s="23"/>
      <c r="CW38" s="23"/>
      <c r="CX38" s="23"/>
      <c r="CY38" s="23"/>
      <c r="CZ38" s="23"/>
      <c r="DA38" s="23"/>
      <c r="DB38" s="34"/>
      <c r="DC38" s="23"/>
      <c r="DD38" s="23"/>
      <c r="DE38" s="23"/>
      <c r="DF38" s="108"/>
      <c r="DG38" s="23"/>
      <c r="DH38" s="23"/>
      <c r="DI38" s="23"/>
      <c r="DJ38" s="23"/>
      <c r="DK38" s="23"/>
      <c r="DL38" s="23"/>
      <c r="DM38" s="23"/>
      <c r="DN38" s="23"/>
      <c r="DO38" s="34"/>
      <c r="DP38" s="23"/>
      <c r="DQ38" s="23"/>
      <c r="DR38" s="23"/>
      <c r="DS38" s="108"/>
      <c r="DT38" s="23"/>
      <c r="DU38" s="23"/>
      <c r="DV38" s="23"/>
      <c r="DW38" s="23"/>
      <c r="DX38" s="23"/>
      <c r="DY38" s="23"/>
      <c r="DZ38" s="23"/>
      <c r="EA38" s="23"/>
      <c r="EB38" s="81"/>
      <c r="EC38" s="82"/>
      <c r="ED38" s="82"/>
      <c r="EE38" s="82"/>
      <c r="EF38" s="103"/>
      <c r="EG38" s="82"/>
      <c r="EH38" s="82"/>
      <c r="EI38" s="82"/>
      <c r="EJ38" s="82"/>
      <c r="EK38" s="23"/>
      <c r="EL38" s="23"/>
      <c r="EM38" s="23"/>
      <c r="EN38" s="23"/>
      <c r="EO38" s="83"/>
      <c r="EP38" s="82"/>
      <c r="EQ38" s="82"/>
      <c r="ER38" s="82"/>
      <c r="ES38" s="82"/>
      <c r="ET38" s="82"/>
      <c r="EU38" s="82"/>
      <c r="EV38" s="82"/>
      <c r="EW38" s="82"/>
      <c r="EX38" s="82"/>
      <c r="EY38" s="82"/>
      <c r="EZ38" s="82"/>
      <c r="FA38" s="82"/>
      <c r="FB38" s="34"/>
      <c r="FC38" s="23"/>
      <c r="FD38" s="23"/>
      <c r="FE38" s="23"/>
      <c r="FF38" s="108"/>
      <c r="FG38" s="23"/>
      <c r="FH38" s="23"/>
      <c r="FI38" s="23"/>
      <c r="FJ38" s="23"/>
      <c r="FK38" s="23"/>
      <c r="FL38" s="23"/>
      <c r="FM38" s="23"/>
      <c r="FN38" s="23"/>
      <c r="FO38" s="34"/>
      <c r="FP38" s="23"/>
      <c r="FQ38" s="23"/>
      <c r="FR38" s="23"/>
      <c r="FS38" s="108"/>
      <c r="FT38" s="23"/>
      <c r="FU38" s="23"/>
      <c r="FV38" s="23"/>
      <c r="FW38" s="23"/>
      <c r="FX38" s="23"/>
      <c r="FY38" s="23"/>
      <c r="FZ38" s="23"/>
      <c r="GA38" s="23"/>
      <c r="GB38" s="22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81"/>
      <c r="GP38" s="82"/>
      <c r="GQ38" s="82"/>
      <c r="GR38" s="82"/>
      <c r="GS38" s="103"/>
      <c r="GT38" s="82"/>
      <c r="GU38" s="82"/>
      <c r="GV38" s="82"/>
      <c r="GW38" s="82"/>
      <c r="GX38" s="82"/>
      <c r="GY38" s="82"/>
      <c r="GZ38" s="82"/>
      <c r="HA38" s="82"/>
      <c r="HB38" s="22"/>
      <c r="HC38" s="23"/>
      <c r="HD38" s="23"/>
      <c r="HE38" s="23"/>
      <c r="HF38" s="108"/>
      <c r="HG38" s="23"/>
      <c r="HH38" s="23"/>
      <c r="HI38" s="23"/>
      <c r="HJ38" s="23"/>
      <c r="HK38" s="385"/>
      <c r="HL38" s="385"/>
      <c r="HM38" s="385"/>
      <c r="HN38" s="385"/>
    </row>
    <row r="39" spans="1:222" s="15" customFormat="1" ht="15">
      <c r="A39" s="46" t="s">
        <v>23</v>
      </c>
      <c r="B39" s="60">
        <f t="shared" ref="B39:B51" si="303">(AO39/HB39)*100</f>
        <v>85.8018561438533</v>
      </c>
      <c r="C39" s="57">
        <f t="shared" ref="C39:C51" si="304">(AP39/HC39)*100</f>
        <v>85.590650969619844</v>
      </c>
      <c r="D39" s="57">
        <f t="shared" ref="D39:D51" si="305">(AQ39/HD39)*100</f>
        <v>88.985807243374026</v>
      </c>
      <c r="E39" s="57">
        <f t="shared" ref="E39:E51" si="306">(AR39/HE39)*100</f>
        <v>87.812434835910494</v>
      </c>
      <c r="F39" s="57">
        <f t="shared" ref="F39:F51" si="307">(AS39/HF39)*100</f>
        <v>88.42701813579832</v>
      </c>
      <c r="G39" s="57">
        <f t="shared" ref="G39:G51" si="308">(AT39/HG39)*100</f>
        <v>87.970099195602444</v>
      </c>
      <c r="H39" s="57">
        <f t="shared" ref="H39:H51" si="309">(AU39/HH39)*100</f>
        <v>88.90577821049601</v>
      </c>
      <c r="I39" s="57">
        <f t="shared" ref="I39:I51" si="310">(AV39/HI39)*100</f>
        <v>88.770480568801574</v>
      </c>
      <c r="J39" s="57">
        <f t="shared" ref="J39:J51" si="311">(AW39/HJ39)*100</f>
        <v>89.287335607572885</v>
      </c>
      <c r="K39" s="57">
        <f t="shared" ref="K39:K51" si="312">(AX39/HK39)*100</f>
        <v>89.630792905070749</v>
      </c>
      <c r="L39" s="57">
        <f t="shared" ref="L39:L51" si="313">(AY39/HL39)*100</f>
        <v>89.358480930062584</v>
      </c>
      <c r="M39" s="57">
        <f t="shared" ref="M39:N51" si="314">(AZ39/HM39)*100</f>
        <v>90.085721454703545</v>
      </c>
      <c r="N39" s="390">
        <f t="shared" si="314"/>
        <v>90.228122967644538</v>
      </c>
      <c r="O39" s="57">
        <f t="shared" si="54"/>
        <v>0</v>
      </c>
      <c r="P39" s="59">
        <f t="shared" si="55"/>
        <v>37.873743006509564</v>
      </c>
      <c r="Q39" s="59">
        <f t="shared" si="56"/>
        <v>42.50292729246322</v>
      </c>
      <c r="R39" s="59">
        <f t="shared" si="57"/>
        <v>41.526140578790013</v>
      </c>
      <c r="S39" s="59">
        <f t="shared" si="58"/>
        <v>42.211733310262908</v>
      </c>
      <c r="T39" s="59">
        <f t="shared" si="59"/>
        <v>43.135734812911544</v>
      </c>
      <c r="U39" s="59">
        <f t="shared" si="60"/>
        <v>43.898498693133803</v>
      </c>
      <c r="V39" s="59">
        <f t="shared" ref="V39:V51" si="315">(EI39/HI39)*100</f>
        <v>43.805859341537932</v>
      </c>
      <c r="W39" s="59">
        <f t="shared" ref="W39:W51" si="316">(EJ39/HJ39)*100</f>
        <v>44.858087108450775</v>
      </c>
      <c r="X39" s="59">
        <f t="shared" ref="X39:X51" si="317">(EK39/HK39)*100</f>
        <v>45.583504481934547</v>
      </c>
      <c r="Y39" s="59">
        <f t="shared" ref="Y39:Y51" si="318">(EL39/HL39)*100</f>
        <v>46.092661559984116</v>
      </c>
      <c r="Z39" s="59">
        <f t="shared" ref="Z39:AA51" si="319">(EM39/HM39)*100</f>
        <v>47.197965857110482</v>
      </c>
      <c r="AA39" s="59">
        <f t="shared" si="319"/>
        <v>47.32125937041927</v>
      </c>
      <c r="AB39" s="56">
        <f>(GB39/HB39)*100</f>
        <v>30.441016238045666</v>
      </c>
      <c r="AC39" s="60">
        <f t="shared" ref="AC39:AC51" si="320">(GC39/HC39)*100</f>
        <v>30.134765166814979</v>
      </c>
      <c r="AD39" s="60">
        <f t="shared" ref="AD39:AD51" si="321">(GD39/HD39)*100</f>
        <v>33.876339959282824</v>
      </c>
      <c r="AE39" s="60">
        <f t="shared" ref="AE39:AE51" si="322">(GE39/HE39)*100</f>
        <v>33.098767729085083</v>
      </c>
      <c r="AF39" s="60">
        <f t="shared" ref="AF39:AF51" si="323">(GF39/HF39)*100</f>
        <v>33.968546573985648</v>
      </c>
      <c r="AG39" s="60">
        <f t="shared" ref="AG39:AG51" si="324">(GG39/HG39)*100</f>
        <v>34.791928718827911</v>
      </c>
      <c r="AH39" s="60">
        <f t="shared" ref="AH39:AH51" si="325">(GH39/HH39)*100</f>
        <v>35.717694298695562</v>
      </c>
      <c r="AI39" s="60">
        <f t="shared" ref="AI39:AI51" si="326">(GI39/HI39)*100</f>
        <v>35.867736500956568</v>
      </c>
      <c r="AJ39" s="60">
        <f t="shared" ref="AJ39:AJ51" si="327">(GJ39/HJ39)*100</f>
        <v>36.641514164955453</v>
      </c>
      <c r="AK39" s="60">
        <f t="shared" ref="AK39:AK51" si="328">(GK39/HK39)*100</f>
        <v>37.269028368975611</v>
      </c>
      <c r="AL39" s="60">
        <f t="shared" ref="AL39:AL51" si="329">(GL39/HL39)*100</f>
        <v>37.653147157882721</v>
      </c>
      <c r="AM39" s="60">
        <f t="shared" ref="AM39:AN51" si="330">(GM39/HM39)*100</f>
        <v>38.763939058966088</v>
      </c>
      <c r="AN39" s="60">
        <f t="shared" si="330"/>
        <v>38.722543884367624</v>
      </c>
      <c r="AO39" s="34">
        <v>3004219</v>
      </c>
      <c r="AP39" s="23">
        <v>3265416</v>
      </c>
      <c r="AQ39" s="23">
        <v>3207820</v>
      </c>
      <c r="AR39" s="23">
        <v>3204663</v>
      </c>
      <c r="AS39" s="23">
        <v>3188986</v>
      </c>
      <c r="AT39" s="23">
        <v>3144361</v>
      </c>
      <c r="AU39" s="23">
        <v>3146716</v>
      </c>
      <c r="AV39" s="23">
        <v>3108831</v>
      </c>
      <c r="AW39" s="23">
        <v>3119362</v>
      </c>
      <c r="AX39" s="23">
        <v>3120825</v>
      </c>
      <c r="AY39" s="23">
        <v>3100473</v>
      </c>
      <c r="AZ39" s="330">
        <v>3116375</v>
      </c>
      <c r="BA39" s="23">
        <v>3109096</v>
      </c>
      <c r="BB39" s="81">
        <f t="shared" ref="BB39:BB50" si="331">+HB39-AO39</f>
        <v>497126</v>
      </c>
      <c r="BC39" s="82">
        <f t="shared" ref="BC39:BC50" si="332">+HC39-AP39</f>
        <v>549739</v>
      </c>
      <c r="BD39" s="82">
        <f t="shared" ref="BD39:BD50" si="333">+HD39-AQ39</f>
        <v>397047</v>
      </c>
      <c r="BE39" s="82">
        <f t="shared" ref="BE39:BE50" si="334">+HE39-AR39</f>
        <v>444778</v>
      </c>
      <c r="BF39" s="82">
        <f t="shared" ref="BF39:BF50" si="335">+HF39-AS39</f>
        <v>417362</v>
      </c>
      <c r="BG39" s="82">
        <f t="shared" ref="BG39:BG50" si="336">+HG39-AT39</f>
        <v>429991</v>
      </c>
      <c r="BH39" s="82">
        <f t="shared" ref="BH39:BH50" si="337">+HH39-AU39</f>
        <v>392667</v>
      </c>
      <c r="BI39" s="82">
        <f t="shared" ref="BI39:BI50" si="338">+HI39-AV39</f>
        <v>393269</v>
      </c>
      <c r="BJ39" s="82">
        <f t="shared" ref="BJ39:BJ50" si="339">+HJ39-AW39</f>
        <v>374260</v>
      </c>
      <c r="BK39" s="82">
        <f t="shared" ref="BK39:BK50" si="340">+HK39-AX39</f>
        <v>361042</v>
      </c>
      <c r="BL39" s="82">
        <f t="shared" ref="BL39:BL50" si="341">+HL39-AY39</f>
        <v>369229</v>
      </c>
      <c r="BM39" s="82">
        <f t="shared" ref="BM39:BN50" si="342">+HM39-AZ39</f>
        <v>342969</v>
      </c>
      <c r="BN39" s="82">
        <f t="shared" si="342"/>
        <v>336721</v>
      </c>
      <c r="BO39" s="34">
        <v>163739</v>
      </c>
      <c r="BP39" s="23">
        <v>182907</v>
      </c>
      <c r="BQ39" s="23"/>
      <c r="BR39" s="23">
        <v>171129</v>
      </c>
      <c r="BS39" s="23">
        <v>162741</v>
      </c>
      <c r="BT39" s="23">
        <v>172308</v>
      </c>
      <c r="BU39" s="23">
        <v>157669</v>
      </c>
      <c r="BV39" s="23">
        <v>140601</v>
      </c>
      <c r="BW39" s="23">
        <v>149336</v>
      </c>
      <c r="BX39" s="23">
        <v>147404</v>
      </c>
      <c r="BY39" s="23">
        <v>147866</v>
      </c>
      <c r="BZ39" s="330">
        <v>134005</v>
      </c>
      <c r="CA39" s="23">
        <v>139101</v>
      </c>
      <c r="CB39" s="22">
        <v>333387</v>
      </c>
      <c r="CC39" s="23">
        <v>366832</v>
      </c>
      <c r="CD39" s="23"/>
      <c r="CE39" s="23">
        <v>273649</v>
      </c>
      <c r="CF39" s="23">
        <v>254621</v>
      </c>
      <c r="CG39" s="44">
        <v>257683</v>
      </c>
      <c r="CH39" s="44">
        <v>234998</v>
      </c>
      <c r="CI39" s="44">
        <v>252668</v>
      </c>
      <c r="CJ39" s="44">
        <v>224924</v>
      </c>
      <c r="CK39" s="44">
        <v>213638</v>
      </c>
      <c r="CL39" s="44">
        <v>221363</v>
      </c>
      <c r="CM39" s="335">
        <v>208964</v>
      </c>
      <c r="CN39" s="44">
        <v>197620</v>
      </c>
      <c r="CO39" s="34">
        <v>875777</v>
      </c>
      <c r="CP39" s="23">
        <v>941059</v>
      </c>
      <c r="CQ39" s="23">
        <v>904876</v>
      </c>
      <c r="CR39" s="23">
        <v>940652</v>
      </c>
      <c r="CS39" s="23">
        <v>946312</v>
      </c>
      <c r="CT39" s="23">
        <v>824949</v>
      </c>
      <c r="CU39" s="23">
        <v>818164</v>
      </c>
      <c r="CV39" s="23">
        <v>816349</v>
      </c>
      <c r="CW39" s="23">
        <v>809466</v>
      </c>
      <c r="CX39" s="23">
        <v>788497</v>
      </c>
      <c r="CY39" s="23">
        <v>765829</v>
      </c>
      <c r="CZ39" s="330">
        <v>759667</v>
      </c>
      <c r="DA39" s="23">
        <v>772185</v>
      </c>
      <c r="DB39" s="34"/>
      <c r="DC39" s="23">
        <v>879415</v>
      </c>
      <c r="DD39" s="23">
        <v>770770</v>
      </c>
      <c r="DE39" s="23">
        <v>748539</v>
      </c>
      <c r="DF39" s="23">
        <v>720372</v>
      </c>
      <c r="DG39" s="23">
        <v>777589</v>
      </c>
      <c r="DH39" s="23">
        <v>774816</v>
      </c>
      <c r="DI39" s="23">
        <v>758357</v>
      </c>
      <c r="DJ39" s="23">
        <v>742724</v>
      </c>
      <c r="DK39" s="23">
        <v>745171</v>
      </c>
      <c r="DL39" s="23">
        <v>735366</v>
      </c>
      <c r="DM39" s="330">
        <v>723968</v>
      </c>
      <c r="DN39" s="23">
        <v>706307</v>
      </c>
      <c r="DO39" s="34"/>
      <c r="DP39" s="23">
        <v>295254</v>
      </c>
      <c r="DQ39" s="23">
        <v>310977</v>
      </c>
      <c r="DR39" s="23">
        <v>307552</v>
      </c>
      <c r="DS39" s="23">
        <v>297278</v>
      </c>
      <c r="DT39" s="23">
        <v>298237</v>
      </c>
      <c r="DU39" s="23">
        <v>289550</v>
      </c>
      <c r="DV39" s="23">
        <v>278001</v>
      </c>
      <c r="DW39" s="23">
        <v>287056</v>
      </c>
      <c r="DX39" s="23">
        <v>289499</v>
      </c>
      <c r="DY39" s="23">
        <v>292826</v>
      </c>
      <c r="DZ39" s="330">
        <v>291762</v>
      </c>
      <c r="EA39" s="23">
        <v>296296</v>
      </c>
      <c r="EB39" s="81">
        <f t="shared" ref="EB39:EB50" si="343">IF(DO39&gt;0,DO39+GB39,)</f>
        <v>0</v>
      </c>
      <c r="EC39" s="82">
        <f t="shared" ref="EC39:EC50" si="344">+DP39+GC39</f>
        <v>1444942</v>
      </c>
      <c r="ED39" s="82">
        <f t="shared" ref="ED39:ED50" si="345">+DQ39+GD39</f>
        <v>1532174</v>
      </c>
      <c r="EE39" s="82">
        <f t="shared" ref="EE39:EE50" si="346">+DR39+GE39</f>
        <v>1515472</v>
      </c>
      <c r="EF39" s="82">
        <f t="shared" ref="EF39:EF50" si="347">+DS39+GF39</f>
        <v>1522302</v>
      </c>
      <c r="EG39" s="82">
        <f t="shared" ref="EG39:EG50" si="348">+DT39+GG39</f>
        <v>1541823</v>
      </c>
      <c r="EH39" s="82">
        <f t="shared" ref="EH39:EH50" si="349">+DU39+GH39</f>
        <v>1553736</v>
      </c>
      <c r="EI39" s="82">
        <f t="shared" ref="EI39:EI50" si="350">+DV39+GI39</f>
        <v>1534125</v>
      </c>
      <c r="EJ39" s="82">
        <f t="shared" ref="EJ39:EJ50" si="351">+DW39+GJ39</f>
        <v>1567172</v>
      </c>
      <c r="EK39" s="23">
        <v>1587157</v>
      </c>
      <c r="EL39" s="23">
        <v>1599278</v>
      </c>
      <c r="EM39" s="330">
        <v>1632740</v>
      </c>
      <c r="EN39" s="23">
        <v>1630604</v>
      </c>
      <c r="EO39" s="83">
        <f t="shared" ref="EO39:EO50" si="352">IF(EB39&gt;0,HB39-EB39,)</f>
        <v>0</v>
      </c>
      <c r="EP39" s="82">
        <f t="shared" ref="EP39:EP50" si="353">IF(EC39&gt;0,HC39-EC39,)</f>
        <v>2370213</v>
      </c>
      <c r="EQ39" s="82">
        <f t="shared" ref="EQ39:EQ50" si="354">IF(ED39&gt;0,HD39-ED39,)</f>
        <v>2072693</v>
      </c>
      <c r="ER39" s="82">
        <f t="shared" ref="ER39:ER50" si="355">IF(EE39&gt;0,HE39-EE39,)</f>
        <v>2133969</v>
      </c>
      <c r="ES39" s="82">
        <f t="shared" ref="ES39:ES50" si="356">IF(EF39&gt;0,HF39-EF39,)</f>
        <v>2084046</v>
      </c>
      <c r="ET39" s="82">
        <f t="shared" ref="ET39:ET50" si="357">IF(EG39&gt;0,HG39-EG39,)</f>
        <v>2032529</v>
      </c>
      <c r="EU39" s="82">
        <f t="shared" ref="EU39:EU50" si="358">IF(EH39&gt;0,HH39-EH39,)</f>
        <v>1985647</v>
      </c>
      <c r="EV39" s="82">
        <f t="shared" ref="EV39:EV50" si="359">IF(EI39&gt;0,HI39-EI39,)</f>
        <v>1967975</v>
      </c>
      <c r="EW39" s="82">
        <f>IF(EJ39&gt;0,HJ39-EJ39,)</f>
        <v>1926450</v>
      </c>
      <c r="EX39" s="82">
        <f>IF(EK39&gt;0,HK39-EK39,)</f>
        <v>1894710</v>
      </c>
      <c r="EY39" s="82">
        <f>IF(EL39&gt;0,HL39-EL39,)</f>
        <v>1870424</v>
      </c>
      <c r="EZ39" s="82">
        <f>IF(EM39&gt;0,HM39-EM39,)</f>
        <v>1826604</v>
      </c>
      <c r="FA39" s="82">
        <f>IF(EN39&gt;0,HN39-EN39,)</f>
        <v>1815213</v>
      </c>
      <c r="FB39" s="34"/>
      <c r="FC39" s="23"/>
      <c r="FD39" s="23">
        <v>811298</v>
      </c>
      <c r="FE39" s="23">
        <v>815279</v>
      </c>
      <c r="FF39" s="23">
        <v>821524</v>
      </c>
      <c r="FG39" s="23">
        <v>830392</v>
      </c>
      <c r="FH39" s="23">
        <v>834629</v>
      </c>
      <c r="FI39" s="23">
        <v>830756</v>
      </c>
      <c r="FJ39" s="23">
        <v>843095</v>
      </c>
      <c r="FK39" s="23">
        <v>850176</v>
      </c>
      <c r="FL39" s="23">
        <v>841816</v>
      </c>
      <c r="FM39" s="330">
        <v>863056</v>
      </c>
      <c r="FN39" s="23">
        <v>868808</v>
      </c>
      <c r="FO39" s="34"/>
      <c r="FP39" s="23"/>
      <c r="FQ39" s="23">
        <v>409899</v>
      </c>
      <c r="FR39" s="23">
        <v>392641</v>
      </c>
      <c r="FS39" s="23">
        <v>403500</v>
      </c>
      <c r="FT39" s="23">
        <v>413194</v>
      </c>
      <c r="FU39" s="23">
        <v>429557</v>
      </c>
      <c r="FV39" s="23">
        <v>425368</v>
      </c>
      <c r="FW39" s="23">
        <v>437021</v>
      </c>
      <c r="FX39" s="23">
        <v>447482</v>
      </c>
      <c r="FY39" s="23">
        <v>464636</v>
      </c>
      <c r="FZ39" s="330">
        <v>477922</v>
      </c>
      <c r="GA39" s="23">
        <v>465500</v>
      </c>
      <c r="GB39" s="22">
        <v>1065845</v>
      </c>
      <c r="GC39" s="23">
        <v>1149688</v>
      </c>
      <c r="GD39" s="82">
        <f t="shared" ref="GD39:GD50" si="360">+FQ39+FD39</f>
        <v>1221197</v>
      </c>
      <c r="GE39" s="82">
        <f t="shared" ref="GE39:GE50" si="361">+FR39+FE39</f>
        <v>1207920</v>
      </c>
      <c r="GF39" s="82">
        <f t="shared" ref="GF39:GF50" si="362">+FS39+FF39</f>
        <v>1225024</v>
      </c>
      <c r="GG39" s="82">
        <f t="shared" ref="GG39:GG50" si="363">+FT39+FG39</f>
        <v>1243586</v>
      </c>
      <c r="GH39" s="82">
        <f t="shared" ref="GH39:GH50" si="364">+FU39+FH39</f>
        <v>1264186</v>
      </c>
      <c r="GI39" s="82">
        <f t="shared" ref="GI39:GI50" si="365">+FV39+FI39</f>
        <v>1256124</v>
      </c>
      <c r="GJ39" s="82">
        <f t="shared" ref="GJ39:GJ50" si="366">+FW39+FJ39</f>
        <v>1280116</v>
      </c>
      <c r="GK39" s="23">
        <v>1297658</v>
      </c>
      <c r="GL39" s="23">
        <v>1306452</v>
      </c>
      <c r="GM39" s="330">
        <v>1340978</v>
      </c>
      <c r="GN39" s="23">
        <v>1334308</v>
      </c>
      <c r="GO39" s="81">
        <f t="shared" ref="GO39:GO50" si="367">+HB39-GB39</f>
        <v>2435500</v>
      </c>
      <c r="GP39" s="82">
        <f t="shared" ref="GP39:GP50" si="368">+HC39-GC39</f>
        <v>2665467</v>
      </c>
      <c r="GQ39" s="82">
        <f t="shared" ref="GQ39:GQ50" si="369">+HD39-GD39</f>
        <v>2383670</v>
      </c>
      <c r="GR39" s="82">
        <f t="shared" ref="GR39:GR50" si="370">+HE39-GE39</f>
        <v>2441521</v>
      </c>
      <c r="GS39" s="82">
        <f t="shared" ref="GS39:GS50" si="371">+HF39-GF39</f>
        <v>2381324</v>
      </c>
      <c r="GT39" s="82">
        <f t="shared" ref="GT39:GT50" si="372">+HG39-GG39</f>
        <v>2330766</v>
      </c>
      <c r="GU39" s="82">
        <f t="shared" ref="GU39:GU50" si="373">+HH39-GH39</f>
        <v>2275197</v>
      </c>
      <c r="GV39" s="82">
        <f t="shared" ref="GV39:GV50" si="374">+HI39-GI39</f>
        <v>2245976</v>
      </c>
      <c r="GW39" s="82">
        <f>+HJ39-GJ39</f>
        <v>2213506</v>
      </c>
      <c r="GX39" s="82">
        <f>+HK39-GK39</f>
        <v>2184209</v>
      </c>
      <c r="GY39" s="82">
        <f>+HL39-GL39</f>
        <v>2163250</v>
      </c>
      <c r="GZ39" s="82">
        <f>+HM39-GM39</f>
        <v>2118366</v>
      </c>
      <c r="HA39" s="82">
        <f>+HN39-GN39</f>
        <v>2111509</v>
      </c>
      <c r="HB39" s="22">
        <v>3501345</v>
      </c>
      <c r="HC39" s="23">
        <v>3815155</v>
      </c>
      <c r="HD39" s="23">
        <v>3604867</v>
      </c>
      <c r="HE39" s="23">
        <v>3649441</v>
      </c>
      <c r="HF39" s="23">
        <v>3606348</v>
      </c>
      <c r="HG39" s="23">
        <v>3574352</v>
      </c>
      <c r="HH39" s="23">
        <v>3539383</v>
      </c>
      <c r="HI39" s="23">
        <v>3502100</v>
      </c>
      <c r="HJ39" s="23">
        <v>3493622</v>
      </c>
      <c r="HK39" s="385">
        <v>3481867</v>
      </c>
      <c r="HL39" s="385">
        <v>3469702</v>
      </c>
      <c r="HM39" s="385">
        <v>3459344</v>
      </c>
      <c r="HN39" s="385">
        <v>3445817</v>
      </c>
    </row>
    <row r="40" spans="1:222" s="15" customFormat="1" ht="15">
      <c r="A40" s="46" t="s">
        <v>24</v>
      </c>
      <c r="B40" s="60">
        <f t="shared" si="303"/>
        <v>86.782441697960905</v>
      </c>
      <c r="C40" s="57">
        <f t="shared" si="304"/>
        <v>87.253650833951369</v>
      </c>
      <c r="D40" s="57">
        <f t="shared" si="305"/>
        <v>88.065555062075546</v>
      </c>
      <c r="E40" s="57">
        <f t="shared" si="306"/>
        <v>87.754527042163105</v>
      </c>
      <c r="F40" s="57">
        <f t="shared" si="307"/>
        <v>88.388980096237077</v>
      </c>
      <c r="G40" s="57">
        <f t="shared" si="308"/>
        <v>88.162694538294218</v>
      </c>
      <c r="H40" s="57">
        <f t="shared" si="309"/>
        <v>88.588304039085983</v>
      </c>
      <c r="I40" s="57">
        <f t="shared" si="310"/>
        <v>88.482303647213541</v>
      </c>
      <c r="J40" s="57">
        <f t="shared" si="311"/>
        <v>88.321516238075603</v>
      </c>
      <c r="K40" s="57">
        <f t="shared" si="312"/>
        <v>88.966753743076225</v>
      </c>
      <c r="L40" s="57">
        <f t="shared" si="313"/>
        <v>88.667553076594459</v>
      </c>
      <c r="M40" s="57">
        <f t="shared" si="314"/>
        <v>89.411031496302712</v>
      </c>
      <c r="N40" s="390">
        <f t="shared" si="314"/>
        <v>89.220542826591057</v>
      </c>
      <c r="O40" s="57">
        <f t="shared" si="54"/>
        <v>0</v>
      </c>
      <c r="P40" s="59">
        <f t="shared" si="55"/>
        <v>29.935168048605032</v>
      </c>
      <c r="Q40" s="59">
        <f t="shared" si="56"/>
        <v>32.743118159705162</v>
      </c>
      <c r="R40" s="59">
        <f t="shared" si="57"/>
        <v>33.633827472408193</v>
      </c>
      <c r="S40" s="59">
        <f t="shared" si="58"/>
        <v>34.123396506389106</v>
      </c>
      <c r="T40" s="59">
        <f t="shared" si="59"/>
        <v>35.686172591494753</v>
      </c>
      <c r="U40" s="59">
        <f t="shared" si="60"/>
        <v>35.56095009708406</v>
      </c>
      <c r="V40" s="59">
        <f t="shared" si="315"/>
        <v>35.533631136033947</v>
      </c>
      <c r="W40" s="59">
        <f t="shared" si="316"/>
        <v>36.867716368102663</v>
      </c>
      <c r="X40" s="59">
        <f t="shared" si="317"/>
        <v>37.840202694531115</v>
      </c>
      <c r="Y40" s="59">
        <f t="shared" si="318"/>
        <v>37.18607648405662</v>
      </c>
      <c r="Z40" s="59">
        <f t="shared" si="319"/>
        <v>39.098313045585797</v>
      </c>
      <c r="AA40" s="59">
        <f t="shared" si="319"/>
        <v>39.024401965613777</v>
      </c>
      <c r="AB40" s="56">
        <f t="shared" ref="AB40:AB50" si="375">(GB40/HB40)*100</f>
        <v>22.229328338401753</v>
      </c>
      <c r="AC40" s="60">
        <f t="shared" si="320"/>
        <v>22.107116370123407</v>
      </c>
      <c r="AD40" s="60">
        <f t="shared" si="321"/>
        <v>24.076837780045825</v>
      </c>
      <c r="AE40" s="60">
        <f t="shared" si="322"/>
        <v>24.329632871372191</v>
      </c>
      <c r="AF40" s="60">
        <f t="shared" si="323"/>
        <v>24.956123129341787</v>
      </c>
      <c r="AG40" s="60">
        <f t="shared" si="324"/>
        <v>25.879534349018147</v>
      </c>
      <c r="AH40" s="60">
        <f t="shared" si="325"/>
        <v>25.95349045639826</v>
      </c>
      <c r="AI40" s="60">
        <f t="shared" si="326"/>
        <v>26.279679073513368</v>
      </c>
      <c r="AJ40" s="60">
        <f t="shared" si="327"/>
        <v>26.929530251703831</v>
      </c>
      <c r="AK40" s="60">
        <f t="shared" si="328"/>
        <v>27.706020366204676</v>
      </c>
      <c r="AL40" s="60">
        <f t="shared" si="329"/>
        <v>27.320585990563096</v>
      </c>
      <c r="AM40" s="60">
        <f t="shared" si="330"/>
        <v>28.676314763641919</v>
      </c>
      <c r="AN40" s="60">
        <f t="shared" si="330"/>
        <v>28.991361391789116</v>
      </c>
      <c r="AO40" s="34">
        <v>1428846</v>
      </c>
      <c r="AP40" s="23">
        <v>1567100</v>
      </c>
      <c r="AQ40" s="23">
        <v>1497066</v>
      </c>
      <c r="AR40" s="23">
        <v>1519940</v>
      </c>
      <c r="AS40" s="23">
        <v>1528485</v>
      </c>
      <c r="AT40" s="23">
        <v>1506175</v>
      </c>
      <c r="AU40" s="23">
        <v>1502416</v>
      </c>
      <c r="AV40" s="23">
        <v>1475484</v>
      </c>
      <c r="AW40" s="23">
        <v>1471266</v>
      </c>
      <c r="AX40" s="23">
        <v>1471261</v>
      </c>
      <c r="AY40" s="23">
        <v>1477776</v>
      </c>
      <c r="AZ40" s="330">
        <v>1497768</v>
      </c>
      <c r="BA40" s="23">
        <v>1485183</v>
      </c>
      <c r="BB40" s="81">
        <f t="shared" si="331"/>
        <v>217623</v>
      </c>
      <c r="BC40" s="82">
        <f t="shared" si="332"/>
        <v>228928</v>
      </c>
      <c r="BD40" s="82">
        <f t="shared" si="333"/>
        <v>202879</v>
      </c>
      <c r="BE40" s="82">
        <f t="shared" si="334"/>
        <v>212096</v>
      </c>
      <c r="BF40" s="82">
        <f t="shared" si="335"/>
        <v>200786</v>
      </c>
      <c r="BG40" s="82">
        <f t="shared" si="336"/>
        <v>202229</v>
      </c>
      <c r="BH40" s="82">
        <f t="shared" si="337"/>
        <v>193537</v>
      </c>
      <c r="BI40" s="82">
        <f t="shared" si="338"/>
        <v>192063</v>
      </c>
      <c r="BJ40" s="82">
        <f t="shared" si="339"/>
        <v>194541</v>
      </c>
      <c r="BK40" s="82">
        <f t="shared" si="340"/>
        <v>182459</v>
      </c>
      <c r="BL40" s="82">
        <f t="shared" si="341"/>
        <v>188872</v>
      </c>
      <c r="BM40" s="82">
        <f t="shared" si="342"/>
        <v>177381</v>
      </c>
      <c r="BN40" s="82">
        <f t="shared" si="342"/>
        <v>179437</v>
      </c>
      <c r="BO40" s="34">
        <v>46320</v>
      </c>
      <c r="BP40" s="23">
        <v>46821</v>
      </c>
      <c r="BQ40" s="23"/>
      <c r="BR40" s="23">
        <v>59624</v>
      </c>
      <c r="BS40" s="23">
        <v>51163</v>
      </c>
      <c r="BT40" s="23">
        <v>55665</v>
      </c>
      <c r="BU40" s="23">
        <v>53775</v>
      </c>
      <c r="BV40" s="23">
        <v>57599</v>
      </c>
      <c r="BW40" s="23">
        <v>58796</v>
      </c>
      <c r="BX40" s="23">
        <v>53678</v>
      </c>
      <c r="BY40" s="23">
        <v>58669</v>
      </c>
      <c r="BZ40" s="330">
        <v>56851</v>
      </c>
      <c r="CA40" s="23">
        <v>56326</v>
      </c>
      <c r="CB40" s="22">
        <v>171303</v>
      </c>
      <c r="CC40" s="23">
        <v>182107</v>
      </c>
      <c r="CD40" s="23"/>
      <c r="CE40" s="23">
        <v>152472</v>
      </c>
      <c r="CF40" s="23">
        <v>149623</v>
      </c>
      <c r="CG40" s="44">
        <v>146564</v>
      </c>
      <c r="CH40" s="44">
        <v>139762</v>
      </c>
      <c r="CI40" s="44">
        <v>134464</v>
      </c>
      <c r="CJ40" s="44">
        <v>135745</v>
      </c>
      <c r="CK40" s="44">
        <v>128781</v>
      </c>
      <c r="CL40" s="44">
        <v>130203</v>
      </c>
      <c r="CM40" s="335">
        <v>120530</v>
      </c>
      <c r="CN40" s="44">
        <v>123111</v>
      </c>
      <c r="CO40" s="34">
        <v>577832</v>
      </c>
      <c r="CP40" s="23">
        <v>632099</v>
      </c>
      <c r="CQ40" s="23">
        <v>568839</v>
      </c>
      <c r="CR40" s="23">
        <v>565556</v>
      </c>
      <c r="CS40" s="23">
        <v>564258</v>
      </c>
      <c r="CT40" s="23">
        <v>512373</v>
      </c>
      <c r="CU40" s="23">
        <v>499270</v>
      </c>
      <c r="CV40" s="23">
        <v>497806</v>
      </c>
      <c r="CW40" s="23">
        <v>475543</v>
      </c>
      <c r="CX40" s="23">
        <v>460529</v>
      </c>
      <c r="CY40" s="23">
        <v>459616</v>
      </c>
      <c r="CZ40" s="330">
        <v>459535</v>
      </c>
      <c r="DA40" s="23">
        <v>458477</v>
      </c>
      <c r="DB40" s="34"/>
      <c r="DC40" s="23">
        <v>397357</v>
      </c>
      <c r="DD40" s="23">
        <v>371612</v>
      </c>
      <c r="DE40" s="23">
        <v>371834</v>
      </c>
      <c r="DF40" s="23">
        <v>374141</v>
      </c>
      <c r="DG40" s="23">
        <v>384138</v>
      </c>
      <c r="DH40" s="23">
        <v>400049</v>
      </c>
      <c r="DI40" s="23">
        <v>385138</v>
      </c>
      <c r="DJ40" s="23">
        <v>381578</v>
      </c>
      <c r="DK40" s="23">
        <v>384961</v>
      </c>
      <c r="DL40" s="23">
        <v>398399</v>
      </c>
      <c r="DM40" s="330">
        <v>383278</v>
      </c>
      <c r="DN40" s="23">
        <v>377098</v>
      </c>
      <c r="DO40" s="34"/>
      <c r="DP40" s="23">
        <v>140594</v>
      </c>
      <c r="DQ40" s="23">
        <v>147322</v>
      </c>
      <c r="DR40" s="23">
        <v>161152</v>
      </c>
      <c r="DS40" s="23">
        <v>158527</v>
      </c>
      <c r="DT40" s="23">
        <v>167537</v>
      </c>
      <c r="DU40" s="23">
        <v>162938</v>
      </c>
      <c r="DV40" s="23">
        <v>154314</v>
      </c>
      <c r="DW40" s="23">
        <v>165551</v>
      </c>
      <c r="DX40" s="23">
        <v>167591</v>
      </c>
      <c r="DY40" s="23">
        <v>164423</v>
      </c>
      <c r="DZ40" s="330">
        <v>174584</v>
      </c>
      <c r="EA40" s="23">
        <v>167012</v>
      </c>
      <c r="EB40" s="81">
        <f t="shared" si="343"/>
        <v>0</v>
      </c>
      <c r="EC40" s="82">
        <f t="shared" si="344"/>
        <v>537644</v>
      </c>
      <c r="ED40" s="82">
        <f t="shared" si="345"/>
        <v>556615</v>
      </c>
      <c r="EE40" s="82">
        <f t="shared" si="346"/>
        <v>582550</v>
      </c>
      <c r="EF40" s="82">
        <f t="shared" si="347"/>
        <v>590086</v>
      </c>
      <c r="EG40" s="82">
        <f t="shared" si="348"/>
        <v>609664</v>
      </c>
      <c r="EH40" s="82">
        <f t="shared" si="349"/>
        <v>603097</v>
      </c>
      <c r="EI40" s="82">
        <f t="shared" si="350"/>
        <v>592540</v>
      </c>
      <c r="EJ40" s="82">
        <f t="shared" si="351"/>
        <v>614145</v>
      </c>
      <c r="EK40" s="23">
        <v>625771</v>
      </c>
      <c r="EL40" s="23">
        <v>619761</v>
      </c>
      <c r="EM40" s="330">
        <v>654955</v>
      </c>
      <c r="EN40" s="23">
        <v>649608</v>
      </c>
      <c r="EO40" s="83">
        <f t="shared" si="352"/>
        <v>0</v>
      </c>
      <c r="EP40" s="82">
        <f t="shared" si="353"/>
        <v>1258384</v>
      </c>
      <c r="EQ40" s="82">
        <f t="shared" si="354"/>
        <v>1143330</v>
      </c>
      <c r="ER40" s="82">
        <f t="shared" si="355"/>
        <v>1149486</v>
      </c>
      <c r="ES40" s="82">
        <f t="shared" si="356"/>
        <v>1139185</v>
      </c>
      <c r="ET40" s="82">
        <f t="shared" si="357"/>
        <v>1098740</v>
      </c>
      <c r="EU40" s="82">
        <f t="shared" si="358"/>
        <v>1092856</v>
      </c>
      <c r="EV40" s="82">
        <f t="shared" si="359"/>
        <v>1075007</v>
      </c>
      <c r="EW40" s="82">
        <f t="shared" ref="EW40:EW50" si="376">IF(EJ40&gt;0,HJ40-EJ40,)</f>
        <v>1051662</v>
      </c>
      <c r="EX40" s="82">
        <f t="shared" ref="EX40:EX50" si="377">IF(EK40&gt;0,HK40-EK40,)</f>
        <v>1027949</v>
      </c>
      <c r="EY40" s="82">
        <f t="shared" ref="EY40:EY50" si="378">IF(EL40&gt;0,HL40-EL40,)</f>
        <v>1046887</v>
      </c>
      <c r="EZ40" s="82">
        <f t="shared" ref="EZ40:FA50" si="379">IF(EM40&gt;0,HM40-EM40,)</f>
        <v>1020194</v>
      </c>
      <c r="FA40" s="82">
        <f t="shared" si="379"/>
        <v>1015012</v>
      </c>
      <c r="FB40" s="34"/>
      <c r="FC40" s="23"/>
      <c r="FD40" s="23">
        <v>301067</v>
      </c>
      <c r="FE40" s="23">
        <v>305747</v>
      </c>
      <c r="FF40" s="23">
        <v>316580</v>
      </c>
      <c r="FG40" s="23">
        <v>327678</v>
      </c>
      <c r="FH40" s="23">
        <v>321623</v>
      </c>
      <c r="FI40" s="23">
        <v>319395</v>
      </c>
      <c r="FJ40" s="23">
        <v>321709</v>
      </c>
      <c r="FK40" s="23">
        <v>325671</v>
      </c>
      <c r="FL40" s="23">
        <v>322409</v>
      </c>
      <c r="FM40" s="330">
        <v>336143</v>
      </c>
      <c r="FN40" s="23">
        <v>340008</v>
      </c>
      <c r="FO40" s="34"/>
      <c r="FP40" s="23"/>
      <c r="FQ40" s="23">
        <v>108226</v>
      </c>
      <c r="FR40" s="23">
        <v>115651</v>
      </c>
      <c r="FS40" s="23">
        <v>114979</v>
      </c>
      <c r="FT40" s="23">
        <v>114449</v>
      </c>
      <c r="FU40" s="23">
        <v>118536</v>
      </c>
      <c r="FV40" s="23">
        <v>118831</v>
      </c>
      <c r="FW40" s="23">
        <v>126885</v>
      </c>
      <c r="FX40" s="23">
        <v>132509</v>
      </c>
      <c r="FY40" s="23">
        <v>132929</v>
      </c>
      <c r="FZ40" s="330">
        <v>144228</v>
      </c>
      <c r="GA40" s="23">
        <v>142588</v>
      </c>
      <c r="GB40" s="22">
        <v>365999</v>
      </c>
      <c r="GC40" s="23">
        <v>397050</v>
      </c>
      <c r="GD40" s="82">
        <f t="shared" si="360"/>
        <v>409293</v>
      </c>
      <c r="GE40" s="82">
        <f t="shared" si="361"/>
        <v>421398</v>
      </c>
      <c r="GF40" s="82">
        <f t="shared" si="362"/>
        <v>431559</v>
      </c>
      <c r="GG40" s="82">
        <f t="shared" si="363"/>
        <v>442127</v>
      </c>
      <c r="GH40" s="82">
        <f t="shared" si="364"/>
        <v>440159</v>
      </c>
      <c r="GI40" s="82">
        <f t="shared" si="365"/>
        <v>438226</v>
      </c>
      <c r="GJ40" s="82">
        <f t="shared" si="366"/>
        <v>448594</v>
      </c>
      <c r="GK40" s="23">
        <v>458180</v>
      </c>
      <c r="GL40" s="23">
        <v>455338</v>
      </c>
      <c r="GM40" s="330">
        <v>480371</v>
      </c>
      <c r="GN40" s="23">
        <v>482596</v>
      </c>
      <c r="GO40" s="81">
        <f t="shared" si="367"/>
        <v>1280470</v>
      </c>
      <c r="GP40" s="82">
        <f t="shared" si="368"/>
        <v>1398978</v>
      </c>
      <c r="GQ40" s="82">
        <f t="shared" si="369"/>
        <v>1290652</v>
      </c>
      <c r="GR40" s="82">
        <f t="shared" si="370"/>
        <v>1310638</v>
      </c>
      <c r="GS40" s="82">
        <f t="shared" si="371"/>
        <v>1297712</v>
      </c>
      <c r="GT40" s="82">
        <f t="shared" si="372"/>
        <v>1266277</v>
      </c>
      <c r="GU40" s="82">
        <f t="shared" si="373"/>
        <v>1255794</v>
      </c>
      <c r="GV40" s="82">
        <f t="shared" si="374"/>
        <v>1229321</v>
      </c>
      <c r="GW40" s="82">
        <f t="shared" ref="GW40:GW50" si="380">+HJ40-GJ40</f>
        <v>1217213</v>
      </c>
      <c r="GX40" s="82">
        <f t="shared" ref="GX40:GX50" si="381">+HK40-GK40</f>
        <v>1195540</v>
      </c>
      <c r="GY40" s="82">
        <f t="shared" ref="GY40:GY50" si="382">+HL40-GL40</f>
        <v>1211310</v>
      </c>
      <c r="GZ40" s="82">
        <f t="shared" ref="GZ40:HA50" si="383">+HM40-GM40</f>
        <v>1194778</v>
      </c>
      <c r="HA40" s="82">
        <f t="shared" si="383"/>
        <v>1182024</v>
      </c>
      <c r="HB40" s="22">
        <v>1646469</v>
      </c>
      <c r="HC40" s="23">
        <v>1796028</v>
      </c>
      <c r="HD40" s="23">
        <v>1699945</v>
      </c>
      <c r="HE40" s="23">
        <v>1732036</v>
      </c>
      <c r="HF40" s="23">
        <v>1729271</v>
      </c>
      <c r="HG40" s="23">
        <v>1708404</v>
      </c>
      <c r="HH40" s="23">
        <v>1695953</v>
      </c>
      <c r="HI40" s="23">
        <v>1667547</v>
      </c>
      <c r="HJ40" s="23">
        <v>1665807</v>
      </c>
      <c r="HK40" s="385">
        <v>1653720</v>
      </c>
      <c r="HL40" s="385">
        <v>1666648</v>
      </c>
      <c r="HM40" s="385">
        <v>1675149</v>
      </c>
      <c r="HN40" s="385">
        <v>1664620</v>
      </c>
    </row>
    <row r="41" spans="1:222" s="15" customFormat="1" ht="15">
      <c r="A41" s="46" t="s">
        <v>25</v>
      </c>
      <c r="B41" s="60">
        <f t="shared" si="303"/>
        <v>91.747430752925169</v>
      </c>
      <c r="C41" s="57">
        <f t="shared" si="304"/>
        <v>91.492543030956085</v>
      </c>
      <c r="D41" s="57">
        <f t="shared" si="305"/>
        <v>92.774833521360833</v>
      </c>
      <c r="E41" s="57">
        <f t="shared" si="306"/>
        <v>91.738891136117985</v>
      </c>
      <c r="F41" s="57">
        <f t="shared" si="307"/>
        <v>92.113029968345899</v>
      </c>
      <c r="G41" s="57">
        <f t="shared" si="308"/>
        <v>92.742778166521944</v>
      </c>
      <c r="H41" s="57">
        <f t="shared" si="309"/>
        <v>92.425618743160271</v>
      </c>
      <c r="I41" s="57">
        <f t="shared" si="310"/>
        <v>92.107890108071615</v>
      </c>
      <c r="J41" s="57">
        <f t="shared" si="311"/>
        <v>92.713023958096713</v>
      </c>
      <c r="K41" s="57">
        <f t="shared" si="312"/>
        <v>93.000299970002999</v>
      </c>
      <c r="L41" s="57">
        <f t="shared" si="313"/>
        <v>92.830042904781124</v>
      </c>
      <c r="M41" s="57">
        <f t="shared" si="314"/>
        <v>93.204285485622677</v>
      </c>
      <c r="N41" s="390">
        <f t="shared" si="314"/>
        <v>92.777049753486736</v>
      </c>
      <c r="O41" s="57">
        <f t="shared" si="54"/>
        <v>0</v>
      </c>
      <c r="P41" s="59">
        <f t="shared" si="55"/>
        <v>35.803831482014672</v>
      </c>
      <c r="Q41" s="59">
        <f t="shared" si="56"/>
        <v>40.924991890910455</v>
      </c>
      <c r="R41" s="59">
        <f t="shared" si="57"/>
        <v>41.691743532953588</v>
      </c>
      <c r="S41" s="59">
        <f t="shared" si="58"/>
        <v>42.822340712243637</v>
      </c>
      <c r="T41" s="59">
        <f t="shared" si="59"/>
        <v>43.753921819162159</v>
      </c>
      <c r="U41" s="59">
        <f t="shared" si="60"/>
        <v>44.723230025283428</v>
      </c>
      <c r="V41" s="59">
        <f t="shared" si="315"/>
        <v>44.331378667001189</v>
      </c>
      <c r="W41" s="59">
        <f t="shared" si="316"/>
        <v>45.785352556821977</v>
      </c>
      <c r="X41" s="59">
        <f t="shared" si="317"/>
        <v>47.533779955337799</v>
      </c>
      <c r="Y41" s="59">
        <f t="shared" si="318"/>
        <v>46.586069752129312</v>
      </c>
      <c r="Z41" s="59">
        <f t="shared" si="319"/>
        <v>48.398366552152467</v>
      </c>
      <c r="AA41" s="59">
        <f t="shared" si="319"/>
        <v>47.777043181552315</v>
      </c>
      <c r="AB41" s="56">
        <f t="shared" si="375"/>
        <v>26.170464072724585</v>
      </c>
      <c r="AC41" s="60">
        <f t="shared" si="320"/>
        <v>24.962094204089503</v>
      </c>
      <c r="AD41" s="60">
        <f t="shared" si="321"/>
        <v>28.560536453426689</v>
      </c>
      <c r="AE41" s="60">
        <f t="shared" si="322"/>
        <v>29.165334907130497</v>
      </c>
      <c r="AF41" s="60">
        <f t="shared" si="323"/>
        <v>29.849576976531576</v>
      </c>
      <c r="AG41" s="60">
        <f t="shared" si="324"/>
        <v>30.456864337501887</v>
      </c>
      <c r="AH41" s="60">
        <f t="shared" si="325"/>
        <v>30.80858450540979</v>
      </c>
      <c r="AI41" s="60">
        <f t="shared" si="326"/>
        <v>30.664017146258331</v>
      </c>
      <c r="AJ41" s="60">
        <f t="shared" si="327"/>
        <v>31.888453880997876</v>
      </c>
      <c r="AK41" s="60">
        <f t="shared" si="328"/>
        <v>32.700329967003299</v>
      </c>
      <c r="AL41" s="60">
        <f t="shared" si="329"/>
        <v>32.259165055967372</v>
      </c>
      <c r="AM41" s="60">
        <f t="shared" si="330"/>
        <v>34.630073272332581</v>
      </c>
      <c r="AN41" s="60">
        <f t="shared" si="330"/>
        <v>33.54959378873334</v>
      </c>
      <c r="AO41" s="34">
        <v>695985</v>
      </c>
      <c r="AP41" s="23">
        <v>740397</v>
      </c>
      <c r="AQ41" s="23">
        <v>717913</v>
      </c>
      <c r="AR41" s="23">
        <v>691725</v>
      </c>
      <c r="AS41" s="23">
        <v>697233</v>
      </c>
      <c r="AT41" s="23">
        <v>693179</v>
      </c>
      <c r="AU41" s="23">
        <v>685787</v>
      </c>
      <c r="AV41" s="23">
        <v>690181</v>
      </c>
      <c r="AW41" s="23">
        <v>693855</v>
      </c>
      <c r="AX41" s="23">
        <v>697572</v>
      </c>
      <c r="AY41" s="23">
        <v>699285</v>
      </c>
      <c r="AZ41" s="330">
        <v>704575</v>
      </c>
      <c r="BA41" s="23">
        <v>705858</v>
      </c>
      <c r="BB41" s="81">
        <f t="shared" si="331"/>
        <v>62603</v>
      </c>
      <c r="BC41" s="82">
        <f t="shared" si="332"/>
        <v>68846</v>
      </c>
      <c r="BD41" s="82">
        <f t="shared" si="333"/>
        <v>55910</v>
      </c>
      <c r="BE41" s="82">
        <f t="shared" si="334"/>
        <v>62290</v>
      </c>
      <c r="BF41" s="82">
        <f t="shared" si="335"/>
        <v>59699</v>
      </c>
      <c r="BG41" s="82">
        <f t="shared" si="336"/>
        <v>54242</v>
      </c>
      <c r="BH41" s="82">
        <f t="shared" si="337"/>
        <v>56201</v>
      </c>
      <c r="BI41" s="82">
        <f t="shared" si="338"/>
        <v>59137</v>
      </c>
      <c r="BJ41" s="82">
        <f t="shared" si="339"/>
        <v>54535</v>
      </c>
      <c r="BK41" s="82">
        <f t="shared" si="340"/>
        <v>52503</v>
      </c>
      <c r="BL41" s="82">
        <f t="shared" si="341"/>
        <v>54011</v>
      </c>
      <c r="BM41" s="82">
        <f t="shared" si="342"/>
        <v>51372</v>
      </c>
      <c r="BN41" s="82">
        <f t="shared" si="342"/>
        <v>54953</v>
      </c>
      <c r="BO41" s="34">
        <v>16598</v>
      </c>
      <c r="BP41" s="23">
        <v>17550</v>
      </c>
      <c r="BQ41" s="23"/>
      <c r="BR41" s="23">
        <v>21546</v>
      </c>
      <c r="BS41" s="23">
        <v>18071</v>
      </c>
      <c r="BT41" s="23">
        <v>14678</v>
      </c>
      <c r="BU41" s="23">
        <v>18729</v>
      </c>
      <c r="BV41" s="23">
        <v>22544</v>
      </c>
      <c r="BW41" s="23">
        <v>18143</v>
      </c>
      <c r="BX41" s="23">
        <v>17755</v>
      </c>
      <c r="BY41" s="23">
        <v>17510</v>
      </c>
      <c r="BZ41" s="330">
        <v>16507</v>
      </c>
      <c r="CA41" s="23">
        <v>21484</v>
      </c>
      <c r="CB41" s="22">
        <v>46005</v>
      </c>
      <c r="CC41" s="23">
        <v>51296</v>
      </c>
      <c r="CD41" s="23"/>
      <c r="CE41" s="23">
        <v>40744</v>
      </c>
      <c r="CF41" s="23">
        <v>41628</v>
      </c>
      <c r="CG41" s="44">
        <v>39564</v>
      </c>
      <c r="CH41" s="44">
        <v>37472</v>
      </c>
      <c r="CI41" s="44">
        <v>36593</v>
      </c>
      <c r="CJ41" s="44">
        <v>36392</v>
      </c>
      <c r="CK41" s="44">
        <v>34748</v>
      </c>
      <c r="CL41" s="44">
        <v>36501</v>
      </c>
      <c r="CM41" s="335">
        <v>34865</v>
      </c>
      <c r="CN41" s="44">
        <v>33469</v>
      </c>
      <c r="CO41" s="34">
        <v>239228</v>
      </c>
      <c r="CP41" s="23">
        <v>253849</v>
      </c>
      <c r="CQ41" s="23">
        <v>223190</v>
      </c>
      <c r="CR41" s="23">
        <v>212362</v>
      </c>
      <c r="CS41" s="23">
        <v>206341</v>
      </c>
      <c r="CT41" s="23">
        <v>182695</v>
      </c>
      <c r="CU41" s="23">
        <v>174608</v>
      </c>
      <c r="CV41" s="23">
        <v>178604</v>
      </c>
      <c r="CW41" s="23">
        <v>178638</v>
      </c>
      <c r="CX41" s="23">
        <v>170758</v>
      </c>
      <c r="CY41" s="23">
        <v>181541</v>
      </c>
      <c r="CZ41" s="330">
        <v>174447</v>
      </c>
      <c r="DA41" s="23">
        <v>172501</v>
      </c>
      <c r="DB41" s="34"/>
      <c r="DC41" s="23">
        <v>196808</v>
      </c>
      <c r="DD41" s="23">
        <v>178036</v>
      </c>
      <c r="DE41" s="23">
        <v>165001</v>
      </c>
      <c r="DF41" s="23">
        <v>166756</v>
      </c>
      <c r="DG41" s="23">
        <v>183458</v>
      </c>
      <c r="DH41" s="23">
        <v>179338</v>
      </c>
      <c r="DI41" s="23">
        <v>179394</v>
      </c>
      <c r="DJ41" s="23">
        <v>172564</v>
      </c>
      <c r="DK41" s="23">
        <v>170275</v>
      </c>
      <c r="DL41" s="23">
        <v>166813</v>
      </c>
      <c r="DM41" s="330">
        <v>164262</v>
      </c>
      <c r="DN41" s="23">
        <v>169864</v>
      </c>
      <c r="DO41" s="34"/>
      <c r="DP41" s="23">
        <v>87736</v>
      </c>
      <c r="DQ41" s="23">
        <v>95679</v>
      </c>
      <c r="DR41" s="23">
        <v>94451</v>
      </c>
      <c r="DS41" s="23">
        <v>98195</v>
      </c>
      <c r="DT41" s="23">
        <v>99385</v>
      </c>
      <c r="DU41" s="23">
        <v>103245</v>
      </c>
      <c r="DV41" s="23">
        <v>102412</v>
      </c>
      <c r="DW41" s="23">
        <v>104003</v>
      </c>
      <c r="DX41" s="23">
        <v>111262</v>
      </c>
      <c r="DY41" s="23">
        <v>107924</v>
      </c>
      <c r="DZ41" s="330">
        <v>104081</v>
      </c>
      <c r="EA41" s="23">
        <v>108244</v>
      </c>
      <c r="EB41" s="81">
        <f t="shared" si="343"/>
        <v>0</v>
      </c>
      <c r="EC41" s="82">
        <f t="shared" si="344"/>
        <v>289740</v>
      </c>
      <c r="ED41" s="82">
        <f t="shared" si="345"/>
        <v>316687</v>
      </c>
      <c r="EE41" s="82">
        <f t="shared" si="346"/>
        <v>314362</v>
      </c>
      <c r="EF41" s="82">
        <f t="shared" si="347"/>
        <v>324136</v>
      </c>
      <c r="EG41" s="82">
        <f t="shared" si="348"/>
        <v>327026</v>
      </c>
      <c r="EH41" s="82">
        <f t="shared" si="349"/>
        <v>331841</v>
      </c>
      <c r="EI41" s="82">
        <f t="shared" si="350"/>
        <v>332183</v>
      </c>
      <c r="EJ41" s="82">
        <f t="shared" si="351"/>
        <v>342653</v>
      </c>
      <c r="EK41" s="23">
        <v>356539</v>
      </c>
      <c r="EL41" s="23">
        <v>350931</v>
      </c>
      <c r="EM41" s="330">
        <v>365866</v>
      </c>
      <c r="EN41" s="23">
        <v>363493</v>
      </c>
      <c r="EO41" s="83">
        <f t="shared" si="352"/>
        <v>0</v>
      </c>
      <c r="EP41" s="82">
        <f t="shared" si="353"/>
        <v>519503</v>
      </c>
      <c r="EQ41" s="82">
        <f t="shared" si="354"/>
        <v>457136</v>
      </c>
      <c r="ER41" s="82">
        <f t="shared" si="355"/>
        <v>439653</v>
      </c>
      <c r="ES41" s="82">
        <f t="shared" si="356"/>
        <v>432796</v>
      </c>
      <c r="ET41" s="82">
        <f t="shared" si="357"/>
        <v>420395</v>
      </c>
      <c r="EU41" s="82">
        <f t="shared" si="358"/>
        <v>410147</v>
      </c>
      <c r="EV41" s="82">
        <f t="shared" si="359"/>
        <v>417135</v>
      </c>
      <c r="EW41" s="82">
        <f t="shared" si="376"/>
        <v>405737</v>
      </c>
      <c r="EX41" s="82">
        <f t="shared" si="377"/>
        <v>393536</v>
      </c>
      <c r="EY41" s="82">
        <f t="shared" si="378"/>
        <v>402365</v>
      </c>
      <c r="EZ41" s="82">
        <f t="shared" si="379"/>
        <v>390081</v>
      </c>
      <c r="FA41" s="82">
        <f t="shared" si="379"/>
        <v>397318</v>
      </c>
      <c r="FB41" s="34"/>
      <c r="FC41" s="23"/>
      <c r="FD41" s="23">
        <v>164220</v>
      </c>
      <c r="FE41" s="23">
        <v>165975</v>
      </c>
      <c r="FF41" s="23">
        <v>170091</v>
      </c>
      <c r="FG41" s="23">
        <v>168006</v>
      </c>
      <c r="FH41" s="23">
        <v>172312</v>
      </c>
      <c r="FI41" s="23">
        <v>169151</v>
      </c>
      <c r="FJ41" s="23">
        <v>172698</v>
      </c>
      <c r="FK41" s="23">
        <v>177195</v>
      </c>
      <c r="FL41" s="23">
        <v>174664</v>
      </c>
      <c r="FM41" s="330">
        <v>188725</v>
      </c>
      <c r="FN41" s="23">
        <v>180086</v>
      </c>
      <c r="FO41" s="34"/>
      <c r="FP41" s="23"/>
      <c r="FQ41" s="23">
        <v>56788</v>
      </c>
      <c r="FR41" s="23">
        <v>53936</v>
      </c>
      <c r="FS41" s="23">
        <v>55850</v>
      </c>
      <c r="FT41" s="23">
        <v>59635</v>
      </c>
      <c r="FU41" s="23">
        <v>56284</v>
      </c>
      <c r="FV41" s="23">
        <v>60620</v>
      </c>
      <c r="FW41" s="23">
        <v>65952</v>
      </c>
      <c r="FX41" s="23">
        <v>68082</v>
      </c>
      <c r="FY41" s="23">
        <v>68343</v>
      </c>
      <c r="FZ41" s="330">
        <v>73060</v>
      </c>
      <c r="GA41" s="23">
        <v>75163</v>
      </c>
      <c r="GB41" s="22">
        <v>198526</v>
      </c>
      <c r="GC41" s="23">
        <v>202004</v>
      </c>
      <c r="GD41" s="82">
        <f t="shared" si="360"/>
        <v>221008</v>
      </c>
      <c r="GE41" s="82">
        <f t="shared" si="361"/>
        <v>219911</v>
      </c>
      <c r="GF41" s="82">
        <f t="shared" si="362"/>
        <v>225941</v>
      </c>
      <c r="GG41" s="82">
        <f t="shared" si="363"/>
        <v>227641</v>
      </c>
      <c r="GH41" s="82">
        <f t="shared" si="364"/>
        <v>228596</v>
      </c>
      <c r="GI41" s="82">
        <f t="shared" si="365"/>
        <v>229771</v>
      </c>
      <c r="GJ41" s="82">
        <f t="shared" si="366"/>
        <v>238650</v>
      </c>
      <c r="GK41" s="23">
        <v>245277</v>
      </c>
      <c r="GL41" s="23">
        <v>243007</v>
      </c>
      <c r="GM41" s="330">
        <v>261785</v>
      </c>
      <c r="GN41" s="23">
        <v>255249</v>
      </c>
      <c r="GO41" s="81">
        <f t="shared" si="367"/>
        <v>560062</v>
      </c>
      <c r="GP41" s="82">
        <f t="shared" si="368"/>
        <v>607239</v>
      </c>
      <c r="GQ41" s="82">
        <f t="shared" si="369"/>
        <v>552815</v>
      </c>
      <c r="GR41" s="82">
        <f t="shared" si="370"/>
        <v>534104</v>
      </c>
      <c r="GS41" s="82">
        <f t="shared" si="371"/>
        <v>530991</v>
      </c>
      <c r="GT41" s="82">
        <f t="shared" si="372"/>
        <v>519780</v>
      </c>
      <c r="GU41" s="82">
        <f t="shared" si="373"/>
        <v>513392</v>
      </c>
      <c r="GV41" s="82">
        <f t="shared" si="374"/>
        <v>519547</v>
      </c>
      <c r="GW41" s="82">
        <f t="shared" si="380"/>
        <v>509740</v>
      </c>
      <c r="GX41" s="82">
        <f t="shared" si="381"/>
        <v>504798</v>
      </c>
      <c r="GY41" s="82">
        <f t="shared" si="382"/>
        <v>510289</v>
      </c>
      <c r="GZ41" s="82">
        <f t="shared" si="383"/>
        <v>494162</v>
      </c>
      <c r="HA41" s="82">
        <f t="shared" si="383"/>
        <v>505562</v>
      </c>
      <c r="HB41" s="22">
        <v>758588</v>
      </c>
      <c r="HC41" s="23">
        <v>809243</v>
      </c>
      <c r="HD41" s="23">
        <v>773823</v>
      </c>
      <c r="HE41" s="23">
        <v>754015</v>
      </c>
      <c r="HF41" s="23">
        <v>756932</v>
      </c>
      <c r="HG41" s="23">
        <v>747421</v>
      </c>
      <c r="HH41" s="23">
        <v>741988</v>
      </c>
      <c r="HI41" s="23">
        <v>749318</v>
      </c>
      <c r="HJ41" s="23">
        <v>748390</v>
      </c>
      <c r="HK41" s="385">
        <v>750075</v>
      </c>
      <c r="HL41" s="385">
        <v>753296</v>
      </c>
      <c r="HM41" s="385">
        <v>755947</v>
      </c>
      <c r="HN41" s="385">
        <v>760811</v>
      </c>
    </row>
    <row r="42" spans="1:222" s="15" customFormat="1" ht="15">
      <c r="A42" s="46" t="s">
        <v>26</v>
      </c>
      <c r="B42" s="60">
        <f t="shared" si="303"/>
        <v>89.720567741644572</v>
      </c>
      <c r="C42" s="57">
        <f t="shared" si="304"/>
        <v>89.028619247295524</v>
      </c>
      <c r="D42" s="57">
        <f t="shared" si="305"/>
        <v>90.020280640210487</v>
      </c>
      <c r="E42" s="57">
        <f t="shared" si="306"/>
        <v>89.201125422650506</v>
      </c>
      <c r="F42" s="57">
        <f t="shared" si="307"/>
        <v>90.024368248364254</v>
      </c>
      <c r="G42" s="57">
        <f t="shared" si="308"/>
        <v>89.997321463088653</v>
      </c>
      <c r="H42" s="57">
        <f t="shared" si="309"/>
        <v>89.778398716317156</v>
      </c>
      <c r="I42" s="57">
        <f t="shared" si="310"/>
        <v>89.773338508886241</v>
      </c>
      <c r="J42" s="57">
        <f t="shared" si="311"/>
        <v>90.276979292197808</v>
      </c>
      <c r="K42" s="57">
        <f t="shared" si="312"/>
        <v>90.169059002402179</v>
      </c>
      <c r="L42" s="57">
        <f t="shared" si="313"/>
        <v>90.101062345599189</v>
      </c>
      <c r="M42" s="57">
        <f t="shared" si="314"/>
        <v>90.189885010684847</v>
      </c>
      <c r="N42" s="390">
        <f t="shared" si="314"/>
        <v>90.089363685189454</v>
      </c>
      <c r="O42" s="57">
        <f t="shared" si="54"/>
        <v>0</v>
      </c>
      <c r="P42" s="59">
        <f t="shared" si="55"/>
        <v>36.591779657833342</v>
      </c>
      <c r="Q42" s="59">
        <f t="shared" si="56"/>
        <v>40.178414821311115</v>
      </c>
      <c r="R42" s="59">
        <f t="shared" si="57"/>
        <v>39.585727095976289</v>
      </c>
      <c r="S42" s="59">
        <f t="shared" si="58"/>
        <v>40.396744687091406</v>
      </c>
      <c r="T42" s="59">
        <f t="shared" si="59"/>
        <v>41.967979057707282</v>
      </c>
      <c r="U42" s="59">
        <f t="shared" si="60"/>
        <v>41.124052453936812</v>
      </c>
      <c r="V42" s="59">
        <f t="shared" si="315"/>
        <v>43.053899686694209</v>
      </c>
      <c r="W42" s="59">
        <f t="shared" si="316"/>
        <v>42.597900474300431</v>
      </c>
      <c r="X42" s="59">
        <f t="shared" si="317"/>
        <v>43.566239841557831</v>
      </c>
      <c r="Y42" s="59">
        <f t="shared" si="318"/>
        <v>44.009554985402104</v>
      </c>
      <c r="Z42" s="59">
        <f t="shared" si="319"/>
        <v>44.678810081069166</v>
      </c>
      <c r="AA42" s="59">
        <f t="shared" si="319"/>
        <v>45.670049977519</v>
      </c>
      <c r="AB42" s="56">
        <f t="shared" si="375"/>
        <v>29.565485726846539</v>
      </c>
      <c r="AC42" s="60">
        <f t="shared" si="320"/>
        <v>28.947889989546134</v>
      </c>
      <c r="AD42" s="60">
        <f t="shared" si="321"/>
        <v>31.266169699627273</v>
      </c>
      <c r="AE42" s="60">
        <f t="shared" si="322"/>
        <v>31.315077208271745</v>
      </c>
      <c r="AF42" s="60">
        <f t="shared" si="323"/>
        <v>31.529059615864309</v>
      </c>
      <c r="AG42" s="60">
        <f t="shared" si="324"/>
        <v>32.760025183769727</v>
      </c>
      <c r="AH42" s="60">
        <f t="shared" si="325"/>
        <v>32.452415205001941</v>
      </c>
      <c r="AI42" s="60">
        <f t="shared" si="326"/>
        <v>34.286466853356252</v>
      </c>
      <c r="AJ42" s="60">
        <f t="shared" si="327"/>
        <v>33.672290462028329</v>
      </c>
      <c r="AK42" s="60">
        <f t="shared" si="328"/>
        <v>33.688189218625745</v>
      </c>
      <c r="AL42" s="60">
        <f t="shared" si="329"/>
        <v>33.986756409122151</v>
      </c>
      <c r="AM42" s="60">
        <f t="shared" si="330"/>
        <v>35.001255045622607</v>
      </c>
      <c r="AN42" s="60">
        <f t="shared" si="330"/>
        <v>35.391381235402726</v>
      </c>
      <c r="AO42" s="34">
        <v>636737</v>
      </c>
      <c r="AP42" s="23">
        <v>687268</v>
      </c>
      <c r="AQ42" s="23">
        <v>656932</v>
      </c>
      <c r="AR42" s="23">
        <v>650567</v>
      </c>
      <c r="AS42" s="23">
        <v>656852</v>
      </c>
      <c r="AT42" s="23">
        <v>651829</v>
      </c>
      <c r="AU42" s="23">
        <v>649026</v>
      </c>
      <c r="AV42" s="23">
        <v>647571</v>
      </c>
      <c r="AW42" s="23">
        <v>653237</v>
      </c>
      <c r="AX42" s="23">
        <v>656511</v>
      </c>
      <c r="AY42" s="23">
        <v>661968</v>
      </c>
      <c r="AZ42" s="330">
        <v>664722</v>
      </c>
      <c r="BA42" s="23">
        <v>659210</v>
      </c>
      <c r="BB42" s="81">
        <f t="shared" si="331"/>
        <v>72952</v>
      </c>
      <c r="BC42" s="82">
        <f t="shared" si="332"/>
        <v>84695</v>
      </c>
      <c r="BD42" s="82">
        <f t="shared" si="333"/>
        <v>72828</v>
      </c>
      <c r="BE42" s="82">
        <f t="shared" si="334"/>
        <v>78759</v>
      </c>
      <c r="BF42" s="82">
        <f t="shared" si="335"/>
        <v>72786</v>
      </c>
      <c r="BG42" s="82">
        <f t="shared" si="336"/>
        <v>72447</v>
      </c>
      <c r="BH42" s="82">
        <f t="shared" si="337"/>
        <v>73894</v>
      </c>
      <c r="BI42" s="82">
        <f t="shared" si="338"/>
        <v>73769</v>
      </c>
      <c r="BJ42" s="82">
        <f t="shared" si="339"/>
        <v>70355</v>
      </c>
      <c r="BK42" s="82">
        <f t="shared" si="340"/>
        <v>71578</v>
      </c>
      <c r="BL42" s="82">
        <f t="shared" si="341"/>
        <v>72727</v>
      </c>
      <c r="BM42" s="82">
        <f t="shared" si="342"/>
        <v>72303</v>
      </c>
      <c r="BN42" s="82">
        <f t="shared" si="342"/>
        <v>72519</v>
      </c>
      <c r="BO42" s="34">
        <v>20090</v>
      </c>
      <c r="BP42" s="23">
        <v>24484</v>
      </c>
      <c r="BQ42" s="23"/>
      <c r="BR42" s="23">
        <v>26642</v>
      </c>
      <c r="BS42" s="23">
        <v>23417</v>
      </c>
      <c r="BT42" s="23">
        <v>23443</v>
      </c>
      <c r="BU42" s="23">
        <v>26118</v>
      </c>
      <c r="BV42" s="23">
        <v>28144</v>
      </c>
      <c r="BW42" s="23">
        <v>26082</v>
      </c>
      <c r="BX42" s="23">
        <v>22810</v>
      </c>
      <c r="BY42" s="23">
        <v>27931</v>
      </c>
      <c r="BZ42" s="330">
        <v>24789</v>
      </c>
      <c r="CA42" s="23">
        <v>24989</v>
      </c>
      <c r="CB42" s="22">
        <v>52862</v>
      </c>
      <c r="CC42" s="23">
        <v>60211</v>
      </c>
      <c r="CD42" s="23"/>
      <c r="CE42" s="23">
        <v>52117</v>
      </c>
      <c r="CF42" s="23">
        <v>49369</v>
      </c>
      <c r="CG42" s="44">
        <v>49004</v>
      </c>
      <c r="CH42" s="44">
        <v>47776</v>
      </c>
      <c r="CI42" s="44">
        <v>45625</v>
      </c>
      <c r="CJ42" s="44">
        <v>44273</v>
      </c>
      <c r="CK42" s="44">
        <v>48768</v>
      </c>
      <c r="CL42" s="44">
        <v>44796</v>
      </c>
      <c r="CM42" s="335">
        <v>47514</v>
      </c>
      <c r="CN42" s="44">
        <v>47530</v>
      </c>
      <c r="CO42" s="34">
        <v>186176</v>
      </c>
      <c r="CP42" s="23">
        <v>205911</v>
      </c>
      <c r="CQ42" s="23">
        <v>192848</v>
      </c>
      <c r="CR42" s="23">
        <v>192195</v>
      </c>
      <c r="CS42" s="23">
        <v>193298</v>
      </c>
      <c r="CT42" s="23">
        <v>166215</v>
      </c>
      <c r="CU42" s="23">
        <v>173289</v>
      </c>
      <c r="CV42" s="23">
        <v>158907</v>
      </c>
      <c r="CW42" s="23">
        <v>159587</v>
      </c>
      <c r="CX42" s="23">
        <v>158461</v>
      </c>
      <c r="CY42" s="23">
        <v>151300</v>
      </c>
      <c r="CZ42" s="330">
        <v>158919</v>
      </c>
      <c r="DA42" s="23">
        <v>154560</v>
      </c>
      <c r="DB42" s="34"/>
      <c r="DC42" s="23">
        <v>198882</v>
      </c>
      <c r="DD42" s="23">
        <v>170878</v>
      </c>
      <c r="DE42" s="23">
        <v>169663</v>
      </c>
      <c r="DF42" s="23">
        <v>168804</v>
      </c>
      <c r="DG42" s="23">
        <v>181650</v>
      </c>
      <c r="DH42" s="23">
        <v>178443</v>
      </c>
      <c r="DI42" s="23">
        <v>178099</v>
      </c>
      <c r="DJ42" s="23">
        <v>185415</v>
      </c>
      <c r="DK42" s="23">
        <v>180849</v>
      </c>
      <c r="DL42" s="23">
        <v>187332</v>
      </c>
      <c r="DM42" s="330">
        <v>176509</v>
      </c>
      <c r="DN42" s="23">
        <v>170469</v>
      </c>
      <c r="DO42" s="34"/>
      <c r="DP42" s="23">
        <v>59008</v>
      </c>
      <c r="DQ42" s="23">
        <v>65038</v>
      </c>
      <c r="DR42" s="23">
        <v>60320</v>
      </c>
      <c r="DS42" s="23">
        <v>64702</v>
      </c>
      <c r="DT42" s="23">
        <v>66691</v>
      </c>
      <c r="DU42" s="23">
        <v>62689</v>
      </c>
      <c r="DV42" s="23">
        <v>63243</v>
      </c>
      <c r="DW42" s="23">
        <v>64585</v>
      </c>
      <c r="DX42" s="23">
        <v>71921</v>
      </c>
      <c r="DY42" s="23">
        <v>73637</v>
      </c>
      <c r="DZ42" s="330">
        <v>71326</v>
      </c>
      <c r="EA42" s="23">
        <v>75212</v>
      </c>
      <c r="EB42" s="81">
        <f t="shared" si="343"/>
        <v>0</v>
      </c>
      <c r="EC42" s="82">
        <f t="shared" si="344"/>
        <v>282475</v>
      </c>
      <c r="ED42" s="82">
        <f t="shared" si="345"/>
        <v>293206</v>
      </c>
      <c r="EE42" s="82">
        <f t="shared" si="346"/>
        <v>288709</v>
      </c>
      <c r="EF42" s="82">
        <f t="shared" si="347"/>
        <v>294750</v>
      </c>
      <c r="EG42" s="82">
        <f t="shared" si="348"/>
        <v>303964</v>
      </c>
      <c r="EH42" s="82">
        <f t="shared" si="349"/>
        <v>297294</v>
      </c>
      <c r="EI42" s="82">
        <f t="shared" si="350"/>
        <v>310565</v>
      </c>
      <c r="EJ42" s="82">
        <f t="shared" si="351"/>
        <v>308235</v>
      </c>
      <c r="EK42" s="23">
        <v>317201</v>
      </c>
      <c r="EL42" s="23">
        <v>323336</v>
      </c>
      <c r="EM42" s="330">
        <v>329294</v>
      </c>
      <c r="EN42" s="23">
        <v>334181</v>
      </c>
      <c r="EO42" s="83">
        <f t="shared" si="352"/>
        <v>0</v>
      </c>
      <c r="EP42" s="82">
        <f t="shared" si="353"/>
        <v>489488</v>
      </c>
      <c r="EQ42" s="82">
        <f t="shared" si="354"/>
        <v>436554</v>
      </c>
      <c r="ER42" s="82">
        <f t="shared" si="355"/>
        <v>440617</v>
      </c>
      <c r="ES42" s="82">
        <f t="shared" si="356"/>
        <v>434888</v>
      </c>
      <c r="ET42" s="82">
        <f t="shared" si="357"/>
        <v>420312</v>
      </c>
      <c r="EU42" s="82">
        <f t="shared" si="358"/>
        <v>425626</v>
      </c>
      <c r="EV42" s="82">
        <f t="shared" si="359"/>
        <v>410775</v>
      </c>
      <c r="EW42" s="82">
        <f t="shared" si="376"/>
        <v>415357</v>
      </c>
      <c r="EX42" s="82">
        <f t="shared" si="377"/>
        <v>410888</v>
      </c>
      <c r="EY42" s="82">
        <f t="shared" si="378"/>
        <v>411359</v>
      </c>
      <c r="EZ42" s="82">
        <f t="shared" si="379"/>
        <v>407731</v>
      </c>
      <c r="FA42" s="82">
        <f t="shared" si="379"/>
        <v>397548</v>
      </c>
      <c r="FB42" s="34"/>
      <c r="FC42" s="23"/>
      <c r="FD42" s="23">
        <v>164567</v>
      </c>
      <c r="FE42" s="23">
        <v>162193</v>
      </c>
      <c r="FF42" s="23">
        <v>165469</v>
      </c>
      <c r="FG42" s="23">
        <v>169486</v>
      </c>
      <c r="FH42" s="23">
        <v>163328</v>
      </c>
      <c r="FI42" s="23">
        <v>170283</v>
      </c>
      <c r="FJ42" s="23">
        <v>170910</v>
      </c>
      <c r="FK42" s="23">
        <v>166938</v>
      </c>
      <c r="FL42" s="23">
        <v>173695</v>
      </c>
      <c r="FM42" s="330">
        <v>176034</v>
      </c>
      <c r="FN42" s="23">
        <v>174815</v>
      </c>
      <c r="FO42" s="34"/>
      <c r="FP42" s="23"/>
      <c r="FQ42" s="23">
        <v>63601</v>
      </c>
      <c r="FR42" s="23">
        <v>66196</v>
      </c>
      <c r="FS42" s="23">
        <v>64579</v>
      </c>
      <c r="FT42" s="23">
        <v>67787</v>
      </c>
      <c r="FU42" s="23">
        <v>71277</v>
      </c>
      <c r="FV42" s="23">
        <v>77039</v>
      </c>
      <c r="FW42" s="23">
        <v>72740</v>
      </c>
      <c r="FX42" s="23">
        <v>78342</v>
      </c>
      <c r="FY42" s="23">
        <v>76004</v>
      </c>
      <c r="FZ42" s="330">
        <v>81934</v>
      </c>
      <c r="GA42" s="23">
        <v>84154</v>
      </c>
      <c r="GB42" s="22">
        <v>209822.99999999994</v>
      </c>
      <c r="GC42" s="23">
        <v>223467</v>
      </c>
      <c r="GD42" s="82">
        <f t="shared" si="360"/>
        <v>228168</v>
      </c>
      <c r="GE42" s="82">
        <f t="shared" si="361"/>
        <v>228389</v>
      </c>
      <c r="GF42" s="82">
        <f t="shared" si="362"/>
        <v>230048</v>
      </c>
      <c r="GG42" s="82">
        <f t="shared" si="363"/>
        <v>237273</v>
      </c>
      <c r="GH42" s="82">
        <f t="shared" si="364"/>
        <v>234605</v>
      </c>
      <c r="GI42" s="82">
        <f t="shared" si="365"/>
        <v>247322</v>
      </c>
      <c r="GJ42" s="82">
        <f t="shared" si="366"/>
        <v>243650</v>
      </c>
      <c r="GK42" s="23">
        <v>245280</v>
      </c>
      <c r="GL42" s="23">
        <v>249699</v>
      </c>
      <c r="GM42" s="330">
        <v>257968</v>
      </c>
      <c r="GN42" s="23">
        <v>258969</v>
      </c>
      <c r="GO42" s="81">
        <f t="shared" si="367"/>
        <v>499866.00000000006</v>
      </c>
      <c r="GP42" s="82">
        <f t="shared" si="368"/>
        <v>548496</v>
      </c>
      <c r="GQ42" s="82">
        <f t="shared" si="369"/>
        <v>501592</v>
      </c>
      <c r="GR42" s="82">
        <f t="shared" si="370"/>
        <v>500937</v>
      </c>
      <c r="GS42" s="82">
        <f t="shared" si="371"/>
        <v>499590</v>
      </c>
      <c r="GT42" s="82">
        <f t="shared" si="372"/>
        <v>487003</v>
      </c>
      <c r="GU42" s="82">
        <f t="shared" si="373"/>
        <v>488315</v>
      </c>
      <c r="GV42" s="82">
        <f t="shared" si="374"/>
        <v>474018</v>
      </c>
      <c r="GW42" s="82">
        <f t="shared" si="380"/>
        <v>479942</v>
      </c>
      <c r="GX42" s="82">
        <f t="shared" si="381"/>
        <v>482809</v>
      </c>
      <c r="GY42" s="82">
        <f t="shared" si="382"/>
        <v>484996</v>
      </c>
      <c r="GZ42" s="82">
        <f t="shared" si="383"/>
        <v>479057</v>
      </c>
      <c r="HA42" s="82">
        <f t="shared" si="383"/>
        <v>472760</v>
      </c>
      <c r="HB42" s="22">
        <v>709689</v>
      </c>
      <c r="HC42" s="23">
        <v>771963</v>
      </c>
      <c r="HD42" s="23">
        <v>729760</v>
      </c>
      <c r="HE42" s="23">
        <v>729326</v>
      </c>
      <c r="HF42" s="23">
        <v>729638</v>
      </c>
      <c r="HG42" s="23">
        <v>724276</v>
      </c>
      <c r="HH42" s="23">
        <v>722920</v>
      </c>
      <c r="HI42" s="23">
        <v>721340</v>
      </c>
      <c r="HJ42" s="23">
        <v>723592</v>
      </c>
      <c r="HK42" s="385">
        <v>728089</v>
      </c>
      <c r="HL42" s="385">
        <v>734695</v>
      </c>
      <c r="HM42" s="385">
        <v>737025</v>
      </c>
      <c r="HN42" s="385">
        <v>731729</v>
      </c>
    </row>
    <row r="43" spans="1:222" s="15" customFormat="1" ht="15">
      <c r="A43" s="46" t="s">
        <v>29</v>
      </c>
      <c r="B43" s="60">
        <f t="shared" si="303"/>
        <v>88.335588564764933</v>
      </c>
      <c r="C43" s="57">
        <f t="shared" si="304"/>
        <v>88.607133197685513</v>
      </c>
      <c r="D43" s="57">
        <f t="shared" si="305"/>
        <v>90.619312229073699</v>
      </c>
      <c r="E43" s="57">
        <f t="shared" si="306"/>
        <v>90.350588781481193</v>
      </c>
      <c r="F43" s="57">
        <f t="shared" si="307"/>
        <v>90.231309984140211</v>
      </c>
      <c r="G43" s="57">
        <f t="shared" si="308"/>
        <v>90.514721902628651</v>
      </c>
      <c r="H43" s="57">
        <f t="shared" si="309"/>
        <v>90.320103400936176</v>
      </c>
      <c r="I43" s="57">
        <f t="shared" si="310"/>
        <v>90.751191299984583</v>
      </c>
      <c r="J43" s="57">
        <f t="shared" si="311"/>
        <v>90.884476496891025</v>
      </c>
      <c r="K43" s="57">
        <f t="shared" si="312"/>
        <v>90.535915000990542</v>
      </c>
      <c r="L43" s="57">
        <f t="shared" si="313"/>
        <v>90.803916596153542</v>
      </c>
      <c r="M43" s="57">
        <f t="shared" si="314"/>
        <v>91.272232619771813</v>
      </c>
      <c r="N43" s="390">
        <f t="shared" si="314"/>
        <v>91.22356813720684</v>
      </c>
      <c r="O43" s="57">
        <f t="shared" si="54"/>
        <v>0</v>
      </c>
      <c r="P43" s="59">
        <f t="shared" si="55"/>
        <v>33.081213878381106</v>
      </c>
      <c r="Q43" s="59">
        <f t="shared" si="56"/>
        <v>37.655047322622622</v>
      </c>
      <c r="R43" s="59">
        <f t="shared" si="57"/>
        <v>36.651564823812237</v>
      </c>
      <c r="S43" s="59">
        <f t="shared" si="58"/>
        <v>36.97524762988018</v>
      </c>
      <c r="T43" s="59">
        <f t="shared" si="59"/>
        <v>37.118077189173491</v>
      </c>
      <c r="U43" s="59">
        <f t="shared" si="60"/>
        <v>37.282622136842413</v>
      </c>
      <c r="V43" s="59">
        <f t="shared" si="315"/>
        <v>38.062649424929248</v>
      </c>
      <c r="W43" s="59">
        <f t="shared" si="316"/>
        <v>38.977127058405181</v>
      </c>
      <c r="X43" s="59">
        <f t="shared" si="317"/>
        <v>39.825914688187517</v>
      </c>
      <c r="Y43" s="59">
        <f t="shared" si="318"/>
        <v>40.99708489947799</v>
      </c>
      <c r="Z43" s="59">
        <f t="shared" si="319"/>
        <v>41.992401453999292</v>
      </c>
      <c r="AA43" s="59">
        <f t="shared" si="319"/>
        <v>41.979252930268068</v>
      </c>
      <c r="AB43" s="56">
        <f t="shared" si="375"/>
        <v>24.543935055122041</v>
      </c>
      <c r="AC43" s="60">
        <f t="shared" si="320"/>
        <v>24.23765469626937</v>
      </c>
      <c r="AD43" s="60">
        <f t="shared" si="321"/>
        <v>28.561357632111061</v>
      </c>
      <c r="AE43" s="60">
        <f t="shared" si="322"/>
        <v>27.793883643803497</v>
      </c>
      <c r="AF43" s="60">
        <f t="shared" si="323"/>
        <v>28.081956763172805</v>
      </c>
      <c r="AG43" s="60">
        <f t="shared" si="324"/>
        <v>28.158797020071326</v>
      </c>
      <c r="AH43" s="60">
        <f t="shared" si="325"/>
        <v>28.120399709834665</v>
      </c>
      <c r="AI43" s="60">
        <f t="shared" si="326"/>
        <v>28.827491891289164</v>
      </c>
      <c r="AJ43" s="60">
        <f t="shared" si="327"/>
        <v>29.50671218405115</v>
      </c>
      <c r="AK43" s="60">
        <f t="shared" si="328"/>
        <v>30.077304054969918</v>
      </c>
      <c r="AL43" s="60">
        <f t="shared" si="329"/>
        <v>30.995812733875511</v>
      </c>
      <c r="AM43" s="60">
        <f t="shared" si="330"/>
        <v>31.828654715398162</v>
      </c>
      <c r="AN43" s="60">
        <f t="shared" si="330"/>
        <v>31.878771696708132</v>
      </c>
      <c r="AO43" s="34">
        <v>2442199</v>
      </c>
      <c r="AP43" s="23">
        <v>2630713</v>
      </c>
      <c r="AQ43" s="23">
        <v>2459052</v>
      </c>
      <c r="AR43" s="23">
        <v>2467686</v>
      </c>
      <c r="AS43" s="23">
        <v>2421941</v>
      </c>
      <c r="AT43" s="23">
        <v>2368019</v>
      </c>
      <c r="AU43" s="23">
        <v>2293446</v>
      </c>
      <c r="AV43" s="23">
        <v>2213741</v>
      </c>
      <c r="AW43" s="23">
        <v>2192907</v>
      </c>
      <c r="AX43" s="23">
        <v>2170757</v>
      </c>
      <c r="AY43" s="23">
        <v>2169874</v>
      </c>
      <c r="AZ43" s="330">
        <v>2177980</v>
      </c>
      <c r="BA43" s="23">
        <v>2186597</v>
      </c>
      <c r="BB43" s="81">
        <f t="shared" si="331"/>
        <v>322484</v>
      </c>
      <c r="BC43" s="82">
        <f t="shared" si="332"/>
        <v>338250</v>
      </c>
      <c r="BD43" s="82">
        <f t="shared" si="333"/>
        <v>254555</v>
      </c>
      <c r="BE43" s="82">
        <f t="shared" si="334"/>
        <v>263548</v>
      </c>
      <c r="BF43" s="82">
        <f t="shared" si="335"/>
        <v>262206</v>
      </c>
      <c r="BG43" s="82">
        <f t="shared" si="336"/>
        <v>248151</v>
      </c>
      <c r="BH43" s="82">
        <f t="shared" si="337"/>
        <v>245796</v>
      </c>
      <c r="BI43" s="82">
        <f t="shared" si="338"/>
        <v>225611</v>
      </c>
      <c r="BJ43" s="82">
        <f t="shared" si="339"/>
        <v>219944</v>
      </c>
      <c r="BK43" s="82">
        <f t="shared" si="340"/>
        <v>226918</v>
      </c>
      <c r="BL43" s="82">
        <f t="shared" si="341"/>
        <v>219752</v>
      </c>
      <c r="BM43" s="82">
        <f t="shared" si="342"/>
        <v>208266</v>
      </c>
      <c r="BN43" s="82">
        <f t="shared" si="342"/>
        <v>210368</v>
      </c>
      <c r="BO43" s="34">
        <v>56824</v>
      </c>
      <c r="BP43" s="23">
        <v>57448</v>
      </c>
      <c r="BQ43" s="23"/>
      <c r="BR43" s="23">
        <v>61264</v>
      </c>
      <c r="BS43" s="23">
        <v>59501</v>
      </c>
      <c r="BT43" s="23">
        <v>60600</v>
      </c>
      <c r="BU43" s="23">
        <v>59834</v>
      </c>
      <c r="BV43" s="23">
        <v>54020</v>
      </c>
      <c r="BW43" s="23">
        <v>55544</v>
      </c>
      <c r="BX43" s="23">
        <v>57853</v>
      </c>
      <c r="BY43" s="23">
        <v>58330</v>
      </c>
      <c r="BZ43" s="330">
        <v>57017</v>
      </c>
      <c r="CA43" s="23">
        <v>58038</v>
      </c>
      <c r="CB43" s="22">
        <v>265660</v>
      </c>
      <c r="CC43" s="23">
        <v>280802</v>
      </c>
      <c r="CD43" s="23"/>
      <c r="CE43" s="23">
        <v>202284</v>
      </c>
      <c r="CF43" s="23">
        <v>202705</v>
      </c>
      <c r="CG43" s="44">
        <v>187551</v>
      </c>
      <c r="CH43" s="44">
        <v>185962</v>
      </c>
      <c r="CI43" s="44">
        <v>171591</v>
      </c>
      <c r="CJ43" s="44">
        <v>164400</v>
      </c>
      <c r="CK43" s="44">
        <v>169065</v>
      </c>
      <c r="CL43" s="44">
        <v>161422</v>
      </c>
      <c r="CM43" s="335">
        <v>151249</v>
      </c>
      <c r="CN43" s="44">
        <v>152330</v>
      </c>
      <c r="CO43" s="34">
        <v>802322</v>
      </c>
      <c r="CP43" s="23">
        <v>873538</v>
      </c>
      <c r="CQ43" s="23">
        <v>771566</v>
      </c>
      <c r="CR43" s="23">
        <v>808299</v>
      </c>
      <c r="CS43" s="23">
        <v>784354</v>
      </c>
      <c r="CT43" s="23">
        <v>715917</v>
      </c>
      <c r="CU43" s="23">
        <v>671995</v>
      </c>
      <c r="CV43" s="23">
        <v>628938</v>
      </c>
      <c r="CW43" s="23">
        <v>623067</v>
      </c>
      <c r="CX43" s="23">
        <v>607565</v>
      </c>
      <c r="CY43" s="23">
        <v>579182</v>
      </c>
      <c r="CZ43" s="330">
        <v>571794</v>
      </c>
      <c r="DA43" s="23">
        <v>572470</v>
      </c>
      <c r="DB43" s="34"/>
      <c r="DC43" s="23">
        <v>775006</v>
      </c>
      <c r="DD43" s="23">
        <v>665676</v>
      </c>
      <c r="DE43" s="23">
        <v>658347</v>
      </c>
      <c r="DF43" s="23">
        <v>645117</v>
      </c>
      <c r="DG43" s="23">
        <v>681030</v>
      </c>
      <c r="DH43" s="23">
        <v>674755</v>
      </c>
      <c r="DI43" s="23">
        <v>656321</v>
      </c>
      <c r="DJ43" s="23">
        <v>629380</v>
      </c>
      <c r="DK43" s="23">
        <v>608296</v>
      </c>
      <c r="DL43" s="23">
        <v>611015</v>
      </c>
      <c r="DM43" s="330">
        <v>604144</v>
      </c>
      <c r="DN43" s="23">
        <v>607899</v>
      </c>
      <c r="DO43" s="34"/>
      <c r="DP43" s="23">
        <v>262562</v>
      </c>
      <c r="DQ43" s="23">
        <v>246767</v>
      </c>
      <c r="DR43" s="23">
        <v>241924</v>
      </c>
      <c r="DS43" s="23">
        <v>238709</v>
      </c>
      <c r="DT43" s="23">
        <v>234390</v>
      </c>
      <c r="DU43" s="23">
        <v>232651</v>
      </c>
      <c r="DV43" s="23">
        <v>225278</v>
      </c>
      <c r="DW43" s="23">
        <v>228507</v>
      </c>
      <c r="DX43" s="23">
        <v>233740</v>
      </c>
      <c r="DY43" s="23">
        <v>238993</v>
      </c>
      <c r="DZ43" s="330">
        <v>242532</v>
      </c>
      <c r="EA43" s="23">
        <v>242105</v>
      </c>
      <c r="EB43" s="81">
        <f t="shared" si="343"/>
        <v>0</v>
      </c>
      <c r="EC43" s="82">
        <f t="shared" si="344"/>
        <v>982169</v>
      </c>
      <c r="ED43" s="82">
        <f t="shared" si="345"/>
        <v>1021810</v>
      </c>
      <c r="EE43" s="82">
        <f t="shared" si="346"/>
        <v>1001040</v>
      </c>
      <c r="EF43" s="82">
        <f t="shared" si="347"/>
        <v>992470</v>
      </c>
      <c r="EG43" s="82">
        <f t="shared" si="348"/>
        <v>971072</v>
      </c>
      <c r="EH43" s="82">
        <f t="shared" si="349"/>
        <v>946696</v>
      </c>
      <c r="EI43" s="82">
        <f t="shared" si="350"/>
        <v>928482</v>
      </c>
      <c r="EJ43" s="82">
        <f t="shared" si="351"/>
        <v>940460</v>
      </c>
      <c r="EK43" s="23">
        <v>954896</v>
      </c>
      <c r="EL43" s="23">
        <v>979677</v>
      </c>
      <c r="EM43" s="330">
        <v>1002042</v>
      </c>
      <c r="EN43" s="23">
        <v>1006228</v>
      </c>
      <c r="EO43" s="83">
        <f t="shared" si="352"/>
        <v>0</v>
      </c>
      <c r="EP43" s="82">
        <f t="shared" si="353"/>
        <v>1986794</v>
      </c>
      <c r="EQ43" s="82">
        <f t="shared" si="354"/>
        <v>1691797</v>
      </c>
      <c r="ER43" s="82">
        <f t="shared" si="355"/>
        <v>1730194</v>
      </c>
      <c r="ES43" s="82">
        <f t="shared" si="356"/>
        <v>1691677</v>
      </c>
      <c r="ET43" s="82">
        <f t="shared" si="357"/>
        <v>1645098</v>
      </c>
      <c r="EU43" s="82">
        <f t="shared" si="358"/>
        <v>1592546</v>
      </c>
      <c r="EV43" s="82">
        <f t="shared" si="359"/>
        <v>1510870</v>
      </c>
      <c r="EW43" s="82">
        <f t="shared" si="376"/>
        <v>1472391</v>
      </c>
      <c r="EX43" s="82">
        <f t="shared" si="377"/>
        <v>1442779</v>
      </c>
      <c r="EY43" s="82">
        <f t="shared" si="378"/>
        <v>1409949</v>
      </c>
      <c r="EZ43" s="82">
        <f t="shared" si="379"/>
        <v>1384204</v>
      </c>
      <c r="FA43" s="82">
        <f t="shared" si="379"/>
        <v>1390737</v>
      </c>
      <c r="FB43" s="34"/>
      <c r="FC43" s="23"/>
      <c r="FD43" s="23">
        <v>520367</v>
      </c>
      <c r="FE43" s="23">
        <v>521239</v>
      </c>
      <c r="FF43" s="23">
        <v>509659</v>
      </c>
      <c r="FG43" s="23">
        <v>493584</v>
      </c>
      <c r="FH43" s="23">
        <v>477064</v>
      </c>
      <c r="FI43" s="23">
        <v>470699</v>
      </c>
      <c r="FJ43" s="23">
        <v>478139</v>
      </c>
      <c r="FK43" s="23">
        <v>479228</v>
      </c>
      <c r="FL43" s="23">
        <v>488085</v>
      </c>
      <c r="FM43" s="330">
        <v>489024</v>
      </c>
      <c r="FN43" s="23">
        <v>503668</v>
      </c>
      <c r="FO43" s="34"/>
      <c r="FP43" s="23"/>
      <c r="FQ43" s="23">
        <v>254676</v>
      </c>
      <c r="FR43" s="23">
        <v>237877</v>
      </c>
      <c r="FS43" s="23">
        <v>244102</v>
      </c>
      <c r="FT43" s="23">
        <v>243098</v>
      </c>
      <c r="FU43" s="23">
        <v>236981</v>
      </c>
      <c r="FV43" s="23">
        <v>232505</v>
      </c>
      <c r="FW43" s="23">
        <v>233814</v>
      </c>
      <c r="FX43" s="23">
        <v>241928</v>
      </c>
      <c r="FY43" s="23">
        <v>252599</v>
      </c>
      <c r="FZ43" s="330">
        <v>270486</v>
      </c>
      <c r="GA43" s="23">
        <v>260455</v>
      </c>
      <c r="GB43" s="22">
        <v>678561.99999999977</v>
      </c>
      <c r="GC43" s="23">
        <v>719607</v>
      </c>
      <c r="GD43" s="82">
        <f t="shared" si="360"/>
        <v>775043</v>
      </c>
      <c r="GE43" s="82">
        <f t="shared" si="361"/>
        <v>759116</v>
      </c>
      <c r="GF43" s="82">
        <f t="shared" si="362"/>
        <v>753761</v>
      </c>
      <c r="GG43" s="82">
        <f t="shared" si="363"/>
        <v>736682</v>
      </c>
      <c r="GH43" s="82">
        <f t="shared" si="364"/>
        <v>714045</v>
      </c>
      <c r="GI43" s="82">
        <f t="shared" si="365"/>
        <v>703204</v>
      </c>
      <c r="GJ43" s="82">
        <f t="shared" si="366"/>
        <v>711953</v>
      </c>
      <c r="GK43" s="23">
        <v>721156</v>
      </c>
      <c r="GL43" s="23">
        <v>740684</v>
      </c>
      <c r="GM43" s="330">
        <v>759510</v>
      </c>
      <c r="GN43" s="23">
        <v>764123</v>
      </c>
      <c r="GO43" s="81">
        <f t="shared" si="367"/>
        <v>2086121.0000000002</v>
      </c>
      <c r="GP43" s="82">
        <f t="shared" si="368"/>
        <v>2249356</v>
      </c>
      <c r="GQ43" s="82">
        <f t="shared" si="369"/>
        <v>1938564</v>
      </c>
      <c r="GR43" s="82">
        <f t="shared" si="370"/>
        <v>1972118</v>
      </c>
      <c r="GS43" s="82">
        <f t="shared" si="371"/>
        <v>1930386</v>
      </c>
      <c r="GT43" s="82">
        <f t="shared" si="372"/>
        <v>1879488</v>
      </c>
      <c r="GU43" s="82">
        <f t="shared" si="373"/>
        <v>1825197</v>
      </c>
      <c r="GV43" s="82">
        <f t="shared" si="374"/>
        <v>1736148</v>
      </c>
      <c r="GW43" s="82">
        <f t="shared" si="380"/>
        <v>1700898</v>
      </c>
      <c r="GX43" s="82">
        <f t="shared" si="381"/>
        <v>1676519</v>
      </c>
      <c r="GY43" s="82">
        <f t="shared" si="382"/>
        <v>1648942</v>
      </c>
      <c r="GZ43" s="82">
        <f t="shared" si="383"/>
        <v>1626736</v>
      </c>
      <c r="HA43" s="82">
        <f t="shared" si="383"/>
        <v>1632842</v>
      </c>
      <c r="HB43" s="22">
        <v>2764683</v>
      </c>
      <c r="HC43" s="23">
        <v>2968963</v>
      </c>
      <c r="HD43" s="23">
        <v>2713607</v>
      </c>
      <c r="HE43" s="23">
        <v>2731234</v>
      </c>
      <c r="HF43" s="23">
        <v>2684147</v>
      </c>
      <c r="HG43" s="23">
        <v>2616170</v>
      </c>
      <c r="HH43" s="23">
        <v>2539242</v>
      </c>
      <c r="HI43" s="23">
        <v>2439352</v>
      </c>
      <c r="HJ43" s="23">
        <v>2412851</v>
      </c>
      <c r="HK43" s="385">
        <v>2397675</v>
      </c>
      <c r="HL43" s="385">
        <v>2389626</v>
      </c>
      <c r="HM43" s="385">
        <v>2386246</v>
      </c>
      <c r="HN43" s="385">
        <v>2396965</v>
      </c>
    </row>
    <row r="44" spans="1:222" s="15" customFormat="1" ht="15">
      <c r="A44" s="46" t="s">
        <v>30</v>
      </c>
      <c r="B44" s="60">
        <f t="shared" si="303"/>
        <v>93.307550892296661</v>
      </c>
      <c r="C44" s="57">
        <f t="shared" si="304"/>
        <v>92.866338024231496</v>
      </c>
      <c r="D44" s="57">
        <f t="shared" si="305"/>
        <v>93.100882995967325</v>
      </c>
      <c r="E44" s="57">
        <f t="shared" si="306"/>
        <v>93.228132481987259</v>
      </c>
      <c r="F44" s="57">
        <f t="shared" si="307"/>
        <v>93.441174342652872</v>
      </c>
      <c r="G44" s="57">
        <f t="shared" si="308"/>
        <v>93.541914809142995</v>
      </c>
      <c r="H44" s="57">
        <f t="shared" si="309"/>
        <v>92.99531785973609</v>
      </c>
      <c r="I44" s="57">
        <f t="shared" si="310"/>
        <v>93.106282467091191</v>
      </c>
      <c r="J44" s="57">
        <f t="shared" si="311"/>
        <v>93.132851455851835</v>
      </c>
      <c r="K44" s="57">
        <f t="shared" si="312"/>
        <v>93.281709877884126</v>
      </c>
      <c r="L44" s="57">
        <f t="shared" si="313"/>
        <v>93.153257678931283</v>
      </c>
      <c r="M44" s="57">
        <f t="shared" si="314"/>
        <v>93.560539515717593</v>
      </c>
      <c r="N44" s="390">
        <f t="shared" si="314"/>
        <v>93.206827569131036</v>
      </c>
      <c r="O44" s="57">
        <f t="shared" si="54"/>
        <v>0</v>
      </c>
      <c r="P44" s="59">
        <f t="shared" si="55"/>
        <v>42.04615194143544</v>
      </c>
      <c r="Q44" s="59">
        <f t="shared" si="56"/>
        <v>47.325467473522878</v>
      </c>
      <c r="R44" s="59">
        <f t="shared" si="57"/>
        <v>47.219831717818792</v>
      </c>
      <c r="S44" s="59">
        <f t="shared" si="58"/>
        <v>47.794068580588196</v>
      </c>
      <c r="T44" s="59">
        <f t="shared" si="59"/>
        <v>49.175954285066076</v>
      </c>
      <c r="U44" s="59">
        <f t="shared" si="60"/>
        <v>49.270208496528632</v>
      </c>
      <c r="V44" s="59">
        <f t="shared" si="315"/>
        <v>50.105368273920313</v>
      </c>
      <c r="W44" s="59">
        <f t="shared" si="316"/>
        <v>50.967041903834385</v>
      </c>
      <c r="X44" s="59">
        <f t="shared" si="317"/>
        <v>51.887109895773435</v>
      </c>
      <c r="Y44" s="59">
        <f t="shared" si="318"/>
        <v>52.036945781327439</v>
      </c>
      <c r="Z44" s="59">
        <f t="shared" si="319"/>
        <v>53.016962111065361</v>
      </c>
      <c r="AA44" s="59">
        <f t="shared" si="319"/>
        <v>54.001623467975193</v>
      </c>
      <c r="AB44" s="56">
        <f t="shared" si="375"/>
        <v>31.891534391534393</v>
      </c>
      <c r="AC44" s="60">
        <f t="shared" si="320"/>
        <v>31.730924117145097</v>
      </c>
      <c r="AD44" s="60">
        <f t="shared" si="321"/>
        <v>35.804048943638421</v>
      </c>
      <c r="AE44" s="60">
        <f t="shared" si="322"/>
        <v>35.046520381790373</v>
      </c>
      <c r="AF44" s="60">
        <f t="shared" si="323"/>
        <v>35.994729000821138</v>
      </c>
      <c r="AG44" s="60">
        <f t="shared" si="324"/>
        <v>36.732530769667065</v>
      </c>
      <c r="AH44" s="60">
        <f t="shared" si="325"/>
        <v>37.225411609847875</v>
      </c>
      <c r="AI44" s="60">
        <f t="shared" si="326"/>
        <v>37.851746194796107</v>
      </c>
      <c r="AJ44" s="60">
        <f t="shared" si="327"/>
        <v>38.378034533676328</v>
      </c>
      <c r="AK44" s="60">
        <f t="shared" si="328"/>
        <v>38.803488700625131</v>
      </c>
      <c r="AL44" s="60">
        <f t="shared" si="329"/>
        <v>38.889851413088088</v>
      </c>
      <c r="AM44" s="60">
        <f t="shared" si="330"/>
        <v>39.728921038836198</v>
      </c>
      <c r="AN44" s="60">
        <f t="shared" si="330"/>
        <v>40.376239406660439</v>
      </c>
      <c r="AO44" s="34">
        <v>1248567</v>
      </c>
      <c r="AP44" s="23">
        <v>1395170</v>
      </c>
      <c r="AQ44" s="23">
        <v>1350338</v>
      </c>
      <c r="AR44" s="23">
        <v>1332478</v>
      </c>
      <c r="AS44" s="23">
        <v>1330265</v>
      </c>
      <c r="AT44" s="23">
        <v>1319390</v>
      </c>
      <c r="AU44" s="23">
        <v>1299949</v>
      </c>
      <c r="AV44" s="23">
        <v>1301583</v>
      </c>
      <c r="AW44" s="23">
        <v>1298651</v>
      </c>
      <c r="AX44" s="23">
        <v>1314024</v>
      </c>
      <c r="AY44" s="23">
        <v>1311909</v>
      </c>
      <c r="AZ44" s="330">
        <v>1331417</v>
      </c>
      <c r="BA44" s="23">
        <v>1325073</v>
      </c>
      <c r="BB44" s="81">
        <f t="shared" si="331"/>
        <v>89553</v>
      </c>
      <c r="BC44" s="82">
        <f t="shared" si="332"/>
        <v>107172</v>
      </c>
      <c r="BD44" s="82">
        <f t="shared" si="333"/>
        <v>100065</v>
      </c>
      <c r="BE44" s="82">
        <f t="shared" si="334"/>
        <v>96788</v>
      </c>
      <c r="BF44" s="82">
        <f t="shared" si="335"/>
        <v>93374</v>
      </c>
      <c r="BG44" s="82">
        <f t="shared" si="336"/>
        <v>91090</v>
      </c>
      <c r="BH44" s="82">
        <f t="shared" si="337"/>
        <v>97916</v>
      </c>
      <c r="BI44" s="82">
        <f t="shared" si="338"/>
        <v>96371</v>
      </c>
      <c r="BJ44" s="82">
        <f t="shared" si="339"/>
        <v>95756</v>
      </c>
      <c r="BK44" s="82">
        <f t="shared" si="340"/>
        <v>94638</v>
      </c>
      <c r="BL44" s="82">
        <f t="shared" si="341"/>
        <v>96425</v>
      </c>
      <c r="BM44" s="82">
        <f t="shared" si="342"/>
        <v>91637</v>
      </c>
      <c r="BN44" s="82">
        <f t="shared" si="342"/>
        <v>96575</v>
      </c>
      <c r="BO44" s="34">
        <v>21460</v>
      </c>
      <c r="BP44" s="23">
        <v>26226</v>
      </c>
      <c r="BQ44" s="23"/>
      <c r="BR44" s="23">
        <v>26962</v>
      </c>
      <c r="BS44" s="23">
        <v>32149</v>
      </c>
      <c r="BT44" s="23">
        <v>28283</v>
      </c>
      <c r="BU44" s="23">
        <v>32498</v>
      </c>
      <c r="BV44" s="23">
        <v>31412</v>
      </c>
      <c r="BW44" s="23">
        <v>32013</v>
      </c>
      <c r="BX44" s="23">
        <v>32095</v>
      </c>
      <c r="BY44" s="23">
        <v>34340</v>
      </c>
      <c r="BZ44" s="330">
        <v>31489</v>
      </c>
      <c r="CA44" s="23">
        <v>38184</v>
      </c>
      <c r="CB44" s="22">
        <v>68093</v>
      </c>
      <c r="CC44" s="23">
        <v>80946</v>
      </c>
      <c r="CD44" s="23"/>
      <c r="CE44" s="23">
        <v>69826</v>
      </c>
      <c r="CF44" s="23">
        <v>61225</v>
      </c>
      <c r="CG44" s="44">
        <v>62807</v>
      </c>
      <c r="CH44" s="44">
        <v>65418</v>
      </c>
      <c r="CI44" s="44">
        <v>64959</v>
      </c>
      <c r="CJ44" s="44">
        <v>63743</v>
      </c>
      <c r="CK44" s="44">
        <v>62543</v>
      </c>
      <c r="CL44" s="44">
        <v>62085</v>
      </c>
      <c r="CM44" s="335">
        <v>60148</v>
      </c>
      <c r="CN44" s="44">
        <v>58391</v>
      </c>
      <c r="CO44" s="34">
        <v>347493</v>
      </c>
      <c r="CP44" s="23">
        <v>366648</v>
      </c>
      <c r="CQ44" s="23">
        <v>322642</v>
      </c>
      <c r="CR44" s="23">
        <v>331346</v>
      </c>
      <c r="CS44" s="23">
        <v>329481</v>
      </c>
      <c r="CT44" s="23">
        <v>295124</v>
      </c>
      <c r="CU44" s="23">
        <v>295915</v>
      </c>
      <c r="CV44" s="23">
        <v>280036</v>
      </c>
      <c r="CW44" s="23">
        <v>276703</v>
      </c>
      <c r="CX44" s="23">
        <v>270737</v>
      </c>
      <c r="CY44" s="23">
        <v>272028</v>
      </c>
      <c r="CZ44" s="330">
        <v>276028</v>
      </c>
      <c r="DA44" s="23">
        <v>261537</v>
      </c>
      <c r="DB44" s="34"/>
      <c r="DC44" s="23">
        <v>396845</v>
      </c>
      <c r="DD44" s="23">
        <v>341286</v>
      </c>
      <c r="DE44" s="23">
        <v>326235</v>
      </c>
      <c r="DF44" s="23">
        <v>320369</v>
      </c>
      <c r="DG44" s="23">
        <v>330649</v>
      </c>
      <c r="DH44" s="23">
        <v>315303</v>
      </c>
      <c r="DI44" s="23">
        <v>321097</v>
      </c>
      <c r="DJ44" s="23">
        <v>311260</v>
      </c>
      <c r="DK44" s="23">
        <v>312373</v>
      </c>
      <c r="DL44" s="23">
        <v>307027</v>
      </c>
      <c r="DM44" s="330">
        <v>300929</v>
      </c>
      <c r="DN44" s="23">
        <v>295823</v>
      </c>
      <c r="DO44" s="34"/>
      <c r="DP44" s="23">
        <v>154970</v>
      </c>
      <c r="DQ44" s="23">
        <v>167107</v>
      </c>
      <c r="DR44" s="23">
        <v>173989</v>
      </c>
      <c r="DS44" s="23">
        <v>167980</v>
      </c>
      <c r="DT44" s="23">
        <v>175512</v>
      </c>
      <c r="DU44" s="23">
        <v>168370</v>
      </c>
      <c r="DV44" s="23">
        <v>171300</v>
      </c>
      <c r="DW44" s="23">
        <v>175542</v>
      </c>
      <c r="DX44" s="23">
        <v>184304</v>
      </c>
      <c r="DY44" s="23">
        <v>185155</v>
      </c>
      <c r="DZ44" s="330">
        <v>189096</v>
      </c>
      <c r="EA44" s="23">
        <v>193705</v>
      </c>
      <c r="EB44" s="81">
        <f t="shared" si="343"/>
        <v>0</v>
      </c>
      <c r="EC44" s="82">
        <f t="shared" si="344"/>
        <v>631677</v>
      </c>
      <c r="ED44" s="82">
        <f t="shared" si="345"/>
        <v>686410</v>
      </c>
      <c r="EE44" s="82">
        <f t="shared" si="346"/>
        <v>674897</v>
      </c>
      <c r="EF44" s="82">
        <f t="shared" si="347"/>
        <v>680415</v>
      </c>
      <c r="EG44" s="82">
        <f t="shared" si="348"/>
        <v>693617</v>
      </c>
      <c r="EH44" s="82">
        <f t="shared" si="349"/>
        <v>688731</v>
      </c>
      <c r="EI44" s="82">
        <f t="shared" si="350"/>
        <v>700450</v>
      </c>
      <c r="EJ44" s="82">
        <f t="shared" si="351"/>
        <v>710688</v>
      </c>
      <c r="EK44" s="23">
        <v>730914</v>
      </c>
      <c r="EL44" s="23">
        <v>732854</v>
      </c>
      <c r="EM44" s="330">
        <v>754460</v>
      </c>
      <c r="EN44" s="23">
        <v>767713</v>
      </c>
      <c r="EO44" s="83">
        <f t="shared" si="352"/>
        <v>0</v>
      </c>
      <c r="EP44" s="82">
        <f t="shared" si="353"/>
        <v>870665</v>
      </c>
      <c r="EQ44" s="82">
        <f t="shared" si="354"/>
        <v>763993</v>
      </c>
      <c r="ER44" s="82">
        <f t="shared" si="355"/>
        <v>754369</v>
      </c>
      <c r="ES44" s="82">
        <f t="shared" si="356"/>
        <v>743224</v>
      </c>
      <c r="ET44" s="82">
        <f t="shared" si="357"/>
        <v>716863</v>
      </c>
      <c r="EU44" s="82">
        <f t="shared" si="358"/>
        <v>709134</v>
      </c>
      <c r="EV44" s="82">
        <f t="shared" si="359"/>
        <v>697504</v>
      </c>
      <c r="EW44" s="82">
        <f t="shared" si="376"/>
        <v>683719</v>
      </c>
      <c r="EX44" s="82">
        <f t="shared" si="377"/>
        <v>677748</v>
      </c>
      <c r="EY44" s="82">
        <f t="shared" si="378"/>
        <v>675480</v>
      </c>
      <c r="EZ44" s="82">
        <f t="shared" si="379"/>
        <v>668594</v>
      </c>
      <c r="FA44" s="82">
        <f t="shared" si="379"/>
        <v>653935</v>
      </c>
      <c r="FB44" s="34"/>
      <c r="FC44" s="23"/>
      <c r="FD44" s="23">
        <v>378590</v>
      </c>
      <c r="FE44" s="23">
        <v>366483</v>
      </c>
      <c r="FF44" s="23">
        <v>369405</v>
      </c>
      <c r="FG44" s="23">
        <v>378320</v>
      </c>
      <c r="FH44" s="23">
        <v>370548</v>
      </c>
      <c r="FI44" s="23">
        <v>381627</v>
      </c>
      <c r="FJ44" s="23">
        <v>380167</v>
      </c>
      <c r="FK44" s="23">
        <v>390458</v>
      </c>
      <c r="FL44" s="23">
        <v>384308</v>
      </c>
      <c r="FM44" s="330">
        <v>390411</v>
      </c>
      <c r="FN44" s="23">
        <v>400046</v>
      </c>
      <c r="FO44" s="34"/>
      <c r="FP44" s="23"/>
      <c r="FQ44" s="23">
        <v>140713</v>
      </c>
      <c r="FR44" s="23">
        <v>134425</v>
      </c>
      <c r="FS44" s="23">
        <v>143030</v>
      </c>
      <c r="FT44" s="23">
        <v>139785</v>
      </c>
      <c r="FU44" s="23">
        <v>149813</v>
      </c>
      <c r="FV44" s="23">
        <v>147523</v>
      </c>
      <c r="FW44" s="23">
        <v>154979</v>
      </c>
      <c r="FX44" s="23">
        <v>156152</v>
      </c>
      <c r="FY44" s="23">
        <v>163391</v>
      </c>
      <c r="FZ44" s="330">
        <v>174953</v>
      </c>
      <c r="GA44" s="23">
        <v>173962</v>
      </c>
      <c r="GB44" s="22">
        <v>426747</v>
      </c>
      <c r="GC44" s="23">
        <v>476707</v>
      </c>
      <c r="GD44" s="82">
        <f t="shared" si="360"/>
        <v>519303</v>
      </c>
      <c r="GE44" s="82">
        <f t="shared" si="361"/>
        <v>500908</v>
      </c>
      <c r="GF44" s="82">
        <f t="shared" si="362"/>
        <v>512435</v>
      </c>
      <c r="GG44" s="82">
        <f t="shared" si="363"/>
        <v>518105</v>
      </c>
      <c r="GH44" s="82">
        <f t="shared" si="364"/>
        <v>520361</v>
      </c>
      <c r="GI44" s="82">
        <f t="shared" si="365"/>
        <v>529150</v>
      </c>
      <c r="GJ44" s="82">
        <f t="shared" si="366"/>
        <v>535146</v>
      </c>
      <c r="GK44" s="23">
        <v>546610</v>
      </c>
      <c r="GL44" s="23">
        <v>547699</v>
      </c>
      <c r="GM44" s="330">
        <v>565364</v>
      </c>
      <c r="GN44" s="23">
        <v>574008</v>
      </c>
      <c r="GO44" s="81">
        <f t="shared" si="367"/>
        <v>911373</v>
      </c>
      <c r="GP44" s="82">
        <f t="shared" si="368"/>
        <v>1025635</v>
      </c>
      <c r="GQ44" s="82">
        <f t="shared" si="369"/>
        <v>931100</v>
      </c>
      <c r="GR44" s="82">
        <f t="shared" si="370"/>
        <v>928358</v>
      </c>
      <c r="GS44" s="82">
        <f t="shared" si="371"/>
        <v>911204</v>
      </c>
      <c r="GT44" s="82">
        <f t="shared" si="372"/>
        <v>892375</v>
      </c>
      <c r="GU44" s="82">
        <f t="shared" si="373"/>
        <v>877504</v>
      </c>
      <c r="GV44" s="82">
        <f t="shared" si="374"/>
        <v>868804</v>
      </c>
      <c r="GW44" s="82">
        <f t="shared" si="380"/>
        <v>859261</v>
      </c>
      <c r="GX44" s="82">
        <f t="shared" si="381"/>
        <v>862052</v>
      </c>
      <c r="GY44" s="82">
        <f t="shared" si="382"/>
        <v>860635</v>
      </c>
      <c r="GZ44" s="82">
        <f t="shared" si="383"/>
        <v>857690</v>
      </c>
      <c r="HA44" s="82">
        <f t="shared" si="383"/>
        <v>847640</v>
      </c>
      <c r="HB44" s="22">
        <v>1338120</v>
      </c>
      <c r="HC44" s="23">
        <v>1502342</v>
      </c>
      <c r="HD44" s="23">
        <v>1450403</v>
      </c>
      <c r="HE44" s="23">
        <v>1429266</v>
      </c>
      <c r="HF44" s="23">
        <v>1423639</v>
      </c>
      <c r="HG44" s="23">
        <v>1410480</v>
      </c>
      <c r="HH44" s="23">
        <v>1397865</v>
      </c>
      <c r="HI44" s="23">
        <v>1397954</v>
      </c>
      <c r="HJ44" s="23">
        <v>1394407</v>
      </c>
      <c r="HK44" s="385">
        <v>1408662</v>
      </c>
      <c r="HL44" s="385">
        <v>1408334</v>
      </c>
      <c r="HM44" s="385">
        <v>1423054</v>
      </c>
      <c r="HN44" s="385">
        <v>1421648</v>
      </c>
    </row>
    <row r="45" spans="1:222" s="15" customFormat="1" ht="15">
      <c r="A45" s="46" t="s">
        <v>31</v>
      </c>
      <c r="B45" s="60">
        <f t="shared" si="303"/>
        <v>87.460964947185772</v>
      </c>
      <c r="C45" s="57">
        <f t="shared" si="304"/>
        <v>87.402845297369353</v>
      </c>
      <c r="D45" s="57">
        <f t="shared" si="305"/>
        <v>88.733333376235336</v>
      </c>
      <c r="E45" s="57">
        <f t="shared" si="306"/>
        <v>88.523906488499875</v>
      </c>
      <c r="F45" s="57">
        <f t="shared" si="307"/>
        <v>89.432198156283889</v>
      </c>
      <c r="G45" s="57">
        <f t="shared" si="308"/>
        <v>88.880388033655663</v>
      </c>
      <c r="H45" s="57">
        <f t="shared" si="309"/>
        <v>89.442982574771094</v>
      </c>
      <c r="I45" s="57">
        <f t="shared" si="310"/>
        <v>89.46166244833779</v>
      </c>
      <c r="J45" s="57">
        <f t="shared" si="311"/>
        <v>89.940423209695481</v>
      </c>
      <c r="K45" s="57">
        <f t="shared" si="312"/>
        <v>90.160030438179675</v>
      </c>
      <c r="L45" s="57">
        <f t="shared" si="313"/>
        <v>90.867384993021503</v>
      </c>
      <c r="M45" s="57">
        <f t="shared" si="314"/>
        <v>90.878860230284658</v>
      </c>
      <c r="N45" s="390">
        <f t="shared" si="314"/>
        <v>90.981030136219871</v>
      </c>
      <c r="O45" s="57">
        <f t="shared" si="54"/>
        <v>0</v>
      </c>
      <c r="P45" s="59">
        <f t="shared" si="55"/>
        <v>31.716171051084018</v>
      </c>
      <c r="Q45" s="59">
        <f t="shared" si="56"/>
        <v>35.012281770917461</v>
      </c>
      <c r="R45" s="59">
        <f t="shared" si="57"/>
        <v>35.635731600405087</v>
      </c>
      <c r="S45" s="59">
        <f t="shared" si="58"/>
        <v>36.285689601658767</v>
      </c>
      <c r="T45" s="59">
        <f t="shared" si="59"/>
        <v>36.612826010300545</v>
      </c>
      <c r="U45" s="59">
        <f t="shared" si="60"/>
        <v>37.489357975175267</v>
      </c>
      <c r="V45" s="59">
        <f t="shared" si="315"/>
        <v>38.765424803773847</v>
      </c>
      <c r="W45" s="59">
        <f t="shared" si="316"/>
        <v>39.547562716984991</v>
      </c>
      <c r="X45" s="59">
        <f t="shared" si="317"/>
        <v>39.971270353725558</v>
      </c>
      <c r="Y45" s="59">
        <f t="shared" si="318"/>
        <v>41.349302085128379</v>
      </c>
      <c r="Z45" s="59">
        <f t="shared" si="319"/>
        <v>41.847338817422219</v>
      </c>
      <c r="AA45" s="59">
        <f t="shared" si="319"/>
        <v>42.47954022117019</v>
      </c>
      <c r="AB45" s="56">
        <f t="shared" si="375"/>
        <v>25.978792683482606</v>
      </c>
      <c r="AC45" s="60">
        <f t="shared" si="320"/>
        <v>24.9593861489003</v>
      </c>
      <c r="AD45" s="60">
        <f t="shared" si="321"/>
        <v>27.706799988931287</v>
      </c>
      <c r="AE45" s="60">
        <f t="shared" si="322"/>
        <v>27.772137397543396</v>
      </c>
      <c r="AF45" s="60">
        <f t="shared" si="323"/>
        <v>28.367245721087542</v>
      </c>
      <c r="AG45" s="60">
        <f t="shared" si="324"/>
        <v>28.50062930637311</v>
      </c>
      <c r="AH45" s="60">
        <f t="shared" si="325"/>
        <v>29.404381487449172</v>
      </c>
      <c r="AI45" s="60">
        <f t="shared" si="326"/>
        <v>30.323580294331027</v>
      </c>
      <c r="AJ45" s="60">
        <f t="shared" si="327"/>
        <v>30.602976412628468</v>
      </c>
      <c r="AK45" s="60">
        <f t="shared" si="328"/>
        <v>31.131712811306283</v>
      </c>
      <c r="AL45" s="60">
        <f t="shared" si="329"/>
        <v>31.951491266033756</v>
      </c>
      <c r="AM45" s="60">
        <f t="shared" si="330"/>
        <v>32.833448102901549</v>
      </c>
      <c r="AN45" s="60">
        <f t="shared" si="330"/>
        <v>32.942253781652113</v>
      </c>
      <c r="AO45" s="34">
        <v>1285810</v>
      </c>
      <c r="AP45" s="23">
        <v>1426806</v>
      </c>
      <c r="AQ45" s="23">
        <v>1378853</v>
      </c>
      <c r="AR45" s="23">
        <v>1392466</v>
      </c>
      <c r="AS45" s="23">
        <v>1397472</v>
      </c>
      <c r="AT45" s="23">
        <v>1381283</v>
      </c>
      <c r="AU45" s="23">
        <v>1388876</v>
      </c>
      <c r="AV45" s="23">
        <v>1362604</v>
      </c>
      <c r="AW45" s="23">
        <v>1371220</v>
      </c>
      <c r="AX45" s="23">
        <v>1372031</v>
      </c>
      <c r="AY45" s="23">
        <v>1381535</v>
      </c>
      <c r="AZ45" s="330">
        <v>1389675</v>
      </c>
      <c r="BA45" s="23">
        <v>1391967</v>
      </c>
      <c r="BB45" s="81">
        <f t="shared" si="331"/>
        <v>184343</v>
      </c>
      <c r="BC45" s="82">
        <f t="shared" si="332"/>
        <v>205642</v>
      </c>
      <c r="BD45" s="82">
        <f t="shared" si="333"/>
        <v>175076</v>
      </c>
      <c r="BE45" s="82">
        <f t="shared" si="334"/>
        <v>180517</v>
      </c>
      <c r="BF45" s="82">
        <f t="shared" si="335"/>
        <v>165133</v>
      </c>
      <c r="BG45" s="82">
        <f t="shared" si="336"/>
        <v>172809</v>
      </c>
      <c r="BH45" s="82">
        <f t="shared" si="337"/>
        <v>163930</v>
      </c>
      <c r="BI45" s="82">
        <f t="shared" si="338"/>
        <v>160511</v>
      </c>
      <c r="BJ45" s="82">
        <f t="shared" si="339"/>
        <v>153367</v>
      </c>
      <c r="BK45" s="82">
        <f t="shared" si="340"/>
        <v>149742</v>
      </c>
      <c r="BL45" s="82">
        <f t="shared" si="341"/>
        <v>138851</v>
      </c>
      <c r="BM45" s="82">
        <f t="shared" si="342"/>
        <v>139476</v>
      </c>
      <c r="BN45" s="82">
        <f t="shared" si="342"/>
        <v>137986</v>
      </c>
      <c r="BO45" s="34">
        <v>34931</v>
      </c>
      <c r="BP45" s="23">
        <v>35154</v>
      </c>
      <c r="BQ45" s="23"/>
      <c r="BR45" s="23">
        <v>39499</v>
      </c>
      <c r="BS45" s="23">
        <v>40166</v>
      </c>
      <c r="BT45" s="23">
        <v>38101</v>
      </c>
      <c r="BU45" s="23">
        <v>39992</v>
      </c>
      <c r="BV45" s="23">
        <v>34677</v>
      </c>
      <c r="BW45" s="23">
        <v>37220</v>
      </c>
      <c r="BX45" s="23">
        <v>36989</v>
      </c>
      <c r="BY45" s="23">
        <v>35435</v>
      </c>
      <c r="BZ45" s="330">
        <v>38805</v>
      </c>
      <c r="CA45" s="23">
        <v>37495</v>
      </c>
      <c r="CB45" s="22">
        <v>149412</v>
      </c>
      <c r="CC45" s="23">
        <v>170488</v>
      </c>
      <c r="CD45" s="23"/>
      <c r="CE45" s="23">
        <v>141018</v>
      </c>
      <c r="CF45" s="23">
        <v>124967</v>
      </c>
      <c r="CG45" s="44">
        <v>134708</v>
      </c>
      <c r="CH45" s="44">
        <v>123938</v>
      </c>
      <c r="CI45" s="44">
        <v>125834</v>
      </c>
      <c r="CJ45" s="44">
        <v>116147</v>
      </c>
      <c r="CK45" s="44">
        <v>112753</v>
      </c>
      <c r="CL45" s="44">
        <v>103416</v>
      </c>
      <c r="CM45" s="335">
        <v>100671</v>
      </c>
      <c r="CN45" s="44">
        <v>100491</v>
      </c>
      <c r="CO45" s="34">
        <v>450905</v>
      </c>
      <c r="CP45" s="23">
        <v>510241</v>
      </c>
      <c r="CQ45" s="23">
        <v>478807</v>
      </c>
      <c r="CR45" s="23">
        <v>493624</v>
      </c>
      <c r="CS45" s="23">
        <v>481000</v>
      </c>
      <c r="CT45" s="23">
        <v>432430</v>
      </c>
      <c r="CU45" s="23">
        <v>429115</v>
      </c>
      <c r="CV45" s="23">
        <v>407491</v>
      </c>
      <c r="CW45" s="23">
        <v>393078</v>
      </c>
      <c r="CX45" s="23">
        <v>396468</v>
      </c>
      <c r="CY45" s="23">
        <v>389276</v>
      </c>
      <c r="CZ45" s="330">
        <v>385106</v>
      </c>
      <c r="DA45" s="23">
        <v>386385</v>
      </c>
      <c r="DB45" s="34"/>
      <c r="DC45" s="23">
        <v>398815</v>
      </c>
      <c r="DD45" s="23">
        <v>355980</v>
      </c>
      <c r="DE45" s="23">
        <v>338298</v>
      </c>
      <c r="DF45" s="23">
        <v>349470</v>
      </c>
      <c r="DG45" s="23">
        <v>379856</v>
      </c>
      <c r="DH45" s="23">
        <v>377624</v>
      </c>
      <c r="DI45" s="23">
        <v>364671</v>
      </c>
      <c r="DJ45" s="23">
        <v>375205</v>
      </c>
      <c r="DK45" s="23">
        <v>367291</v>
      </c>
      <c r="DL45" s="23">
        <v>363590</v>
      </c>
      <c r="DM45" s="330">
        <v>364660</v>
      </c>
      <c r="DN45" s="23">
        <v>355665</v>
      </c>
      <c r="DO45" s="34"/>
      <c r="DP45" s="23">
        <v>110301</v>
      </c>
      <c r="DQ45" s="23">
        <v>113522</v>
      </c>
      <c r="DR45" s="23">
        <v>123693</v>
      </c>
      <c r="DS45" s="23">
        <v>123734</v>
      </c>
      <c r="DT45" s="23">
        <v>126071</v>
      </c>
      <c r="DU45" s="23">
        <v>125544</v>
      </c>
      <c r="DV45" s="23">
        <v>128579</v>
      </c>
      <c r="DW45" s="23">
        <v>136368</v>
      </c>
      <c r="DX45" s="23">
        <v>134518</v>
      </c>
      <c r="DY45" s="23">
        <v>142883</v>
      </c>
      <c r="DZ45" s="330">
        <v>137836</v>
      </c>
      <c r="EA45" s="23">
        <v>145916</v>
      </c>
      <c r="EB45" s="81">
        <f t="shared" si="343"/>
        <v>0</v>
      </c>
      <c r="EC45" s="82">
        <f t="shared" si="344"/>
        <v>517750</v>
      </c>
      <c r="ED45" s="82">
        <f t="shared" si="345"/>
        <v>544066</v>
      </c>
      <c r="EE45" s="82">
        <f t="shared" si="346"/>
        <v>560544</v>
      </c>
      <c r="EF45" s="82">
        <f t="shared" si="347"/>
        <v>567002</v>
      </c>
      <c r="EG45" s="82">
        <f t="shared" si="348"/>
        <v>568997</v>
      </c>
      <c r="EH45" s="82">
        <f t="shared" si="349"/>
        <v>582137</v>
      </c>
      <c r="EI45" s="82">
        <f t="shared" si="350"/>
        <v>590442</v>
      </c>
      <c r="EJ45" s="82">
        <f t="shared" si="351"/>
        <v>602937</v>
      </c>
      <c r="EK45" s="23">
        <v>608272</v>
      </c>
      <c r="EL45" s="23">
        <v>628669</v>
      </c>
      <c r="EM45" s="330">
        <v>639909</v>
      </c>
      <c r="EN45" s="23">
        <v>649917</v>
      </c>
      <c r="EO45" s="83">
        <f t="shared" si="352"/>
        <v>0</v>
      </c>
      <c r="EP45" s="82">
        <f t="shared" si="353"/>
        <v>1114698</v>
      </c>
      <c r="EQ45" s="82">
        <f t="shared" si="354"/>
        <v>1009863</v>
      </c>
      <c r="ER45" s="82">
        <f t="shared" si="355"/>
        <v>1012439</v>
      </c>
      <c r="ES45" s="82">
        <f t="shared" si="356"/>
        <v>995603</v>
      </c>
      <c r="ET45" s="82">
        <f t="shared" si="357"/>
        <v>985095</v>
      </c>
      <c r="EU45" s="82">
        <f t="shared" si="358"/>
        <v>970669</v>
      </c>
      <c r="EV45" s="82">
        <f t="shared" si="359"/>
        <v>932673</v>
      </c>
      <c r="EW45" s="82">
        <f t="shared" si="376"/>
        <v>921650</v>
      </c>
      <c r="EX45" s="82">
        <f t="shared" si="377"/>
        <v>913501</v>
      </c>
      <c r="EY45" s="82">
        <f t="shared" si="378"/>
        <v>891717</v>
      </c>
      <c r="EZ45" s="82">
        <f t="shared" si="379"/>
        <v>889242</v>
      </c>
      <c r="FA45" s="82">
        <f t="shared" si="379"/>
        <v>880036</v>
      </c>
      <c r="FB45" s="34"/>
      <c r="FC45" s="23"/>
      <c r="FD45" s="23">
        <v>302323</v>
      </c>
      <c r="FE45" s="23">
        <v>307479</v>
      </c>
      <c r="FF45" s="23">
        <v>303618</v>
      </c>
      <c r="FG45" s="23">
        <v>303943</v>
      </c>
      <c r="FH45" s="23">
        <v>309885</v>
      </c>
      <c r="FI45" s="23">
        <v>311003</v>
      </c>
      <c r="FJ45" s="23">
        <v>309016</v>
      </c>
      <c r="FK45" s="23">
        <v>317183</v>
      </c>
      <c r="FL45" s="23">
        <v>324968</v>
      </c>
      <c r="FM45" s="330">
        <v>327666</v>
      </c>
      <c r="FN45" s="23">
        <v>329069</v>
      </c>
      <c r="FO45" s="34"/>
      <c r="FP45" s="23"/>
      <c r="FQ45" s="23">
        <v>128221</v>
      </c>
      <c r="FR45" s="23">
        <v>129372</v>
      </c>
      <c r="FS45" s="23">
        <v>139650</v>
      </c>
      <c r="FT45" s="23">
        <v>138983</v>
      </c>
      <c r="FU45" s="23">
        <v>146708</v>
      </c>
      <c r="FV45" s="23">
        <v>150860</v>
      </c>
      <c r="FW45" s="23">
        <v>157553</v>
      </c>
      <c r="FX45" s="23">
        <v>156571</v>
      </c>
      <c r="FY45" s="23">
        <v>160818</v>
      </c>
      <c r="FZ45" s="330">
        <v>174407</v>
      </c>
      <c r="GA45" s="23">
        <v>174932</v>
      </c>
      <c r="GB45" s="22">
        <v>381928</v>
      </c>
      <c r="GC45" s="23">
        <v>407449</v>
      </c>
      <c r="GD45" s="82">
        <f t="shared" si="360"/>
        <v>430544</v>
      </c>
      <c r="GE45" s="82">
        <f t="shared" si="361"/>
        <v>436851</v>
      </c>
      <c r="GF45" s="82">
        <f t="shared" si="362"/>
        <v>443268</v>
      </c>
      <c r="GG45" s="82">
        <f t="shared" si="363"/>
        <v>442926</v>
      </c>
      <c r="GH45" s="82">
        <f t="shared" si="364"/>
        <v>456593</v>
      </c>
      <c r="GI45" s="82">
        <f t="shared" si="365"/>
        <v>461863</v>
      </c>
      <c r="GJ45" s="82">
        <f t="shared" si="366"/>
        <v>466569</v>
      </c>
      <c r="GK45" s="23">
        <v>473754</v>
      </c>
      <c r="GL45" s="23">
        <v>485786</v>
      </c>
      <c r="GM45" s="330">
        <v>502073</v>
      </c>
      <c r="GN45" s="23">
        <v>504001</v>
      </c>
      <c r="GO45" s="81">
        <f t="shared" si="367"/>
        <v>1088225</v>
      </c>
      <c r="GP45" s="82">
        <f t="shared" si="368"/>
        <v>1224999</v>
      </c>
      <c r="GQ45" s="82">
        <f t="shared" si="369"/>
        <v>1123385</v>
      </c>
      <c r="GR45" s="82">
        <f t="shared" si="370"/>
        <v>1136132</v>
      </c>
      <c r="GS45" s="82">
        <f t="shared" si="371"/>
        <v>1119337</v>
      </c>
      <c r="GT45" s="82">
        <f t="shared" si="372"/>
        <v>1111166</v>
      </c>
      <c r="GU45" s="82">
        <f t="shared" si="373"/>
        <v>1096213</v>
      </c>
      <c r="GV45" s="82">
        <f t="shared" si="374"/>
        <v>1061252</v>
      </c>
      <c r="GW45" s="82">
        <f t="shared" si="380"/>
        <v>1058018</v>
      </c>
      <c r="GX45" s="82">
        <f t="shared" si="381"/>
        <v>1048019</v>
      </c>
      <c r="GY45" s="82">
        <f t="shared" si="382"/>
        <v>1034600</v>
      </c>
      <c r="GZ45" s="82">
        <f t="shared" si="383"/>
        <v>1027078</v>
      </c>
      <c r="HA45" s="82">
        <f t="shared" si="383"/>
        <v>1025952</v>
      </c>
      <c r="HB45" s="22">
        <v>1470153</v>
      </c>
      <c r="HC45" s="23">
        <v>1632448</v>
      </c>
      <c r="HD45" s="23">
        <v>1553929</v>
      </c>
      <c r="HE45" s="23">
        <v>1572983</v>
      </c>
      <c r="HF45" s="23">
        <v>1562605</v>
      </c>
      <c r="HG45" s="23">
        <v>1554092</v>
      </c>
      <c r="HH45" s="23">
        <v>1552806</v>
      </c>
      <c r="HI45" s="23">
        <v>1523115</v>
      </c>
      <c r="HJ45" s="23">
        <v>1524587</v>
      </c>
      <c r="HK45" s="385">
        <v>1521773</v>
      </c>
      <c r="HL45" s="385">
        <v>1520386</v>
      </c>
      <c r="HM45" s="385">
        <v>1529151</v>
      </c>
      <c r="HN45" s="385">
        <v>1529953</v>
      </c>
    </row>
    <row r="46" spans="1:222" s="15" customFormat="1" ht="15">
      <c r="A46" s="46" t="s">
        <v>33</v>
      </c>
      <c r="B46" s="60">
        <f t="shared" si="303"/>
        <v>91.383129541024275</v>
      </c>
      <c r="C46" s="57">
        <f t="shared" si="304"/>
        <v>90.502437164608025</v>
      </c>
      <c r="D46" s="57">
        <f t="shared" si="305"/>
        <v>91.558153315971197</v>
      </c>
      <c r="E46" s="57">
        <f t="shared" si="306"/>
        <v>90.83779458265569</v>
      </c>
      <c r="F46" s="57">
        <f t="shared" si="307"/>
        <v>90.872260233495737</v>
      </c>
      <c r="G46" s="57">
        <f t="shared" si="308"/>
        <v>90.937151227678569</v>
      </c>
      <c r="H46" s="57">
        <f t="shared" si="309"/>
        <v>89.909441750167446</v>
      </c>
      <c r="I46" s="57">
        <f t="shared" si="310"/>
        <v>90.349440555076114</v>
      </c>
      <c r="J46" s="57">
        <f t="shared" si="311"/>
        <v>90.829270383506739</v>
      </c>
      <c r="K46" s="57">
        <f t="shared" si="312"/>
        <v>90.22885795476202</v>
      </c>
      <c r="L46" s="57">
        <f t="shared" si="313"/>
        <v>89.208516547095584</v>
      </c>
      <c r="M46" s="57">
        <f t="shared" si="314"/>
        <v>89.724441789261448</v>
      </c>
      <c r="N46" s="390">
        <f t="shared" si="314"/>
        <v>90.913176306643194</v>
      </c>
      <c r="O46" s="57">
        <f t="shared" si="54"/>
        <v>0</v>
      </c>
      <c r="P46" s="59">
        <f t="shared" si="55"/>
        <v>37.939007342240231</v>
      </c>
      <c r="Q46" s="59">
        <f t="shared" si="56"/>
        <v>42.885569528357792</v>
      </c>
      <c r="R46" s="59">
        <f t="shared" si="57"/>
        <v>42.791757077964377</v>
      </c>
      <c r="S46" s="59">
        <f t="shared" si="58"/>
        <v>44.527908737923575</v>
      </c>
      <c r="T46" s="59">
        <f t="shared" si="59"/>
        <v>43.190220424107146</v>
      </c>
      <c r="U46" s="59">
        <f t="shared" si="60"/>
        <v>44.165417700200052</v>
      </c>
      <c r="V46" s="59">
        <f t="shared" si="315"/>
        <v>44.998353624286302</v>
      </c>
      <c r="W46" s="59">
        <f t="shared" si="316"/>
        <v>44.552361154270656</v>
      </c>
      <c r="X46" s="59">
        <f t="shared" si="317"/>
        <v>46.4828547107725</v>
      </c>
      <c r="Y46" s="59">
        <f t="shared" si="318"/>
        <v>46.536576129263011</v>
      </c>
      <c r="Z46" s="59">
        <f t="shared" si="319"/>
        <v>47.569470373965935</v>
      </c>
      <c r="AA46" s="59">
        <f t="shared" si="319"/>
        <v>47.355173593789296</v>
      </c>
      <c r="AB46" s="56">
        <f t="shared" si="375"/>
        <v>28.617313485734524</v>
      </c>
      <c r="AC46" s="60">
        <f t="shared" si="320"/>
        <v>27.57255125424814</v>
      </c>
      <c r="AD46" s="60">
        <f t="shared" si="321"/>
        <v>30.761156921785108</v>
      </c>
      <c r="AE46" s="60">
        <f t="shared" si="322"/>
        <v>31.431209045299834</v>
      </c>
      <c r="AF46" s="60">
        <f t="shared" si="323"/>
        <v>32.344675430417482</v>
      </c>
      <c r="AG46" s="60">
        <f t="shared" si="324"/>
        <v>31.915937151227681</v>
      </c>
      <c r="AH46" s="60">
        <f t="shared" si="325"/>
        <v>32.40069898490114</v>
      </c>
      <c r="AI46" s="60">
        <f t="shared" si="326"/>
        <v>33.950419341578844</v>
      </c>
      <c r="AJ46" s="60">
        <f t="shared" si="327"/>
        <v>32.802846029381826</v>
      </c>
      <c r="AK46" s="60">
        <f t="shared" si="328"/>
        <v>34.396029289075045</v>
      </c>
      <c r="AL46" s="60">
        <f t="shared" si="329"/>
        <v>34.757526666806925</v>
      </c>
      <c r="AM46" s="60">
        <f t="shared" si="330"/>
        <v>35.314971083397637</v>
      </c>
      <c r="AN46" s="60">
        <f t="shared" si="330"/>
        <v>35.383159691443787</v>
      </c>
      <c r="AO46" s="34">
        <v>412540</v>
      </c>
      <c r="AP46" s="23">
        <v>441527</v>
      </c>
      <c r="AQ46" s="23">
        <v>418711</v>
      </c>
      <c r="AR46" s="23">
        <v>421144</v>
      </c>
      <c r="AS46" s="23">
        <v>415179</v>
      </c>
      <c r="AT46" s="23">
        <v>417176</v>
      </c>
      <c r="AU46" s="23">
        <v>412126</v>
      </c>
      <c r="AV46" s="23">
        <v>419815</v>
      </c>
      <c r="AW46" s="23">
        <v>423823</v>
      </c>
      <c r="AX46" s="23">
        <v>426113</v>
      </c>
      <c r="AY46" s="23">
        <v>424017</v>
      </c>
      <c r="AZ46" s="330">
        <v>432540</v>
      </c>
      <c r="BA46" s="23">
        <v>441018</v>
      </c>
      <c r="BB46" s="81">
        <f t="shared" si="331"/>
        <v>38900</v>
      </c>
      <c r="BC46" s="82">
        <f t="shared" si="332"/>
        <v>46335</v>
      </c>
      <c r="BD46" s="82">
        <f t="shared" si="333"/>
        <v>38606</v>
      </c>
      <c r="BE46" s="82">
        <f t="shared" si="334"/>
        <v>42478</v>
      </c>
      <c r="BF46" s="82">
        <f t="shared" si="335"/>
        <v>41703</v>
      </c>
      <c r="BG46" s="82">
        <f t="shared" si="336"/>
        <v>41576</v>
      </c>
      <c r="BH46" s="82">
        <f t="shared" si="337"/>
        <v>46253</v>
      </c>
      <c r="BI46" s="82">
        <f t="shared" si="338"/>
        <v>44842</v>
      </c>
      <c r="BJ46" s="82">
        <f t="shared" si="339"/>
        <v>42792</v>
      </c>
      <c r="BK46" s="82">
        <f t="shared" si="340"/>
        <v>46145</v>
      </c>
      <c r="BL46" s="82">
        <f t="shared" si="341"/>
        <v>51293</v>
      </c>
      <c r="BM46" s="82">
        <f t="shared" si="342"/>
        <v>49536</v>
      </c>
      <c r="BN46" s="82">
        <f t="shared" si="342"/>
        <v>44080</v>
      </c>
      <c r="BO46" s="34">
        <v>11541</v>
      </c>
      <c r="BP46" s="23">
        <v>15060</v>
      </c>
      <c r="BQ46" s="23"/>
      <c r="BR46" s="23">
        <v>16273</v>
      </c>
      <c r="BS46" s="23">
        <v>15548</v>
      </c>
      <c r="BT46" s="23">
        <v>16663</v>
      </c>
      <c r="BU46" s="23">
        <v>19128</v>
      </c>
      <c r="BV46" s="23">
        <v>16829</v>
      </c>
      <c r="BW46" s="23">
        <v>18090</v>
      </c>
      <c r="BX46" s="23">
        <v>15887</v>
      </c>
      <c r="BY46" s="23">
        <v>23689</v>
      </c>
      <c r="BZ46" s="330">
        <v>23728</v>
      </c>
      <c r="CA46" s="23">
        <v>17817</v>
      </c>
      <c r="CB46" s="22">
        <v>27359</v>
      </c>
      <c r="CC46" s="23">
        <v>31275</v>
      </c>
      <c r="CD46" s="23"/>
      <c r="CE46" s="23">
        <v>26205</v>
      </c>
      <c r="CF46" s="23">
        <v>26155</v>
      </c>
      <c r="CG46" s="44">
        <v>24913</v>
      </c>
      <c r="CH46" s="44">
        <v>27125</v>
      </c>
      <c r="CI46" s="44">
        <v>28013</v>
      </c>
      <c r="CJ46" s="44">
        <v>24702</v>
      </c>
      <c r="CK46" s="44">
        <v>30258</v>
      </c>
      <c r="CL46" s="44">
        <v>27604</v>
      </c>
      <c r="CM46" s="335">
        <v>25808</v>
      </c>
      <c r="CN46" s="44">
        <v>26263</v>
      </c>
      <c r="CO46" s="34">
        <v>118498</v>
      </c>
      <c r="CP46" s="23">
        <v>127956</v>
      </c>
      <c r="CQ46" s="23">
        <v>112892</v>
      </c>
      <c r="CR46" s="23">
        <v>111933</v>
      </c>
      <c r="CS46" s="23">
        <v>105262</v>
      </c>
      <c r="CT46" s="23">
        <v>101577</v>
      </c>
      <c r="CU46" s="23">
        <v>93918</v>
      </c>
      <c r="CV46" s="23">
        <v>94407</v>
      </c>
      <c r="CW46" s="23">
        <v>98690</v>
      </c>
      <c r="CX46" s="23">
        <v>94746</v>
      </c>
      <c r="CY46" s="23">
        <v>88355</v>
      </c>
      <c r="CZ46" s="330">
        <v>89697</v>
      </c>
      <c r="DA46" s="23">
        <v>99194</v>
      </c>
      <c r="DB46" s="34"/>
      <c r="DC46" s="23">
        <v>128481</v>
      </c>
      <c r="DD46" s="23">
        <v>109696</v>
      </c>
      <c r="DE46" s="23">
        <v>110819</v>
      </c>
      <c r="DF46" s="23">
        <v>106477</v>
      </c>
      <c r="DG46" s="23">
        <v>117463</v>
      </c>
      <c r="DH46" s="23">
        <v>115763</v>
      </c>
      <c r="DI46" s="23">
        <v>116320</v>
      </c>
      <c r="DJ46" s="23">
        <v>117245</v>
      </c>
      <c r="DK46" s="23">
        <v>111848</v>
      </c>
      <c r="DL46" s="23">
        <v>114469</v>
      </c>
      <c r="DM46" s="330">
        <v>113522</v>
      </c>
      <c r="DN46" s="23">
        <v>112105</v>
      </c>
      <c r="DO46" s="34"/>
      <c r="DP46" s="23">
        <v>50574</v>
      </c>
      <c r="DQ46" s="23">
        <v>55447</v>
      </c>
      <c r="DR46" s="23">
        <v>52670</v>
      </c>
      <c r="DS46" s="23">
        <v>55663</v>
      </c>
      <c r="DT46" s="23">
        <v>51721</v>
      </c>
      <c r="DU46" s="23">
        <v>53927</v>
      </c>
      <c r="DV46" s="23">
        <v>51335</v>
      </c>
      <c r="DW46" s="23">
        <v>54825</v>
      </c>
      <c r="DX46" s="23">
        <v>57081</v>
      </c>
      <c r="DY46" s="23">
        <v>55987</v>
      </c>
      <c r="DZ46" s="330">
        <v>59076</v>
      </c>
      <c r="EA46" s="23">
        <v>58076</v>
      </c>
      <c r="EB46" s="81">
        <f t="shared" si="343"/>
        <v>0</v>
      </c>
      <c r="EC46" s="82">
        <f t="shared" si="344"/>
        <v>185090.00000000006</v>
      </c>
      <c r="ED46" s="82">
        <f t="shared" si="345"/>
        <v>196123</v>
      </c>
      <c r="EE46" s="82">
        <f t="shared" si="346"/>
        <v>198392</v>
      </c>
      <c r="EF46" s="82">
        <f t="shared" si="347"/>
        <v>203440</v>
      </c>
      <c r="EG46" s="82">
        <f t="shared" si="348"/>
        <v>198136</v>
      </c>
      <c r="EH46" s="82">
        <f t="shared" si="349"/>
        <v>202445</v>
      </c>
      <c r="EI46" s="82">
        <f t="shared" si="350"/>
        <v>209088</v>
      </c>
      <c r="EJ46" s="82">
        <f t="shared" si="351"/>
        <v>207888</v>
      </c>
      <c r="EK46" s="23">
        <v>219519</v>
      </c>
      <c r="EL46" s="23">
        <v>221193</v>
      </c>
      <c r="EM46" s="330">
        <v>229321</v>
      </c>
      <c r="EN46" s="23">
        <v>229719</v>
      </c>
      <c r="EO46" s="83">
        <f t="shared" si="352"/>
        <v>0</v>
      </c>
      <c r="EP46" s="82">
        <f t="shared" si="353"/>
        <v>302771.99999999994</v>
      </c>
      <c r="EQ46" s="82">
        <f t="shared" si="354"/>
        <v>261194</v>
      </c>
      <c r="ER46" s="82">
        <f t="shared" si="355"/>
        <v>265230</v>
      </c>
      <c r="ES46" s="82">
        <f t="shared" si="356"/>
        <v>253442</v>
      </c>
      <c r="ET46" s="82">
        <f t="shared" si="357"/>
        <v>260616</v>
      </c>
      <c r="EU46" s="82">
        <f t="shared" si="358"/>
        <v>255934</v>
      </c>
      <c r="EV46" s="82">
        <f t="shared" si="359"/>
        <v>255569</v>
      </c>
      <c r="EW46" s="82">
        <f t="shared" si="376"/>
        <v>258727</v>
      </c>
      <c r="EX46" s="82">
        <f t="shared" si="377"/>
        <v>252739</v>
      </c>
      <c r="EY46" s="82">
        <f t="shared" si="378"/>
        <v>254117</v>
      </c>
      <c r="EZ46" s="82">
        <f t="shared" si="379"/>
        <v>252755</v>
      </c>
      <c r="FA46" s="82">
        <f t="shared" si="379"/>
        <v>255379</v>
      </c>
      <c r="FB46" s="34"/>
      <c r="FC46" s="23"/>
      <c r="FD46" s="23">
        <v>105731</v>
      </c>
      <c r="FE46" s="23">
        <v>108482</v>
      </c>
      <c r="FF46" s="23">
        <v>106594</v>
      </c>
      <c r="FG46" s="23">
        <v>107759</v>
      </c>
      <c r="FH46" s="23">
        <v>106856</v>
      </c>
      <c r="FI46" s="23">
        <v>114844</v>
      </c>
      <c r="FJ46" s="23">
        <v>110218</v>
      </c>
      <c r="FK46" s="23">
        <v>114360</v>
      </c>
      <c r="FL46" s="23">
        <v>116723</v>
      </c>
      <c r="FM46" s="330">
        <v>122475</v>
      </c>
      <c r="FN46" s="23">
        <v>117349</v>
      </c>
      <c r="FO46" s="34"/>
      <c r="FP46" s="23"/>
      <c r="FQ46" s="23">
        <v>34945</v>
      </c>
      <c r="FR46" s="23">
        <v>37240</v>
      </c>
      <c r="FS46" s="23">
        <v>41183</v>
      </c>
      <c r="FT46" s="23">
        <v>38656</v>
      </c>
      <c r="FU46" s="23">
        <v>41662</v>
      </c>
      <c r="FV46" s="23">
        <v>42909</v>
      </c>
      <c r="FW46" s="23">
        <v>42845</v>
      </c>
      <c r="FX46" s="23">
        <v>48078</v>
      </c>
      <c r="FY46" s="23">
        <v>48483</v>
      </c>
      <c r="FZ46" s="330">
        <v>47770</v>
      </c>
      <c r="GA46" s="23">
        <v>54294</v>
      </c>
      <c r="GB46" s="22">
        <v>129189.99999999994</v>
      </c>
      <c r="GC46" s="23">
        <v>134516.00000000006</v>
      </c>
      <c r="GD46" s="82">
        <f t="shared" si="360"/>
        <v>140676</v>
      </c>
      <c r="GE46" s="82">
        <f t="shared" si="361"/>
        <v>145722</v>
      </c>
      <c r="GF46" s="82">
        <f t="shared" si="362"/>
        <v>147777</v>
      </c>
      <c r="GG46" s="82">
        <f t="shared" si="363"/>
        <v>146415</v>
      </c>
      <c r="GH46" s="82">
        <f t="shared" si="364"/>
        <v>148518</v>
      </c>
      <c r="GI46" s="82">
        <f t="shared" si="365"/>
        <v>157753</v>
      </c>
      <c r="GJ46" s="82">
        <f t="shared" si="366"/>
        <v>153063</v>
      </c>
      <c r="GK46" s="23">
        <v>162438</v>
      </c>
      <c r="GL46" s="23">
        <v>165206</v>
      </c>
      <c r="GM46" s="330">
        <v>170245</v>
      </c>
      <c r="GN46" s="23">
        <v>171643</v>
      </c>
      <c r="GO46" s="81">
        <f t="shared" si="367"/>
        <v>322250.00000000006</v>
      </c>
      <c r="GP46" s="82">
        <f t="shared" si="368"/>
        <v>353345.99999999994</v>
      </c>
      <c r="GQ46" s="82">
        <f t="shared" si="369"/>
        <v>316641</v>
      </c>
      <c r="GR46" s="82">
        <f t="shared" si="370"/>
        <v>317900</v>
      </c>
      <c r="GS46" s="82">
        <f t="shared" si="371"/>
        <v>309105</v>
      </c>
      <c r="GT46" s="82">
        <f t="shared" si="372"/>
        <v>312337</v>
      </c>
      <c r="GU46" s="82">
        <f t="shared" si="373"/>
        <v>309861</v>
      </c>
      <c r="GV46" s="82">
        <f t="shared" si="374"/>
        <v>306904</v>
      </c>
      <c r="GW46" s="82">
        <f t="shared" si="380"/>
        <v>313552</v>
      </c>
      <c r="GX46" s="82">
        <f t="shared" si="381"/>
        <v>309820</v>
      </c>
      <c r="GY46" s="82">
        <f t="shared" si="382"/>
        <v>310104</v>
      </c>
      <c r="GZ46" s="82">
        <f t="shared" si="383"/>
        <v>311831</v>
      </c>
      <c r="HA46" s="82">
        <f t="shared" si="383"/>
        <v>313455</v>
      </c>
      <c r="HB46" s="22">
        <v>451440</v>
      </c>
      <c r="HC46" s="23">
        <v>487862</v>
      </c>
      <c r="HD46" s="23">
        <v>457317</v>
      </c>
      <c r="HE46" s="23">
        <v>463622</v>
      </c>
      <c r="HF46" s="23">
        <v>456882</v>
      </c>
      <c r="HG46" s="23">
        <v>458752</v>
      </c>
      <c r="HH46" s="23">
        <v>458379</v>
      </c>
      <c r="HI46" s="23">
        <v>464657</v>
      </c>
      <c r="HJ46" s="23">
        <v>466615</v>
      </c>
      <c r="HK46" s="385">
        <v>472258</v>
      </c>
      <c r="HL46" s="385">
        <v>475310</v>
      </c>
      <c r="HM46" s="385">
        <v>482076</v>
      </c>
      <c r="HN46" s="385">
        <v>485098</v>
      </c>
    </row>
    <row r="47" spans="1:222" s="15" customFormat="1" ht="15">
      <c r="A47" s="46" t="s">
        <v>39</v>
      </c>
      <c r="B47" s="60">
        <f t="shared" si="303"/>
        <v>93.599278926507807</v>
      </c>
      <c r="C47" s="57">
        <f t="shared" si="304"/>
        <v>94.086398831430415</v>
      </c>
      <c r="D47" s="57">
        <f t="shared" si="305"/>
        <v>94.034510325671505</v>
      </c>
      <c r="E47" s="57">
        <f t="shared" si="306"/>
        <v>94.838070994201672</v>
      </c>
      <c r="F47" s="57">
        <f t="shared" si="307"/>
        <v>96.08684137432094</v>
      </c>
      <c r="G47" s="57">
        <f t="shared" si="308"/>
        <v>95.714592898974189</v>
      </c>
      <c r="H47" s="57">
        <f t="shared" si="309"/>
        <v>95.629675139185338</v>
      </c>
      <c r="I47" s="57">
        <f t="shared" si="310"/>
        <v>95.702310514260162</v>
      </c>
      <c r="J47" s="57">
        <f t="shared" si="311"/>
        <v>94.820943823421331</v>
      </c>
      <c r="K47" s="57">
        <f t="shared" si="312"/>
        <v>95.798929316758915</v>
      </c>
      <c r="L47" s="57">
        <f t="shared" si="313"/>
        <v>94.88984472779542</v>
      </c>
      <c r="M47" s="57">
        <f t="shared" si="314"/>
        <v>94.834113255165889</v>
      </c>
      <c r="N47" s="390">
        <f t="shared" si="314"/>
        <v>95.641447368421055</v>
      </c>
      <c r="O47" s="57">
        <f t="shared" si="54"/>
        <v>0</v>
      </c>
      <c r="P47" s="59">
        <f t="shared" si="55"/>
        <v>40.802364527522442</v>
      </c>
      <c r="Q47" s="59">
        <f t="shared" si="56"/>
        <v>47.382548769030571</v>
      </c>
      <c r="R47" s="59">
        <f t="shared" si="57"/>
        <v>47.582957277484219</v>
      </c>
      <c r="S47" s="59">
        <f t="shared" si="58"/>
        <v>48.551459521610226</v>
      </c>
      <c r="T47" s="59">
        <f t="shared" si="59"/>
        <v>49.598401194044953</v>
      </c>
      <c r="U47" s="59">
        <f t="shared" si="60"/>
        <v>48.911535757491308</v>
      </c>
      <c r="V47" s="59">
        <f t="shared" si="315"/>
        <v>50.150790820797653</v>
      </c>
      <c r="W47" s="59">
        <f t="shared" si="316"/>
        <v>49.073602105288117</v>
      </c>
      <c r="X47" s="59">
        <f t="shared" si="317"/>
        <v>50.838739678795029</v>
      </c>
      <c r="Y47" s="59">
        <f t="shared" si="318"/>
        <v>51.233815564385225</v>
      </c>
      <c r="Z47" s="59">
        <f t="shared" si="319"/>
        <v>49.282822440717176</v>
      </c>
      <c r="AA47" s="59">
        <f t="shared" si="319"/>
        <v>50.331937799043061</v>
      </c>
      <c r="AB47" s="56">
        <f t="shared" si="375"/>
        <v>28.007855403275872</v>
      </c>
      <c r="AC47" s="60">
        <f t="shared" si="320"/>
        <v>26.413210313996018</v>
      </c>
      <c r="AD47" s="60">
        <f t="shared" si="321"/>
        <v>30.153645058324436</v>
      </c>
      <c r="AE47" s="60">
        <f t="shared" si="322"/>
        <v>31.613118885074758</v>
      </c>
      <c r="AF47" s="60">
        <f t="shared" si="323"/>
        <v>31.931193519840324</v>
      </c>
      <c r="AG47" s="60">
        <f t="shared" si="324"/>
        <v>34.0916277716642</v>
      </c>
      <c r="AH47" s="60">
        <f t="shared" si="325"/>
        <v>32.167491116839685</v>
      </c>
      <c r="AI47" s="60">
        <f t="shared" si="326"/>
        <v>35.619874169743923</v>
      </c>
      <c r="AJ47" s="60">
        <f t="shared" si="327"/>
        <v>33.125096314560395</v>
      </c>
      <c r="AK47" s="60">
        <f t="shared" si="328"/>
        <v>35.680178749659738</v>
      </c>
      <c r="AL47" s="60">
        <f t="shared" si="329"/>
        <v>33.183763369751162</v>
      </c>
      <c r="AM47" s="60">
        <f t="shared" si="330"/>
        <v>33.206267416793736</v>
      </c>
      <c r="AN47" s="60">
        <f t="shared" si="330"/>
        <v>34.166168261562994</v>
      </c>
      <c r="AO47" s="34">
        <v>156805</v>
      </c>
      <c r="AP47" s="23">
        <v>164893</v>
      </c>
      <c r="AQ47" s="23">
        <v>161146</v>
      </c>
      <c r="AR47" s="23">
        <v>147532</v>
      </c>
      <c r="AS47" s="23">
        <v>148753</v>
      </c>
      <c r="AT47" s="23">
        <v>151342</v>
      </c>
      <c r="AU47" s="23">
        <v>150983</v>
      </c>
      <c r="AV47" s="23">
        <v>158350</v>
      </c>
      <c r="AW47" s="23">
        <v>159980</v>
      </c>
      <c r="AX47" s="23">
        <v>168928</v>
      </c>
      <c r="AY47" s="23">
        <v>173619</v>
      </c>
      <c r="AZ47" s="330">
        <v>180365</v>
      </c>
      <c r="BA47" s="23">
        <v>191895</v>
      </c>
      <c r="BB47" s="81">
        <f t="shared" si="331"/>
        <v>10723</v>
      </c>
      <c r="BC47" s="82">
        <f t="shared" si="332"/>
        <v>10364</v>
      </c>
      <c r="BD47" s="82">
        <f t="shared" si="333"/>
        <v>10223</v>
      </c>
      <c r="BE47" s="82">
        <f t="shared" si="334"/>
        <v>8030</v>
      </c>
      <c r="BF47" s="82">
        <f t="shared" si="335"/>
        <v>6058</v>
      </c>
      <c r="BG47" s="82">
        <f t="shared" si="336"/>
        <v>6776</v>
      </c>
      <c r="BH47" s="82">
        <f t="shared" si="337"/>
        <v>6900</v>
      </c>
      <c r="BI47" s="82">
        <f t="shared" si="338"/>
        <v>7111</v>
      </c>
      <c r="BJ47" s="82">
        <f t="shared" si="339"/>
        <v>8738</v>
      </c>
      <c r="BK47" s="82">
        <f t="shared" si="340"/>
        <v>7408</v>
      </c>
      <c r="BL47" s="82">
        <f t="shared" si="341"/>
        <v>9350</v>
      </c>
      <c r="BM47" s="82">
        <f t="shared" si="342"/>
        <v>9825</v>
      </c>
      <c r="BN47" s="82">
        <f t="shared" si="342"/>
        <v>8745</v>
      </c>
      <c r="BO47" s="34">
        <v>2485</v>
      </c>
      <c r="BP47" s="23">
        <v>1448</v>
      </c>
      <c r="BQ47" s="23"/>
      <c r="BR47" s="23">
        <v>1545</v>
      </c>
      <c r="BS47" s="23">
        <v>1626</v>
      </c>
      <c r="BT47" s="23">
        <v>997</v>
      </c>
      <c r="BU47" s="23">
        <v>2167</v>
      </c>
      <c r="BV47" s="23">
        <v>1361</v>
      </c>
      <c r="BW47" s="23">
        <v>1522</v>
      </c>
      <c r="BX47" s="23">
        <v>1805</v>
      </c>
      <c r="BY47" s="23">
        <v>3016</v>
      </c>
      <c r="BZ47" s="330">
        <v>2434</v>
      </c>
      <c r="CA47" s="23">
        <v>2706</v>
      </c>
      <c r="CB47" s="22">
        <v>8238</v>
      </c>
      <c r="CC47" s="23">
        <v>8916</v>
      </c>
      <c r="CD47" s="23"/>
      <c r="CE47" s="23">
        <v>6485</v>
      </c>
      <c r="CF47" s="23">
        <v>4432</v>
      </c>
      <c r="CG47" s="44">
        <v>5779</v>
      </c>
      <c r="CH47" s="44">
        <v>4733</v>
      </c>
      <c r="CI47" s="44">
        <v>5750</v>
      </c>
      <c r="CJ47" s="44">
        <v>7216</v>
      </c>
      <c r="CK47" s="44">
        <v>5603</v>
      </c>
      <c r="CL47" s="44">
        <v>6334</v>
      </c>
      <c r="CM47" s="335">
        <v>7391</v>
      </c>
      <c r="CN47" s="44">
        <v>6039</v>
      </c>
      <c r="CO47" s="34">
        <v>41046</v>
      </c>
      <c r="CP47" s="23">
        <v>45592</v>
      </c>
      <c r="CQ47" s="23">
        <v>37369</v>
      </c>
      <c r="CR47" s="23">
        <v>38134</v>
      </c>
      <c r="CS47" s="23">
        <v>37234</v>
      </c>
      <c r="CT47" s="23">
        <v>34060</v>
      </c>
      <c r="CU47" s="23">
        <v>31525</v>
      </c>
      <c r="CV47" s="23">
        <v>32992</v>
      </c>
      <c r="CW47" s="23">
        <v>36116</v>
      </c>
      <c r="CX47" s="23">
        <v>39548</v>
      </c>
      <c r="CY47" s="23">
        <v>38661</v>
      </c>
      <c r="CZ47" s="330">
        <v>40309</v>
      </c>
      <c r="DA47" s="23">
        <v>46031</v>
      </c>
      <c r="DB47" s="34"/>
      <c r="DC47" s="23">
        <v>47792</v>
      </c>
      <c r="DD47" s="23">
        <v>42578</v>
      </c>
      <c r="DE47" s="23">
        <v>35377</v>
      </c>
      <c r="DF47" s="23">
        <v>36356</v>
      </c>
      <c r="DG47" s="23">
        <v>38858</v>
      </c>
      <c r="DH47" s="23">
        <v>42235</v>
      </c>
      <c r="DI47" s="23">
        <v>42378</v>
      </c>
      <c r="DJ47" s="23">
        <v>41068</v>
      </c>
      <c r="DK47" s="23">
        <v>39733</v>
      </c>
      <c r="DL47" s="23">
        <v>41216</v>
      </c>
      <c r="DM47" s="330">
        <v>46325</v>
      </c>
      <c r="DN47" s="23">
        <v>44878</v>
      </c>
      <c r="DO47" s="34"/>
      <c r="DP47" s="23">
        <v>25218</v>
      </c>
      <c r="DQ47" s="23">
        <v>29525</v>
      </c>
      <c r="DR47" s="23">
        <v>24843</v>
      </c>
      <c r="DS47" s="23">
        <v>25730</v>
      </c>
      <c r="DT47" s="23">
        <v>24519</v>
      </c>
      <c r="DU47" s="23">
        <v>26436</v>
      </c>
      <c r="DV47" s="23">
        <v>24043</v>
      </c>
      <c r="DW47" s="23">
        <v>26908</v>
      </c>
      <c r="DX47" s="23">
        <v>26730</v>
      </c>
      <c r="DY47" s="23">
        <v>33026</v>
      </c>
      <c r="DZ47" s="330">
        <v>30576</v>
      </c>
      <c r="EA47" s="23">
        <v>32435</v>
      </c>
      <c r="EB47" s="81">
        <f t="shared" si="343"/>
        <v>0</v>
      </c>
      <c r="EC47" s="82">
        <f t="shared" si="344"/>
        <v>71509</v>
      </c>
      <c r="ED47" s="82">
        <f t="shared" si="345"/>
        <v>81199</v>
      </c>
      <c r="EE47" s="82">
        <f t="shared" si="346"/>
        <v>74021</v>
      </c>
      <c r="EF47" s="82">
        <f t="shared" si="347"/>
        <v>75163</v>
      </c>
      <c r="EG47" s="82">
        <f t="shared" si="348"/>
        <v>78424</v>
      </c>
      <c r="EH47" s="82">
        <f t="shared" si="349"/>
        <v>77223</v>
      </c>
      <c r="EI47" s="82">
        <f t="shared" si="350"/>
        <v>82980</v>
      </c>
      <c r="EJ47" s="82">
        <f t="shared" si="351"/>
        <v>82796</v>
      </c>
      <c r="EK47" s="23">
        <v>89647</v>
      </c>
      <c r="EL47" s="23">
        <v>93742</v>
      </c>
      <c r="EM47" s="330">
        <v>93731</v>
      </c>
      <c r="EN47" s="23">
        <v>100986</v>
      </c>
      <c r="EO47" s="83">
        <f t="shared" si="352"/>
        <v>0</v>
      </c>
      <c r="EP47" s="82">
        <f t="shared" si="353"/>
        <v>103748</v>
      </c>
      <c r="EQ47" s="82">
        <f t="shared" si="354"/>
        <v>90170</v>
      </c>
      <c r="ER47" s="82">
        <f t="shared" si="355"/>
        <v>81541</v>
      </c>
      <c r="ES47" s="82">
        <f t="shared" si="356"/>
        <v>79648</v>
      </c>
      <c r="ET47" s="82">
        <f t="shared" si="357"/>
        <v>79694</v>
      </c>
      <c r="EU47" s="82">
        <f t="shared" si="358"/>
        <v>80660</v>
      </c>
      <c r="EV47" s="82">
        <f t="shared" si="359"/>
        <v>82481</v>
      </c>
      <c r="EW47" s="82">
        <f t="shared" si="376"/>
        <v>85922</v>
      </c>
      <c r="EX47" s="82">
        <f t="shared" si="377"/>
        <v>86689</v>
      </c>
      <c r="EY47" s="82">
        <f t="shared" si="378"/>
        <v>89227</v>
      </c>
      <c r="EZ47" s="82">
        <f t="shared" si="379"/>
        <v>96459</v>
      </c>
      <c r="FA47" s="82">
        <f t="shared" si="379"/>
        <v>99654</v>
      </c>
      <c r="FB47" s="34"/>
      <c r="FC47" s="23"/>
      <c r="FD47" s="23">
        <v>38448</v>
      </c>
      <c r="FE47" s="23">
        <v>39424</v>
      </c>
      <c r="FF47" s="23">
        <v>39723</v>
      </c>
      <c r="FG47" s="23">
        <v>42661</v>
      </c>
      <c r="FH47" s="23">
        <v>39644</v>
      </c>
      <c r="FI47" s="23">
        <v>43884</v>
      </c>
      <c r="FJ47" s="23">
        <v>42413</v>
      </c>
      <c r="FK47" s="23">
        <v>43894</v>
      </c>
      <c r="FL47" s="23">
        <v>45383</v>
      </c>
      <c r="FM47" s="330">
        <v>46790</v>
      </c>
      <c r="FN47" s="23">
        <v>51898</v>
      </c>
      <c r="FO47" s="34"/>
      <c r="FP47" s="23"/>
      <c r="FQ47" s="23">
        <v>13226</v>
      </c>
      <c r="FR47" s="23">
        <v>9754</v>
      </c>
      <c r="FS47" s="23">
        <v>9710</v>
      </c>
      <c r="FT47" s="23">
        <v>11244</v>
      </c>
      <c r="FU47" s="23">
        <v>11143</v>
      </c>
      <c r="FV47" s="23">
        <v>15053</v>
      </c>
      <c r="FW47" s="23">
        <v>13475</v>
      </c>
      <c r="FX47" s="23">
        <v>19023</v>
      </c>
      <c r="FY47" s="23">
        <v>15333</v>
      </c>
      <c r="FZ47" s="330">
        <v>16365</v>
      </c>
      <c r="GA47" s="23">
        <v>16653</v>
      </c>
      <c r="GB47" s="22">
        <v>46921</v>
      </c>
      <c r="GC47" s="23">
        <v>46291</v>
      </c>
      <c r="GD47" s="82">
        <f t="shared" si="360"/>
        <v>51674</v>
      </c>
      <c r="GE47" s="82">
        <f t="shared" si="361"/>
        <v>49178</v>
      </c>
      <c r="GF47" s="82">
        <f t="shared" si="362"/>
        <v>49433</v>
      </c>
      <c r="GG47" s="82">
        <f t="shared" si="363"/>
        <v>53905</v>
      </c>
      <c r="GH47" s="82">
        <f t="shared" si="364"/>
        <v>50787</v>
      </c>
      <c r="GI47" s="82">
        <f t="shared" si="365"/>
        <v>58937</v>
      </c>
      <c r="GJ47" s="82">
        <f t="shared" si="366"/>
        <v>55888</v>
      </c>
      <c r="GK47" s="23">
        <v>62917</v>
      </c>
      <c r="GL47" s="23">
        <v>60716</v>
      </c>
      <c r="GM47" s="330">
        <v>63155</v>
      </c>
      <c r="GN47" s="23">
        <v>68551</v>
      </c>
      <c r="GO47" s="81">
        <f t="shared" si="367"/>
        <v>120607</v>
      </c>
      <c r="GP47" s="82">
        <f t="shared" si="368"/>
        <v>128966</v>
      </c>
      <c r="GQ47" s="82">
        <f t="shared" si="369"/>
        <v>119695</v>
      </c>
      <c r="GR47" s="82">
        <f t="shared" si="370"/>
        <v>106384</v>
      </c>
      <c r="GS47" s="82">
        <f t="shared" si="371"/>
        <v>105378</v>
      </c>
      <c r="GT47" s="82">
        <f t="shared" si="372"/>
        <v>104213</v>
      </c>
      <c r="GU47" s="82">
        <f t="shared" si="373"/>
        <v>107096</v>
      </c>
      <c r="GV47" s="82">
        <f t="shared" si="374"/>
        <v>106524</v>
      </c>
      <c r="GW47" s="82">
        <f t="shared" si="380"/>
        <v>112830</v>
      </c>
      <c r="GX47" s="82">
        <f t="shared" si="381"/>
        <v>113419</v>
      </c>
      <c r="GY47" s="82">
        <f t="shared" si="382"/>
        <v>122253</v>
      </c>
      <c r="GZ47" s="82">
        <f t="shared" si="383"/>
        <v>127035</v>
      </c>
      <c r="HA47" s="82">
        <f t="shared" si="383"/>
        <v>132089</v>
      </c>
      <c r="HB47" s="22">
        <v>167528</v>
      </c>
      <c r="HC47" s="23">
        <v>175257</v>
      </c>
      <c r="HD47" s="23">
        <v>171369</v>
      </c>
      <c r="HE47" s="23">
        <v>155562</v>
      </c>
      <c r="HF47" s="23">
        <v>154811</v>
      </c>
      <c r="HG47" s="23">
        <v>158118</v>
      </c>
      <c r="HH47" s="23">
        <v>157883</v>
      </c>
      <c r="HI47" s="23">
        <v>165461</v>
      </c>
      <c r="HJ47" s="23">
        <v>168718</v>
      </c>
      <c r="HK47" s="385">
        <v>176336</v>
      </c>
      <c r="HL47" s="385">
        <v>182969</v>
      </c>
      <c r="HM47" s="385">
        <v>190190</v>
      </c>
      <c r="HN47" s="385">
        <v>200640</v>
      </c>
    </row>
    <row r="48" spans="1:222" s="15" customFormat="1" ht="15">
      <c r="A48" s="46" t="s">
        <v>40</v>
      </c>
      <c r="B48" s="60">
        <f t="shared" si="303"/>
        <v>88.214756823815804</v>
      </c>
      <c r="C48" s="57">
        <f t="shared" si="304"/>
        <v>88.901278987960723</v>
      </c>
      <c r="D48" s="57">
        <f t="shared" si="305"/>
        <v>90.067872330016272</v>
      </c>
      <c r="E48" s="57">
        <f t="shared" si="306"/>
        <v>90.012578452606249</v>
      </c>
      <c r="F48" s="57">
        <f t="shared" si="307"/>
        <v>90.705481737258538</v>
      </c>
      <c r="G48" s="57">
        <f t="shared" si="308"/>
        <v>90.809019555178523</v>
      </c>
      <c r="H48" s="57">
        <f t="shared" si="309"/>
        <v>90.548760466124875</v>
      </c>
      <c r="I48" s="57">
        <f t="shared" si="310"/>
        <v>90.886857682735069</v>
      </c>
      <c r="J48" s="57">
        <f t="shared" si="311"/>
        <v>90.918246575380607</v>
      </c>
      <c r="K48" s="57">
        <f t="shared" si="312"/>
        <v>91.315461826321126</v>
      </c>
      <c r="L48" s="57">
        <f t="shared" si="313"/>
        <v>90.947214499323891</v>
      </c>
      <c r="M48" s="57">
        <f t="shared" si="314"/>
        <v>91.157097029988464</v>
      </c>
      <c r="N48" s="390">
        <f t="shared" si="314"/>
        <v>91.72782797295902</v>
      </c>
      <c r="O48" s="57">
        <f t="shared" si="54"/>
        <v>0</v>
      </c>
      <c r="P48" s="59">
        <f t="shared" si="55"/>
        <v>32.234831146430885</v>
      </c>
      <c r="Q48" s="59">
        <f t="shared" si="56"/>
        <v>36.044932132595171</v>
      </c>
      <c r="R48" s="59">
        <f t="shared" si="57"/>
        <v>35.315348153017773</v>
      </c>
      <c r="S48" s="59">
        <f t="shared" si="58"/>
        <v>36.754584417607617</v>
      </c>
      <c r="T48" s="59">
        <f t="shared" si="59"/>
        <v>37.115614491601256</v>
      </c>
      <c r="U48" s="59">
        <f t="shared" si="60"/>
        <v>37.189283141492574</v>
      </c>
      <c r="V48" s="59">
        <f t="shared" si="315"/>
        <v>38.578546087211528</v>
      </c>
      <c r="W48" s="59">
        <f t="shared" si="316"/>
        <v>38.639673628020716</v>
      </c>
      <c r="X48" s="59">
        <f t="shared" si="317"/>
        <v>39.952995488406252</v>
      </c>
      <c r="Y48" s="59">
        <f t="shared" si="318"/>
        <v>40.898711321029559</v>
      </c>
      <c r="Z48" s="59">
        <f t="shared" si="319"/>
        <v>41.72329706769586</v>
      </c>
      <c r="AA48" s="59">
        <f t="shared" si="319"/>
        <v>42.13996108305215</v>
      </c>
      <c r="AB48" s="56">
        <f t="shared" si="375"/>
        <v>24.441645726818848</v>
      </c>
      <c r="AC48" s="60">
        <f t="shared" si="320"/>
        <v>24.184763955123461</v>
      </c>
      <c r="AD48" s="60">
        <f t="shared" si="321"/>
        <v>27.284144746584467</v>
      </c>
      <c r="AE48" s="60">
        <f t="shared" si="322"/>
        <v>26.707846318321092</v>
      </c>
      <c r="AF48" s="60">
        <f t="shared" si="323"/>
        <v>27.673589005236465</v>
      </c>
      <c r="AG48" s="60">
        <f t="shared" si="324"/>
        <v>28.056402469428001</v>
      </c>
      <c r="AH48" s="60">
        <f t="shared" si="325"/>
        <v>28.407888933817855</v>
      </c>
      <c r="AI48" s="60">
        <f t="shared" si="326"/>
        <v>29.238336885504136</v>
      </c>
      <c r="AJ48" s="60">
        <f t="shared" si="327"/>
        <v>29.245203897226098</v>
      </c>
      <c r="AK48" s="60">
        <f t="shared" si="328"/>
        <v>30.126254677718322</v>
      </c>
      <c r="AL48" s="60">
        <f t="shared" si="329"/>
        <v>31.144315207431866</v>
      </c>
      <c r="AM48" s="60">
        <f t="shared" si="330"/>
        <v>31.697498003726377</v>
      </c>
      <c r="AN48" s="60">
        <f t="shared" si="330"/>
        <v>31.966933755984229</v>
      </c>
      <c r="AO48" s="34">
        <v>2763928</v>
      </c>
      <c r="AP48" s="23">
        <v>2965744</v>
      </c>
      <c r="AQ48" s="23">
        <v>2743081</v>
      </c>
      <c r="AR48" s="23">
        <v>2765830</v>
      </c>
      <c r="AS48" s="23">
        <v>2754008</v>
      </c>
      <c r="AT48" s="23">
        <v>2731815</v>
      </c>
      <c r="AU48" s="23">
        <v>2716279</v>
      </c>
      <c r="AV48" s="23">
        <v>2628138</v>
      </c>
      <c r="AW48" s="23">
        <v>2612564</v>
      </c>
      <c r="AX48" s="23">
        <v>2610983</v>
      </c>
      <c r="AY48" s="23">
        <v>2603545</v>
      </c>
      <c r="AZ48" s="330">
        <v>2630225</v>
      </c>
      <c r="BA48" s="23">
        <v>2648342</v>
      </c>
      <c r="BB48" s="81">
        <f t="shared" si="331"/>
        <v>369253</v>
      </c>
      <c r="BC48" s="82">
        <f t="shared" si="332"/>
        <v>370253</v>
      </c>
      <c r="BD48" s="82">
        <f t="shared" si="333"/>
        <v>302490</v>
      </c>
      <c r="BE48" s="82">
        <f t="shared" si="334"/>
        <v>306885</v>
      </c>
      <c r="BF48" s="82">
        <f t="shared" si="335"/>
        <v>282201</v>
      </c>
      <c r="BG48" s="82">
        <f t="shared" si="336"/>
        <v>276493</v>
      </c>
      <c r="BH48" s="82">
        <f t="shared" si="337"/>
        <v>283518</v>
      </c>
      <c r="BI48" s="82">
        <f t="shared" si="338"/>
        <v>263521</v>
      </c>
      <c r="BJ48" s="82">
        <f t="shared" si="339"/>
        <v>260967</v>
      </c>
      <c r="BK48" s="82">
        <f t="shared" si="340"/>
        <v>248317</v>
      </c>
      <c r="BL48" s="82">
        <f t="shared" si="341"/>
        <v>259154</v>
      </c>
      <c r="BM48" s="82">
        <f t="shared" si="342"/>
        <v>255151</v>
      </c>
      <c r="BN48" s="82">
        <f t="shared" si="342"/>
        <v>238832</v>
      </c>
      <c r="BO48" s="34">
        <v>62867</v>
      </c>
      <c r="BP48" s="23">
        <v>54866</v>
      </c>
      <c r="BQ48" s="23"/>
      <c r="BR48" s="23">
        <v>56881</v>
      </c>
      <c r="BS48" s="23">
        <v>56516</v>
      </c>
      <c r="BT48" s="23">
        <v>59229</v>
      </c>
      <c r="BU48" s="23">
        <v>59014</v>
      </c>
      <c r="BV48" s="23">
        <v>59462</v>
      </c>
      <c r="BW48" s="23">
        <v>62895</v>
      </c>
      <c r="BX48" s="23">
        <v>57110</v>
      </c>
      <c r="BY48" s="23">
        <v>72357</v>
      </c>
      <c r="BZ48" s="330">
        <v>63681</v>
      </c>
      <c r="CA48" s="23">
        <v>60846</v>
      </c>
      <c r="CB48" s="22">
        <v>306386</v>
      </c>
      <c r="CC48" s="23">
        <v>315387</v>
      </c>
      <c r="CD48" s="23"/>
      <c r="CE48" s="23">
        <v>250004</v>
      </c>
      <c r="CF48" s="23">
        <v>225685</v>
      </c>
      <c r="CG48" s="44">
        <v>217264</v>
      </c>
      <c r="CH48" s="44">
        <v>224504</v>
      </c>
      <c r="CI48" s="44">
        <v>204059</v>
      </c>
      <c r="CJ48" s="44">
        <v>198072</v>
      </c>
      <c r="CK48" s="44">
        <v>191207</v>
      </c>
      <c r="CL48" s="44">
        <v>186797</v>
      </c>
      <c r="CM48" s="335">
        <v>191470</v>
      </c>
      <c r="CN48" s="44">
        <v>177986</v>
      </c>
      <c r="CO48" s="34">
        <v>1067502</v>
      </c>
      <c r="CP48" s="23">
        <v>1149320</v>
      </c>
      <c r="CQ48" s="23">
        <v>997271</v>
      </c>
      <c r="CR48" s="23">
        <v>1043554</v>
      </c>
      <c r="CS48" s="23">
        <v>1004020</v>
      </c>
      <c r="CT48" s="23">
        <v>921034</v>
      </c>
      <c r="CU48" s="23">
        <v>893843</v>
      </c>
      <c r="CV48" s="23">
        <v>839699</v>
      </c>
      <c r="CW48" s="23">
        <v>805564</v>
      </c>
      <c r="CX48" s="23">
        <v>800042</v>
      </c>
      <c r="CY48" s="23">
        <v>791388</v>
      </c>
      <c r="CZ48" s="330">
        <v>774433</v>
      </c>
      <c r="DA48" s="23">
        <v>781106</v>
      </c>
      <c r="DB48" s="34"/>
      <c r="DC48" s="23">
        <v>741071</v>
      </c>
      <c r="DD48" s="23">
        <v>648036</v>
      </c>
      <c r="DE48" s="23">
        <v>637136</v>
      </c>
      <c r="DF48" s="23">
        <v>634042</v>
      </c>
      <c r="DG48" s="23">
        <v>694229</v>
      </c>
      <c r="DH48" s="23">
        <v>706833</v>
      </c>
      <c r="DI48" s="23">
        <v>672879</v>
      </c>
      <c r="DJ48" s="23">
        <v>696677</v>
      </c>
      <c r="DK48" s="23">
        <v>668565</v>
      </c>
      <c r="DL48" s="23">
        <v>641350</v>
      </c>
      <c r="DM48" s="330">
        <v>651918</v>
      </c>
      <c r="DN48" s="23">
        <v>650582</v>
      </c>
      <c r="DO48" s="34"/>
      <c r="DP48" s="23">
        <v>268550</v>
      </c>
      <c r="DQ48" s="23">
        <v>266816</v>
      </c>
      <c r="DR48" s="23">
        <v>264484</v>
      </c>
      <c r="DS48" s="23">
        <v>275718</v>
      </c>
      <c r="DT48" s="23">
        <v>272529</v>
      </c>
      <c r="DU48" s="23">
        <v>263424</v>
      </c>
      <c r="DV48" s="23">
        <v>270087</v>
      </c>
      <c r="DW48" s="23">
        <v>269953</v>
      </c>
      <c r="DX48" s="23">
        <v>280976</v>
      </c>
      <c r="DY48" s="23">
        <v>279239</v>
      </c>
      <c r="DZ48" s="330">
        <v>289282</v>
      </c>
      <c r="EA48" s="23">
        <v>293713</v>
      </c>
      <c r="EB48" s="81">
        <f t="shared" si="343"/>
        <v>0</v>
      </c>
      <c r="EC48" s="82">
        <f t="shared" si="344"/>
        <v>1075353</v>
      </c>
      <c r="ED48" s="82">
        <f t="shared" si="345"/>
        <v>1097774</v>
      </c>
      <c r="EE48" s="82">
        <f t="shared" si="346"/>
        <v>1085140</v>
      </c>
      <c r="EF48" s="82">
        <f t="shared" si="347"/>
        <v>1115946</v>
      </c>
      <c r="EG48" s="82">
        <f t="shared" si="348"/>
        <v>1116552</v>
      </c>
      <c r="EH48" s="82">
        <f t="shared" si="349"/>
        <v>1115603</v>
      </c>
      <c r="EI48" s="82">
        <f t="shared" si="350"/>
        <v>1115560</v>
      </c>
      <c r="EJ48" s="82">
        <f t="shared" si="351"/>
        <v>1110323</v>
      </c>
      <c r="EK48" s="23">
        <v>1142376</v>
      </c>
      <c r="EL48" s="23">
        <v>1170807</v>
      </c>
      <c r="EM48" s="330">
        <v>1203874</v>
      </c>
      <c r="EN48" s="23">
        <v>1216654</v>
      </c>
      <c r="EO48" s="83">
        <f t="shared" si="352"/>
        <v>0</v>
      </c>
      <c r="EP48" s="82">
        <f t="shared" si="353"/>
        <v>2260644</v>
      </c>
      <c r="EQ48" s="82">
        <f t="shared" si="354"/>
        <v>1947797</v>
      </c>
      <c r="ER48" s="82">
        <f t="shared" si="355"/>
        <v>1987575</v>
      </c>
      <c r="ES48" s="82">
        <f t="shared" si="356"/>
        <v>1920263</v>
      </c>
      <c r="ET48" s="82">
        <f t="shared" si="357"/>
        <v>1891756</v>
      </c>
      <c r="EU48" s="82">
        <f t="shared" si="358"/>
        <v>1884194</v>
      </c>
      <c r="EV48" s="82">
        <f t="shared" si="359"/>
        <v>1776099</v>
      </c>
      <c r="EW48" s="82">
        <f t="shared" si="376"/>
        <v>1763208</v>
      </c>
      <c r="EX48" s="82">
        <f t="shared" si="377"/>
        <v>1716924</v>
      </c>
      <c r="EY48" s="82">
        <f t="shared" si="378"/>
        <v>1691892</v>
      </c>
      <c r="EZ48" s="82">
        <f t="shared" si="379"/>
        <v>1681502</v>
      </c>
      <c r="FA48" s="82">
        <f t="shared" si="379"/>
        <v>1670520</v>
      </c>
      <c r="FB48" s="34"/>
      <c r="FC48" s="23"/>
      <c r="FD48" s="23">
        <v>575599</v>
      </c>
      <c r="FE48" s="23">
        <v>568520</v>
      </c>
      <c r="FF48" s="23">
        <v>579413</v>
      </c>
      <c r="FG48" s="23">
        <v>577791</v>
      </c>
      <c r="FH48" s="23">
        <v>579614</v>
      </c>
      <c r="FI48" s="23">
        <v>575183</v>
      </c>
      <c r="FJ48" s="23">
        <v>557126</v>
      </c>
      <c r="FK48" s="23">
        <v>575878</v>
      </c>
      <c r="FL48" s="23">
        <v>592119</v>
      </c>
      <c r="FM48" s="330">
        <v>593759</v>
      </c>
      <c r="FN48" s="23">
        <v>611092</v>
      </c>
      <c r="FO48" s="34"/>
      <c r="FP48" s="23"/>
      <c r="FQ48" s="23">
        <v>255359</v>
      </c>
      <c r="FR48" s="23">
        <v>252136</v>
      </c>
      <c r="FS48" s="23">
        <v>260815</v>
      </c>
      <c r="FT48" s="23">
        <v>266232</v>
      </c>
      <c r="FU48" s="23">
        <v>272565</v>
      </c>
      <c r="FV48" s="23">
        <v>270290</v>
      </c>
      <c r="FW48" s="23">
        <v>283244</v>
      </c>
      <c r="FX48" s="23">
        <v>285522</v>
      </c>
      <c r="FY48" s="23">
        <v>299449</v>
      </c>
      <c r="FZ48" s="330">
        <v>320833</v>
      </c>
      <c r="GA48" s="23">
        <v>311849</v>
      </c>
      <c r="GB48" s="22">
        <v>765801</v>
      </c>
      <c r="GC48" s="23">
        <v>806803</v>
      </c>
      <c r="GD48" s="82">
        <f t="shared" si="360"/>
        <v>830958</v>
      </c>
      <c r="GE48" s="82">
        <f t="shared" si="361"/>
        <v>820656</v>
      </c>
      <c r="GF48" s="82">
        <f t="shared" si="362"/>
        <v>840228</v>
      </c>
      <c r="GG48" s="82">
        <f t="shared" si="363"/>
        <v>844023</v>
      </c>
      <c r="GH48" s="82">
        <f t="shared" si="364"/>
        <v>852179</v>
      </c>
      <c r="GI48" s="82">
        <f t="shared" si="365"/>
        <v>845473</v>
      </c>
      <c r="GJ48" s="82">
        <f t="shared" si="366"/>
        <v>840370</v>
      </c>
      <c r="GK48" s="23">
        <v>861400</v>
      </c>
      <c r="GL48" s="23">
        <v>891568</v>
      </c>
      <c r="GM48" s="330">
        <v>914592</v>
      </c>
      <c r="GN48" s="23">
        <v>922941</v>
      </c>
      <c r="GO48" s="81">
        <f t="shared" si="367"/>
        <v>2367380</v>
      </c>
      <c r="GP48" s="82">
        <f t="shared" si="368"/>
        <v>2529194</v>
      </c>
      <c r="GQ48" s="82">
        <f t="shared" si="369"/>
        <v>2214613</v>
      </c>
      <c r="GR48" s="82">
        <f t="shared" si="370"/>
        <v>2252059</v>
      </c>
      <c r="GS48" s="82">
        <f t="shared" si="371"/>
        <v>2195981</v>
      </c>
      <c r="GT48" s="82">
        <f t="shared" si="372"/>
        <v>2164285</v>
      </c>
      <c r="GU48" s="82">
        <f t="shared" si="373"/>
        <v>2147618</v>
      </c>
      <c r="GV48" s="82">
        <f t="shared" si="374"/>
        <v>2046186</v>
      </c>
      <c r="GW48" s="82">
        <f t="shared" si="380"/>
        <v>2033161</v>
      </c>
      <c r="GX48" s="82">
        <f t="shared" si="381"/>
        <v>1997900</v>
      </c>
      <c r="GY48" s="82">
        <f t="shared" si="382"/>
        <v>1971131</v>
      </c>
      <c r="GZ48" s="82">
        <f t="shared" si="383"/>
        <v>1970784</v>
      </c>
      <c r="HA48" s="82">
        <f t="shared" si="383"/>
        <v>1964233</v>
      </c>
      <c r="HB48" s="22">
        <v>3133181</v>
      </c>
      <c r="HC48" s="23">
        <v>3335997</v>
      </c>
      <c r="HD48" s="23">
        <v>3045571</v>
      </c>
      <c r="HE48" s="23">
        <v>3072715</v>
      </c>
      <c r="HF48" s="23">
        <v>3036209</v>
      </c>
      <c r="HG48" s="23">
        <v>3008308</v>
      </c>
      <c r="HH48" s="23">
        <v>2999797</v>
      </c>
      <c r="HI48" s="23">
        <v>2891659</v>
      </c>
      <c r="HJ48" s="23">
        <v>2873531</v>
      </c>
      <c r="HK48" s="385">
        <v>2859300</v>
      </c>
      <c r="HL48" s="385">
        <v>2862699</v>
      </c>
      <c r="HM48" s="385">
        <v>2885376</v>
      </c>
      <c r="HN48" s="385">
        <v>2887174</v>
      </c>
    </row>
    <row r="49" spans="1:222" s="15" customFormat="1" ht="15">
      <c r="A49" s="46" t="s">
        <v>44</v>
      </c>
      <c r="B49" s="60">
        <f t="shared" si="303"/>
        <v>91.048084147257697</v>
      </c>
      <c r="C49" s="57">
        <f t="shared" si="304"/>
        <v>91.012133208790885</v>
      </c>
      <c r="D49" s="57">
        <f t="shared" si="305"/>
        <v>91.501169401992016</v>
      </c>
      <c r="E49" s="57">
        <f t="shared" si="306"/>
        <v>92.179362562029979</v>
      </c>
      <c r="F49" s="57">
        <f t="shared" si="307"/>
        <v>91.480137696829573</v>
      </c>
      <c r="G49" s="57">
        <f t="shared" si="308"/>
        <v>93.620619845935437</v>
      </c>
      <c r="H49" s="57">
        <f t="shared" si="309"/>
        <v>92.522492980550481</v>
      </c>
      <c r="I49" s="57">
        <f t="shared" si="310"/>
        <v>92.582589654809567</v>
      </c>
      <c r="J49" s="57">
        <f t="shared" si="311"/>
        <v>92.356319546922975</v>
      </c>
      <c r="K49" s="57">
        <f t="shared" si="312"/>
        <v>92.555938037865744</v>
      </c>
      <c r="L49" s="57">
        <f t="shared" si="313"/>
        <v>93.343840522081962</v>
      </c>
      <c r="M49" s="57">
        <f t="shared" si="314"/>
        <v>92.973760653443136</v>
      </c>
      <c r="N49" s="390">
        <f t="shared" si="314"/>
        <v>92.071659905550447</v>
      </c>
      <c r="O49" s="57">
        <f t="shared" si="54"/>
        <v>0</v>
      </c>
      <c r="P49" s="59">
        <f t="shared" si="55"/>
        <v>35.39199411488557</v>
      </c>
      <c r="Q49" s="59">
        <f t="shared" si="56"/>
        <v>42.434170732690838</v>
      </c>
      <c r="R49" s="59">
        <f t="shared" si="57"/>
        <v>41.658566531948637</v>
      </c>
      <c r="S49" s="59">
        <f t="shared" si="58"/>
        <v>42.115204971123923</v>
      </c>
      <c r="T49" s="59">
        <f t="shared" si="59"/>
        <v>42.478461199407526</v>
      </c>
      <c r="U49" s="59">
        <f t="shared" si="60"/>
        <v>41.256430225647122</v>
      </c>
      <c r="V49" s="59">
        <f t="shared" si="315"/>
        <v>42.930586107199943</v>
      </c>
      <c r="W49" s="59">
        <f t="shared" si="316"/>
        <v>42.871814302237468</v>
      </c>
      <c r="X49" s="59">
        <f t="shared" si="317"/>
        <v>42.829271631982472</v>
      </c>
      <c r="Y49" s="59">
        <f t="shared" si="318"/>
        <v>45.650843225996134</v>
      </c>
      <c r="Z49" s="59">
        <f t="shared" si="319"/>
        <v>45.774094277579117</v>
      </c>
      <c r="AA49" s="59">
        <f t="shared" si="319"/>
        <v>45.0960902834913</v>
      </c>
      <c r="AB49" s="56">
        <f t="shared" si="375"/>
        <v>26.38617580766341</v>
      </c>
      <c r="AC49" s="60">
        <f t="shared" si="320"/>
        <v>24.78572085392236</v>
      </c>
      <c r="AD49" s="60">
        <f t="shared" si="321"/>
        <v>28.456288560022578</v>
      </c>
      <c r="AE49" s="60">
        <f t="shared" si="322"/>
        <v>29.144114186320152</v>
      </c>
      <c r="AF49" s="60">
        <f t="shared" si="323"/>
        <v>28.970009135059531</v>
      </c>
      <c r="AG49" s="60">
        <f t="shared" si="324"/>
        <v>29.12466109382768</v>
      </c>
      <c r="AH49" s="60">
        <f t="shared" si="325"/>
        <v>28.182833603180786</v>
      </c>
      <c r="AI49" s="60">
        <f t="shared" si="326"/>
        <v>30.27794619458739</v>
      </c>
      <c r="AJ49" s="60">
        <f t="shared" si="327"/>
        <v>29.90717106050333</v>
      </c>
      <c r="AK49" s="60">
        <f t="shared" si="328"/>
        <v>29.958633234235641</v>
      </c>
      <c r="AL49" s="60">
        <f t="shared" si="329"/>
        <v>31.096940865734513</v>
      </c>
      <c r="AM49" s="60">
        <f t="shared" si="330"/>
        <v>31.745582835613419</v>
      </c>
      <c r="AN49" s="60">
        <f t="shared" si="330"/>
        <v>31.464158157805876</v>
      </c>
      <c r="AO49" s="34">
        <v>169659</v>
      </c>
      <c r="AP49" s="23">
        <v>188052</v>
      </c>
      <c r="AQ49" s="23">
        <v>181531</v>
      </c>
      <c r="AR49" s="23">
        <v>180183</v>
      </c>
      <c r="AS49" s="23">
        <v>177251</v>
      </c>
      <c r="AT49" s="23">
        <v>182666</v>
      </c>
      <c r="AU49" s="23">
        <v>180578</v>
      </c>
      <c r="AV49" s="23">
        <v>184768</v>
      </c>
      <c r="AW49" s="23">
        <v>185252</v>
      </c>
      <c r="AX49" s="23">
        <v>189288</v>
      </c>
      <c r="AY49" s="23">
        <v>193667</v>
      </c>
      <c r="AZ49" s="330">
        <v>193960</v>
      </c>
      <c r="BA49" s="23">
        <v>193600</v>
      </c>
      <c r="BB49" s="81">
        <f t="shared" si="331"/>
        <v>16681</v>
      </c>
      <c r="BC49" s="82">
        <f t="shared" si="332"/>
        <v>18571</v>
      </c>
      <c r="BD49" s="82">
        <f t="shared" si="333"/>
        <v>16861</v>
      </c>
      <c r="BE49" s="82">
        <f t="shared" si="334"/>
        <v>15287</v>
      </c>
      <c r="BF49" s="82">
        <f t="shared" si="335"/>
        <v>16508</v>
      </c>
      <c r="BG49" s="82">
        <f t="shared" si="336"/>
        <v>12447</v>
      </c>
      <c r="BH49" s="82">
        <f t="shared" si="337"/>
        <v>14594</v>
      </c>
      <c r="BI49" s="82">
        <f t="shared" si="338"/>
        <v>14803</v>
      </c>
      <c r="BJ49" s="82">
        <f t="shared" si="339"/>
        <v>15332</v>
      </c>
      <c r="BK49" s="82">
        <f t="shared" si="340"/>
        <v>15224</v>
      </c>
      <c r="BL49" s="82">
        <f t="shared" si="341"/>
        <v>13810</v>
      </c>
      <c r="BM49" s="82">
        <f t="shared" si="342"/>
        <v>14658</v>
      </c>
      <c r="BN49" s="82">
        <f t="shared" si="342"/>
        <v>16671</v>
      </c>
      <c r="BO49" s="34">
        <v>5392</v>
      </c>
      <c r="BP49" s="23">
        <v>4998</v>
      </c>
      <c r="BQ49" s="23"/>
      <c r="BR49" s="23">
        <v>4457</v>
      </c>
      <c r="BS49" s="23">
        <v>5276</v>
      </c>
      <c r="BT49" s="23">
        <v>2711</v>
      </c>
      <c r="BU49" s="23">
        <v>3775</v>
      </c>
      <c r="BV49" s="23">
        <v>4062</v>
      </c>
      <c r="BW49" s="23">
        <v>4134</v>
      </c>
      <c r="BX49" s="23">
        <v>4770</v>
      </c>
      <c r="BY49" s="23">
        <v>4136</v>
      </c>
      <c r="BZ49" s="330">
        <v>4458</v>
      </c>
      <c r="CA49" s="23">
        <v>5144</v>
      </c>
      <c r="CB49" s="22">
        <v>11289</v>
      </c>
      <c r="CC49" s="23">
        <v>13573</v>
      </c>
      <c r="CD49" s="23"/>
      <c r="CE49" s="23">
        <v>10830</v>
      </c>
      <c r="CF49" s="23">
        <v>11232</v>
      </c>
      <c r="CG49" s="44">
        <v>9736</v>
      </c>
      <c r="CH49" s="44">
        <v>10819</v>
      </c>
      <c r="CI49" s="44">
        <v>10741</v>
      </c>
      <c r="CJ49" s="44">
        <v>11198</v>
      </c>
      <c r="CK49" s="44">
        <v>10454</v>
      </c>
      <c r="CL49" s="44">
        <v>9674</v>
      </c>
      <c r="CM49" s="335">
        <v>10200</v>
      </c>
      <c r="CN49" s="44">
        <v>11527</v>
      </c>
      <c r="CO49" s="34">
        <v>55043</v>
      </c>
      <c r="CP49" s="23">
        <v>63358</v>
      </c>
      <c r="CQ49" s="23">
        <v>54049</v>
      </c>
      <c r="CR49" s="23">
        <v>57970</v>
      </c>
      <c r="CS49" s="23">
        <v>53399</v>
      </c>
      <c r="CT49" s="23">
        <v>52582</v>
      </c>
      <c r="CU49" s="23">
        <v>51826</v>
      </c>
      <c r="CV49" s="23">
        <v>53392</v>
      </c>
      <c r="CW49" s="23">
        <v>50193</v>
      </c>
      <c r="CX49" s="23">
        <v>54830</v>
      </c>
      <c r="CY49" s="23">
        <v>51223</v>
      </c>
      <c r="CZ49" s="330">
        <v>52057</v>
      </c>
      <c r="DA49" s="23">
        <v>53315</v>
      </c>
      <c r="DB49" s="34"/>
      <c r="DC49" s="23">
        <v>51566</v>
      </c>
      <c r="DD49" s="23">
        <v>43296</v>
      </c>
      <c r="DE49" s="23">
        <v>40783</v>
      </c>
      <c r="DF49" s="23">
        <v>42250</v>
      </c>
      <c r="DG49" s="23">
        <v>47203</v>
      </c>
      <c r="DH49" s="23">
        <v>48231</v>
      </c>
      <c r="DI49" s="23">
        <v>45699</v>
      </c>
      <c r="DJ49" s="23">
        <v>49065</v>
      </c>
      <c r="DK49" s="23">
        <v>46867</v>
      </c>
      <c r="DL49" s="23">
        <v>47729</v>
      </c>
      <c r="DM49" s="330">
        <v>46410</v>
      </c>
      <c r="DN49" s="23">
        <v>45461</v>
      </c>
      <c r="DO49" s="34"/>
      <c r="DP49" s="23">
        <v>21915</v>
      </c>
      <c r="DQ49" s="23">
        <v>27731</v>
      </c>
      <c r="DR49" s="23">
        <v>24462</v>
      </c>
      <c r="DS49" s="23">
        <v>25470</v>
      </c>
      <c r="DT49" s="23">
        <v>26055</v>
      </c>
      <c r="DU49" s="23">
        <v>25516</v>
      </c>
      <c r="DV49" s="23">
        <v>25251</v>
      </c>
      <c r="DW49" s="23">
        <v>26005</v>
      </c>
      <c r="DX49" s="23">
        <v>26322</v>
      </c>
      <c r="DY49" s="23">
        <v>30196</v>
      </c>
      <c r="DZ49" s="330">
        <v>29266</v>
      </c>
      <c r="EA49" s="23">
        <v>28664</v>
      </c>
      <c r="EB49" s="81">
        <f t="shared" si="343"/>
        <v>0</v>
      </c>
      <c r="EC49" s="82">
        <f t="shared" si="344"/>
        <v>73128</v>
      </c>
      <c r="ED49" s="82">
        <f t="shared" si="345"/>
        <v>84186</v>
      </c>
      <c r="EE49" s="82">
        <f t="shared" si="346"/>
        <v>81430</v>
      </c>
      <c r="EF49" s="82">
        <f t="shared" si="347"/>
        <v>81602</v>
      </c>
      <c r="EG49" s="82">
        <f t="shared" si="348"/>
        <v>82881</v>
      </c>
      <c r="EH49" s="82">
        <f t="shared" si="349"/>
        <v>80521</v>
      </c>
      <c r="EI49" s="82">
        <f t="shared" si="350"/>
        <v>85677</v>
      </c>
      <c r="EJ49" s="82">
        <f t="shared" si="351"/>
        <v>85994</v>
      </c>
      <c r="EK49" s="23">
        <v>87591</v>
      </c>
      <c r="EL49" s="23">
        <v>94715</v>
      </c>
      <c r="EM49" s="330">
        <v>95493</v>
      </c>
      <c r="EN49" s="23">
        <v>94824</v>
      </c>
      <c r="EO49" s="83">
        <f t="shared" si="352"/>
        <v>0</v>
      </c>
      <c r="EP49" s="82">
        <f t="shared" si="353"/>
        <v>133495</v>
      </c>
      <c r="EQ49" s="82">
        <f t="shared" si="354"/>
        <v>114206</v>
      </c>
      <c r="ER49" s="82">
        <f t="shared" si="355"/>
        <v>114040</v>
      </c>
      <c r="ES49" s="82">
        <f t="shared" si="356"/>
        <v>112157</v>
      </c>
      <c r="ET49" s="82">
        <f t="shared" si="357"/>
        <v>112232</v>
      </c>
      <c r="EU49" s="82">
        <f t="shared" si="358"/>
        <v>114651</v>
      </c>
      <c r="EV49" s="82">
        <f t="shared" si="359"/>
        <v>113894</v>
      </c>
      <c r="EW49" s="82">
        <f t="shared" si="376"/>
        <v>114590</v>
      </c>
      <c r="EX49" s="82">
        <f t="shared" si="377"/>
        <v>116921</v>
      </c>
      <c r="EY49" s="82">
        <f t="shared" si="378"/>
        <v>112762</v>
      </c>
      <c r="EZ49" s="82">
        <f t="shared" si="379"/>
        <v>113125</v>
      </c>
      <c r="FA49" s="82">
        <f t="shared" si="379"/>
        <v>115447</v>
      </c>
      <c r="FB49" s="34"/>
      <c r="FC49" s="23"/>
      <c r="FD49" s="23">
        <v>43914</v>
      </c>
      <c r="FE49" s="23">
        <v>44283</v>
      </c>
      <c r="FF49" s="23">
        <v>42986</v>
      </c>
      <c r="FG49" s="23">
        <v>43945</v>
      </c>
      <c r="FH49" s="23">
        <v>40902</v>
      </c>
      <c r="FI49" s="23">
        <v>46857</v>
      </c>
      <c r="FJ49" s="23">
        <v>44221</v>
      </c>
      <c r="FK49" s="23">
        <v>44414</v>
      </c>
      <c r="FL49" s="23">
        <v>47631</v>
      </c>
      <c r="FM49" s="330">
        <v>48078</v>
      </c>
      <c r="FN49" s="23">
        <v>50311</v>
      </c>
      <c r="FO49" s="34"/>
      <c r="FP49" s="23"/>
      <c r="FQ49" s="23">
        <v>12541</v>
      </c>
      <c r="FR49" s="23">
        <v>12685</v>
      </c>
      <c r="FS49" s="23">
        <v>13146</v>
      </c>
      <c r="FT49" s="23">
        <v>12881</v>
      </c>
      <c r="FU49" s="23">
        <v>14103</v>
      </c>
      <c r="FV49" s="23">
        <v>13569</v>
      </c>
      <c r="FW49" s="23">
        <v>15768</v>
      </c>
      <c r="FX49" s="23">
        <v>16855</v>
      </c>
      <c r="FY49" s="23">
        <v>16888</v>
      </c>
      <c r="FZ49" s="330">
        <v>18149</v>
      </c>
      <c r="GA49" s="23">
        <v>15849</v>
      </c>
      <c r="GB49" s="22">
        <v>49168</v>
      </c>
      <c r="GC49" s="23">
        <v>51213</v>
      </c>
      <c r="GD49" s="82">
        <f t="shared" si="360"/>
        <v>56455</v>
      </c>
      <c r="GE49" s="82">
        <f t="shared" si="361"/>
        <v>56968</v>
      </c>
      <c r="GF49" s="82">
        <f t="shared" si="362"/>
        <v>56132</v>
      </c>
      <c r="GG49" s="82">
        <f t="shared" si="363"/>
        <v>56826</v>
      </c>
      <c r="GH49" s="82">
        <f t="shared" si="364"/>
        <v>55005</v>
      </c>
      <c r="GI49" s="82">
        <f t="shared" si="365"/>
        <v>60426</v>
      </c>
      <c r="GJ49" s="82">
        <f t="shared" si="366"/>
        <v>59989</v>
      </c>
      <c r="GK49" s="23">
        <v>61269</v>
      </c>
      <c r="GL49" s="23">
        <v>64519</v>
      </c>
      <c r="GM49" s="330">
        <v>66227</v>
      </c>
      <c r="GN49" s="23">
        <v>66160</v>
      </c>
      <c r="GO49" s="81">
        <f t="shared" si="367"/>
        <v>137172</v>
      </c>
      <c r="GP49" s="82">
        <f t="shared" si="368"/>
        <v>155410</v>
      </c>
      <c r="GQ49" s="82">
        <f t="shared" si="369"/>
        <v>141937</v>
      </c>
      <c r="GR49" s="82">
        <f t="shared" si="370"/>
        <v>138502</v>
      </c>
      <c r="GS49" s="82">
        <f t="shared" si="371"/>
        <v>137627</v>
      </c>
      <c r="GT49" s="82">
        <f t="shared" si="372"/>
        <v>138287</v>
      </c>
      <c r="GU49" s="82">
        <f t="shared" si="373"/>
        <v>140167</v>
      </c>
      <c r="GV49" s="82">
        <f t="shared" si="374"/>
        <v>139145</v>
      </c>
      <c r="GW49" s="82">
        <f t="shared" si="380"/>
        <v>140595</v>
      </c>
      <c r="GX49" s="82">
        <f t="shared" si="381"/>
        <v>143243</v>
      </c>
      <c r="GY49" s="82">
        <f t="shared" si="382"/>
        <v>142958</v>
      </c>
      <c r="GZ49" s="82">
        <f t="shared" si="383"/>
        <v>142391</v>
      </c>
      <c r="HA49" s="82">
        <f t="shared" si="383"/>
        <v>144111</v>
      </c>
      <c r="HB49" s="22">
        <v>186340</v>
      </c>
      <c r="HC49" s="23">
        <v>206623</v>
      </c>
      <c r="HD49" s="23">
        <v>198392</v>
      </c>
      <c r="HE49" s="23">
        <v>195470</v>
      </c>
      <c r="HF49" s="23">
        <v>193759</v>
      </c>
      <c r="HG49" s="23">
        <v>195113</v>
      </c>
      <c r="HH49" s="23">
        <v>195172</v>
      </c>
      <c r="HI49" s="23">
        <v>199571</v>
      </c>
      <c r="HJ49" s="23">
        <v>200584</v>
      </c>
      <c r="HK49" s="385">
        <v>204512</v>
      </c>
      <c r="HL49" s="385">
        <v>207477</v>
      </c>
      <c r="HM49" s="385">
        <v>208618</v>
      </c>
      <c r="HN49" s="385">
        <v>210271</v>
      </c>
    </row>
    <row r="50" spans="1:222" s="15" customFormat="1" ht="15">
      <c r="A50" s="48" t="s">
        <v>48</v>
      </c>
      <c r="B50" s="74">
        <f t="shared" si="303"/>
        <v>90.58450167669136</v>
      </c>
      <c r="C50" s="73">
        <f t="shared" si="304"/>
        <v>90.174800181948143</v>
      </c>
      <c r="D50" s="73">
        <f t="shared" si="305"/>
        <v>92.295652407566635</v>
      </c>
      <c r="E50" s="73">
        <f t="shared" si="306"/>
        <v>91.565712797646725</v>
      </c>
      <c r="F50" s="73">
        <f t="shared" si="307"/>
        <v>91.478484963053901</v>
      </c>
      <c r="G50" s="73">
        <f t="shared" si="308"/>
        <v>91.808303279691899</v>
      </c>
      <c r="H50" s="73">
        <f t="shared" si="309"/>
        <v>91.375870734503124</v>
      </c>
      <c r="I50" s="73">
        <f t="shared" si="310"/>
        <v>91.718031422328579</v>
      </c>
      <c r="J50" s="73">
        <f t="shared" si="311"/>
        <v>91.816653268187565</v>
      </c>
      <c r="K50" s="73">
        <f t="shared" si="312"/>
        <v>92.341068605312657</v>
      </c>
      <c r="L50" s="73">
        <f t="shared" si="313"/>
        <v>92.224329374203833</v>
      </c>
      <c r="M50" s="73">
        <f t="shared" si="314"/>
        <v>92.669113989938992</v>
      </c>
      <c r="N50" s="268">
        <f t="shared" si="314"/>
        <v>92.550650388038974</v>
      </c>
      <c r="O50" s="73">
        <f t="shared" si="54"/>
        <v>0</v>
      </c>
      <c r="P50" s="73">
        <f t="shared" si="55"/>
        <v>35.72366341612058</v>
      </c>
      <c r="Q50" s="73">
        <f t="shared" si="56"/>
        <v>41.034366938950988</v>
      </c>
      <c r="R50" s="73">
        <f t="shared" si="57"/>
        <v>39.811918889689018</v>
      </c>
      <c r="S50" s="73">
        <f t="shared" si="58"/>
        <v>39.858361065725433</v>
      </c>
      <c r="T50" s="73">
        <f t="shared" si="59"/>
        <v>40.493184627780998</v>
      </c>
      <c r="U50" s="73">
        <f t="shared" si="60"/>
        <v>41.032399038885458</v>
      </c>
      <c r="V50" s="73">
        <f t="shared" si="315"/>
        <v>41.941178510734225</v>
      </c>
      <c r="W50" s="73">
        <f t="shared" si="316"/>
        <v>42.360298293186496</v>
      </c>
      <c r="X50" s="73">
        <f t="shared" si="317"/>
        <v>44.023551337937967</v>
      </c>
      <c r="Y50" s="73">
        <f t="shared" si="318"/>
        <v>44.71757362420891</v>
      </c>
      <c r="Z50" s="73">
        <f t="shared" si="319"/>
        <v>45.533401192421202</v>
      </c>
      <c r="AA50" s="73">
        <f t="shared" si="319"/>
        <v>45.845623987888764</v>
      </c>
      <c r="AB50" s="74">
        <f t="shared" si="375"/>
        <v>26.338572017269957</v>
      </c>
      <c r="AC50" s="74">
        <f t="shared" si="320"/>
        <v>25.422584660459147</v>
      </c>
      <c r="AD50" s="74">
        <f t="shared" si="321"/>
        <v>29.197388220120381</v>
      </c>
      <c r="AE50" s="74">
        <f t="shared" si="322"/>
        <v>28.741161277293418</v>
      </c>
      <c r="AF50" s="74">
        <f t="shared" si="323"/>
        <v>29.093695183715131</v>
      </c>
      <c r="AG50" s="74">
        <f t="shared" si="324"/>
        <v>29.683626291880604</v>
      </c>
      <c r="AH50" s="74">
        <f t="shared" si="325"/>
        <v>30.197954325015431</v>
      </c>
      <c r="AI50" s="74">
        <f t="shared" si="326"/>
        <v>30.539312593209171</v>
      </c>
      <c r="AJ50" s="74">
        <f t="shared" si="327"/>
        <v>30.742428470865597</v>
      </c>
      <c r="AK50" s="74">
        <f t="shared" si="328"/>
        <v>32.00231744048471</v>
      </c>
      <c r="AL50" s="74">
        <f t="shared" si="329"/>
        <v>32.650751334536068</v>
      </c>
      <c r="AM50" s="74">
        <f t="shared" si="330"/>
        <v>33.320589293744035</v>
      </c>
      <c r="AN50" s="74">
        <f t="shared" si="330"/>
        <v>33.550375452395706</v>
      </c>
      <c r="AO50" s="75">
        <v>1294727</v>
      </c>
      <c r="AP50" s="76">
        <v>1429331</v>
      </c>
      <c r="AQ50" s="76">
        <v>1373950</v>
      </c>
      <c r="AR50" s="76">
        <v>1378346</v>
      </c>
      <c r="AS50" s="76">
        <v>1369475</v>
      </c>
      <c r="AT50" s="76">
        <v>1364993</v>
      </c>
      <c r="AU50" s="76">
        <v>1326456</v>
      </c>
      <c r="AV50" s="76">
        <v>1322253</v>
      </c>
      <c r="AW50" s="76">
        <v>1322584</v>
      </c>
      <c r="AX50" s="76">
        <v>1322892</v>
      </c>
      <c r="AY50" s="76">
        <v>1318368</v>
      </c>
      <c r="AZ50" s="331">
        <v>1321001</v>
      </c>
      <c r="BA50" s="76">
        <v>1316210</v>
      </c>
      <c r="BB50" s="85">
        <f t="shared" si="331"/>
        <v>134576</v>
      </c>
      <c r="BC50" s="88">
        <f t="shared" si="332"/>
        <v>155736</v>
      </c>
      <c r="BD50" s="88">
        <f t="shared" si="333"/>
        <v>114690</v>
      </c>
      <c r="BE50" s="88">
        <f t="shared" si="334"/>
        <v>126962</v>
      </c>
      <c r="BF50" s="88">
        <f t="shared" si="335"/>
        <v>127571</v>
      </c>
      <c r="BG50" s="88">
        <f t="shared" si="336"/>
        <v>121793</v>
      </c>
      <c r="BH50" s="88">
        <f t="shared" si="337"/>
        <v>125192</v>
      </c>
      <c r="BI50" s="88">
        <f t="shared" si="338"/>
        <v>119397</v>
      </c>
      <c r="BJ50" s="88">
        <f t="shared" si="339"/>
        <v>117878</v>
      </c>
      <c r="BK50" s="88">
        <f t="shared" si="340"/>
        <v>109723</v>
      </c>
      <c r="BL50" s="88">
        <f t="shared" si="341"/>
        <v>111155</v>
      </c>
      <c r="BM50" s="88">
        <f t="shared" si="342"/>
        <v>104502</v>
      </c>
      <c r="BN50" s="88">
        <f t="shared" si="342"/>
        <v>105941</v>
      </c>
      <c r="BO50" s="75">
        <v>27053</v>
      </c>
      <c r="BP50" s="76">
        <v>30255</v>
      </c>
      <c r="BQ50" s="76"/>
      <c r="BR50" s="76">
        <v>29200</v>
      </c>
      <c r="BS50" s="76">
        <v>30425</v>
      </c>
      <c r="BT50" s="76">
        <v>34444</v>
      </c>
      <c r="BU50" s="76">
        <v>32469</v>
      </c>
      <c r="BV50" s="76">
        <v>33852</v>
      </c>
      <c r="BW50" s="76">
        <v>34608</v>
      </c>
      <c r="BX50" s="76">
        <v>36087</v>
      </c>
      <c r="BY50" s="76">
        <v>33202</v>
      </c>
      <c r="BZ50" s="331">
        <v>35981</v>
      </c>
      <c r="CA50" s="76">
        <v>34189</v>
      </c>
      <c r="CB50" s="77">
        <v>107523</v>
      </c>
      <c r="CC50" s="76">
        <v>125481</v>
      </c>
      <c r="CD50" s="76"/>
      <c r="CE50" s="76">
        <v>97762</v>
      </c>
      <c r="CF50" s="76">
        <v>97146</v>
      </c>
      <c r="CG50" s="78">
        <v>87349</v>
      </c>
      <c r="CH50" s="78">
        <v>92723</v>
      </c>
      <c r="CI50" s="78">
        <v>85545</v>
      </c>
      <c r="CJ50" s="78">
        <v>83270</v>
      </c>
      <c r="CK50" s="78">
        <v>73636</v>
      </c>
      <c r="CL50" s="78">
        <v>77953</v>
      </c>
      <c r="CM50" s="336">
        <v>68521</v>
      </c>
      <c r="CN50" s="78">
        <v>71752</v>
      </c>
      <c r="CO50" s="75">
        <v>455549</v>
      </c>
      <c r="CP50" s="76">
        <v>495443</v>
      </c>
      <c r="CQ50" s="76">
        <v>432023</v>
      </c>
      <c r="CR50" s="76">
        <v>457362</v>
      </c>
      <c r="CS50" s="76">
        <v>447969</v>
      </c>
      <c r="CT50" s="76">
        <v>416337</v>
      </c>
      <c r="CU50" s="76">
        <v>402435</v>
      </c>
      <c r="CV50" s="76">
        <v>387034</v>
      </c>
      <c r="CW50" s="76">
        <v>379507</v>
      </c>
      <c r="CX50" s="76">
        <v>360917</v>
      </c>
      <c r="CY50" s="76">
        <v>358703</v>
      </c>
      <c r="CZ50" s="331">
        <v>355901</v>
      </c>
      <c r="DA50" s="76">
        <v>345577</v>
      </c>
      <c r="DB50" s="75"/>
      <c r="DC50" s="76">
        <v>367644</v>
      </c>
      <c r="DD50" s="76">
        <v>331073</v>
      </c>
      <c r="DE50" s="76">
        <v>321692</v>
      </c>
      <c r="DF50" s="76">
        <v>324808</v>
      </c>
      <c r="DG50" s="76">
        <v>346609</v>
      </c>
      <c r="DH50" s="76">
        <v>328375</v>
      </c>
      <c r="DI50" s="76">
        <v>330574</v>
      </c>
      <c r="DJ50" s="76">
        <v>332893</v>
      </c>
      <c r="DK50" s="76">
        <v>331287</v>
      </c>
      <c r="DL50" s="76">
        <v>320417</v>
      </c>
      <c r="DM50" s="331">
        <v>316020</v>
      </c>
      <c r="DN50" s="76">
        <v>318639</v>
      </c>
      <c r="DO50" s="75"/>
      <c r="DP50" s="76">
        <v>163279</v>
      </c>
      <c r="DQ50" s="76">
        <v>176210</v>
      </c>
      <c r="DR50" s="76">
        <v>166649</v>
      </c>
      <c r="DS50" s="76">
        <v>161152</v>
      </c>
      <c r="DT50" s="76">
        <v>160715</v>
      </c>
      <c r="DU50" s="76">
        <v>157278</v>
      </c>
      <c r="DV50" s="76">
        <v>164375</v>
      </c>
      <c r="DW50" s="76">
        <v>167351</v>
      </c>
      <c r="DX50" s="76">
        <v>172218</v>
      </c>
      <c r="DY50" s="76">
        <v>172498</v>
      </c>
      <c r="DZ50" s="331">
        <v>174094</v>
      </c>
      <c r="EA50" s="76">
        <v>174857</v>
      </c>
      <c r="EB50" s="85">
        <f t="shared" si="343"/>
        <v>0</v>
      </c>
      <c r="EC50" s="88">
        <f t="shared" si="344"/>
        <v>566244</v>
      </c>
      <c r="ED50" s="88">
        <f t="shared" si="345"/>
        <v>610854</v>
      </c>
      <c r="EE50" s="88">
        <f t="shared" si="346"/>
        <v>599292</v>
      </c>
      <c r="EF50" s="88">
        <f t="shared" si="347"/>
        <v>596698</v>
      </c>
      <c r="EG50" s="88">
        <f t="shared" si="348"/>
        <v>602047</v>
      </c>
      <c r="EH50" s="88">
        <f t="shared" si="349"/>
        <v>595646</v>
      </c>
      <c r="EI50" s="88">
        <f t="shared" si="350"/>
        <v>604645</v>
      </c>
      <c r="EJ50" s="88">
        <f t="shared" si="351"/>
        <v>610184</v>
      </c>
      <c r="EK50" s="76">
        <v>630688</v>
      </c>
      <c r="EL50" s="76">
        <v>639248</v>
      </c>
      <c r="EM50" s="331">
        <v>649080</v>
      </c>
      <c r="EN50" s="76">
        <v>651994</v>
      </c>
      <c r="EO50" s="122">
        <f t="shared" si="352"/>
        <v>0</v>
      </c>
      <c r="EP50" s="88">
        <f t="shared" si="353"/>
        <v>1018823</v>
      </c>
      <c r="EQ50" s="88">
        <f t="shared" si="354"/>
        <v>877786</v>
      </c>
      <c r="ER50" s="88">
        <f t="shared" si="355"/>
        <v>906016</v>
      </c>
      <c r="ES50" s="88">
        <f t="shared" si="356"/>
        <v>900348</v>
      </c>
      <c r="ET50" s="88">
        <f t="shared" si="357"/>
        <v>884739</v>
      </c>
      <c r="EU50" s="88">
        <f t="shared" si="358"/>
        <v>856002</v>
      </c>
      <c r="EV50" s="88">
        <f t="shared" si="359"/>
        <v>837005</v>
      </c>
      <c r="EW50" s="88">
        <f t="shared" si="376"/>
        <v>830278</v>
      </c>
      <c r="EX50" s="88">
        <f t="shared" si="377"/>
        <v>801927</v>
      </c>
      <c r="EY50" s="269">
        <f t="shared" si="378"/>
        <v>790275</v>
      </c>
      <c r="EZ50" s="269">
        <f t="shared" si="379"/>
        <v>776423</v>
      </c>
      <c r="FA50" s="269">
        <f t="shared" si="379"/>
        <v>770157</v>
      </c>
      <c r="FB50" s="75"/>
      <c r="FC50" s="76"/>
      <c r="FD50" s="76">
        <v>314288</v>
      </c>
      <c r="FE50" s="76">
        <v>312642</v>
      </c>
      <c r="FF50" s="76">
        <v>313700</v>
      </c>
      <c r="FG50" s="76">
        <v>317461</v>
      </c>
      <c r="FH50" s="76">
        <v>317074</v>
      </c>
      <c r="FI50" s="76">
        <v>310209</v>
      </c>
      <c r="FJ50" s="76">
        <v>315446</v>
      </c>
      <c r="FK50" s="76">
        <v>320318</v>
      </c>
      <c r="FL50" s="76">
        <v>329250</v>
      </c>
      <c r="FM50" s="331">
        <v>335899</v>
      </c>
      <c r="FN50" s="76">
        <v>339907</v>
      </c>
      <c r="FO50" s="75"/>
      <c r="FP50" s="76"/>
      <c r="FQ50" s="76">
        <v>120356</v>
      </c>
      <c r="FR50" s="76">
        <v>120001</v>
      </c>
      <c r="FS50" s="76">
        <v>121846</v>
      </c>
      <c r="FT50" s="76">
        <v>123871</v>
      </c>
      <c r="FU50" s="76">
        <v>121294</v>
      </c>
      <c r="FV50" s="76">
        <v>130061</v>
      </c>
      <c r="FW50" s="76">
        <v>127387</v>
      </c>
      <c r="FX50" s="76">
        <v>138152</v>
      </c>
      <c r="FY50" s="76">
        <v>137500</v>
      </c>
      <c r="FZ50" s="331">
        <v>139087</v>
      </c>
      <c r="GA50" s="76">
        <v>137230</v>
      </c>
      <c r="GB50" s="77">
        <v>376458</v>
      </c>
      <c r="GC50" s="76">
        <v>402965</v>
      </c>
      <c r="GD50" s="88">
        <f t="shared" si="360"/>
        <v>434644</v>
      </c>
      <c r="GE50" s="88">
        <f t="shared" si="361"/>
        <v>432643</v>
      </c>
      <c r="GF50" s="88">
        <f t="shared" si="362"/>
        <v>435546</v>
      </c>
      <c r="GG50" s="88">
        <f t="shared" si="363"/>
        <v>441332</v>
      </c>
      <c r="GH50" s="88">
        <f t="shared" si="364"/>
        <v>438368</v>
      </c>
      <c r="GI50" s="88">
        <f t="shared" si="365"/>
        <v>440270</v>
      </c>
      <c r="GJ50" s="88">
        <f t="shared" si="366"/>
        <v>442833</v>
      </c>
      <c r="GK50" s="76">
        <v>458470</v>
      </c>
      <c r="GL50" s="76">
        <v>466750</v>
      </c>
      <c r="GM50" s="331">
        <v>474986</v>
      </c>
      <c r="GN50" s="76">
        <v>477137</v>
      </c>
      <c r="GO50" s="85">
        <f t="shared" si="367"/>
        <v>1052845</v>
      </c>
      <c r="GP50" s="88">
        <f t="shared" si="368"/>
        <v>1182102</v>
      </c>
      <c r="GQ50" s="88">
        <f t="shared" si="369"/>
        <v>1053996</v>
      </c>
      <c r="GR50" s="88">
        <f t="shared" si="370"/>
        <v>1072665</v>
      </c>
      <c r="GS50" s="88">
        <f t="shared" si="371"/>
        <v>1061500</v>
      </c>
      <c r="GT50" s="88">
        <f t="shared" si="372"/>
        <v>1045454</v>
      </c>
      <c r="GU50" s="88">
        <f t="shared" si="373"/>
        <v>1013280</v>
      </c>
      <c r="GV50" s="88">
        <f t="shared" si="374"/>
        <v>1001380</v>
      </c>
      <c r="GW50" s="88">
        <f t="shared" si="380"/>
        <v>997629</v>
      </c>
      <c r="GX50" s="88">
        <f t="shared" si="381"/>
        <v>974145</v>
      </c>
      <c r="GY50" s="269">
        <f t="shared" si="382"/>
        <v>962773</v>
      </c>
      <c r="GZ50" s="269">
        <f t="shared" si="383"/>
        <v>950517</v>
      </c>
      <c r="HA50" s="269">
        <f t="shared" si="383"/>
        <v>945014</v>
      </c>
      <c r="HB50" s="77">
        <v>1429303</v>
      </c>
      <c r="HC50" s="76">
        <v>1585067</v>
      </c>
      <c r="HD50" s="76">
        <v>1488640</v>
      </c>
      <c r="HE50" s="76">
        <v>1505308</v>
      </c>
      <c r="HF50" s="76">
        <v>1497046</v>
      </c>
      <c r="HG50" s="76">
        <v>1486786</v>
      </c>
      <c r="HH50" s="76">
        <v>1451648</v>
      </c>
      <c r="HI50" s="76">
        <v>1441650</v>
      </c>
      <c r="HJ50" s="76">
        <v>1440462</v>
      </c>
      <c r="HK50" s="386">
        <v>1432615</v>
      </c>
      <c r="HL50" s="386">
        <v>1429523</v>
      </c>
      <c r="HM50" s="386">
        <v>1425503</v>
      </c>
      <c r="HN50" s="386">
        <v>1422151</v>
      </c>
    </row>
    <row r="51" spans="1:222" s="15" customFormat="1" ht="15">
      <c r="A51" s="49" t="s">
        <v>75</v>
      </c>
      <c r="B51" s="60">
        <f t="shared" si="303"/>
        <v>87.076410534570456</v>
      </c>
      <c r="C51" s="60">
        <f t="shared" si="304"/>
        <v>87.293845137297382</v>
      </c>
      <c r="D51" s="60">
        <f t="shared" si="305"/>
        <v>90.072963083237639</v>
      </c>
      <c r="E51" s="60">
        <f t="shared" si="306"/>
        <v>89.787526614738368</v>
      </c>
      <c r="F51" s="60">
        <f t="shared" si="307"/>
        <v>90.018136290425701</v>
      </c>
      <c r="G51" s="60">
        <f t="shared" si="308"/>
        <v>89.87673850239733</v>
      </c>
      <c r="H51" s="60">
        <f t="shared" si="309"/>
        <v>90.11259185957357</v>
      </c>
      <c r="I51" s="60">
        <f t="shared" si="310"/>
        <v>90.013568233300163</v>
      </c>
      <c r="J51" s="60">
        <f t="shared" si="311"/>
        <v>90.104072314931145</v>
      </c>
      <c r="K51" s="60">
        <f t="shared" si="312"/>
        <v>90.343650376812306</v>
      </c>
      <c r="L51" s="60">
        <f t="shared" si="313"/>
        <v>90.50427433587565</v>
      </c>
      <c r="M51" s="60">
        <f t="shared" si="314"/>
        <v>90.560278712992044</v>
      </c>
      <c r="N51" s="391">
        <f t="shared" si="314"/>
        <v>90.836641701723948</v>
      </c>
      <c r="O51" s="57">
        <f t="shared" si="54"/>
        <v>0</v>
      </c>
      <c r="P51" s="59">
        <f t="shared" si="55"/>
        <v>40.040185797906702</v>
      </c>
      <c r="Q51" s="59">
        <f t="shared" si="56"/>
        <v>44.98835951911456</v>
      </c>
      <c r="R51" s="59">
        <f t="shared" si="57"/>
        <v>44.455164130985366</v>
      </c>
      <c r="S51" s="59">
        <f t="shared" si="58"/>
        <v>45.217015750192665</v>
      </c>
      <c r="T51" s="59">
        <f t="shared" si="59"/>
        <v>45.792642874351714</v>
      </c>
      <c r="U51" s="59">
        <f t="shared" si="60"/>
        <v>46.556405507492101</v>
      </c>
      <c r="V51" s="59">
        <f t="shared" si="315"/>
        <v>46.798672407380472</v>
      </c>
      <c r="W51" s="59">
        <f t="shared" si="316"/>
        <v>47.172674915749582</v>
      </c>
      <c r="X51" s="59">
        <f t="shared" si="317"/>
        <v>48.083868913512504</v>
      </c>
      <c r="Y51" s="59">
        <f t="shared" si="318"/>
        <v>49.108204806632571</v>
      </c>
      <c r="Z51" s="59">
        <f t="shared" si="319"/>
        <v>49.551797701554946</v>
      </c>
      <c r="AA51" s="59">
        <f t="shared" si="319"/>
        <v>50.057056661137132</v>
      </c>
      <c r="AB51" s="60">
        <f>(GB51/HB51)*100</f>
        <v>32.099979501780339</v>
      </c>
      <c r="AC51" s="60">
        <f t="shared" si="320"/>
        <v>31.530965908393082</v>
      </c>
      <c r="AD51" s="60">
        <f t="shared" si="321"/>
        <v>35.959343687123159</v>
      </c>
      <c r="AE51" s="60">
        <f t="shared" si="322"/>
        <v>35.589691302307493</v>
      </c>
      <c r="AF51" s="60">
        <f t="shared" si="323"/>
        <v>36.495083605384451</v>
      </c>
      <c r="AG51" s="60">
        <f t="shared" si="324"/>
        <v>37.063410624821366</v>
      </c>
      <c r="AH51" s="60">
        <f t="shared" si="325"/>
        <v>37.934355553836689</v>
      </c>
      <c r="AI51" s="60">
        <f t="shared" si="326"/>
        <v>38.310553637833991</v>
      </c>
      <c r="AJ51" s="60">
        <f t="shared" si="327"/>
        <v>38.704812281345546</v>
      </c>
      <c r="AK51" s="60">
        <f t="shared" si="328"/>
        <v>39.546512196015684</v>
      </c>
      <c r="AL51" s="60">
        <f t="shared" si="329"/>
        <v>40.505191909699654</v>
      </c>
      <c r="AM51" s="60">
        <f t="shared" si="330"/>
        <v>40.931526237526199</v>
      </c>
      <c r="AN51" s="60">
        <f t="shared" si="330"/>
        <v>41.617827426921863</v>
      </c>
      <c r="AO51" s="81">
        <f>SUM(AO53:AO61)</f>
        <v>13109324</v>
      </c>
      <c r="AP51" s="82">
        <f t="shared" ref="AP51:FP51" si="384">SUM(AP53:AP61)</f>
        <v>14215244</v>
      </c>
      <c r="AQ51" s="82">
        <f t="shared" si="384"/>
        <v>13452352</v>
      </c>
      <c r="AR51" s="82">
        <f t="shared" si="384"/>
        <v>13492720</v>
      </c>
      <c r="AS51" s="103">
        <f t="shared" si="384"/>
        <v>13312405</v>
      </c>
      <c r="AT51" s="82">
        <f t="shared" si="384"/>
        <v>13172404</v>
      </c>
      <c r="AU51" s="82">
        <f t="shared" si="384"/>
        <v>13211253</v>
      </c>
      <c r="AV51" s="82">
        <f t="shared" si="384"/>
        <v>12988984</v>
      </c>
      <c r="AW51" s="82">
        <f t="shared" si="384"/>
        <v>12976793</v>
      </c>
      <c r="AX51" s="82">
        <f t="shared" si="384"/>
        <v>13017884</v>
      </c>
      <c r="AY51" s="82">
        <f t="shared" si="384"/>
        <v>13069048</v>
      </c>
      <c r="AZ51" s="82">
        <f t="shared" si="384"/>
        <v>13142488</v>
      </c>
      <c r="BA51" s="82">
        <f t="shared" si="384"/>
        <v>13194054</v>
      </c>
      <c r="BB51" s="81">
        <f>SUM(BB53:BB61)</f>
        <v>1945642</v>
      </c>
      <c r="BC51" s="82">
        <f t="shared" si="384"/>
        <v>2069116</v>
      </c>
      <c r="BD51" s="82">
        <f t="shared" si="384"/>
        <v>1482598</v>
      </c>
      <c r="BE51" s="82">
        <f t="shared" si="384"/>
        <v>1534668</v>
      </c>
      <c r="BF51" s="103">
        <f t="shared" si="384"/>
        <v>1476176</v>
      </c>
      <c r="BG51" s="82">
        <f t="shared" si="384"/>
        <v>1483673</v>
      </c>
      <c r="BH51" s="82">
        <f t="shared" si="384"/>
        <v>1449576</v>
      </c>
      <c r="BI51" s="82">
        <f t="shared" ref="BI51:BL51" si="385">SUM(BI53:BI61)</f>
        <v>1441045</v>
      </c>
      <c r="BJ51" s="82">
        <f t="shared" si="385"/>
        <v>1425212</v>
      </c>
      <c r="BK51" s="82">
        <f t="shared" si="385"/>
        <v>1391412</v>
      </c>
      <c r="BL51" s="82">
        <f t="shared" si="385"/>
        <v>1371207</v>
      </c>
      <c r="BM51" s="82">
        <f t="shared" ref="BM51" si="386">SUM(BM53:BM61)</f>
        <v>1369932</v>
      </c>
      <c r="BN51" s="82">
        <f t="shared" ref="BN51" si="387">SUM(BN53:BN61)</f>
        <v>1330981</v>
      </c>
      <c r="BO51" s="81">
        <f t="shared" si="384"/>
        <v>544753</v>
      </c>
      <c r="BP51" s="82">
        <f t="shared" si="384"/>
        <v>537557</v>
      </c>
      <c r="BQ51" s="82">
        <f t="shared" si="384"/>
        <v>0</v>
      </c>
      <c r="BR51" s="82">
        <f t="shared" si="384"/>
        <v>498314</v>
      </c>
      <c r="BS51" s="103">
        <f t="shared" si="384"/>
        <v>499318</v>
      </c>
      <c r="BT51" s="82">
        <f t="shared" si="384"/>
        <v>527912</v>
      </c>
      <c r="BU51" s="82">
        <f t="shared" si="384"/>
        <v>510421</v>
      </c>
      <c r="BV51" s="82">
        <f t="shared" si="384"/>
        <v>529197</v>
      </c>
      <c r="BW51" s="82">
        <f t="shared" si="384"/>
        <v>516115</v>
      </c>
      <c r="BX51" s="82">
        <f t="shared" si="384"/>
        <v>505013</v>
      </c>
      <c r="BY51" s="82">
        <f t="shared" si="384"/>
        <v>525704</v>
      </c>
      <c r="BZ51" s="82">
        <f t="shared" si="384"/>
        <v>523412</v>
      </c>
      <c r="CA51" s="82">
        <f t="shared" si="384"/>
        <v>503582</v>
      </c>
      <c r="CB51" s="83">
        <f t="shared" si="384"/>
        <v>1400889</v>
      </c>
      <c r="CC51" s="82">
        <f t="shared" si="384"/>
        <v>1531559</v>
      </c>
      <c r="CD51" s="82">
        <f t="shared" si="384"/>
        <v>0</v>
      </c>
      <c r="CE51" s="103">
        <f t="shared" si="384"/>
        <v>1036354</v>
      </c>
      <c r="CF51" s="82">
        <f t="shared" si="384"/>
        <v>976858</v>
      </c>
      <c r="CG51" s="84">
        <f t="shared" si="384"/>
        <v>955761</v>
      </c>
      <c r="CH51" s="84">
        <f t="shared" si="384"/>
        <v>939155</v>
      </c>
      <c r="CI51" s="84">
        <f t="shared" si="384"/>
        <v>911848</v>
      </c>
      <c r="CJ51" s="84">
        <f t="shared" si="384"/>
        <v>909097</v>
      </c>
      <c r="CK51" s="84">
        <f t="shared" si="384"/>
        <v>886399</v>
      </c>
      <c r="CL51" s="84">
        <f t="shared" si="384"/>
        <v>845503</v>
      </c>
      <c r="CM51" s="84">
        <f t="shared" si="384"/>
        <v>846520</v>
      </c>
      <c r="CN51" s="84">
        <f t="shared" si="384"/>
        <v>827399</v>
      </c>
      <c r="CO51" s="81">
        <f t="shared" si="384"/>
        <v>4243872</v>
      </c>
      <c r="CP51" s="82">
        <f t="shared" si="384"/>
        <v>4632559</v>
      </c>
      <c r="CQ51" s="82">
        <f t="shared" si="384"/>
        <v>4226117</v>
      </c>
      <c r="CR51" s="82">
        <f t="shared" si="384"/>
        <v>4345855</v>
      </c>
      <c r="CS51" s="103">
        <f t="shared" si="384"/>
        <v>4213258</v>
      </c>
      <c r="CT51" s="82">
        <f t="shared" si="384"/>
        <v>3804804</v>
      </c>
      <c r="CU51" s="82">
        <f t="shared" si="384"/>
        <v>3761680</v>
      </c>
      <c r="CV51" s="82">
        <f t="shared" si="384"/>
        <v>3667136</v>
      </c>
      <c r="CW51" s="82">
        <f t="shared" si="384"/>
        <v>3582995</v>
      </c>
      <c r="CX51" s="82">
        <f t="shared" si="384"/>
        <v>3506961</v>
      </c>
      <c r="CY51" s="82">
        <f t="shared" si="384"/>
        <v>3462630</v>
      </c>
      <c r="CZ51" s="82">
        <f t="shared" si="384"/>
        <v>3456793</v>
      </c>
      <c r="DA51" s="82">
        <f t="shared" si="384"/>
        <v>3421911</v>
      </c>
      <c r="DB51" s="81">
        <f t="shared" si="384"/>
        <v>0</v>
      </c>
      <c r="DC51" s="82">
        <f t="shared" si="384"/>
        <v>3062397</v>
      </c>
      <c r="DD51" s="82">
        <f t="shared" si="384"/>
        <v>2507246</v>
      </c>
      <c r="DE51" s="82">
        <f t="shared" si="384"/>
        <v>2466415</v>
      </c>
      <c r="DF51" s="103">
        <f t="shared" si="384"/>
        <v>2412192</v>
      </c>
      <c r="DG51" s="82">
        <f t="shared" si="384"/>
        <v>2656195</v>
      </c>
      <c r="DH51" s="82">
        <f t="shared" si="384"/>
        <v>2624018</v>
      </c>
      <c r="DI51" s="82">
        <f t="shared" si="384"/>
        <v>2568786</v>
      </c>
      <c r="DJ51" s="82">
        <f t="shared" si="384"/>
        <v>2599987</v>
      </c>
      <c r="DK51" s="82">
        <f t="shared" si="384"/>
        <v>2582376</v>
      </c>
      <c r="DL51" s="82">
        <f t="shared" si="384"/>
        <v>2515068</v>
      </c>
      <c r="DM51" s="82">
        <f t="shared" si="384"/>
        <v>2494530</v>
      </c>
      <c r="DN51" s="82">
        <f t="shared" si="384"/>
        <v>2501338</v>
      </c>
      <c r="DO51" s="81">
        <f t="shared" si="384"/>
        <v>0</v>
      </c>
      <c r="DP51" s="82">
        <f t="shared" si="384"/>
        <v>1385672</v>
      </c>
      <c r="DQ51" s="82">
        <f t="shared" si="384"/>
        <v>1348479</v>
      </c>
      <c r="DR51" s="82">
        <f t="shared" si="384"/>
        <v>1332249</v>
      </c>
      <c r="DS51" s="103">
        <f t="shared" si="384"/>
        <v>1289850</v>
      </c>
      <c r="DT51" s="82">
        <f t="shared" si="384"/>
        <v>1279363</v>
      </c>
      <c r="DU51" s="82">
        <f t="shared" si="384"/>
        <v>1264064</v>
      </c>
      <c r="DV51" s="82">
        <f t="shared" si="384"/>
        <v>1224838</v>
      </c>
      <c r="DW51" s="82">
        <f t="shared" si="384"/>
        <v>1219542</v>
      </c>
      <c r="DX51" s="82">
        <f t="shared" si="384"/>
        <v>1230173</v>
      </c>
      <c r="DY51" s="82">
        <f t="shared" si="384"/>
        <v>1242297</v>
      </c>
      <c r="DZ51" s="82">
        <f>SUM(DZ53:DZ61)</f>
        <v>1251010</v>
      </c>
      <c r="EA51" s="82">
        <f>SUM(EA53:EA61)</f>
        <v>1225801</v>
      </c>
      <c r="EB51" s="81">
        <f t="shared" si="384"/>
        <v>0</v>
      </c>
      <c r="EC51" s="82">
        <f t="shared" si="384"/>
        <v>6520288</v>
      </c>
      <c r="ED51" s="82">
        <f t="shared" si="384"/>
        <v>6718989</v>
      </c>
      <c r="EE51" s="82">
        <f t="shared" si="384"/>
        <v>6680450</v>
      </c>
      <c r="EF51" s="103">
        <f t="shared" si="384"/>
        <v>6686955</v>
      </c>
      <c r="EG51" s="82">
        <f t="shared" si="384"/>
        <v>6711405</v>
      </c>
      <c r="EH51" s="82">
        <f t="shared" si="384"/>
        <v>6825555</v>
      </c>
      <c r="EI51" s="82">
        <f t="shared" ref="EI51:EN51" si="388">SUM(EI53:EI61)</f>
        <v>6753062</v>
      </c>
      <c r="EJ51" s="82">
        <f t="shared" si="388"/>
        <v>6793811</v>
      </c>
      <c r="EK51" s="82">
        <f t="shared" si="388"/>
        <v>6928547</v>
      </c>
      <c r="EL51" s="82">
        <f t="shared" si="388"/>
        <v>7091350</v>
      </c>
      <c r="EM51" s="82">
        <f t="shared" si="388"/>
        <v>7191165</v>
      </c>
      <c r="EN51" s="82">
        <f t="shared" si="388"/>
        <v>7270805</v>
      </c>
      <c r="EO51" s="81">
        <f t="shared" si="384"/>
        <v>0</v>
      </c>
      <c r="EP51" s="82">
        <f t="shared" si="384"/>
        <v>9764072</v>
      </c>
      <c r="EQ51" s="82">
        <f t="shared" si="384"/>
        <v>8215961</v>
      </c>
      <c r="ER51" s="82">
        <f t="shared" si="384"/>
        <v>8346938</v>
      </c>
      <c r="ES51" s="103">
        <f t="shared" si="384"/>
        <v>8101626</v>
      </c>
      <c r="ET51" s="82">
        <f t="shared" si="384"/>
        <v>7944672</v>
      </c>
      <c r="EU51" s="82">
        <f t="shared" si="384"/>
        <v>7835274</v>
      </c>
      <c r="EV51" s="82">
        <f t="shared" ref="EV51:EX51" si="389">SUM(EV53:EV61)</f>
        <v>7676967</v>
      </c>
      <c r="EW51" s="82">
        <f t="shared" si="389"/>
        <v>7608194</v>
      </c>
      <c r="EX51" s="82">
        <f t="shared" si="389"/>
        <v>7480749</v>
      </c>
      <c r="EY51" s="82">
        <f t="shared" ref="EY51:EZ51" si="390">SUM(EY53:EY61)</f>
        <v>7348905</v>
      </c>
      <c r="EZ51" s="82">
        <f t="shared" si="390"/>
        <v>7321255</v>
      </c>
      <c r="FA51" s="82">
        <f t="shared" ref="FA51" si="391">SUM(FA53:FA61)</f>
        <v>7254230</v>
      </c>
      <c r="FB51" s="100">
        <f t="shared" si="384"/>
        <v>0</v>
      </c>
      <c r="FC51" s="82">
        <f t="shared" si="384"/>
        <v>0</v>
      </c>
      <c r="FD51" s="82">
        <f t="shared" si="384"/>
        <v>3460025</v>
      </c>
      <c r="FE51" s="82">
        <f t="shared" si="384"/>
        <v>3468090</v>
      </c>
      <c r="FF51" s="103">
        <f t="shared" si="384"/>
        <v>3478807</v>
      </c>
      <c r="FG51" s="82">
        <f t="shared" si="384"/>
        <v>3487656</v>
      </c>
      <c r="FH51" s="82">
        <f t="shared" si="384"/>
        <v>3531133</v>
      </c>
      <c r="FI51" s="82">
        <f t="shared" si="384"/>
        <v>3497952</v>
      </c>
      <c r="FJ51" s="82">
        <f t="shared" si="384"/>
        <v>3509498</v>
      </c>
      <c r="FK51" s="82">
        <f t="shared" si="384"/>
        <v>3569324</v>
      </c>
      <c r="FL51" s="82">
        <f t="shared" si="384"/>
        <v>3645292</v>
      </c>
      <c r="FM51" s="82">
        <f t="shared" si="384"/>
        <v>3705993</v>
      </c>
      <c r="FN51" s="82">
        <f t="shared" si="384"/>
        <v>3774629</v>
      </c>
      <c r="FO51" s="81">
        <f t="shared" si="384"/>
        <v>0</v>
      </c>
      <c r="FP51" s="82">
        <f t="shared" si="384"/>
        <v>0</v>
      </c>
      <c r="FQ51" s="82">
        <f t="shared" ref="FQ51:HN51" si="392">SUM(FQ53:FQ61)</f>
        <v>1910485</v>
      </c>
      <c r="FR51" s="82">
        <f t="shared" si="392"/>
        <v>1880111</v>
      </c>
      <c r="FS51" s="103">
        <f t="shared" si="392"/>
        <v>1918298</v>
      </c>
      <c r="FT51" s="82">
        <f t="shared" si="392"/>
        <v>1944386</v>
      </c>
      <c r="FU51" s="82">
        <f t="shared" si="392"/>
        <v>2030358</v>
      </c>
      <c r="FV51" s="82">
        <f t="shared" si="392"/>
        <v>2030272</v>
      </c>
      <c r="FW51" s="82">
        <f t="shared" si="392"/>
        <v>2064771</v>
      </c>
      <c r="FX51" s="82">
        <f t="shared" si="392"/>
        <v>2129050</v>
      </c>
      <c r="FY51" s="82">
        <f t="shared" si="392"/>
        <v>2203761</v>
      </c>
      <c r="FZ51" s="82">
        <f t="shared" si="392"/>
        <v>2234162</v>
      </c>
      <c r="GA51" s="82">
        <f t="shared" si="392"/>
        <v>2270375</v>
      </c>
      <c r="GB51" s="83">
        <f t="shared" si="392"/>
        <v>4832641</v>
      </c>
      <c r="GC51" s="82">
        <f t="shared" si="392"/>
        <v>5134616</v>
      </c>
      <c r="GD51" s="82">
        <f t="shared" si="392"/>
        <v>5370510</v>
      </c>
      <c r="GE51" s="82">
        <f t="shared" si="392"/>
        <v>5348201</v>
      </c>
      <c r="GF51" s="82">
        <f t="shared" si="392"/>
        <v>5397105</v>
      </c>
      <c r="GG51" s="82">
        <f t="shared" si="392"/>
        <v>5432042</v>
      </c>
      <c r="GH51" s="82">
        <f>SUM(GH53:GH61)</f>
        <v>5561491</v>
      </c>
      <c r="GI51" s="82">
        <f t="shared" ref="GI51" si="393">SUM(GI53:GI61)</f>
        <v>5528224</v>
      </c>
      <c r="GJ51" s="82">
        <f>SUM(GJ53:GJ61)</f>
        <v>5574269</v>
      </c>
      <c r="GK51" s="82">
        <f>SUM(GK53:GK61)</f>
        <v>5698374</v>
      </c>
      <c r="GL51" s="82">
        <f>SUM(GL53:GL61)</f>
        <v>5849053</v>
      </c>
      <c r="GM51" s="82">
        <f>SUM(GM53:GM61)</f>
        <v>5940155</v>
      </c>
      <c r="GN51" s="82">
        <f>SUM(GN53:GN61)</f>
        <v>6045004</v>
      </c>
      <c r="GO51" s="83">
        <f t="shared" si="392"/>
        <v>10222325</v>
      </c>
      <c r="GP51" s="82">
        <f t="shared" si="392"/>
        <v>11149744</v>
      </c>
      <c r="GQ51" s="82">
        <f t="shared" si="392"/>
        <v>9564440</v>
      </c>
      <c r="GR51" s="82">
        <f t="shared" si="392"/>
        <v>9679187</v>
      </c>
      <c r="GS51" s="82">
        <f t="shared" si="392"/>
        <v>9391476</v>
      </c>
      <c r="GT51" s="82">
        <f t="shared" si="392"/>
        <v>9224035</v>
      </c>
      <c r="GU51" s="82">
        <f t="shared" si="392"/>
        <v>9099338</v>
      </c>
      <c r="GV51" s="82">
        <f t="shared" ref="GV51:GX51" si="394">SUM(GV53:GV61)</f>
        <v>8901805</v>
      </c>
      <c r="GW51" s="82">
        <f t="shared" si="394"/>
        <v>8827736</v>
      </c>
      <c r="GX51" s="82">
        <f t="shared" si="394"/>
        <v>8710922</v>
      </c>
      <c r="GY51" s="82">
        <f t="shared" ref="GY51:GZ51" si="395">SUM(GY53:GY61)</f>
        <v>8591202</v>
      </c>
      <c r="GZ51" s="82">
        <f t="shared" si="395"/>
        <v>8572265</v>
      </c>
      <c r="HA51" s="82">
        <f t="shared" ref="HA51" si="396">SUM(HA53:HA61)</f>
        <v>8480031</v>
      </c>
      <c r="HB51" s="83">
        <f t="shared" si="392"/>
        <v>15054966</v>
      </c>
      <c r="HC51" s="82">
        <f t="shared" si="392"/>
        <v>16284360</v>
      </c>
      <c r="HD51" s="82">
        <f t="shared" si="392"/>
        <v>14934950</v>
      </c>
      <c r="HE51" s="82">
        <f t="shared" si="392"/>
        <v>15027388</v>
      </c>
      <c r="HF51" s="103">
        <f t="shared" si="392"/>
        <v>14788581</v>
      </c>
      <c r="HG51" s="82">
        <f t="shared" si="392"/>
        <v>14656077</v>
      </c>
      <c r="HH51" s="82">
        <f t="shared" si="392"/>
        <v>14660829</v>
      </c>
      <c r="HI51" s="82">
        <f t="shared" si="392"/>
        <v>14430029</v>
      </c>
      <c r="HJ51" s="82">
        <f t="shared" si="392"/>
        <v>14402005</v>
      </c>
      <c r="HK51" s="387">
        <f t="shared" si="392"/>
        <v>14409296</v>
      </c>
      <c r="HL51" s="387">
        <f t="shared" si="392"/>
        <v>14440255</v>
      </c>
      <c r="HM51" s="387">
        <f t="shared" si="392"/>
        <v>14512420</v>
      </c>
      <c r="HN51" s="387">
        <f t="shared" si="392"/>
        <v>14525035</v>
      </c>
    </row>
    <row r="52" spans="1:222" s="15" customFormat="1" ht="15">
      <c r="A52" s="49" t="s">
        <v>72</v>
      </c>
      <c r="B52" s="60"/>
      <c r="C52" s="57"/>
      <c r="D52" s="57"/>
      <c r="E52" s="57"/>
      <c r="F52" s="389"/>
      <c r="G52" s="57"/>
      <c r="H52" s="57"/>
      <c r="I52" s="57"/>
      <c r="J52" s="57"/>
      <c r="K52" s="57"/>
      <c r="L52" s="57"/>
      <c r="M52" s="57"/>
      <c r="N52" s="390"/>
      <c r="O52" s="57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34"/>
      <c r="AP52" s="23"/>
      <c r="AQ52" s="23"/>
      <c r="AR52" s="23"/>
      <c r="AS52" s="108"/>
      <c r="AT52" s="23"/>
      <c r="AU52" s="23"/>
      <c r="AV52" s="23"/>
      <c r="AW52" s="23"/>
      <c r="AX52" s="23"/>
      <c r="AY52" s="23"/>
      <c r="AZ52" s="23"/>
      <c r="BA52" s="23"/>
      <c r="BB52" s="81"/>
      <c r="BC52" s="82"/>
      <c r="BD52" s="82"/>
      <c r="BE52" s="82"/>
      <c r="BF52" s="103"/>
      <c r="BG52" s="82"/>
      <c r="BH52" s="82"/>
      <c r="BI52" s="82"/>
      <c r="BJ52" s="82"/>
      <c r="BK52" s="82"/>
      <c r="BL52" s="82"/>
      <c r="BM52" s="82"/>
      <c r="BN52" s="82"/>
      <c r="BO52" s="34"/>
      <c r="BP52" s="23"/>
      <c r="BQ52" s="23"/>
      <c r="BR52" s="23"/>
      <c r="BS52" s="108"/>
      <c r="BT52" s="23"/>
      <c r="BU52" s="23"/>
      <c r="BV52" s="23"/>
      <c r="BW52" s="23"/>
      <c r="BX52" s="23"/>
      <c r="BY52" s="23"/>
      <c r="BZ52" s="23"/>
      <c r="CA52" s="23"/>
      <c r="CB52" s="22"/>
      <c r="CC52" s="23"/>
      <c r="CD52" s="23"/>
      <c r="CE52" s="108"/>
      <c r="CF52" s="23"/>
      <c r="CG52" s="44"/>
      <c r="CH52" s="44"/>
      <c r="CI52" s="44"/>
      <c r="CJ52" s="44"/>
      <c r="CK52" s="44"/>
      <c r="CL52" s="44"/>
      <c r="CM52" s="44"/>
      <c r="CN52" s="44"/>
      <c r="CO52" s="34"/>
      <c r="CP52" s="23"/>
      <c r="CQ52" s="23"/>
      <c r="CR52" s="23"/>
      <c r="CS52" s="108"/>
      <c r="CT52" s="23"/>
      <c r="CU52" s="23"/>
      <c r="CV52" s="23"/>
      <c r="CW52" s="23"/>
      <c r="CX52" s="23"/>
      <c r="CY52" s="23"/>
      <c r="CZ52" s="23"/>
      <c r="DA52" s="23"/>
      <c r="DB52" s="34"/>
      <c r="DC52" s="23"/>
      <c r="DD52" s="23"/>
      <c r="DE52" s="23"/>
      <c r="DF52" s="108"/>
      <c r="DG52" s="23"/>
      <c r="DH52" s="23"/>
      <c r="DI52" s="23"/>
      <c r="DJ52" s="23"/>
      <c r="DK52" s="23"/>
      <c r="DL52" s="23"/>
      <c r="DM52" s="23"/>
      <c r="DN52" s="23"/>
      <c r="DO52" s="34"/>
      <c r="DP52" s="23"/>
      <c r="DQ52" s="23"/>
      <c r="DR52" s="23"/>
      <c r="DS52" s="108"/>
      <c r="DT52" s="23"/>
      <c r="DU52" s="23"/>
      <c r="DV52" s="23"/>
      <c r="DW52" s="23"/>
      <c r="DX52" s="23"/>
      <c r="DY52" s="23"/>
      <c r="DZ52" s="23"/>
      <c r="EA52" s="23"/>
      <c r="EB52" s="81"/>
      <c r="EC52" s="82"/>
      <c r="ED52" s="82"/>
      <c r="EE52" s="82"/>
      <c r="EF52" s="103"/>
      <c r="EG52" s="82"/>
      <c r="EH52" s="82"/>
      <c r="EI52" s="82"/>
      <c r="EJ52" s="82"/>
      <c r="EK52" s="23"/>
      <c r="EL52" s="23"/>
      <c r="EM52" s="23"/>
      <c r="EN52" s="23"/>
      <c r="EO52" s="83"/>
      <c r="EP52" s="82"/>
      <c r="EQ52" s="82"/>
      <c r="ER52" s="82"/>
      <c r="ES52" s="82"/>
      <c r="ET52" s="82"/>
      <c r="EU52" s="82"/>
      <c r="EV52" s="82"/>
      <c r="EW52" s="82"/>
      <c r="EX52" s="82"/>
      <c r="EY52" s="82"/>
      <c r="EZ52" s="82"/>
      <c r="FA52" s="82"/>
      <c r="FB52" s="34"/>
      <c r="FC52" s="23"/>
      <c r="FD52" s="23"/>
      <c r="FE52" s="23"/>
      <c r="FF52" s="108"/>
      <c r="FG52" s="23"/>
      <c r="FH52" s="23"/>
      <c r="FI52" s="23"/>
      <c r="FJ52" s="23"/>
      <c r="FK52" s="23"/>
      <c r="FL52" s="23"/>
      <c r="FM52" s="23"/>
      <c r="FN52" s="23"/>
      <c r="FO52" s="34"/>
      <c r="FP52" s="23"/>
      <c r="FQ52" s="23"/>
      <c r="FR52" s="23"/>
      <c r="FS52" s="108"/>
      <c r="FT52" s="23"/>
      <c r="FU52" s="23"/>
      <c r="FV52" s="23"/>
      <c r="FW52" s="23"/>
      <c r="FX52" s="23"/>
      <c r="FY52" s="23"/>
      <c r="FZ52" s="23"/>
      <c r="GA52" s="23"/>
      <c r="GB52" s="22"/>
      <c r="GC52" s="23"/>
      <c r="GD52" s="23"/>
      <c r="GE52" s="23"/>
      <c r="GF52" s="23"/>
      <c r="GG52" s="23"/>
      <c r="GH52" s="23"/>
      <c r="GI52" s="23"/>
      <c r="GJ52" s="23"/>
      <c r="GK52" s="23"/>
      <c r="GL52" s="23"/>
      <c r="GM52" s="23"/>
      <c r="GN52" s="23"/>
      <c r="GO52" s="81"/>
      <c r="GP52" s="82"/>
      <c r="GQ52" s="82"/>
      <c r="GR52" s="82"/>
      <c r="GS52" s="103"/>
      <c r="GT52" s="82"/>
      <c r="GU52" s="82"/>
      <c r="GV52" s="82"/>
      <c r="GW52" s="82"/>
      <c r="GX52" s="82"/>
      <c r="GY52" s="82"/>
      <c r="GZ52" s="82"/>
      <c r="HA52" s="82"/>
      <c r="HB52" s="22"/>
      <c r="HC52" s="23"/>
      <c r="HD52" s="23"/>
      <c r="HE52" s="23"/>
      <c r="HF52" s="108"/>
      <c r="HG52" s="23"/>
      <c r="HH52" s="23"/>
      <c r="HI52" s="23"/>
      <c r="HJ52" s="23"/>
      <c r="HK52" s="385"/>
      <c r="HL52" s="385"/>
      <c r="HM52" s="385"/>
      <c r="HN52" s="385"/>
    </row>
    <row r="53" spans="1:222" s="15" customFormat="1" ht="15">
      <c r="A53" s="46" t="s">
        <v>20</v>
      </c>
      <c r="B53" s="60">
        <f t="shared" ref="B53:B62" si="397">(AO53/HB53)*100</f>
        <v>89.079248109476666</v>
      </c>
      <c r="C53" s="57">
        <f t="shared" ref="C53:C62" si="398">(AP53/HC53)*100</f>
        <v>89.238135869894961</v>
      </c>
      <c r="D53" s="57">
        <f t="shared" ref="D53:D62" si="399">(AQ53/HD53)*100</f>
        <v>91.220112558831019</v>
      </c>
      <c r="E53" s="57">
        <f t="shared" ref="E53:E62" si="400">(AR53/HE53)*100</f>
        <v>91.96358152100953</v>
      </c>
      <c r="F53" s="57">
        <f t="shared" ref="F53:F62" si="401">(AS53/HF53)*100</f>
        <v>91.10958189745547</v>
      </c>
      <c r="G53" s="57">
        <f t="shared" ref="G53:G62" si="402">(AT53/HG53)*100</f>
        <v>91.697078900409835</v>
      </c>
      <c r="H53" s="57">
        <f t="shared" ref="H53:H62" si="403">(AU53/HH53)*100</f>
        <v>91.099084697406184</v>
      </c>
      <c r="I53" s="57">
        <f t="shared" ref="I53:I62" si="404">(AV53/HI53)*100</f>
        <v>90.524436810260227</v>
      </c>
      <c r="J53" s="57">
        <f t="shared" ref="J53:J62" si="405">(AW53/HJ53)*100</f>
        <v>91.091603147241813</v>
      </c>
      <c r="K53" s="57">
        <f t="shared" ref="K53:K62" si="406">(AX53/HK53)*100</f>
        <v>92.201313647336207</v>
      </c>
      <c r="L53" s="57">
        <f t="shared" ref="L53:L62" si="407">(AY53/HL53)*100</f>
        <v>91.649104142201224</v>
      </c>
      <c r="M53" s="57">
        <f t="shared" ref="M53:N62" si="408">(AZ53/HM53)*100</f>
        <v>91.317872981739896</v>
      </c>
      <c r="N53" s="390">
        <f t="shared" si="408"/>
        <v>92.061511744813089</v>
      </c>
      <c r="O53" s="57">
        <f t="shared" si="54"/>
        <v>0</v>
      </c>
      <c r="P53" s="59">
        <f t="shared" si="55"/>
        <v>42.721943524458254</v>
      </c>
      <c r="Q53" s="59">
        <f t="shared" si="56"/>
        <v>46.248092290989213</v>
      </c>
      <c r="R53" s="59">
        <f t="shared" si="57"/>
        <v>44.576453215196672</v>
      </c>
      <c r="S53" s="59">
        <f t="shared" si="58"/>
        <v>46.370082846344488</v>
      </c>
      <c r="T53" s="59">
        <f t="shared" si="59"/>
        <v>47.457464632841727</v>
      </c>
      <c r="U53" s="59">
        <f t="shared" si="60"/>
        <v>47.315315915385852</v>
      </c>
      <c r="V53" s="59">
        <f t="shared" ref="V53:V62" si="409">(EI53/HI53)*100</f>
        <v>46.674070255346535</v>
      </c>
      <c r="W53" s="59">
        <f t="shared" ref="W53:W62" si="410">(EJ53/HJ53)*100</f>
        <v>47.598066432585995</v>
      </c>
      <c r="X53" s="59">
        <f t="shared" ref="X53:X62" si="411">(EK53/HK53)*100</f>
        <v>48.651883455902997</v>
      </c>
      <c r="Y53" s="59">
        <f t="shared" ref="Y53:Y62" si="412">(EL53/HL53)*100</f>
        <v>48.949178750059168</v>
      </c>
      <c r="Z53" s="59">
        <f t="shared" ref="Z53:AA62" si="413">(EM53/HM53)*100</f>
        <v>49.613339667803992</v>
      </c>
      <c r="AA53" s="59">
        <f t="shared" si="413"/>
        <v>49.936248971757607</v>
      </c>
      <c r="AB53" s="56">
        <f t="shared" ref="AB53:AB62" si="414">(GB53/HB53)*100</f>
        <v>35.790013947466974</v>
      </c>
      <c r="AC53" s="60">
        <f t="shared" ref="AC53:AC62" si="415">(GC53/HC53)*100</f>
        <v>34.8888296074294</v>
      </c>
      <c r="AD53" s="60">
        <f t="shared" ref="AD53:AD62" si="416">(GD53/HD53)*100</f>
        <v>38.732758629883655</v>
      </c>
      <c r="AE53" s="60">
        <f t="shared" ref="AE53:AE62" si="417">(GE53/HE53)*100</f>
        <v>37.030452913142703</v>
      </c>
      <c r="AF53" s="60">
        <f t="shared" ref="AF53:AF62" si="418">(GF53/HF53)*100</f>
        <v>38.353610347997659</v>
      </c>
      <c r="AG53" s="60">
        <f t="shared" ref="AG53:AG62" si="419">(GG53/HG53)*100</f>
        <v>39.710352070174373</v>
      </c>
      <c r="AH53" s="60">
        <f t="shared" ref="AH53:AH62" si="420">(GH53/HH53)*100</f>
        <v>39.4089665240149</v>
      </c>
      <c r="AI53" s="60">
        <f t="shared" ref="AI53:AI62" si="421">(GI53/HI53)*100</f>
        <v>39.584618934126091</v>
      </c>
      <c r="AJ53" s="60">
        <f t="shared" ref="AJ53:AJ62" si="422">(GJ53/HJ53)*100</f>
        <v>39.990593576597</v>
      </c>
      <c r="AK53" s="60">
        <f t="shared" ref="AK53:AK62" si="423">(GK53/HK53)*100</f>
        <v>41.261325997866727</v>
      </c>
      <c r="AL53" s="60">
        <f t="shared" ref="AL53:AL62" si="424">(GL53/HL53)*100</f>
        <v>41.576412196018062</v>
      </c>
      <c r="AM53" s="60">
        <f t="shared" ref="AM53:AN62" si="425">(GM53/HM53)*100</f>
        <v>42.197917353342987</v>
      </c>
      <c r="AN53" s="60">
        <f t="shared" si="425"/>
        <v>42.786879627090755</v>
      </c>
      <c r="AO53" s="34">
        <v>853911</v>
      </c>
      <c r="AP53" s="23">
        <v>926614</v>
      </c>
      <c r="AQ53" s="23">
        <v>855319</v>
      </c>
      <c r="AR53" s="23">
        <v>876847</v>
      </c>
      <c r="AS53" s="23">
        <v>847351</v>
      </c>
      <c r="AT53" s="23">
        <v>841726</v>
      </c>
      <c r="AU53" s="23">
        <v>820616</v>
      </c>
      <c r="AV53" s="23">
        <v>820031</v>
      </c>
      <c r="AW53" s="23">
        <v>815391</v>
      </c>
      <c r="AX53" s="23">
        <v>821191</v>
      </c>
      <c r="AY53" s="23">
        <v>813208</v>
      </c>
      <c r="AZ53" s="330">
        <v>803453</v>
      </c>
      <c r="BA53" s="23">
        <v>805796</v>
      </c>
      <c r="BB53" s="81">
        <f t="shared" ref="BB53:BB62" si="426">+HB53-AO53</f>
        <v>104686</v>
      </c>
      <c r="BC53" s="82">
        <f t="shared" ref="BC53:BC62" si="427">+HC53-AP53</f>
        <v>111747</v>
      </c>
      <c r="BD53" s="82">
        <f t="shared" ref="BD53:BD62" si="428">+HD53-AQ53</f>
        <v>82324</v>
      </c>
      <c r="BE53" s="82">
        <f t="shared" ref="BE53:BE62" si="429">+HE53-AR53</f>
        <v>76625</v>
      </c>
      <c r="BF53" s="82">
        <f t="shared" ref="BF53:BF62" si="430">+HF53-AS53</f>
        <v>82684</v>
      </c>
      <c r="BG53" s="82">
        <f t="shared" ref="BG53:BG62" si="431">+HG53-AT53</f>
        <v>76216</v>
      </c>
      <c r="BH53" s="82">
        <f t="shared" ref="BH53:BH62" si="432">+HH53-AU53</f>
        <v>80179</v>
      </c>
      <c r="BI53" s="82">
        <f t="shared" ref="BI53:BI62" si="433">+HI53-AV53</f>
        <v>85836</v>
      </c>
      <c r="BJ53" s="82">
        <f t="shared" ref="BJ53:BJ62" si="434">+HJ53-AW53</f>
        <v>79742</v>
      </c>
      <c r="BK53" s="82">
        <f t="shared" ref="BK53:BK62" si="435">+HK53-AX53</f>
        <v>69459</v>
      </c>
      <c r="BL53" s="82">
        <f t="shared" ref="BL53:BL62" si="436">+HL53-AY53</f>
        <v>74098</v>
      </c>
      <c r="BM53" s="82">
        <f t="shared" ref="BM53:BN62" si="437">+HM53-AZ53</f>
        <v>76389</v>
      </c>
      <c r="BN53" s="82">
        <f t="shared" si="437"/>
        <v>69484</v>
      </c>
      <c r="BO53" s="34">
        <v>28730</v>
      </c>
      <c r="BP53" s="23">
        <v>26515</v>
      </c>
      <c r="BQ53" s="23"/>
      <c r="BR53" s="23">
        <v>22222</v>
      </c>
      <c r="BS53" s="23">
        <v>24664</v>
      </c>
      <c r="BT53" s="23">
        <v>29618</v>
      </c>
      <c r="BU53" s="23">
        <v>26939</v>
      </c>
      <c r="BV53" s="23">
        <v>30536</v>
      </c>
      <c r="BW53" s="23">
        <v>26524</v>
      </c>
      <c r="BX53" s="23">
        <v>22257</v>
      </c>
      <c r="BY53" s="23">
        <v>28757</v>
      </c>
      <c r="BZ53" s="330">
        <v>29938</v>
      </c>
      <c r="CA53" s="23">
        <v>25293</v>
      </c>
      <c r="CB53" s="22">
        <v>75956</v>
      </c>
      <c r="CC53" s="23">
        <v>85232</v>
      </c>
      <c r="CD53" s="23"/>
      <c r="CE53" s="23">
        <v>54403</v>
      </c>
      <c r="CF53" s="23">
        <v>58020</v>
      </c>
      <c r="CG53" s="44">
        <v>46598</v>
      </c>
      <c r="CH53" s="44">
        <v>53240</v>
      </c>
      <c r="CI53" s="44">
        <v>55300</v>
      </c>
      <c r="CJ53" s="44">
        <v>53218</v>
      </c>
      <c r="CK53" s="44">
        <v>47202</v>
      </c>
      <c r="CL53" s="44">
        <v>45341</v>
      </c>
      <c r="CM53" s="335">
        <v>46451</v>
      </c>
      <c r="CN53" s="44">
        <v>44191</v>
      </c>
      <c r="CO53" s="34">
        <v>246648</v>
      </c>
      <c r="CP53" s="23">
        <v>279931</v>
      </c>
      <c r="CQ53" s="23">
        <v>252989</v>
      </c>
      <c r="CR53" s="23">
        <v>271868</v>
      </c>
      <c r="CS53" s="23">
        <v>255852</v>
      </c>
      <c r="CT53" s="23">
        <v>232202</v>
      </c>
      <c r="CU53" s="23">
        <v>230511</v>
      </c>
      <c r="CV53" s="23">
        <v>221166</v>
      </c>
      <c r="CW53" s="23">
        <v>217326</v>
      </c>
      <c r="CX53" s="23">
        <v>218422</v>
      </c>
      <c r="CY53" s="23">
        <v>207407</v>
      </c>
      <c r="CZ53" s="330">
        <v>207095</v>
      </c>
      <c r="DA53" s="23">
        <v>209099</v>
      </c>
      <c r="DB53" s="34"/>
      <c r="DC53" s="23">
        <v>203075</v>
      </c>
      <c r="DD53" s="23">
        <v>168688</v>
      </c>
      <c r="DE53" s="23">
        <v>179955</v>
      </c>
      <c r="DF53" s="23">
        <v>160241</v>
      </c>
      <c r="DG53" s="23">
        <v>173892</v>
      </c>
      <c r="DH53" s="23">
        <v>163891</v>
      </c>
      <c r="DI53" s="23">
        <v>176060</v>
      </c>
      <c r="DJ53" s="23">
        <v>171999</v>
      </c>
      <c r="DK53" s="23">
        <v>169451</v>
      </c>
      <c r="DL53" s="23">
        <v>171472</v>
      </c>
      <c r="DM53" s="330">
        <v>159839</v>
      </c>
      <c r="DN53" s="23">
        <v>159615</v>
      </c>
      <c r="DO53" s="34"/>
      <c r="DP53" s="23">
        <v>81336</v>
      </c>
      <c r="DQ53" s="23">
        <v>70467</v>
      </c>
      <c r="DR53" s="23">
        <v>71949</v>
      </c>
      <c r="DS53" s="23">
        <v>74556</v>
      </c>
      <c r="DT53" s="23">
        <v>71114</v>
      </c>
      <c r="DU53" s="23">
        <v>71220</v>
      </c>
      <c r="DV53" s="23">
        <v>64221</v>
      </c>
      <c r="DW53" s="23">
        <v>68097</v>
      </c>
      <c r="DX53" s="23">
        <v>65824</v>
      </c>
      <c r="DY53" s="23">
        <v>65419</v>
      </c>
      <c r="DZ53" s="330">
        <v>65244</v>
      </c>
      <c r="EA53" s="23">
        <v>62577</v>
      </c>
      <c r="EB53" s="81">
        <f t="shared" ref="EB53:EB62" si="438">IF(DO53&gt;0,DO53+GB53,)</f>
        <v>0</v>
      </c>
      <c r="EC53" s="82">
        <f t="shared" ref="EC53:EC62" si="439">+DP53+GC53</f>
        <v>443608</v>
      </c>
      <c r="ED53" s="82">
        <f t="shared" ref="ED53:ED62" si="440">+DQ53+GD53</f>
        <v>433642</v>
      </c>
      <c r="EE53" s="82">
        <f t="shared" ref="EE53:EE62" si="441">+DR53+GE53</f>
        <v>425024</v>
      </c>
      <c r="EF53" s="82">
        <f t="shared" ref="EF53:EF62" si="442">+DS53+GF53</f>
        <v>431258</v>
      </c>
      <c r="EG53" s="82">
        <f t="shared" ref="EG53:EG62" si="443">+DT53+GG53</f>
        <v>435632</v>
      </c>
      <c r="EH53" s="82">
        <f t="shared" ref="EH53:EH62" si="444">+DU53+GH53</f>
        <v>426214</v>
      </c>
      <c r="EI53" s="82">
        <f t="shared" ref="EI53:EI62" si="445">+DV53+GI53</f>
        <v>422805</v>
      </c>
      <c r="EJ53" s="82">
        <f t="shared" ref="EJ53:EJ62" si="446">+DW53+GJ53</f>
        <v>426066</v>
      </c>
      <c r="EK53" s="23">
        <v>433318</v>
      </c>
      <c r="EL53" s="23">
        <v>434329</v>
      </c>
      <c r="EM53" s="330">
        <v>436519</v>
      </c>
      <c r="EN53" s="23">
        <v>437082</v>
      </c>
      <c r="EO53" s="83">
        <f t="shared" ref="EO53:EO62" si="447">IF(EB53&gt;0,HB53-EB53,)</f>
        <v>0</v>
      </c>
      <c r="EP53" s="82">
        <f t="shared" ref="EP53:EP62" si="448">IF(EC53&gt;0,HC53-EC53,)</f>
        <v>594753</v>
      </c>
      <c r="EQ53" s="82">
        <f t="shared" ref="EQ53:EQ62" si="449">IF(ED53&gt;0,HD53-ED53,)</f>
        <v>504001</v>
      </c>
      <c r="ER53" s="82">
        <f t="shared" ref="ER53:ER62" si="450">IF(EE53&gt;0,HE53-EE53,)</f>
        <v>528448</v>
      </c>
      <c r="ES53" s="82">
        <f t="shared" ref="ES53:ES62" si="451">IF(EF53&gt;0,HF53-EF53,)</f>
        <v>498777</v>
      </c>
      <c r="ET53" s="82">
        <f t="shared" ref="ET53:ET62" si="452">IF(EG53&gt;0,HG53-EG53,)</f>
        <v>482310</v>
      </c>
      <c r="EU53" s="82">
        <f t="shared" ref="EU53:EU62" si="453">IF(EH53&gt;0,HH53-EH53,)</f>
        <v>474581</v>
      </c>
      <c r="EV53" s="82">
        <f t="shared" ref="EV53:EV62" si="454">IF(EI53&gt;0,HI53-EI53,)</f>
        <v>483062</v>
      </c>
      <c r="EW53" s="82">
        <f>IF(EJ53&gt;0,HJ53-EJ53,)</f>
        <v>469067</v>
      </c>
      <c r="EX53" s="82">
        <f>IF(EK53&gt;0,HK53-EK53,)</f>
        <v>457332</v>
      </c>
      <c r="EY53" s="82">
        <f>IF(EL53&gt;0,HL53-EL53,)</f>
        <v>452977</v>
      </c>
      <c r="EZ53" s="82">
        <f>IF(EM53&gt;0,HM53-EM53,)</f>
        <v>443323</v>
      </c>
      <c r="FA53" s="82">
        <f>IF(EN53&gt;0,HN53-EN53,)</f>
        <v>438198</v>
      </c>
      <c r="FB53" s="34"/>
      <c r="FC53" s="23"/>
      <c r="FD53" s="23">
        <v>221339</v>
      </c>
      <c r="FE53" s="23">
        <v>223899</v>
      </c>
      <c r="FF53" s="23">
        <v>218242</v>
      </c>
      <c r="FG53" s="23">
        <v>230984</v>
      </c>
      <c r="FH53" s="23">
        <v>216888</v>
      </c>
      <c r="FI53" s="23">
        <v>221412</v>
      </c>
      <c r="FJ53" s="23">
        <v>217284</v>
      </c>
      <c r="FK53" s="23">
        <v>215965</v>
      </c>
      <c r="FL53" s="23">
        <v>217528</v>
      </c>
      <c r="FM53" s="330">
        <v>219607</v>
      </c>
      <c r="FN53" s="23">
        <v>225724</v>
      </c>
      <c r="FO53" s="34"/>
      <c r="FP53" s="23"/>
      <c r="FQ53" s="23">
        <v>141836</v>
      </c>
      <c r="FR53" s="23">
        <v>129176</v>
      </c>
      <c r="FS53" s="23">
        <v>138460</v>
      </c>
      <c r="FT53" s="23">
        <v>133534</v>
      </c>
      <c r="FU53" s="23">
        <v>138106</v>
      </c>
      <c r="FV53" s="23">
        <v>137172</v>
      </c>
      <c r="FW53" s="23">
        <v>140685</v>
      </c>
      <c r="FX53" s="23">
        <v>151529</v>
      </c>
      <c r="FY53" s="23">
        <v>151382</v>
      </c>
      <c r="FZ53" s="330">
        <v>151668</v>
      </c>
      <c r="GA53" s="23">
        <v>148781</v>
      </c>
      <c r="GB53" s="22">
        <v>343082</v>
      </c>
      <c r="GC53" s="23">
        <v>362272</v>
      </c>
      <c r="GD53" s="82">
        <f t="shared" ref="GD53:GD62" si="455">+FQ53+FD53</f>
        <v>363175</v>
      </c>
      <c r="GE53" s="82">
        <f t="shared" ref="GE53:GE62" si="456">+FR53+FE53</f>
        <v>353075</v>
      </c>
      <c r="GF53" s="82">
        <f t="shared" ref="GF53:GF62" si="457">+FS53+FF53</f>
        <v>356702</v>
      </c>
      <c r="GG53" s="82">
        <f t="shared" ref="GG53:GG62" si="458">+FT53+FG53</f>
        <v>364518</v>
      </c>
      <c r="GH53" s="82">
        <f t="shared" ref="GH53:GH62" si="459">+FU53+FH53</f>
        <v>354994</v>
      </c>
      <c r="GI53" s="82">
        <f t="shared" ref="GI53:GI62" si="460">+FV53+FI53</f>
        <v>358584</v>
      </c>
      <c r="GJ53" s="82">
        <f t="shared" ref="GJ53:GJ62" si="461">+FW53+FJ53</f>
        <v>357969</v>
      </c>
      <c r="GK53" s="23">
        <v>367494</v>
      </c>
      <c r="GL53" s="23">
        <v>368910</v>
      </c>
      <c r="GM53" s="330">
        <v>371275</v>
      </c>
      <c r="GN53" s="23">
        <v>374505</v>
      </c>
      <c r="GO53" s="81">
        <f t="shared" ref="GO53:GO62" si="462">+HB53-GB53</f>
        <v>615515</v>
      </c>
      <c r="GP53" s="82">
        <f t="shared" ref="GP53:GP62" si="463">+HC53-GC53</f>
        <v>676089</v>
      </c>
      <c r="GQ53" s="82">
        <f t="shared" ref="GQ53:GQ62" si="464">+HD53-GD53</f>
        <v>574468</v>
      </c>
      <c r="GR53" s="82">
        <f t="shared" ref="GR53:GR62" si="465">+HE53-GE53</f>
        <v>600397</v>
      </c>
      <c r="GS53" s="82">
        <f t="shared" ref="GS53:GS62" si="466">+HF53-GF53</f>
        <v>573333</v>
      </c>
      <c r="GT53" s="82">
        <f t="shared" ref="GT53:GT62" si="467">+HG53-GG53</f>
        <v>553424</v>
      </c>
      <c r="GU53" s="82">
        <f t="shared" ref="GU53:GU62" si="468">+HH53-GH53</f>
        <v>545801</v>
      </c>
      <c r="GV53" s="82">
        <f t="shared" ref="GV53:GV62" si="469">+HI53-GI53</f>
        <v>547283</v>
      </c>
      <c r="GW53" s="82">
        <f>+HJ53-GJ53</f>
        <v>537164</v>
      </c>
      <c r="GX53" s="82">
        <f>+HK53-GK53</f>
        <v>523156</v>
      </c>
      <c r="GY53" s="82">
        <f>+HL53-GL53</f>
        <v>518396</v>
      </c>
      <c r="GZ53" s="82">
        <f>+HM53-GM53</f>
        <v>508567</v>
      </c>
      <c r="HA53" s="82">
        <f>+HN53-GN53</f>
        <v>500775</v>
      </c>
      <c r="HB53" s="22">
        <v>958597</v>
      </c>
      <c r="HC53" s="23">
        <v>1038361</v>
      </c>
      <c r="HD53" s="23">
        <v>937643</v>
      </c>
      <c r="HE53" s="23">
        <v>953472</v>
      </c>
      <c r="HF53" s="23">
        <v>930035</v>
      </c>
      <c r="HG53" s="23">
        <v>917942</v>
      </c>
      <c r="HH53" s="23">
        <v>900795</v>
      </c>
      <c r="HI53" s="23">
        <v>905867</v>
      </c>
      <c r="HJ53" s="23">
        <v>895133</v>
      </c>
      <c r="HK53" s="385">
        <v>890650</v>
      </c>
      <c r="HL53" s="385">
        <v>887306</v>
      </c>
      <c r="HM53" s="385">
        <v>879842</v>
      </c>
      <c r="HN53" s="385">
        <v>875280</v>
      </c>
    </row>
    <row r="54" spans="1:222" s="15" customFormat="1" ht="15">
      <c r="A54" s="46" t="s">
        <v>27</v>
      </c>
      <c r="B54" s="60">
        <f t="shared" si="397"/>
        <v>90.704937325290146</v>
      </c>
      <c r="C54" s="57">
        <f t="shared" si="398"/>
        <v>91.593854627929588</v>
      </c>
      <c r="D54" s="57">
        <f t="shared" si="399"/>
        <v>94.312191854076204</v>
      </c>
      <c r="E54" s="57">
        <f t="shared" si="400"/>
        <v>92.949338449669298</v>
      </c>
      <c r="F54" s="57">
        <f t="shared" si="401"/>
        <v>93.540067124724672</v>
      </c>
      <c r="G54" s="57">
        <f t="shared" si="402"/>
        <v>94.069042275842463</v>
      </c>
      <c r="H54" s="57">
        <f t="shared" si="403"/>
        <v>94.16585176877102</v>
      </c>
      <c r="I54" s="57">
        <f t="shared" si="404"/>
        <v>93.524477204339135</v>
      </c>
      <c r="J54" s="57">
        <f t="shared" si="405"/>
        <v>93.788666568364093</v>
      </c>
      <c r="K54" s="57">
        <f t="shared" si="406"/>
        <v>94.052156469408217</v>
      </c>
      <c r="L54" s="57">
        <f t="shared" si="407"/>
        <v>94.387422110666989</v>
      </c>
      <c r="M54" s="57">
        <f t="shared" si="408"/>
        <v>94.5072828831983</v>
      </c>
      <c r="N54" s="390">
        <f t="shared" si="408"/>
        <v>94.183221943565428</v>
      </c>
      <c r="O54" s="57">
        <f t="shared" si="54"/>
        <v>0</v>
      </c>
      <c r="P54" s="59">
        <f t="shared" si="55"/>
        <v>33.199589588508474</v>
      </c>
      <c r="Q54" s="59">
        <f t="shared" si="56"/>
        <v>35.879203859647063</v>
      </c>
      <c r="R54" s="59">
        <f t="shared" si="57"/>
        <v>36.696033587512751</v>
      </c>
      <c r="S54" s="59">
        <f t="shared" si="58"/>
        <v>39.431741088639903</v>
      </c>
      <c r="T54" s="59">
        <f t="shared" si="59"/>
        <v>36.173398097012445</v>
      </c>
      <c r="U54" s="59">
        <f t="shared" si="60"/>
        <v>38.421836972516331</v>
      </c>
      <c r="V54" s="59">
        <f t="shared" si="409"/>
        <v>38.891698485346552</v>
      </c>
      <c r="W54" s="59">
        <f t="shared" si="410"/>
        <v>40.974541771113152</v>
      </c>
      <c r="X54" s="59">
        <f t="shared" si="411"/>
        <v>38.765004691493836</v>
      </c>
      <c r="Y54" s="59">
        <f t="shared" si="412"/>
        <v>41.619124002740534</v>
      </c>
      <c r="Z54" s="59">
        <f t="shared" si="413"/>
        <v>43.255106771314551</v>
      </c>
      <c r="AA54" s="59">
        <f t="shared" si="413"/>
        <v>44.871584448325216</v>
      </c>
      <c r="AB54" s="56">
        <f t="shared" si="414"/>
        <v>24.862725430915344</v>
      </c>
      <c r="AC54" s="60">
        <f t="shared" si="415"/>
        <v>23.487687655254348</v>
      </c>
      <c r="AD54" s="60">
        <f t="shared" si="416"/>
        <v>25.577507330861309</v>
      </c>
      <c r="AE54" s="60">
        <f t="shared" si="417"/>
        <v>26.113539893839882</v>
      </c>
      <c r="AF54" s="60">
        <f t="shared" si="418"/>
        <v>28.522329580604961</v>
      </c>
      <c r="AG54" s="60">
        <f t="shared" si="419"/>
        <v>26.06717921110096</v>
      </c>
      <c r="AH54" s="60">
        <f t="shared" si="420"/>
        <v>28.646498854977331</v>
      </c>
      <c r="AI54" s="60">
        <f t="shared" si="421"/>
        <v>28.273952512200673</v>
      </c>
      <c r="AJ54" s="60">
        <f t="shared" si="422"/>
        <v>30.866579903962659</v>
      </c>
      <c r="AK54" s="60">
        <f t="shared" si="423"/>
        <v>28.339534733231954</v>
      </c>
      <c r="AL54" s="60">
        <f t="shared" si="424"/>
        <v>30.442999133029623</v>
      </c>
      <c r="AM54" s="60">
        <f t="shared" si="425"/>
        <v>31.968826082868933</v>
      </c>
      <c r="AN54" s="60">
        <f t="shared" si="425"/>
        <v>33.177628382725615</v>
      </c>
      <c r="AO54" s="34">
        <v>318319</v>
      </c>
      <c r="AP54" s="23">
        <v>339227</v>
      </c>
      <c r="AQ54" s="23">
        <v>320984</v>
      </c>
      <c r="AR54" s="23">
        <v>321680</v>
      </c>
      <c r="AS54" s="23">
        <v>312986</v>
      </c>
      <c r="AT54" s="23">
        <v>311028</v>
      </c>
      <c r="AU54" s="23">
        <v>301407</v>
      </c>
      <c r="AV54" s="23">
        <v>295889</v>
      </c>
      <c r="AW54" s="23">
        <v>292585</v>
      </c>
      <c r="AX54" s="23">
        <v>290687</v>
      </c>
      <c r="AY54" s="23">
        <v>290684</v>
      </c>
      <c r="AZ54" s="330">
        <v>291520</v>
      </c>
      <c r="BA54" s="23">
        <v>286916</v>
      </c>
      <c r="BB54" s="81">
        <f t="shared" si="426"/>
        <v>32620</v>
      </c>
      <c r="BC54" s="82">
        <f t="shared" si="427"/>
        <v>31133</v>
      </c>
      <c r="BD54" s="82">
        <f t="shared" si="428"/>
        <v>19358</v>
      </c>
      <c r="BE54" s="82">
        <f t="shared" si="429"/>
        <v>24401</v>
      </c>
      <c r="BF54" s="82">
        <f t="shared" si="430"/>
        <v>21615</v>
      </c>
      <c r="BG54" s="82">
        <f t="shared" si="431"/>
        <v>19610</v>
      </c>
      <c r="BH54" s="82">
        <f t="shared" si="432"/>
        <v>18674</v>
      </c>
      <c r="BI54" s="82">
        <f t="shared" si="433"/>
        <v>20487</v>
      </c>
      <c r="BJ54" s="82">
        <f t="shared" si="434"/>
        <v>19377</v>
      </c>
      <c r="BK54" s="82">
        <f t="shared" si="435"/>
        <v>18383</v>
      </c>
      <c r="BL54" s="82">
        <f t="shared" si="436"/>
        <v>17285</v>
      </c>
      <c r="BM54" s="82">
        <f t="shared" si="437"/>
        <v>16943</v>
      </c>
      <c r="BN54" s="82">
        <f t="shared" si="437"/>
        <v>17720</v>
      </c>
      <c r="BO54" s="34">
        <v>7841</v>
      </c>
      <c r="BP54" s="23">
        <v>5254</v>
      </c>
      <c r="BQ54" s="23"/>
      <c r="BR54" s="23">
        <v>5446</v>
      </c>
      <c r="BS54" s="23">
        <v>5225</v>
      </c>
      <c r="BT54" s="23">
        <v>3923</v>
      </c>
      <c r="BU54" s="23">
        <v>4645</v>
      </c>
      <c r="BV54" s="23">
        <v>4157</v>
      </c>
      <c r="BW54" s="23">
        <v>3754</v>
      </c>
      <c r="BX54" s="23">
        <v>4059</v>
      </c>
      <c r="BY54" s="23">
        <v>3374</v>
      </c>
      <c r="BZ54" s="330">
        <v>4060</v>
      </c>
      <c r="CA54" s="23">
        <v>3861</v>
      </c>
      <c r="CB54" s="22">
        <v>24779</v>
      </c>
      <c r="CC54" s="23">
        <v>25879</v>
      </c>
      <c r="CD54" s="23"/>
      <c r="CE54" s="23">
        <v>18955</v>
      </c>
      <c r="CF54" s="23">
        <v>16390</v>
      </c>
      <c r="CG54" s="44">
        <v>15687</v>
      </c>
      <c r="CH54" s="44">
        <v>14029</v>
      </c>
      <c r="CI54" s="44">
        <v>16330</v>
      </c>
      <c r="CJ54" s="44">
        <v>15623</v>
      </c>
      <c r="CK54" s="44">
        <v>14324</v>
      </c>
      <c r="CL54" s="44">
        <v>13911</v>
      </c>
      <c r="CM54" s="335">
        <v>12883</v>
      </c>
      <c r="CN54" s="44">
        <v>13859</v>
      </c>
      <c r="CO54" s="34">
        <v>124684</v>
      </c>
      <c r="CP54" s="23">
        <v>137424</v>
      </c>
      <c r="CQ54" s="23">
        <v>128092</v>
      </c>
      <c r="CR54" s="23">
        <v>125813</v>
      </c>
      <c r="CS54" s="23">
        <v>116284</v>
      </c>
      <c r="CT54" s="23">
        <v>113895</v>
      </c>
      <c r="CU54" s="23">
        <v>104130</v>
      </c>
      <c r="CV54" s="23">
        <v>101651</v>
      </c>
      <c r="CW54" s="23">
        <v>94048</v>
      </c>
      <c r="CX54" s="23">
        <v>97405</v>
      </c>
      <c r="CY54" s="23">
        <v>92900</v>
      </c>
      <c r="CZ54" s="330">
        <v>85905</v>
      </c>
      <c r="DA54" s="23">
        <v>84857</v>
      </c>
      <c r="DB54" s="34"/>
      <c r="DC54" s="23">
        <v>78845</v>
      </c>
      <c r="DD54" s="23">
        <v>70780</v>
      </c>
      <c r="DE54" s="23">
        <v>68869</v>
      </c>
      <c r="DF54" s="23">
        <v>64763</v>
      </c>
      <c r="DG54" s="23">
        <v>77530</v>
      </c>
      <c r="DH54" s="23">
        <v>74296</v>
      </c>
      <c r="DI54" s="23">
        <v>71194</v>
      </c>
      <c r="DJ54" s="23">
        <v>70712</v>
      </c>
      <c r="DK54" s="23">
        <v>73471</v>
      </c>
      <c r="DL54" s="23">
        <v>69610</v>
      </c>
      <c r="DM54" s="330">
        <v>72189</v>
      </c>
      <c r="DN54" s="23">
        <v>65364</v>
      </c>
      <c r="DO54" s="34"/>
      <c r="DP54" s="23">
        <v>35969</v>
      </c>
      <c r="DQ54" s="23">
        <v>35061</v>
      </c>
      <c r="DR54" s="23">
        <v>36624</v>
      </c>
      <c r="DS54" s="23">
        <v>36503</v>
      </c>
      <c r="DT54" s="23">
        <v>33415</v>
      </c>
      <c r="DU54" s="23">
        <v>31289</v>
      </c>
      <c r="DV54" s="23">
        <v>33592</v>
      </c>
      <c r="DW54" s="23">
        <v>31533</v>
      </c>
      <c r="DX54" s="23">
        <v>32222</v>
      </c>
      <c r="DY54" s="23">
        <v>34419</v>
      </c>
      <c r="DZ54" s="330">
        <v>34814</v>
      </c>
      <c r="EA54" s="23">
        <v>35624</v>
      </c>
      <c r="EB54" s="81">
        <f t="shared" si="438"/>
        <v>0</v>
      </c>
      <c r="EC54" s="82">
        <f t="shared" si="439"/>
        <v>122958</v>
      </c>
      <c r="ED54" s="82">
        <f t="shared" si="440"/>
        <v>122112</v>
      </c>
      <c r="EE54" s="82">
        <f t="shared" si="441"/>
        <v>126998</v>
      </c>
      <c r="EF54" s="82">
        <f t="shared" si="442"/>
        <v>131939</v>
      </c>
      <c r="EG54" s="82">
        <f t="shared" si="443"/>
        <v>119603</v>
      </c>
      <c r="EH54" s="82">
        <f t="shared" si="444"/>
        <v>122981</v>
      </c>
      <c r="EI54" s="82">
        <f t="shared" si="445"/>
        <v>123044</v>
      </c>
      <c r="EJ54" s="82">
        <f t="shared" si="446"/>
        <v>127825</v>
      </c>
      <c r="EK54" s="23">
        <v>119811</v>
      </c>
      <c r="EL54" s="23">
        <v>128174</v>
      </c>
      <c r="EM54" s="330">
        <v>133426</v>
      </c>
      <c r="EN54" s="23">
        <v>136695</v>
      </c>
      <c r="EO54" s="83">
        <f t="shared" si="447"/>
        <v>0</v>
      </c>
      <c r="EP54" s="82">
        <f t="shared" si="448"/>
        <v>247402</v>
      </c>
      <c r="EQ54" s="82">
        <f t="shared" si="449"/>
        <v>218230</v>
      </c>
      <c r="ER54" s="82">
        <f t="shared" si="450"/>
        <v>219083</v>
      </c>
      <c r="ES54" s="82">
        <f t="shared" si="451"/>
        <v>202662</v>
      </c>
      <c r="ET54" s="82">
        <f t="shared" si="452"/>
        <v>211035</v>
      </c>
      <c r="EU54" s="82">
        <f t="shared" si="453"/>
        <v>197100</v>
      </c>
      <c r="EV54" s="82">
        <f t="shared" si="454"/>
        <v>193332</v>
      </c>
      <c r="EW54" s="82">
        <f t="shared" ref="EW54:EW62" si="470">IF(EJ54&gt;0,HJ54-EJ54,)</f>
        <v>184137</v>
      </c>
      <c r="EX54" s="82">
        <f t="shared" ref="EX54:EX62" si="471">IF(EK54&gt;0,HK54-EK54,)</f>
        <v>189259</v>
      </c>
      <c r="EY54" s="82">
        <f t="shared" ref="EY54:EY62" si="472">IF(EL54&gt;0,HL54-EL54,)</f>
        <v>179795</v>
      </c>
      <c r="EZ54" s="82">
        <f t="shared" ref="EZ54:FA62" si="473">IF(EM54&gt;0,HM54-EM54,)</f>
        <v>175037</v>
      </c>
      <c r="FA54" s="82">
        <f t="shared" si="473"/>
        <v>167941</v>
      </c>
      <c r="FB54" s="34"/>
      <c r="FC54" s="23"/>
      <c r="FD54" s="23">
        <v>63891</v>
      </c>
      <c r="FE54" s="23">
        <v>65877</v>
      </c>
      <c r="FF54" s="23">
        <v>68779</v>
      </c>
      <c r="FG54" s="23">
        <v>63110</v>
      </c>
      <c r="FH54" s="23">
        <v>66211</v>
      </c>
      <c r="FI54" s="23">
        <v>63691</v>
      </c>
      <c r="FJ54" s="23">
        <v>68597</v>
      </c>
      <c r="FK54" s="23">
        <v>62152</v>
      </c>
      <c r="FL54" s="23">
        <v>66942</v>
      </c>
      <c r="FM54" s="330">
        <v>73223</v>
      </c>
      <c r="FN54" s="23">
        <v>74686</v>
      </c>
      <c r="FO54" s="34"/>
      <c r="FP54" s="23"/>
      <c r="FQ54" s="23">
        <v>23160</v>
      </c>
      <c r="FR54" s="23">
        <v>24497</v>
      </c>
      <c r="FS54" s="23">
        <v>26657</v>
      </c>
      <c r="FT54" s="23">
        <v>23078</v>
      </c>
      <c r="FU54" s="23">
        <v>25481</v>
      </c>
      <c r="FV54" s="23">
        <v>25761</v>
      </c>
      <c r="FW54" s="23">
        <v>27695</v>
      </c>
      <c r="FX54" s="23">
        <v>25437</v>
      </c>
      <c r="FY54" s="23">
        <v>26813</v>
      </c>
      <c r="FZ54" s="330">
        <v>25389</v>
      </c>
      <c r="GA54" s="23">
        <v>26385</v>
      </c>
      <c r="GB54" s="22">
        <v>87253</v>
      </c>
      <c r="GC54" s="23">
        <v>86989</v>
      </c>
      <c r="GD54" s="82">
        <f t="shared" si="455"/>
        <v>87051</v>
      </c>
      <c r="GE54" s="82">
        <f t="shared" si="456"/>
        <v>90374</v>
      </c>
      <c r="GF54" s="82">
        <f t="shared" si="457"/>
        <v>95436</v>
      </c>
      <c r="GG54" s="82">
        <f t="shared" si="458"/>
        <v>86188</v>
      </c>
      <c r="GH54" s="82">
        <f t="shared" si="459"/>
        <v>91692</v>
      </c>
      <c r="GI54" s="82">
        <f t="shared" si="460"/>
        <v>89452</v>
      </c>
      <c r="GJ54" s="82">
        <f t="shared" si="461"/>
        <v>96292</v>
      </c>
      <c r="GK54" s="23">
        <v>87589</v>
      </c>
      <c r="GL54" s="23">
        <v>93755</v>
      </c>
      <c r="GM54" s="330">
        <v>98612</v>
      </c>
      <c r="GN54" s="23">
        <v>101071</v>
      </c>
      <c r="GO54" s="81">
        <f t="shared" si="462"/>
        <v>263686</v>
      </c>
      <c r="GP54" s="82">
        <f t="shared" si="463"/>
        <v>283371</v>
      </c>
      <c r="GQ54" s="82">
        <f t="shared" si="464"/>
        <v>253291</v>
      </c>
      <c r="GR54" s="82">
        <f t="shared" si="465"/>
        <v>255707</v>
      </c>
      <c r="GS54" s="82">
        <f t="shared" si="466"/>
        <v>239165</v>
      </c>
      <c r="GT54" s="82">
        <f t="shared" si="467"/>
        <v>244450</v>
      </c>
      <c r="GU54" s="82">
        <f t="shared" si="468"/>
        <v>228389</v>
      </c>
      <c r="GV54" s="82">
        <f t="shared" si="469"/>
        <v>226924</v>
      </c>
      <c r="GW54" s="82">
        <f t="shared" ref="GW54:GW62" si="474">+HJ54-GJ54</f>
        <v>215670</v>
      </c>
      <c r="GX54" s="82">
        <f t="shared" ref="GX54:GX62" si="475">+HK54-GK54</f>
        <v>221481</v>
      </c>
      <c r="GY54" s="82">
        <f t="shared" ref="GY54:GY62" si="476">+HL54-GL54</f>
        <v>214214</v>
      </c>
      <c r="GZ54" s="82">
        <f t="shared" ref="GZ54:HA62" si="477">+HM54-GM54</f>
        <v>209851</v>
      </c>
      <c r="HA54" s="82">
        <f t="shared" si="477"/>
        <v>203565</v>
      </c>
      <c r="HB54" s="22">
        <v>350939</v>
      </c>
      <c r="HC54" s="23">
        <v>370360</v>
      </c>
      <c r="HD54" s="23">
        <v>340342</v>
      </c>
      <c r="HE54" s="23">
        <v>346081</v>
      </c>
      <c r="HF54" s="23">
        <v>334601</v>
      </c>
      <c r="HG54" s="23">
        <v>330638</v>
      </c>
      <c r="HH54" s="23">
        <v>320081</v>
      </c>
      <c r="HI54" s="23">
        <v>316376</v>
      </c>
      <c r="HJ54" s="23">
        <v>311962</v>
      </c>
      <c r="HK54" s="385">
        <v>309070</v>
      </c>
      <c r="HL54" s="385">
        <v>307969</v>
      </c>
      <c r="HM54" s="385">
        <v>308463</v>
      </c>
      <c r="HN54" s="385">
        <v>304636</v>
      </c>
    </row>
    <row r="55" spans="1:222" s="15" customFormat="1" ht="15">
      <c r="A55" s="46" t="s">
        <v>28</v>
      </c>
      <c r="B55" s="60">
        <f t="shared" si="397"/>
        <v>89.644911918351482</v>
      </c>
      <c r="C55" s="57">
        <f t="shared" si="398"/>
        <v>89.938015514655561</v>
      </c>
      <c r="D55" s="57">
        <f t="shared" si="399"/>
        <v>91.468879283296801</v>
      </c>
      <c r="E55" s="57">
        <f t="shared" si="400"/>
        <v>91.758144314518461</v>
      </c>
      <c r="F55" s="59">
        <f t="shared" si="401"/>
        <v>92.162691547896742</v>
      </c>
      <c r="G55" s="59">
        <f t="shared" si="402"/>
        <v>92.077185937344268</v>
      </c>
      <c r="H55" s="59">
        <f t="shared" si="403"/>
        <v>91.747207976057467</v>
      </c>
      <c r="I55" s="57">
        <f t="shared" si="404"/>
        <v>92.117750728411238</v>
      </c>
      <c r="J55" s="59">
        <f t="shared" si="405"/>
        <v>91.806667448756272</v>
      </c>
      <c r="K55" s="59">
        <f t="shared" si="406"/>
        <v>92.528004927422032</v>
      </c>
      <c r="L55" s="59">
        <f t="shared" si="407"/>
        <v>92.873002586431042</v>
      </c>
      <c r="M55" s="59">
        <f t="shared" si="408"/>
        <v>92.210659080240035</v>
      </c>
      <c r="N55" s="59">
        <f t="shared" si="408"/>
        <v>92.770921247666934</v>
      </c>
      <c r="O55" s="95">
        <f t="shared" si="54"/>
        <v>0</v>
      </c>
      <c r="P55" s="59">
        <f t="shared" si="55"/>
        <v>47.224623880306929</v>
      </c>
      <c r="Q55" s="59">
        <f t="shared" si="56"/>
        <v>50.131432964336277</v>
      </c>
      <c r="R55" s="59">
        <f t="shared" si="57"/>
        <v>51.155715039461214</v>
      </c>
      <c r="S55" s="59">
        <f t="shared" si="58"/>
        <v>51.844384423933299</v>
      </c>
      <c r="T55" s="59">
        <f t="shared" si="59"/>
        <v>51.606933018322401</v>
      </c>
      <c r="U55" s="59">
        <f t="shared" si="60"/>
        <v>52.69078643316417</v>
      </c>
      <c r="V55" s="59">
        <f t="shared" si="409"/>
        <v>53.58371405768775</v>
      </c>
      <c r="W55" s="59">
        <f t="shared" si="410"/>
        <v>53.695749034764653</v>
      </c>
      <c r="X55" s="59">
        <f t="shared" si="411"/>
        <v>53.985207411090485</v>
      </c>
      <c r="Y55" s="59">
        <f t="shared" si="412"/>
        <v>55.14623370936178</v>
      </c>
      <c r="Z55" s="59">
        <f t="shared" si="413"/>
        <v>55.774375448935842</v>
      </c>
      <c r="AA55" s="59">
        <f t="shared" si="413"/>
        <v>55.709486575611145</v>
      </c>
      <c r="AB55" s="56">
        <f t="shared" si="414"/>
        <v>39.043730088830571</v>
      </c>
      <c r="AC55" s="60">
        <f t="shared" si="415"/>
        <v>38.750021289321381</v>
      </c>
      <c r="AD55" s="60">
        <f t="shared" si="416"/>
        <v>41.75368664613049</v>
      </c>
      <c r="AE55" s="60">
        <f t="shared" si="417"/>
        <v>42.852367811138642</v>
      </c>
      <c r="AF55" s="60">
        <f t="shared" si="418"/>
        <v>44.290338061808725</v>
      </c>
      <c r="AG55" s="60">
        <f t="shared" si="419"/>
        <v>44.10573511716909</v>
      </c>
      <c r="AH55" s="60">
        <f t="shared" si="420"/>
        <v>45.177056271229027</v>
      </c>
      <c r="AI55" s="60">
        <f t="shared" si="421"/>
        <v>46.352692423772893</v>
      </c>
      <c r="AJ55" s="60">
        <f t="shared" si="422"/>
        <v>45.99646210400212</v>
      </c>
      <c r="AK55" s="60">
        <f t="shared" si="423"/>
        <v>46.615408172569886</v>
      </c>
      <c r="AL55" s="60">
        <f t="shared" si="424"/>
        <v>47.814420151354113</v>
      </c>
      <c r="AM55" s="60">
        <f t="shared" si="425"/>
        <v>48.56221755925953</v>
      </c>
      <c r="AN55" s="60">
        <f t="shared" si="425"/>
        <v>48.680533751521445</v>
      </c>
      <c r="AO55" s="34">
        <v>1645851</v>
      </c>
      <c r="AP55" s="23">
        <v>1795438</v>
      </c>
      <c r="AQ55" s="23">
        <v>1696691</v>
      </c>
      <c r="AR55" s="23">
        <v>1660827</v>
      </c>
      <c r="AS55" s="23">
        <v>1651537</v>
      </c>
      <c r="AT55" s="23">
        <v>1635312</v>
      </c>
      <c r="AU55" s="23">
        <v>1635794</v>
      </c>
      <c r="AV55" s="23">
        <v>1596291</v>
      </c>
      <c r="AW55" s="23">
        <v>1588629</v>
      </c>
      <c r="AX55" s="23">
        <v>1613421</v>
      </c>
      <c r="AY55" s="23">
        <v>1628777</v>
      </c>
      <c r="AZ55" s="330">
        <v>1630349</v>
      </c>
      <c r="BA55" s="23">
        <v>1651674</v>
      </c>
      <c r="BB55" s="81">
        <f t="shared" si="426"/>
        <v>190116</v>
      </c>
      <c r="BC55" s="82">
        <f t="shared" si="427"/>
        <v>200868</v>
      </c>
      <c r="BD55" s="82">
        <f t="shared" si="428"/>
        <v>158247</v>
      </c>
      <c r="BE55" s="82">
        <f t="shared" si="429"/>
        <v>149178</v>
      </c>
      <c r="BF55" s="82">
        <f t="shared" si="430"/>
        <v>140443</v>
      </c>
      <c r="BG55" s="82">
        <f t="shared" si="431"/>
        <v>140711</v>
      </c>
      <c r="BH55" s="82">
        <f t="shared" si="432"/>
        <v>147142</v>
      </c>
      <c r="BI55" s="82">
        <f t="shared" si="433"/>
        <v>136590</v>
      </c>
      <c r="BJ55" s="82">
        <f t="shared" si="434"/>
        <v>141778</v>
      </c>
      <c r="BK55" s="82">
        <f t="shared" si="435"/>
        <v>130290</v>
      </c>
      <c r="BL55" s="82">
        <f t="shared" si="436"/>
        <v>124991</v>
      </c>
      <c r="BM55" s="82">
        <f t="shared" si="437"/>
        <v>137721</v>
      </c>
      <c r="BN55" s="82">
        <f t="shared" si="437"/>
        <v>128705</v>
      </c>
      <c r="BO55" s="34">
        <v>61515</v>
      </c>
      <c r="BP55" s="23">
        <v>57861</v>
      </c>
      <c r="BQ55" s="23"/>
      <c r="BR55" s="23">
        <v>47735</v>
      </c>
      <c r="BS55" s="23">
        <v>46459</v>
      </c>
      <c r="BT55" s="23">
        <v>52726</v>
      </c>
      <c r="BU55" s="23">
        <v>51815</v>
      </c>
      <c r="BV55" s="23">
        <v>50313</v>
      </c>
      <c r="BW55" s="23">
        <v>50873</v>
      </c>
      <c r="BX55" s="23">
        <v>45815</v>
      </c>
      <c r="BY55" s="23">
        <v>48853</v>
      </c>
      <c r="BZ55" s="330">
        <v>53682</v>
      </c>
      <c r="CA55" s="23">
        <v>50732</v>
      </c>
      <c r="CB55" s="22">
        <v>128601</v>
      </c>
      <c r="CC55" s="23">
        <v>143007</v>
      </c>
      <c r="CD55" s="23"/>
      <c r="CE55" s="23">
        <v>101443</v>
      </c>
      <c r="CF55" s="23">
        <v>93984</v>
      </c>
      <c r="CG55" s="44">
        <v>87985</v>
      </c>
      <c r="CH55" s="44">
        <v>95327</v>
      </c>
      <c r="CI55" s="44">
        <v>86277</v>
      </c>
      <c r="CJ55" s="44">
        <v>90905</v>
      </c>
      <c r="CK55" s="44">
        <v>84475</v>
      </c>
      <c r="CL55" s="44">
        <v>76138</v>
      </c>
      <c r="CM55" s="335">
        <v>84039</v>
      </c>
      <c r="CN55" s="44">
        <v>77973</v>
      </c>
      <c r="CO55" s="34">
        <v>439588</v>
      </c>
      <c r="CP55" s="23">
        <v>490642</v>
      </c>
      <c r="CQ55" s="23">
        <v>470551</v>
      </c>
      <c r="CR55" s="23">
        <v>463342</v>
      </c>
      <c r="CS55" s="23">
        <v>444442</v>
      </c>
      <c r="CT55" s="23">
        <v>417984</v>
      </c>
      <c r="CU55" s="23">
        <v>394580</v>
      </c>
      <c r="CV55" s="23">
        <v>382043</v>
      </c>
      <c r="CW55" s="23">
        <v>362316</v>
      </c>
      <c r="CX55" s="23">
        <v>373280</v>
      </c>
      <c r="CY55" s="23">
        <v>372422</v>
      </c>
      <c r="CZ55" s="330">
        <v>362013</v>
      </c>
      <c r="DA55" s="23">
        <v>367887</v>
      </c>
      <c r="DB55" s="34"/>
      <c r="DC55" s="23">
        <v>362048</v>
      </c>
      <c r="DD55" s="23">
        <v>296233</v>
      </c>
      <c r="DE55" s="23">
        <v>271564</v>
      </c>
      <c r="DF55" s="23">
        <v>278054</v>
      </c>
      <c r="DG55" s="23">
        <v>300777</v>
      </c>
      <c r="DH55" s="23">
        <v>301771</v>
      </c>
      <c r="DI55" s="23">
        <v>285706</v>
      </c>
      <c r="DJ55" s="23">
        <v>297158</v>
      </c>
      <c r="DK55" s="23">
        <v>298795</v>
      </c>
      <c r="DL55" s="23">
        <v>289218</v>
      </c>
      <c r="DM55" s="330">
        <v>282206</v>
      </c>
      <c r="DN55" s="23">
        <v>291947</v>
      </c>
      <c r="DO55" s="34"/>
      <c r="DP55" s="23">
        <v>169179</v>
      </c>
      <c r="DQ55" s="23">
        <v>155402</v>
      </c>
      <c r="DR55" s="23">
        <v>150291</v>
      </c>
      <c r="DS55" s="23">
        <v>135367</v>
      </c>
      <c r="DT55" s="23">
        <v>133223</v>
      </c>
      <c r="DU55" s="23">
        <v>133965</v>
      </c>
      <c r="DV55" s="23">
        <v>125305</v>
      </c>
      <c r="DW55" s="23">
        <v>133229</v>
      </c>
      <c r="DX55" s="23">
        <v>128508</v>
      </c>
      <c r="DY55" s="23">
        <v>128583</v>
      </c>
      <c r="DZ55" s="330">
        <v>127516</v>
      </c>
      <c r="EA55" s="23">
        <v>125142</v>
      </c>
      <c r="EB55" s="81">
        <f t="shared" si="438"/>
        <v>0</v>
      </c>
      <c r="EC55" s="82">
        <f t="shared" si="439"/>
        <v>942748</v>
      </c>
      <c r="ED55" s="82">
        <f t="shared" si="440"/>
        <v>929907</v>
      </c>
      <c r="EE55" s="82">
        <f t="shared" si="441"/>
        <v>925921</v>
      </c>
      <c r="EF55" s="82">
        <f t="shared" si="442"/>
        <v>929041</v>
      </c>
      <c r="EG55" s="82">
        <f t="shared" si="443"/>
        <v>916551</v>
      </c>
      <c r="EH55" s="82">
        <f t="shared" si="444"/>
        <v>939443</v>
      </c>
      <c r="EI55" s="82">
        <f t="shared" si="445"/>
        <v>928542</v>
      </c>
      <c r="EJ55" s="82">
        <f t="shared" si="446"/>
        <v>929155</v>
      </c>
      <c r="EK55" s="23">
        <v>941346</v>
      </c>
      <c r="EL55" s="23">
        <v>967137</v>
      </c>
      <c r="EM55" s="330">
        <v>986130</v>
      </c>
      <c r="EN55" s="23">
        <v>991840</v>
      </c>
      <c r="EO55" s="83">
        <f t="shared" si="447"/>
        <v>0</v>
      </c>
      <c r="EP55" s="82">
        <f t="shared" si="448"/>
        <v>1053558</v>
      </c>
      <c r="EQ55" s="82">
        <f t="shared" si="449"/>
        <v>925031</v>
      </c>
      <c r="ER55" s="82">
        <f t="shared" si="450"/>
        <v>884084</v>
      </c>
      <c r="ES55" s="82">
        <f t="shared" si="451"/>
        <v>862939</v>
      </c>
      <c r="ET55" s="82">
        <f t="shared" si="452"/>
        <v>859472</v>
      </c>
      <c r="EU55" s="82">
        <f t="shared" si="453"/>
        <v>843493</v>
      </c>
      <c r="EV55" s="82">
        <f t="shared" si="454"/>
        <v>804339</v>
      </c>
      <c r="EW55" s="82">
        <f t="shared" si="470"/>
        <v>801252</v>
      </c>
      <c r="EX55" s="82">
        <f t="shared" si="471"/>
        <v>802365</v>
      </c>
      <c r="EY55" s="82">
        <f t="shared" si="472"/>
        <v>786631</v>
      </c>
      <c r="EZ55" s="82">
        <f t="shared" si="473"/>
        <v>781940</v>
      </c>
      <c r="FA55" s="82">
        <f t="shared" si="473"/>
        <v>788539</v>
      </c>
      <c r="FB55" s="34"/>
      <c r="FC55" s="23"/>
      <c r="FD55" s="23">
        <v>478788</v>
      </c>
      <c r="FE55" s="23">
        <v>487629</v>
      </c>
      <c r="FF55" s="23">
        <v>494413</v>
      </c>
      <c r="FG55" s="23">
        <v>480793</v>
      </c>
      <c r="FH55" s="23">
        <v>495824</v>
      </c>
      <c r="FI55" s="23">
        <v>484052</v>
      </c>
      <c r="FJ55" s="23">
        <v>482375</v>
      </c>
      <c r="FK55" s="23">
        <v>489515</v>
      </c>
      <c r="FL55" s="23">
        <v>495476</v>
      </c>
      <c r="FM55" s="330">
        <v>508291</v>
      </c>
      <c r="FN55" s="23">
        <v>503128</v>
      </c>
      <c r="FO55" s="34"/>
      <c r="FP55" s="23"/>
      <c r="FQ55" s="23">
        <v>295717</v>
      </c>
      <c r="FR55" s="23">
        <v>288001</v>
      </c>
      <c r="FS55" s="23">
        <v>299261</v>
      </c>
      <c r="FT55" s="23">
        <v>302535</v>
      </c>
      <c r="FU55" s="23">
        <v>309654</v>
      </c>
      <c r="FV55" s="23">
        <v>319185</v>
      </c>
      <c r="FW55" s="23">
        <v>313551</v>
      </c>
      <c r="FX55" s="23">
        <v>323323</v>
      </c>
      <c r="FY55" s="23">
        <v>343078</v>
      </c>
      <c r="FZ55" s="330">
        <v>350323</v>
      </c>
      <c r="GA55" s="23">
        <v>363570</v>
      </c>
      <c r="GB55" s="22">
        <v>716830</v>
      </c>
      <c r="GC55" s="23">
        <v>773569</v>
      </c>
      <c r="GD55" s="82">
        <f t="shared" si="455"/>
        <v>774505</v>
      </c>
      <c r="GE55" s="82">
        <f t="shared" si="456"/>
        <v>775630</v>
      </c>
      <c r="GF55" s="82">
        <f t="shared" si="457"/>
        <v>793674</v>
      </c>
      <c r="GG55" s="82">
        <f t="shared" si="458"/>
        <v>783328</v>
      </c>
      <c r="GH55" s="82">
        <f t="shared" si="459"/>
        <v>805478</v>
      </c>
      <c r="GI55" s="82">
        <f t="shared" si="460"/>
        <v>803237</v>
      </c>
      <c r="GJ55" s="82">
        <f t="shared" si="461"/>
        <v>795926</v>
      </c>
      <c r="GK55" s="23">
        <v>812838</v>
      </c>
      <c r="GL55" s="23">
        <v>838554</v>
      </c>
      <c r="GM55" s="330">
        <v>858614</v>
      </c>
      <c r="GN55" s="23">
        <v>866698</v>
      </c>
      <c r="GO55" s="81">
        <f t="shared" si="462"/>
        <v>1119137</v>
      </c>
      <c r="GP55" s="82">
        <f t="shared" si="463"/>
        <v>1222737</v>
      </c>
      <c r="GQ55" s="82">
        <f t="shared" si="464"/>
        <v>1080433</v>
      </c>
      <c r="GR55" s="82">
        <f t="shared" si="465"/>
        <v>1034375</v>
      </c>
      <c r="GS55" s="82">
        <f t="shared" si="466"/>
        <v>998306</v>
      </c>
      <c r="GT55" s="82">
        <f t="shared" si="467"/>
        <v>992695</v>
      </c>
      <c r="GU55" s="82">
        <f t="shared" si="468"/>
        <v>977458</v>
      </c>
      <c r="GV55" s="82">
        <f t="shared" si="469"/>
        <v>929644</v>
      </c>
      <c r="GW55" s="82">
        <f t="shared" si="474"/>
        <v>934481</v>
      </c>
      <c r="GX55" s="82">
        <f t="shared" si="475"/>
        <v>930873</v>
      </c>
      <c r="GY55" s="82">
        <f t="shared" si="476"/>
        <v>915214</v>
      </c>
      <c r="GZ55" s="82">
        <f t="shared" si="477"/>
        <v>909456</v>
      </c>
      <c r="HA55" s="82">
        <f t="shared" si="477"/>
        <v>913681</v>
      </c>
      <c r="HB55" s="22">
        <v>1835967</v>
      </c>
      <c r="HC55" s="23">
        <v>1996306</v>
      </c>
      <c r="HD55" s="23">
        <v>1854938</v>
      </c>
      <c r="HE55" s="23">
        <v>1810005</v>
      </c>
      <c r="HF55" s="23">
        <v>1791980</v>
      </c>
      <c r="HG55" s="23">
        <v>1776023</v>
      </c>
      <c r="HH55" s="23">
        <v>1782936</v>
      </c>
      <c r="HI55" s="23">
        <v>1732881</v>
      </c>
      <c r="HJ55" s="23">
        <v>1730407</v>
      </c>
      <c r="HK55" s="385">
        <v>1743711</v>
      </c>
      <c r="HL55" s="385">
        <v>1753768</v>
      </c>
      <c r="HM55" s="385">
        <v>1768070</v>
      </c>
      <c r="HN55" s="385">
        <v>1780379</v>
      </c>
    </row>
    <row r="56" spans="1:222" s="15" customFormat="1" ht="15">
      <c r="A56" s="46" t="s">
        <v>35</v>
      </c>
      <c r="B56" s="60">
        <f t="shared" si="397"/>
        <v>91.197893761958994</v>
      </c>
      <c r="C56" s="57">
        <f t="shared" si="398"/>
        <v>91.920790833708978</v>
      </c>
      <c r="D56" s="57">
        <f t="shared" si="399"/>
        <v>92.813950766589954</v>
      </c>
      <c r="E56" s="57">
        <f t="shared" si="400"/>
        <v>93.076041479681308</v>
      </c>
      <c r="F56" s="59">
        <f t="shared" si="401"/>
        <v>92.811197887019276</v>
      </c>
      <c r="G56" s="59">
        <f t="shared" si="402"/>
        <v>92.950572108962064</v>
      </c>
      <c r="H56" s="59">
        <f t="shared" si="403"/>
        <v>93.311509873113593</v>
      </c>
      <c r="I56" s="57">
        <f t="shared" si="404"/>
        <v>93.799004346304088</v>
      </c>
      <c r="J56" s="59">
        <f t="shared" si="405"/>
        <v>92.999606842193955</v>
      </c>
      <c r="K56" s="59">
        <f t="shared" si="406"/>
        <v>93.601903211353644</v>
      </c>
      <c r="L56" s="59">
        <f t="shared" si="407"/>
        <v>94.606514301442473</v>
      </c>
      <c r="M56" s="59">
        <f t="shared" si="408"/>
        <v>94.161722390568102</v>
      </c>
      <c r="N56" s="59">
        <f t="shared" si="408"/>
        <v>94.39769800050685</v>
      </c>
      <c r="O56" s="95">
        <f t="shared" si="54"/>
        <v>0</v>
      </c>
      <c r="P56" s="59">
        <f t="shared" si="55"/>
        <v>40.997242984286061</v>
      </c>
      <c r="Q56" s="59">
        <f t="shared" si="56"/>
        <v>44.664522852795784</v>
      </c>
      <c r="R56" s="59">
        <f t="shared" si="57"/>
        <v>44.634014995650432</v>
      </c>
      <c r="S56" s="59">
        <f t="shared" si="58"/>
        <v>45.511339055989438</v>
      </c>
      <c r="T56" s="59">
        <f t="shared" si="59"/>
        <v>47.3682987744671</v>
      </c>
      <c r="U56" s="59">
        <f t="shared" si="60"/>
        <v>46.237104887754334</v>
      </c>
      <c r="V56" s="59">
        <f t="shared" si="409"/>
        <v>46.949687580350862</v>
      </c>
      <c r="W56" s="59">
        <f t="shared" si="410"/>
        <v>47.127763805767565</v>
      </c>
      <c r="X56" s="59">
        <f t="shared" si="411"/>
        <v>48.184187443600955</v>
      </c>
      <c r="Y56" s="59">
        <f t="shared" si="412"/>
        <v>47.612585653430457</v>
      </c>
      <c r="Z56" s="59">
        <f t="shared" si="413"/>
        <v>49.040958977362429</v>
      </c>
      <c r="AA56" s="59">
        <f t="shared" si="413"/>
        <v>50.094793875449504</v>
      </c>
      <c r="AB56" s="56">
        <f t="shared" si="414"/>
        <v>31.343396600079799</v>
      </c>
      <c r="AC56" s="60">
        <f t="shared" si="415"/>
        <v>30.071650959714024</v>
      </c>
      <c r="AD56" s="60">
        <f t="shared" si="416"/>
        <v>34.244918659540438</v>
      </c>
      <c r="AE56" s="60">
        <f t="shared" si="417"/>
        <v>33.600751163336604</v>
      </c>
      <c r="AF56" s="60">
        <f t="shared" si="418"/>
        <v>35.088458298230833</v>
      </c>
      <c r="AG56" s="60">
        <f t="shared" si="419"/>
        <v>36.328628680954871</v>
      </c>
      <c r="AH56" s="60">
        <f t="shared" si="420"/>
        <v>35.69126811322171</v>
      </c>
      <c r="AI56" s="60">
        <f t="shared" si="421"/>
        <v>36.151770584536081</v>
      </c>
      <c r="AJ56" s="60">
        <f t="shared" si="422"/>
        <v>36.898796188241462</v>
      </c>
      <c r="AK56" s="60">
        <f t="shared" si="423"/>
        <v>38.019423357249678</v>
      </c>
      <c r="AL56" s="60">
        <f t="shared" si="424"/>
        <v>37.683028698899989</v>
      </c>
      <c r="AM56" s="60">
        <f t="shared" si="425"/>
        <v>38.685353059509566</v>
      </c>
      <c r="AN56" s="60">
        <f t="shared" si="425"/>
        <v>40.185224987088141</v>
      </c>
      <c r="AO56" s="34">
        <v>313138</v>
      </c>
      <c r="AP56" s="23">
        <v>350744</v>
      </c>
      <c r="AQ56" s="23">
        <v>333074</v>
      </c>
      <c r="AR56" s="23">
        <v>337033</v>
      </c>
      <c r="AS56" s="23">
        <v>326094</v>
      </c>
      <c r="AT56" s="23">
        <v>320066</v>
      </c>
      <c r="AU56" s="23">
        <v>310704</v>
      </c>
      <c r="AV56" s="23">
        <v>302786</v>
      </c>
      <c r="AW56" s="23">
        <v>298047</v>
      </c>
      <c r="AX56" s="23">
        <v>296660</v>
      </c>
      <c r="AY56" s="23">
        <v>295599</v>
      </c>
      <c r="AZ56" s="330">
        <v>295826</v>
      </c>
      <c r="BA56" s="23">
        <v>294265</v>
      </c>
      <c r="BB56" s="81">
        <f t="shared" si="426"/>
        <v>30223</v>
      </c>
      <c r="BC56" s="82">
        <f t="shared" si="427"/>
        <v>30828</v>
      </c>
      <c r="BD56" s="82">
        <f t="shared" si="428"/>
        <v>25788</v>
      </c>
      <c r="BE56" s="82">
        <f t="shared" si="429"/>
        <v>25072</v>
      </c>
      <c r="BF56" s="82">
        <f t="shared" si="430"/>
        <v>25258</v>
      </c>
      <c r="BG56" s="82">
        <f t="shared" si="431"/>
        <v>24274</v>
      </c>
      <c r="BH56" s="82">
        <f t="shared" si="432"/>
        <v>22271</v>
      </c>
      <c r="BI56" s="82">
        <f t="shared" si="433"/>
        <v>20017</v>
      </c>
      <c r="BJ56" s="82">
        <f t="shared" si="434"/>
        <v>22435</v>
      </c>
      <c r="BK56" s="82">
        <f t="shared" si="435"/>
        <v>20278</v>
      </c>
      <c r="BL56" s="82">
        <f t="shared" si="436"/>
        <v>16852</v>
      </c>
      <c r="BM56" s="82">
        <f t="shared" si="437"/>
        <v>18342</v>
      </c>
      <c r="BN56" s="82">
        <f t="shared" si="437"/>
        <v>17464</v>
      </c>
      <c r="BO56" s="34">
        <v>6458</v>
      </c>
      <c r="BP56" s="23">
        <v>4509</v>
      </c>
      <c r="BQ56" s="23"/>
      <c r="BR56" s="23">
        <v>4826</v>
      </c>
      <c r="BS56" s="23">
        <v>5034</v>
      </c>
      <c r="BT56" s="23">
        <v>6549</v>
      </c>
      <c r="BU56" s="23">
        <v>3890</v>
      </c>
      <c r="BV56" s="23">
        <v>4642</v>
      </c>
      <c r="BW56" s="23">
        <v>4288</v>
      </c>
      <c r="BX56" s="23">
        <v>3102</v>
      </c>
      <c r="BY56" s="23">
        <v>4950</v>
      </c>
      <c r="BZ56" s="330">
        <v>4942</v>
      </c>
      <c r="CA56" s="23">
        <v>2901</v>
      </c>
      <c r="CB56" s="22">
        <v>23765</v>
      </c>
      <c r="CC56" s="23">
        <v>26319</v>
      </c>
      <c r="CD56" s="23"/>
      <c r="CE56" s="23">
        <v>20246</v>
      </c>
      <c r="CF56" s="23">
        <v>20224</v>
      </c>
      <c r="CG56" s="44">
        <v>17725</v>
      </c>
      <c r="CH56" s="44">
        <v>18381</v>
      </c>
      <c r="CI56" s="44">
        <v>15375</v>
      </c>
      <c r="CJ56" s="44">
        <v>18147</v>
      </c>
      <c r="CK56" s="44">
        <v>17176</v>
      </c>
      <c r="CL56" s="44">
        <v>11902</v>
      </c>
      <c r="CM56" s="335">
        <v>13400</v>
      </c>
      <c r="CN56" s="44">
        <v>14563</v>
      </c>
      <c r="CO56" s="34">
        <v>97324</v>
      </c>
      <c r="CP56" s="23">
        <v>113177</v>
      </c>
      <c r="CQ56" s="23">
        <v>102352</v>
      </c>
      <c r="CR56" s="23">
        <v>106677</v>
      </c>
      <c r="CS56" s="23">
        <v>103225</v>
      </c>
      <c r="CT56" s="23">
        <v>91493</v>
      </c>
      <c r="CU56" s="23">
        <v>90686</v>
      </c>
      <c r="CV56" s="23">
        <v>88193</v>
      </c>
      <c r="CW56" s="23">
        <v>81170</v>
      </c>
      <c r="CX56" s="23">
        <v>82109</v>
      </c>
      <c r="CY56" s="23">
        <v>82804</v>
      </c>
      <c r="CZ56" s="330">
        <v>80630</v>
      </c>
      <c r="DA56" s="23">
        <v>75816</v>
      </c>
      <c r="DB56" s="34"/>
      <c r="DC56" s="23">
        <v>81133</v>
      </c>
      <c r="DD56" s="23">
        <v>70438</v>
      </c>
      <c r="DE56" s="23">
        <v>68734</v>
      </c>
      <c r="DF56" s="23">
        <v>62964</v>
      </c>
      <c r="DG56" s="23">
        <v>65465</v>
      </c>
      <c r="DH56" s="23">
        <v>66060</v>
      </c>
      <c r="DI56" s="23">
        <v>63038</v>
      </c>
      <c r="DJ56" s="23">
        <v>65841</v>
      </c>
      <c r="DK56" s="23">
        <v>61837</v>
      </c>
      <c r="DL56" s="23">
        <v>64029</v>
      </c>
      <c r="DM56" s="330">
        <v>61125</v>
      </c>
      <c r="DN56" s="23">
        <v>62289</v>
      </c>
      <c r="DO56" s="34"/>
      <c r="DP56" s="23">
        <v>41689</v>
      </c>
      <c r="DQ56" s="23">
        <v>37392</v>
      </c>
      <c r="DR56" s="23">
        <v>39952</v>
      </c>
      <c r="DS56" s="23">
        <v>36621</v>
      </c>
      <c r="DT56" s="23">
        <v>38014</v>
      </c>
      <c r="DU56" s="23">
        <v>35115</v>
      </c>
      <c r="DV56" s="23">
        <v>34856</v>
      </c>
      <c r="DW56" s="23">
        <v>32782</v>
      </c>
      <c r="DX56" s="23">
        <v>32216</v>
      </c>
      <c r="DY56" s="23">
        <v>31025</v>
      </c>
      <c r="DZ56" s="330">
        <v>32534</v>
      </c>
      <c r="EA56" s="23">
        <v>30891</v>
      </c>
      <c r="EB56" s="81">
        <f t="shared" si="438"/>
        <v>0</v>
      </c>
      <c r="EC56" s="82">
        <f t="shared" si="439"/>
        <v>156434</v>
      </c>
      <c r="ED56" s="82">
        <f t="shared" si="440"/>
        <v>160284</v>
      </c>
      <c r="EE56" s="82">
        <f t="shared" si="441"/>
        <v>161622</v>
      </c>
      <c r="EF56" s="82">
        <f t="shared" si="442"/>
        <v>159905</v>
      </c>
      <c r="EG56" s="82">
        <f t="shared" si="443"/>
        <v>163108</v>
      </c>
      <c r="EH56" s="82">
        <f t="shared" si="444"/>
        <v>153958</v>
      </c>
      <c r="EI56" s="82">
        <f t="shared" si="445"/>
        <v>151555</v>
      </c>
      <c r="EJ56" s="82">
        <f t="shared" si="446"/>
        <v>151036</v>
      </c>
      <c r="EK56" s="23">
        <v>152714</v>
      </c>
      <c r="EL56" s="23">
        <v>148766</v>
      </c>
      <c r="EM56" s="330">
        <v>154071</v>
      </c>
      <c r="EN56" s="23">
        <v>156160</v>
      </c>
      <c r="EO56" s="83">
        <f t="shared" si="447"/>
        <v>0</v>
      </c>
      <c r="EP56" s="82">
        <f t="shared" si="448"/>
        <v>225138</v>
      </c>
      <c r="EQ56" s="82">
        <f t="shared" si="449"/>
        <v>198578</v>
      </c>
      <c r="ER56" s="82">
        <f t="shared" si="450"/>
        <v>200483</v>
      </c>
      <c r="ES56" s="82">
        <f t="shared" si="451"/>
        <v>191447</v>
      </c>
      <c r="ET56" s="82">
        <f t="shared" si="452"/>
        <v>181232</v>
      </c>
      <c r="EU56" s="82">
        <f t="shared" si="453"/>
        <v>179017</v>
      </c>
      <c r="EV56" s="82">
        <f t="shared" si="454"/>
        <v>171248</v>
      </c>
      <c r="EW56" s="82">
        <f t="shared" si="470"/>
        <v>169446</v>
      </c>
      <c r="EX56" s="82">
        <f t="shared" si="471"/>
        <v>164224</v>
      </c>
      <c r="EY56" s="82">
        <f t="shared" si="472"/>
        <v>163685</v>
      </c>
      <c r="EZ56" s="82">
        <f t="shared" si="473"/>
        <v>160097</v>
      </c>
      <c r="FA56" s="82">
        <f t="shared" si="473"/>
        <v>155569</v>
      </c>
      <c r="FB56" s="34"/>
      <c r="FC56" s="23"/>
      <c r="FD56" s="23">
        <v>83919</v>
      </c>
      <c r="FE56" s="23">
        <v>85879</v>
      </c>
      <c r="FF56" s="23">
        <v>85844</v>
      </c>
      <c r="FG56" s="23">
        <v>87186</v>
      </c>
      <c r="FH56" s="23">
        <v>83406</v>
      </c>
      <c r="FI56" s="23">
        <v>80179</v>
      </c>
      <c r="FJ56" s="23">
        <v>77291</v>
      </c>
      <c r="FK56" s="23">
        <v>83278</v>
      </c>
      <c r="FL56" s="23">
        <v>81939</v>
      </c>
      <c r="FM56" s="330">
        <v>79925</v>
      </c>
      <c r="FN56" s="23">
        <v>83291</v>
      </c>
      <c r="FO56" s="34"/>
      <c r="FP56" s="23"/>
      <c r="FQ56" s="23">
        <v>38973</v>
      </c>
      <c r="FR56" s="23">
        <v>35791</v>
      </c>
      <c r="FS56" s="23">
        <v>37440</v>
      </c>
      <c r="FT56" s="23">
        <v>37908</v>
      </c>
      <c r="FU56" s="23">
        <v>35437</v>
      </c>
      <c r="FV56" s="23">
        <v>36520</v>
      </c>
      <c r="FW56" s="23">
        <v>40963</v>
      </c>
      <c r="FX56" s="23">
        <v>37220</v>
      </c>
      <c r="FY56" s="23">
        <v>35802</v>
      </c>
      <c r="FZ56" s="330">
        <v>41612</v>
      </c>
      <c r="GA56" s="23">
        <v>41978</v>
      </c>
      <c r="GB56" s="22">
        <v>107621</v>
      </c>
      <c r="GC56" s="23">
        <v>114745</v>
      </c>
      <c r="GD56" s="82">
        <f t="shared" si="455"/>
        <v>122892</v>
      </c>
      <c r="GE56" s="82">
        <f t="shared" si="456"/>
        <v>121670</v>
      </c>
      <c r="GF56" s="82">
        <f t="shared" si="457"/>
        <v>123284</v>
      </c>
      <c r="GG56" s="82">
        <f t="shared" si="458"/>
        <v>125094</v>
      </c>
      <c r="GH56" s="82">
        <f t="shared" si="459"/>
        <v>118843</v>
      </c>
      <c r="GI56" s="82">
        <f t="shared" si="460"/>
        <v>116699</v>
      </c>
      <c r="GJ56" s="82">
        <f t="shared" si="461"/>
        <v>118254</v>
      </c>
      <c r="GK56" s="23">
        <v>120498</v>
      </c>
      <c r="GL56" s="23">
        <v>117741</v>
      </c>
      <c r="GM56" s="330">
        <v>121537</v>
      </c>
      <c r="GN56" s="23">
        <v>125269</v>
      </c>
      <c r="GO56" s="81">
        <f t="shared" si="462"/>
        <v>235740</v>
      </c>
      <c r="GP56" s="82">
        <f t="shared" si="463"/>
        <v>266827</v>
      </c>
      <c r="GQ56" s="82">
        <f t="shared" si="464"/>
        <v>235970</v>
      </c>
      <c r="GR56" s="82">
        <f t="shared" si="465"/>
        <v>240435</v>
      </c>
      <c r="GS56" s="82">
        <f t="shared" si="466"/>
        <v>228068</v>
      </c>
      <c r="GT56" s="82">
        <f t="shared" si="467"/>
        <v>219246</v>
      </c>
      <c r="GU56" s="82">
        <f t="shared" si="468"/>
        <v>214132</v>
      </c>
      <c r="GV56" s="82">
        <f t="shared" si="469"/>
        <v>206104</v>
      </c>
      <c r="GW56" s="82">
        <f t="shared" si="474"/>
        <v>202228</v>
      </c>
      <c r="GX56" s="82">
        <f t="shared" si="475"/>
        <v>196440</v>
      </c>
      <c r="GY56" s="82">
        <f t="shared" si="476"/>
        <v>194710</v>
      </c>
      <c r="GZ56" s="82">
        <f t="shared" si="477"/>
        <v>192631</v>
      </c>
      <c r="HA56" s="82">
        <f t="shared" si="477"/>
        <v>186460</v>
      </c>
      <c r="HB56" s="22">
        <v>343361</v>
      </c>
      <c r="HC56" s="23">
        <v>381572</v>
      </c>
      <c r="HD56" s="23">
        <v>358862</v>
      </c>
      <c r="HE56" s="23">
        <v>362105</v>
      </c>
      <c r="HF56" s="23">
        <v>351352</v>
      </c>
      <c r="HG56" s="23">
        <v>344340</v>
      </c>
      <c r="HH56" s="23">
        <v>332975</v>
      </c>
      <c r="HI56" s="23">
        <v>322803</v>
      </c>
      <c r="HJ56" s="23">
        <v>320482</v>
      </c>
      <c r="HK56" s="385">
        <v>316938</v>
      </c>
      <c r="HL56" s="385">
        <v>312451</v>
      </c>
      <c r="HM56" s="385">
        <v>314168</v>
      </c>
      <c r="HN56" s="385">
        <v>311729</v>
      </c>
    </row>
    <row r="57" spans="1:222" s="15" customFormat="1" ht="15">
      <c r="A57" s="46" t="s">
        <v>36</v>
      </c>
      <c r="B57" s="60">
        <f t="shared" si="397"/>
        <v>87.154398639318316</v>
      </c>
      <c r="C57" s="57">
        <f t="shared" si="398"/>
        <v>87.695686696620953</v>
      </c>
      <c r="D57" s="57">
        <f t="shared" si="399"/>
        <v>90.397862046952355</v>
      </c>
      <c r="E57" s="57">
        <f t="shared" si="400"/>
        <v>89.693018949926255</v>
      </c>
      <c r="F57" s="59">
        <f t="shared" si="401"/>
        <v>90.47274676236168</v>
      </c>
      <c r="G57" s="59">
        <f t="shared" si="402"/>
        <v>90.423634069501432</v>
      </c>
      <c r="H57" s="59">
        <f t="shared" si="403"/>
        <v>90.299888429142356</v>
      </c>
      <c r="I57" s="57">
        <f t="shared" si="404"/>
        <v>90.654611895966866</v>
      </c>
      <c r="J57" s="59">
        <f t="shared" si="405"/>
        <v>90.579083431056389</v>
      </c>
      <c r="K57" s="59">
        <f t="shared" si="406"/>
        <v>90.549951850583398</v>
      </c>
      <c r="L57" s="59">
        <f t="shared" si="407"/>
        <v>90.775935861787289</v>
      </c>
      <c r="M57" s="59">
        <f t="shared" si="408"/>
        <v>91.097193328412061</v>
      </c>
      <c r="N57" s="59">
        <f t="shared" si="408"/>
        <v>91.257442768401773</v>
      </c>
      <c r="O57" s="95">
        <f t="shared" si="54"/>
        <v>0</v>
      </c>
      <c r="P57" s="59">
        <f t="shared" si="55"/>
        <v>40.798342975934872</v>
      </c>
      <c r="Q57" s="59">
        <f t="shared" si="56"/>
        <v>46.292858677715259</v>
      </c>
      <c r="R57" s="59">
        <f t="shared" si="57"/>
        <v>45.071387372424454</v>
      </c>
      <c r="S57" s="59">
        <f t="shared" si="58"/>
        <v>45.179276960921364</v>
      </c>
      <c r="T57" s="59">
        <f t="shared" si="59"/>
        <v>46.433879625647023</v>
      </c>
      <c r="U57" s="59">
        <f t="shared" si="60"/>
        <v>46.581488369615357</v>
      </c>
      <c r="V57" s="59">
        <f t="shared" si="409"/>
        <v>47.608161136022773</v>
      </c>
      <c r="W57" s="59">
        <f t="shared" si="410"/>
        <v>47.273024202115948</v>
      </c>
      <c r="X57" s="59">
        <f t="shared" si="411"/>
        <v>48.743796546047477</v>
      </c>
      <c r="Y57" s="59">
        <f t="shared" si="412"/>
        <v>49.338119570133848</v>
      </c>
      <c r="Z57" s="59">
        <f t="shared" si="413"/>
        <v>49.810677431510911</v>
      </c>
      <c r="AA57" s="59">
        <f t="shared" si="413"/>
        <v>50.124672699156392</v>
      </c>
      <c r="AB57" s="56">
        <f t="shared" si="414"/>
        <v>34.295240982115793</v>
      </c>
      <c r="AC57" s="60">
        <f t="shared" si="415"/>
        <v>34.073448008595911</v>
      </c>
      <c r="AD57" s="60">
        <f t="shared" si="416"/>
        <v>39.339712978551624</v>
      </c>
      <c r="AE57" s="60">
        <f t="shared" si="417"/>
        <v>37.995619980386039</v>
      </c>
      <c r="AF57" s="60">
        <f t="shared" si="418"/>
        <v>38.222046052394511</v>
      </c>
      <c r="AG57" s="60">
        <f t="shared" si="419"/>
        <v>39.285367413430137</v>
      </c>
      <c r="AH57" s="60">
        <f t="shared" si="420"/>
        <v>39.544533852390785</v>
      </c>
      <c r="AI57" s="60">
        <f t="shared" si="421"/>
        <v>40.558907654677107</v>
      </c>
      <c r="AJ57" s="60">
        <f t="shared" si="422"/>
        <v>40.419684039924874</v>
      </c>
      <c r="AK57" s="60">
        <f t="shared" si="423"/>
        <v>42.078292971044604</v>
      </c>
      <c r="AL57" s="60">
        <f t="shared" si="424"/>
        <v>42.320581750700526</v>
      </c>
      <c r="AM57" s="60">
        <f t="shared" si="425"/>
        <v>42.723061648349571</v>
      </c>
      <c r="AN57" s="60">
        <f t="shared" si="425"/>
        <v>43.487957354051936</v>
      </c>
      <c r="AO57" s="34">
        <v>2070161</v>
      </c>
      <c r="AP57" s="23">
        <v>2313820</v>
      </c>
      <c r="AQ57" s="23">
        <v>2166552</v>
      </c>
      <c r="AR57" s="23">
        <v>2220609</v>
      </c>
      <c r="AS57" s="23">
        <v>2184317</v>
      </c>
      <c r="AT57" s="23">
        <v>2150633</v>
      </c>
      <c r="AU57" s="23">
        <v>2135875</v>
      </c>
      <c r="AV57" s="23">
        <v>2127021</v>
      </c>
      <c r="AW57" s="23">
        <v>2118729</v>
      </c>
      <c r="AX57" s="23">
        <v>2107216</v>
      </c>
      <c r="AY57" s="23">
        <v>2109276</v>
      </c>
      <c r="AZ57" s="330">
        <v>2117649</v>
      </c>
      <c r="BA57" s="23">
        <v>2117973</v>
      </c>
      <c r="BB57" s="81">
        <f t="shared" si="426"/>
        <v>305119</v>
      </c>
      <c r="BC57" s="82">
        <f t="shared" si="427"/>
        <v>324645</v>
      </c>
      <c r="BD57" s="82">
        <f t="shared" si="428"/>
        <v>230133</v>
      </c>
      <c r="BE57" s="82">
        <f t="shared" si="429"/>
        <v>255179</v>
      </c>
      <c r="BF57" s="82">
        <f t="shared" si="430"/>
        <v>230020</v>
      </c>
      <c r="BG57" s="82">
        <f t="shared" si="431"/>
        <v>227764</v>
      </c>
      <c r="BH57" s="82">
        <f t="shared" si="432"/>
        <v>229438</v>
      </c>
      <c r="BI57" s="82">
        <f t="shared" si="433"/>
        <v>219270</v>
      </c>
      <c r="BJ57" s="82">
        <f t="shared" si="434"/>
        <v>220364</v>
      </c>
      <c r="BK57" s="82">
        <f t="shared" si="435"/>
        <v>219915</v>
      </c>
      <c r="BL57" s="82">
        <f t="shared" si="436"/>
        <v>214331</v>
      </c>
      <c r="BM57" s="82">
        <f t="shared" si="437"/>
        <v>206955</v>
      </c>
      <c r="BN57" s="82">
        <f t="shared" si="437"/>
        <v>202904</v>
      </c>
      <c r="BO57" s="34">
        <v>90959</v>
      </c>
      <c r="BP57" s="23">
        <v>90188</v>
      </c>
      <c r="BQ57" s="23"/>
      <c r="BR57" s="23">
        <v>94715</v>
      </c>
      <c r="BS57" s="23">
        <v>88289</v>
      </c>
      <c r="BT57" s="23">
        <v>92609</v>
      </c>
      <c r="BU57" s="23">
        <v>96098</v>
      </c>
      <c r="BV57" s="23">
        <v>95217</v>
      </c>
      <c r="BW57" s="23">
        <v>96475</v>
      </c>
      <c r="BX57" s="23">
        <v>96537</v>
      </c>
      <c r="BY57" s="23">
        <v>102414</v>
      </c>
      <c r="BZ57" s="330">
        <v>99153</v>
      </c>
      <c r="CA57" s="23">
        <v>95019</v>
      </c>
      <c r="CB57" s="22">
        <v>214160</v>
      </c>
      <c r="CC57" s="23">
        <v>234457</v>
      </c>
      <c r="CD57" s="23"/>
      <c r="CE57" s="23">
        <v>160464</v>
      </c>
      <c r="CF57" s="23">
        <v>141731</v>
      </c>
      <c r="CG57" s="44">
        <v>135155</v>
      </c>
      <c r="CH57" s="44">
        <v>133340</v>
      </c>
      <c r="CI57" s="44">
        <v>124053</v>
      </c>
      <c r="CJ57" s="44">
        <v>123889</v>
      </c>
      <c r="CK57" s="44">
        <v>123378</v>
      </c>
      <c r="CL57" s="44">
        <v>111917</v>
      </c>
      <c r="CM57" s="335">
        <v>107802</v>
      </c>
      <c r="CN57" s="44">
        <v>107885</v>
      </c>
      <c r="CO57" s="34">
        <v>645808</v>
      </c>
      <c r="CP57" s="23">
        <v>711346</v>
      </c>
      <c r="CQ57" s="23">
        <v>646495</v>
      </c>
      <c r="CR57" s="23">
        <v>682408</v>
      </c>
      <c r="CS57" s="23">
        <v>686746</v>
      </c>
      <c r="CT57" s="23">
        <v>607894</v>
      </c>
      <c r="CU57" s="23">
        <v>604403</v>
      </c>
      <c r="CV57" s="23">
        <v>596832</v>
      </c>
      <c r="CW57" s="23">
        <v>582980</v>
      </c>
      <c r="CX57" s="23">
        <v>558432</v>
      </c>
      <c r="CY57" s="23">
        <v>555596</v>
      </c>
      <c r="CZ57" s="330">
        <v>546635</v>
      </c>
      <c r="DA57" s="23">
        <v>557424</v>
      </c>
      <c r="DB57" s="34"/>
      <c r="DC57" s="23">
        <v>526024</v>
      </c>
      <c r="DD57" s="23">
        <v>410563</v>
      </c>
      <c r="DE57" s="23">
        <v>422329</v>
      </c>
      <c r="DF57" s="23">
        <v>406791</v>
      </c>
      <c r="DG57" s="23">
        <v>438357</v>
      </c>
      <c r="DH57" s="23">
        <v>429674</v>
      </c>
      <c r="DI57" s="23">
        <v>413163</v>
      </c>
      <c r="DJ57" s="23">
        <v>429989</v>
      </c>
      <c r="DK57" s="23">
        <v>414452</v>
      </c>
      <c r="DL57" s="23">
        <v>407256</v>
      </c>
      <c r="DM57" s="330">
        <v>413113</v>
      </c>
      <c r="DN57" s="23">
        <v>397217</v>
      </c>
      <c r="DO57" s="34"/>
      <c r="DP57" s="23">
        <v>177434</v>
      </c>
      <c r="DQ57" s="23">
        <v>166645</v>
      </c>
      <c r="DR57" s="23">
        <v>175181</v>
      </c>
      <c r="DS57" s="23">
        <v>167971</v>
      </c>
      <c r="DT57" s="23">
        <v>170020</v>
      </c>
      <c r="DU57" s="23">
        <v>166446</v>
      </c>
      <c r="DV57" s="23">
        <v>165396</v>
      </c>
      <c r="DW57" s="23">
        <v>160306</v>
      </c>
      <c r="DX57" s="23">
        <v>155115</v>
      </c>
      <c r="DY57" s="23">
        <v>163060</v>
      </c>
      <c r="DZ57" s="330">
        <v>164759</v>
      </c>
      <c r="EA57" s="23">
        <v>154030</v>
      </c>
      <c r="EB57" s="81">
        <f t="shared" si="438"/>
        <v>0</v>
      </c>
      <c r="EC57" s="82">
        <f t="shared" si="439"/>
        <v>1076450</v>
      </c>
      <c r="ED57" s="82">
        <f t="shared" si="440"/>
        <v>1109494</v>
      </c>
      <c r="EE57" s="82">
        <f t="shared" si="441"/>
        <v>1115872</v>
      </c>
      <c r="EF57" s="82">
        <f t="shared" si="442"/>
        <v>1090780</v>
      </c>
      <c r="EG57" s="82">
        <f t="shared" si="443"/>
        <v>1104382</v>
      </c>
      <c r="EH57" s="82">
        <f t="shared" si="444"/>
        <v>1101798</v>
      </c>
      <c r="EI57" s="82">
        <f t="shared" si="445"/>
        <v>1117026</v>
      </c>
      <c r="EJ57" s="82">
        <f t="shared" si="446"/>
        <v>1105760</v>
      </c>
      <c r="EK57" s="23">
        <v>1134332</v>
      </c>
      <c r="EL57" s="23">
        <v>1146424</v>
      </c>
      <c r="EM57" s="330">
        <v>1157901</v>
      </c>
      <c r="EN57" s="23">
        <v>1163332</v>
      </c>
      <c r="EO57" s="83">
        <f t="shared" si="447"/>
        <v>0</v>
      </c>
      <c r="EP57" s="82">
        <f t="shared" si="448"/>
        <v>1562015</v>
      </c>
      <c r="EQ57" s="82">
        <f t="shared" si="449"/>
        <v>1287191</v>
      </c>
      <c r="ER57" s="82">
        <f t="shared" si="450"/>
        <v>1359916</v>
      </c>
      <c r="ES57" s="82">
        <f t="shared" si="451"/>
        <v>1323557</v>
      </c>
      <c r="ET57" s="82">
        <f t="shared" si="452"/>
        <v>1274015</v>
      </c>
      <c r="EU57" s="82">
        <f t="shared" si="453"/>
        <v>1263515</v>
      </c>
      <c r="EV57" s="82">
        <f t="shared" si="454"/>
        <v>1229265</v>
      </c>
      <c r="EW57" s="82">
        <f t="shared" si="470"/>
        <v>1233333</v>
      </c>
      <c r="EX57" s="82">
        <f t="shared" si="471"/>
        <v>1192799</v>
      </c>
      <c r="EY57" s="82">
        <f t="shared" si="472"/>
        <v>1177183</v>
      </c>
      <c r="EZ57" s="82">
        <f t="shared" si="473"/>
        <v>1166703</v>
      </c>
      <c r="FA57" s="82">
        <f t="shared" si="473"/>
        <v>1157545</v>
      </c>
      <c r="FB57" s="34"/>
      <c r="FC57" s="23"/>
      <c r="FD57" s="23">
        <v>644528</v>
      </c>
      <c r="FE57" s="23">
        <v>629089</v>
      </c>
      <c r="FF57" s="23">
        <v>616873</v>
      </c>
      <c r="FG57" s="23">
        <v>624220</v>
      </c>
      <c r="FH57" s="23">
        <v>619754</v>
      </c>
      <c r="FI57" s="23">
        <v>626985</v>
      </c>
      <c r="FJ57" s="23">
        <v>622411</v>
      </c>
      <c r="FK57" s="23">
        <v>632924</v>
      </c>
      <c r="FL57" s="23">
        <v>631232</v>
      </c>
      <c r="FM57" s="330">
        <v>644222</v>
      </c>
      <c r="FN57" s="23">
        <v>652285</v>
      </c>
      <c r="FO57" s="34"/>
      <c r="FP57" s="23"/>
      <c r="FQ57" s="23">
        <v>298321</v>
      </c>
      <c r="FR57" s="23">
        <v>311602</v>
      </c>
      <c r="FS57" s="23">
        <v>305936</v>
      </c>
      <c r="FT57" s="23">
        <v>310142</v>
      </c>
      <c r="FU57" s="23">
        <v>315598</v>
      </c>
      <c r="FV57" s="23">
        <v>324645</v>
      </c>
      <c r="FW57" s="23">
        <v>323043</v>
      </c>
      <c r="FX57" s="23">
        <v>346293</v>
      </c>
      <c r="FY57" s="23">
        <v>352132</v>
      </c>
      <c r="FZ57" s="330">
        <v>348920</v>
      </c>
      <c r="GA57" s="23">
        <v>357017</v>
      </c>
      <c r="GB57" s="22">
        <v>814608</v>
      </c>
      <c r="GC57" s="23">
        <v>899016</v>
      </c>
      <c r="GD57" s="82">
        <f t="shared" si="455"/>
        <v>942849</v>
      </c>
      <c r="GE57" s="82">
        <f t="shared" si="456"/>
        <v>940691</v>
      </c>
      <c r="GF57" s="82">
        <f t="shared" si="457"/>
        <v>922809</v>
      </c>
      <c r="GG57" s="82">
        <f t="shared" si="458"/>
        <v>934362</v>
      </c>
      <c r="GH57" s="82">
        <f t="shared" si="459"/>
        <v>935352</v>
      </c>
      <c r="GI57" s="82">
        <f t="shared" si="460"/>
        <v>951630</v>
      </c>
      <c r="GJ57" s="82">
        <f t="shared" si="461"/>
        <v>945454</v>
      </c>
      <c r="GK57" s="23">
        <v>979217</v>
      </c>
      <c r="GL57" s="23">
        <v>983364</v>
      </c>
      <c r="GM57" s="330">
        <v>993142</v>
      </c>
      <c r="GN57" s="23">
        <v>1009302</v>
      </c>
      <c r="GO57" s="81">
        <f t="shared" si="462"/>
        <v>1560672</v>
      </c>
      <c r="GP57" s="82">
        <f t="shared" si="463"/>
        <v>1739449</v>
      </c>
      <c r="GQ57" s="82">
        <f t="shared" si="464"/>
        <v>1453836</v>
      </c>
      <c r="GR57" s="82">
        <f t="shared" si="465"/>
        <v>1535097</v>
      </c>
      <c r="GS57" s="82">
        <f t="shared" si="466"/>
        <v>1491528</v>
      </c>
      <c r="GT57" s="82">
        <f t="shared" si="467"/>
        <v>1444035</v>
      </c>
      <c r="GU57" s="82">
        <f t="shared" si="468"/>
        <v>1429961</v>
      </c>
      <c r="GV57" s="82">
        <f t="shared" si="469"/>
        <v>1394661</v>
      </c>
      <c r="GW57" s="82">
        <f t="shared" si="474"/>
        <v>1393639</v>
      </c>
      <c r="GX57" s="82">
        <f t="shared" si="475"/>
        <v>1347914</v>
      </c>
      <c r="GY57" s="82">
        <f t="shared" si="476"/>
        <v>1340243</v>
      </c>
      <c r="GZ57" s="82">
        <f t="shared" si="477"/>
        <v>1331462</v>
      </c>
      <c r="HA57" s="82">
        <f t="shared" si="477"/>
        <v>1311575</v>
      </c>
      <c r="HB57" s="22">
        <v>2375280</v>
      </c>
      <c r="HC57" s="23">
        <v>2638465</v>
      </c>
      <c r="HD57" s="23">
        <v>2396685</v>
      </c>
      <c r="HE57" s="23">
        <v>2475788</v>
      </c>
      <c r="HF57" s="23">
        <v>2414337</v>
      </c>
      <c r="HG57" s="23">
        <v>2378397</v>
      </c>
      <c r="HH57" s="23">
        <v>2365313</v>
      </c>
      <c r="HI57" s="23">
        <v>2346291</v>
      </c>
      <c r="HJ57" s="23">
        <v>2339093</v>
      </c>
      <c r="HK57" s="385">
        <v>2327131</v>
      </c>
      <c r="HL57" s="385">
        <v>2323607</v>
      </c>
      <c r="HM57" s="385">
        <v>2324604</v>
      </c>
      <c r="HN57" s="385">
        <v>2320877</v>
      </c>
    </row>
    <row r="58" spans="1:222" s="15" customFormat="1" ht="15">
      <c r="A58" s="46" t="s">
        <v>38</v>
      </c>
      <c r="B58" s="60">
        <f t="shared" si="397"/>
        <v>84.241387551289591</v>
      </c>
      <c r="C58" s="57">
        <f t="shared" si="398"/>
        <v>84.118738733938926</v>
      </c>
      <c r="D58" s="57">
        <f t="shared" si="399"/>
        <v>88.272810349922693</v>
      </c>
      <c r="E58" s="57">
        <f t="shared" si="400"/>
        <v>87.77407066665188</v>
      </c>
      <c r="F58" s="59">
        <f t="shared" si="401"/>
        <v>87.850546442723783</v>
      </c>
      <c r="G58" s="59">
        <f t="shared" si="402"/>
        <v>87.279530875518333</v>
      </c>
      <c r="H58" s="59">
        <f t="shared" si="403"/>
        <v>87.789115506417232</v>
      </c>
      <c r="I58" s="57">
        <f t="shared" si="404"/>
        <v>87.519972421590509</v>
      </c>
      <c r="J58" s="59">
        <f t="shared" si="405"/>
        <v>87.769065935263626</v>
      </c>
      <c r="K58" s="59">
        <f t="shared" si="406"/>
        <v>87.893496417172855</v>
      </c>
      <c r="L58" s="59">
        <f t="shared" si="407"/>
        <v>88.373489678935556</v>
      </c>
      <c r="M58" s="59">
        <f t="shared" si="408"/>
        <v>88.653897377714401</v>
      </c>
      <c r="N58" s="59">
        <f t="shared" si="408"/>
        <v>88.783336111962896</v>
      </c>
      <c r="O58" s="95">
        <f t="shared" si="54"/>
        <v>0</v>
      </c>
      <c r="P58" s="59">
        <f t="shared" si="55"/>
        <v>40.291549779682128</v>
      </c>
      <c r="Q58" s="59">
        <f t="shared" si="56"/>
        <v>46.311878969036492</v>
      </c>
      <c r="R58" s="59">
        <f t="shared" si="57"/>
        <v>45.2669120010641</v>
      </c>
      <c r="S58" s="59">
        <f t="shared" si="58"/>
        <v>46.089384587052706</v>
      </c>
      <c r="T58" s="59">
        <f t="shared" si="59"/>
        <v>46.628055320519287</v>
      </c>
      <c r="U58" s="59">
        <f t="shared" si="60"/>
        <v>47.958050196390921</v>
      </c>
      <c r="V58" s="59">
        <f t="shared" si="409"/>
        <v>47.523040064056019</v>
      </c>
      <c r="W58" s="59">
        <f t="shared" si="410"/>
        <v>48.0352294148365</v>
      </c>
      <c r="X58" s="59">
        <f t="shared" si="411"/>
        <v>48.758155435914887</v>
      </c>
      <c r="Y58" s="59">
        <f t="shared" si="412"/>
        <v>50.248609306696309</v>
      </c>
      <c r="Z58" s="59">
        <f t="shared" si="413"/>
        <v>50.697664774970889</v>
      </c>
      <c r="AA58" s="59">
        <f t="shared" si="413"/>
        <v>50.830611764916036</v>
      </c>
      <c r="AB58" s="56">
        <f t="shared" si="414"/>
        <v>31.663462424462917</v>
      </c>
      <c r="AC58" s="60">
        <f t="shared" si="415"/>
        <v>31.038847803412661</v>
      </c>
      <c r="AD58" s="60">
        <f t="shared" si="416"/>
        <v>36.174314603914461</v>
      </c>
      <c r="AE58" s="60">
        <f t="shared" si="417"/>
        <v>35.731218432594005</v>
      </c>
      <c r="AF58" s="60">
        <f t="shared" si="418"/>
        <v>36.793679194044891</v>
      </c>
      <c r="AG58" s="60">
        <f t="shared" si="419"/>
        <v>37.370329646023507</v>
      </c>
      <c r="AH58" s="60">
        <f t="shared" si="420"/>
        <v>38.722051809528651</v>
      </c>
      <c r="AI58" s="60">
        <f t="shared" si="421"/>
        <v>38.418463259191682</v>
      </c>
      <c r="AJ58" s="60">
        <f t="shared" si="422"/>
        <v>39.17127663506583</v>
      </c>
      <c r="AK58" s="60">
        <f t="shared" si="423"/>
        <v>39.674498694242175</v>
      </c>
      <c r="AL58" s="60">
        <f t="shared" si="424"/>
        <v>40.958926719962541</v>
      </c>
      <c r="AM58" s="60">
        <f t="shared" si="425"/>
        <v>41.428735271054443</v>
      </c>
      <c r="AN58" s="60">
        <f t="shared" si="425"/>
        <v>42.035616572937542</v>
      </c>
      <c r="AO58" s="34">
        <v>4589459</v>
      </c>
      <c r="AP58" s="23">
        <v>4926064</v>
      </c>
      <c r="AQ58" s="23">
        <v>4785292</v>
      </c>
      <c r="AR58" s="23">
        <v>4751228</v>
      </c>
      <c r="AS58" s="23">
        <v>4698849</v>
      </c>
      <c r="AT58" s="23">
        <v>4656253</v>
      </c>
      <c r="AU58" s="23">
        <v>4697650</v>
      </c>
      <c r="AV58" s="23">
        <v>4610455</v>
      </c>
      <c r="AW58" s="23">
        <v>4630437</v>
      </c>
      <c r="AX58" s="23">
        <v>4651613</v>
      </c>
      <c r="AY58" s="23">
        <v>4695599</v>
      </c>
      <c r="AZ58" s="330">
        <v>4746152</v>
      </c>
      <c r="BA58" s="23">
        <v>4771529</v>
      </c>
      <c r="BB58" s="81">
        <f t="shared" si="426"/>
        <v>858527</v>
      </c>
      <c r="BC58" s="82">
        <f t="shared" si="427"/>
        <v>930020</v>
      </c>
      <c r="BD58" s="82">
        <f t="shared" si="428"/>
        <v>635734</v>
      </c>
      <c r="BE58" s="82">
        <f t="shared" si="429"/>
        <v>661792</v>
      </c>
      <c r="BF58" s="82">
        <f t="shared" si="430"/>
        <v>649836</v>
      </c>
      <c r="BG58" s="82">
        <f t="shared" si="431"/>
        <v>678621</v>
      </c>
      <c r="BH58" s="82">
        <f t="shared" si="432"/>
        <v>653412</v>
      </c>
      <c r="BI58" s="82">
        <f t="shared" si="433"/>
        <v>657434</v>
      </c>
      <c r="BJ58" s="82">
        <f t="shared" si="434"/>
        <v>645268</v>
      </c>
      <c r="BK58" s="82">
        <f t="shared" si="435"/>
        <v>640716</v>
      </c>
      <c r="BL58" s="82">
        <f t="shared" si="436"/>
        <v>617758</v>
      </c>
      <c r="BM58" s="82">
        <f t="shared" si="437"/>
        <v>607422</v>
      </c>
      <c r="BN58" s="82">
        <f t="shared" si="437"/>
        <v>602823</v>
      </c>
      <c r="BO58" s="34">
        <v>262479</v>
      </c>
      <c r="BP58" s="23">
        <v>271568</v>
      </c>
      <c r="BQ58" s="23"/>
      <c r="BR58" s="23">
        <v>239373</v>
      </c>
      <c r="BS58" s="23">
        <v>241106</v>
      </c>
      <c r="BT58" s="23">
        <v>261755</v>
      </c>
      <c r="BU58" s="23">
        <v>248555</v>
      </c>
      <c r="BV58" s="23">
        <v>257793</v>
      </c>
      <c r="BW58" s="23">
        <v>251990</v>
      </c>
      <c r="BX58" s="23">
        <v>245895</v>
      </c>
      <c r="BY58" s="23">
        <v>248574</v>
      </c>
      <c r="BZ58" s="330">
        <v>238480</v>
      </c>
      <c r="CA58" s="23">
        <v>237854</v>
      </c>
      <c r="CB58" s="22">
        <v>596048</v>
      </c>
      <c r="CC58" s="23">
        <v>658452</v>
      </c>
      <c r="CD58" s="23"/>
      <c r="CE58" s="23">
        <v>422419</v>
      </c>
      <c r="CF58" s="23">
        <v>408730</v>
      </c>
      <c r="CG58" s="44">
        <v>416866</v>
      </c>
      <c r="CH58" s="44">
        <v>404857</v>
      </c>
      <c r="CI58" s="44">
        <v>399641</v>
      </c>
      <c r="CJ58" s="44">
        <v>393278</v>
      </c>
      <c r="CK58" s="44">
        <v>394821</v>
      </c>
      <c r="CL58" s="44">
        <v>369184</v>
      </c>
      <c r="CM58" s="335">
        <v>368942</v>
      </c>
      <c r="CN58" s="44">
        <v>364969</v>
      </c>
      <c r="CO58" s="34">
        <v>1374781</v>
      </c>
      <c r="CP58" s="23">
        <v>1476620</v>
      </c>
      <c r="CQ58" s="23">
        <v>1396466</v>
      </c>
      <c r="CR58" s="23">
        <v>1451751</v>
      </c>
      <c r="CS58" s="23">
        <v>1406909</v>
      </c>
      <c r="CT58" s="23">
        <v>1234306</v>
      </c>
      <c r="CU58" s="23">
        <v>1221400</v>
      </c>
      <c r="CV58" s="23">
        <v>1210513</v>
      </c>
      <c r="CW58" s="23">
        <v>1200930</v>
      </c>
      <c r="CX58" s="23">
        <v>1157477</v>
      </c>
      <c r="CY58" s="23">
        <v>1154823</v>
      </c>
      <c r="CZ58" s="330">
        <v>1160072</v>
      </c>
      <c r="DA58" s="23">
        <v>1151885</v>
      </c>
      <c r="DB58" s="34"/>
      <c r="DC58" s="23">
        <v>1089937</v>
      </c>
      <c r="DD58" s="23">
        <v>878247</v>
      </c>
      <c r="DE58" s="23">
        <v>849170</v>
      </c>
      <c r="DF58" s="23">
        <v>826764</v>
      </c>
      <c r="DG58" s="23">
        <v>934399</v>
      </c>
      <c r="DH58" s="23">
        <v>909985</v>
      </c>
      <c r="DI58" s="23">
        <v>896481</v>
      </c>
      <c r="DJ58" s="23">
        <v>895310</v>
      </c>
      <c r="DK58" s="23">
        <v>913694</v>
      </c>
      <c r="DL58" s="23">
        <v>870888</v>
      </c>
      <c r="DM58" s="330">
        <v>871943</v>
      </c>
      <c r="DN58" s="23">
        <v>887828</v>
      </c>
      <c r="DO58" s="34"/>
      <c r="DP58" s="23">
        <v>541846</v>
      </c>
      <c r="DQ58" s="23">
        <v>549560</v>
      </c>
      <c r="DR58" s="23">
        <v>516169</v>
      </c>
      <c r="DS58" s="23">
        <v>497198</v>
      </c>
      <c r="DT58" s="23">
        <v>493888</v>
      </c>
      <c r="DU58" s="23">
        <v>494224</v>
      </c>
      <c r="DV58" s="23">
        <v>479619</v>
      </c>
      <c r="DW58" s="23">
        <v>467636</v>
      </c>
      <c r="DX58" s="23">
        <v>480737</v>
      </c>
      <c r="DY58" s="23">
        <v>493594</v>
      </c>
      <c r="DZ58" s="330">
        <v>496219</v>
      </c>
      <c r="EA58" s="23">
        <v>472674</v>
      </c>
      <c r="EB58" s="81">
        <f t="shared" si="438"/>
        <v>0</v>
      </c>
      <c r="EC58" s="82">
        <f t="shared" si="439"/>
        <v>2359507.0000000005</v>
      </c>
      <c r="ED58" s="82">
        <f t="shared" si="440"/>
        <v>2510579</v>
      </c>
      <c r="EE58" s="82">
        <f t="shared" si="441"/>
        <v>2450307</v>
      </c>
      <c r="EF58" s="82">
        <f t="shared" si="442"/>
        <v>2465176</v>
      </c>
      <c r="EG58" s="82">
        <f t="shared" si="443"/>
        <v>2487548</v>
      </c>
      <c r="EH58" s="82">
        <f t="shared" si="444"/>
        <v>2566265</v>
      </c>
      <c r="EI58" s="82">
        <f t="shared" si="445"/>
        <v>2503461</v>
      </c>
      <c r="EJ58" s="82">
        <f t="shared" si="446"/>
        <v>2534197</v>
      </c>
      <c r="EK58" s="23">
        <v>2580442</v>
      </c>
      <c r="EL58" s="23">
        <v>2669888</v>
      </c>
      <c r="EM58" s="330">
        <v>2714137</v>
      </c>
      <c r="EN58" s="23">
        <v>2731816</v>
      </c>
      <c r="EO58" s="83">
        <f t="shared" si="447"/>
        <v>0</v>
      </c>
      <c r="EP58" s="82">
        <f t="shared" si="448"/>
        <v>3496576.9999999995</v>
      </c>
      <c r="EQ58" s="82">
        <f t="shared" si="449"/>
        <v>2910447</v>
      </c>
      <c r="ER58" s="82">
        <f t="shared" si="450"/>
        <v>2962713</v>
      </c>
      <c r="ES58" s="82">
        <f t="shared" si="451"/>
        <v>2883509</v>
      </c>
      <c r="ET58" s="82">
        <f t="shared" si="452"/>
        <v>2847326</v>
      </c>
      <c r="EU58" s="82">
        <f t="shared" si="453"/>
        <v>2784797</v>
      </c>
      <c r="EV58" s="82">
        <f t="shared" si="454"/>
        <v>2764428</v>
      </c>
      <c r="EW58" s="82">
        <f t="shared" si="470"/>
        <v>2741508</v>
      </c>
      <c r="EX58" s="82">
        <f t="shared" si="471"/>
        <v>2711887</v>
      </c>
      <c r="EY58" s="82">
        <f t="shared" si="472"/>
        <v>2643469</v>
      </c>
      <c r="EZ58" s="82">
        <f t="shared" si="473"/>
        <v>2639437</v>
      </c>
      <c r="FA58" s="82">
        <f t="shared" si="473"/>
        <v>2642536</v>
      </c>
      <c r="FB58" s="34"/>
      <c r="FC58" s="23"/>
      <c r="FD58" s="23">
        <v>1216400</v>
      </c>
      <c r="FE58" s="23">
        <v>1206117</v>
      </c>
      <c r="FF58" s="23">
        <v>1226925</v>
      </c>
      <c r="FG58" s="23">
        <v>1223115</v>
      </c>
      <c r="FH58" s="23">
        <v>1262090</v>
      </c>
      <c r="FI58" s="23">
        <v>1239194</v>
      </c>
      <c r="FJ58" s="23">
        <v>1256079</v>
      </c>
      <c r="FK58" s="23">
        <v>1283218</v>
      </c>
      <c r="FL58" s="23">
        <v>1322647</v>
      </c>
      <c r="FM58" s="330">
        <v>1356257</v>
      </c>
      <c r="FN58" s="23">
        <v>1387534</v>
      </c>
      <c r="FO58" s="34"/>
      <c r="FP58" s="23"/>
      <c r="FQ58" s="23">
        <v>744619</v>
      </c>
      <c r="FR58" s="23">
        <v>728021</v>
      </c>
      <c r="FS58" s="23">
        <v>741053</v>
      </c>
      <c r="FT58" s="23">
        <v>770545</v>
      </c>
      <c r="FU58" s="23">
        <v>809951</v>
      </c>
      <c r="FV58" s="23">
        <v>784648</v>
      </c>
      <c r="FW58" s="23">
        <v>810482</v>
      </c>
      <c r="FX58" s="23">
        <v>816487</v>
      </c>
      <c r="FY58" s="23">
        <v>853647</v>
      </c>
      <c r="FZ58" s="330">
        <v>861661</v>
      </c>
      <c r="GA58" s="23">
        <v>871608</v>
      </c>
      <c r="GB58" s="22">
        <v>1725021.0000000005</v>
      </c>
      <c r="GC58" s="23">
        <v>1817661.0000000005</v>
      </c>
      <c r="GD58" s="82">
        <f t="shared" si="455"/>
        <v>1961019</v>
      </c>
      <c r="GE58" s="82">
        <f t="shared" si="456"/>
        <v>1934138</v>
      </c>
      <c r="GF58" s="82">
        <f t="shared" si="457"/>
        <v>1967978</v>
      </c>
      <c r="GG58" s="82">
        <f t="shared" si="458"/>
        <v>1993660</v>
      </c>
      <c r="GH58" s="82">
        <f t="shared" si="459"/>
        <v>2072041</v>
      </c>
      <c r="GI58" s="82">
        <f t="shared" si="460"/>
        <v>2023842</v>
      </c>
      <c r="GJ58" s="82">
        <f t="shared" si="461"/>
        <v>2066561</v>
      </c>
      <c r="GK58" s="23">
        <v>2099705</v>
      </c>
      <c r="GL58" s="23">
        <v>2176294</v>
      </c>
      <c r="GM58" s="330">
        <v>2217918</v>
      </c>
      <c r="GN58" s="23">
        <v>2259142</v>
      </c>
      <c r="GO58" s="81">
        <f t="shared" si="462"/>
        <v>3722964.9999999995</v>
      </c>
      <c r="GP58" s="82">
        <f t="shared" si="463"/>
        <v>4038422.9999999995</v>
      </c>
      <c r="GQ58" s="82">
        <f t="shared" si="464"/>
        <v>3460007</v>
      </c>
      <c r="GR58" s="82">
        <f t="shared" si="465"/>
        <v>3478882</v>
      </c>
      <c r="GS58" s="82">
        <f t="shared" si="466"/>
        <v>3380707</v>
      </c>
      <c r="GT58" s="82">
        <f t="shared" si="467"/>
        <v>3341214</v>
      </c>
      <c r="GU58" s="82">
        <f t="shared" si="468"/>
        <v>3279021</v>
      </c>
      <c r="GV58" s="82">
        <f t="shared" si="469"/>
        <v>3244047</v>
      </c>
      <c r="GW58" s="82">
        <f t="shared" si="474"/>
        <v>3209144</v>
      </c>
      <c r="GX58" s="82">
        <f t="shared" si="475"/>
        <v>3192624</v>
      </c>
      <c r="GY58" s="82">
        <f t="shared" si="476"/>
        <v>3137063</v>
      </c>
      <c r="GZ58" s="82">
        <f t="shared" si="477"/>
        <v>3135656</v>
      </c>
      <c r="HA58" s="82">
        <f t="shared" si="477"/>
        <v>3115210</v>
      </c>
      <c r="HB58" s="22">
        <v>5447986</v>
      </c>
      <c r="HC58" s="23">
        <v>5856084</v>
      </c>
      <c r="HD58" s="23">
        <v>5421026</v>
      </c>
      <c r="HE58" s="23">
        <v>5413020</v>
      </c>
      <c r="HF58" s="23">
        <v>5348685</v>
      </c>
      <c r="HG58" s="23">
        <v>5334874</v>
      </c>
      <c r="HH58" s="23">
        <v>5351062</v>
      </c>
      <c r="HI58" s="23">
        <v>5267889</v>
      </c>
      <c r="HJ58" s="23">
        <v>5275705</v>
      </c>
      <c r="HK58" s="385">
        <v>5292329</v>
      </c>
      <c r="HL58" s="385">
        <v>5313357</v>
      </c>
      <c r="HM58" s="385">
        <v>5353574</v>
      </c>
      <c r="HN58" s="385">
        <v>5374352</v>
      </c>
    </row>
    <row r="59" spans="1:222" s="15" customFormat="1" ht="15">
      <c r="A59" s="46" t="s">
        <v>42</v>
      </c>
      <c r="B59" s="60">
        <f t="shared" si="397"/>
        <v>88.829822317012415</v>
      </c>
      <c r="C59" s="57">
        <f t="shared" si="398"/>
        <v>89.198012964762157</v>
      </c>
      <c r="D59" s="57">
        <f t="shared" si="399"/>
        <v>91.007935278759902</v>
      </c>
      <c r="E59" s="57">
        <f t="shared" si="400"/>
        <v>90.820764958014237</v>
      </c>
      <c r="F59" s="59">
        <f t="shared" si="401"/>
        <v>91.151560138547467</v>
      </c>
      <c r="G59" s="59">
        <f t="shared" si="402"/>
        <v>91.343063412672223</v>
      </c>
      <c r="H59" s="59">
        <f t="shared" si="403"/>
        <v>91.800011558790899</v>
      </c>
      <c r="I59" s="57">
        <f t="shared" si="404"/>
        <v>91.704162762434009</v>
      </c>
      <c r="J59" s="59">
        <f t="shared" si="405"/>
        <v>91.757384603641029</v>
      </c>
      <c r="K59" s="59">
        <f t="shared" si="406"/>
        <v>91.783037262148753</v>
      </c>
      <c r="L59" s="59">
        <f t="shared" si="407"/>
        <v>91.464636160187709</v>
      </c>
      <c r="M59" s="59">
        <f t="shared" si="408"/>
        <v>91.42439007996785</v>
      </c>
      <c r="N59" s="59">
        <f t="shared" si="408"/>
        <v>91.843030430763918</v>
      </c>
      <c r="O59" s="95">
        <f t="shared" si="54"/>
        <v>0</v>
      </c>
      <c r="P59" s="59">
        <f t="shared" si="55"/>
        <v>34.998600679409954</v>
      </c>
      <c r="Q59" s="59">
        <f t="shared" si="56"/>
        <v>39.880193283039034</v>
      </c>
      <c r="R59" s="59">
        <f t="shared" si="57"/>
        <v>39.869914362205463</v>
      </c>
      <c r="S59" s="59">
        <f t="shared" si="58"/>
        <v>40.653035424168621</v>
      </c>
      <c r="T59" s="59">
        <f t="shared" si="59"/>
        <v>41.306710050996529</v>
      </c>
      <c r="U59" s="59">
        <f t="shared" si="60"/>
        <v>41.657474077526821</v>
      </c>
      <c r="V59" s="59">
        <f t="shared" si="409"/>
        <v>42.440771097812103</v>
      </c>
      <c r="W59" s="59">
        <f t="shared" si="410"/>
        <v>42.844460352557135</v>
      </c>
      <c r="X59" s="59">
        <f t="shared" si="411"/>
        <v>44.213044614226959</v>
      </c>
      <c r="Y59" s="59">
        <f t="shared" si="412"/>
        <v>44.999139255679324</v>
      </c>
      <c r="Z59" s="59">
        <f t="shared" si="413"/>
        <v>45.284186544490851</v>
      </c>
      <c r="AA59" s="59">
        <f t="shared" si="413"/>
        <v>46.638434075142456</v>
      </c>
      <c r="AB59" s="56">
        <f t="shared" si="414"/>
        <v>27.348055803017136</v>
      </c>
      <c r="AC59" s="60">
        <f t="shared" si="415"/>
        <v>26.704554504105797</v>
      </c>
      <c r="AD59" s="60">
        <f t="shared" si="416"/>
        <v>30.732211389997012</v>
      </c>
      <c r="AE59" s="60">
        <f t="shared" si="417"/>
        <v>30.520945634238206</v>
      </c>
      <c r="AF59" s="60">
        <f t="shared" si="418"/>
        <v>31.134743802714347</v>
      </c>
      <c r="AG59" s="60">
        <f t="shared" si="419"/>
        <v>31.812421108432293</v>
      </c>
      <c r="AH59" s="60">
        <f t="shared" si="420"/>
        <v>32.539755330550008</v>
      </c>
      <c r="AI59" s="60">
        <f t="shared" si="421"/>
        <v>33.292534168767141</v>
      </c>
      <c r="AJ59" s="60">
        <f t="shared" si="422"/>
        <v>33.539016250008821</v>
      </c>
      <c r="AK59" s="60">
        <f t="shared" si="423"/>
        <v>34.619557935111757</v>
      </c>
      <c r="AL59" s="60">
        <f t="shared" si="424"/>
        <v>35.714672821519883</v>
      </c>
      <c r="AM59" s="60">
        <f t="shared" si="425"/>
        <v>35.857125057424469</v>
      </c>
      <c r="AN59" s="60">
        <f t="shared" si="425"/>
        <v>36.800205427970702</v>
      </c>
      <c r="AO59" s="34">
        <v>2922566</v>
      </c>
      <c r="AP59" s="23">
        <v>3136195</v>
      </c>
      <c r="AQ59" s="23">
        <v>2885200</v>
      </c>
      <c r="AR59" s="23">
        <v>2921526</v>
      </c>
      <c r="AS59" s="23">
        <v>2895587</v>
      </c>
      <c r="AT59" s="23">
        <v>2870696</v>
      </c>
      <c r="AU59" s="23">
        <v>2922659</v>
      </c>
      <c r="AV59" s="23">
        <v>2866563</v>
      </c>
      <c r="AW59" s="23">
        <v>2860909</v>
      </c>
      <c r="AX59" s="23">
        <v>2870062</v>
      </c>
      <c r="AY59" s="23">
        <v>2869081</v>
      </c>
      <c r="AZ59" s="330">
        <v>2883656</v>
      </c>
      <c r="BA59" s="23">
        <v>2893511</v>
      </c>
      <c r="BB59" s="81">
        <f t="shared" si="426"/>
        <v>367507</v>
      </c>
      <c r="BC59" s="82">
        <f t="shared" si="427"/>
        <v>379797</v>
      </c>
      <c r="BD59" s="82">
        <f t="shared" si="428"/>
        <v>285073</v>
      </c>
      <c r="BE59" s="82">
        <f t="shared" si="429"/>
        <v>295278</v>
      </c>
      <c r="BF59" s="82">
        <f t="shared" si="430"/>
        <v>281086</v>
      </c>
      <c r="BG59" s="82">
        <f t="shared" si="431"/>
        <v>272067</v>
      </c>
      <c r="BH59" s="82">
        <f t="shared" si="432"/>
        <v>261065</v>
      </c>
      <c r="BI59" s="82">
        <f t="shared" si="433"/>
        <v>259318</v>
      </c>
      <c r="BJ59" s="82">
        <f t="shared" si="434"/>
        <v>256997</v>
      </c>
      <c r="BK59" s="82">
        <f t="shared" si="435"/>
        <v>256945</v>
      </c>
      <c r="BL59" s="82">
        <f t="shared" si="436"/>
        <v>267739</v>
      </c>
      <c r="BM59" s="82">
        <f t="shared" si="437"/>
        <v>270487</v>
      </c>
      <c r="BN59" s="82">
        <f t="shared" si="437"/>
        <v>256985</v>
      </c>
      <c r="BO59" s="34">
        <v>70291</v>
      </c>
      <c r="BP59" s="23">
        <v>67106</v>
      </c>
      <c r="BQ59" s="23"/>
      <c r="BR59" s="23">
        <v>68290</v>
      </c>
      <c r="BS59" s="23">
        <v>70699</v>
      </c>
      <c r="BT59" s="23">
        <v>68729</v>
      </c>
      <c r="BU59" s="23">
        <v>67251</v>
      </c>
      <c r="BV59" s="23">
        <v>71750</v>
      </c>
      <c r="BW59" s="23">
        <v>70272</v>
      </c>
      <c r="BX59" s="23">
        <v>73884</v>
      </c>
      <c r="BY59" s="23">
        <v>78364</v>
      </c>
      <c r="BZ59" s="330">
        <v>82440</v>
      </c>
      <c r="CA59" s="23">
        <v>75978</v>
      </c>
      <c r="CB59" s="22">
        <v>297216</v>
      </c>
      <c r="CC59" s="23">
        <v>312691</v>
      </c>
      <c r="CD59" s="23"/>
      <c r="CE59" s="23">
        <v>226988</v>
      </c>
      <c r="CF59" s="23">
        <v>210387</v>
      </c>
      <c r="CG59" s="44">
        <v>203338</v>
      </c>
      <c r="CH59" s="44">
        <v>193814</v>
      </c>
      <c r="CI59" s="44">
        <v>187568</v>
      </c>
      <c r="CJ59" s="44">
        <v>186725</v>
      </c>
      <c r="CK59" s="44">
        <v>183061</v>
      </c>
      <c r="CL59" s="44">
        <v>189375</v>
      </c>
      <c r="CM59" s="335">
        <v>188047</v>
      </c>
      <c r="CN59" s="44">
        <v>181007</v>
      </c>
      <c r="CO59" s="34">
        <v>1184873</v>
      </c>
      <c r="CP59" s="23">
        <v>1280139</v>
      </c>
      <c r="CQ59" s="23">
        <v>1091334</v>
      </c>
      <c r="CR59" s="23">
        <v>1111022</v>
      </c>
      <c r="CS59" s="23">
        <v>1070671</v>
      </c>
      <c r="CT59" s="23">
        <v>991477</v>
      </c>
      <c r="CU59" s="23">
        <v>1000804</v>
      </c>
      <c r="CV59" s="23">
        <v>961357</v>
      </c>
      <c r="CW59" s="23">
        <v>941905</v>
      </c>
      <c r="CX59" s="23">
        <v>914624</v>
      </c>
      <c r="CY59" s="23">
        <v>901268</v>
      </c>
      <c r="CZ59" s="330">
        <v>905044</v>
      </c>
      <c r="DA59" s="23">
        <v>870523</v>
      </c>
      <c r="DB59" s="34"/>
      <c r="DC59" s="23">
        <v>625508</v>
      </c>
      <c r="DD59" s="23">
        <v>529555</v>
      </c>
      <c r="DE59" s="23">
        <v>527967</v>
      </c>
      <c r="DF59" s="23">
        <v>533502</v>
      </c>
      <c r="DG59" s="23">
        <v>581047</v>
      </c>
      <c r="DH59" s="23">
        <v>595596</v>
      </c>
      <c r="DI59" s="23">
        <v>578558</v>
      </c>
      <c r="DJ59" s="23">
        <v>583154</v>
      </c>
      <c r="DK59" s="23">
        <v>572893</v>
      </c>
      <c r="DL59" s="23">
        <v>556271</v>
      </c>
      <c r="DM59" s="330">
        <v>550284</v>
      </c>
      <c r="DN59" s="23">
        <v>553646</v>
      </c>
      <c r="DO59" s="34"/>
      <c r="DP59" s="23">
        <v>291618</v>
      </c>
      <c r="DQ59" s="23">
        <v>290016</v>
      </c>
      <c r="DR59" s="23">
        <v>300738</v>
      </c>
      <c r="DS59" s="23">
        <v>302365</v>
      </c>
      <c r="DT59" s="23">
        <v>298383</v>
      </c>
      <c r="DU59" s="23">
        <v>290283</v>
      </c>
      <c r="DV59" s="23">
        <v>285963</v>
      </c>
      <c r="DW59" s="23">
        <v>290135</v>
      </c>
      <c r="DX59" s="23">
        <v>299989</v>
      </c>
      <c r="DY59" s="23">
        <v>291237</v>
      </c>
      <c r="DZ59" s="330">
        <v>297343</v>
      </c>
      <c r="EA59" s="23">
        <v>309953</v>
      </c>
      <c r="EB59" s="81">
        <f t="shared" si="438"/>
        <v>0</v>
      </c>
      <c r="EC59" s="82">
        <f t="shared" si="439"/>
        <v>1230547.9999999995</v>
      </c>
      <c r="ED59" s="82">
        <f t="shared" si="440"/>
        <v>1264311</v>
      </c>
      <c r="EE59" s="82">
        <f t="shared" si="441"/>
        <v>1282537</v>
      </c>
      <c r="EF59" s="82">
        <f t="shared" si="442"/>
        <v>1291414</v>
      </c>
      <c r="EG59" s="82">
        <f t="shared" si="443"/>
        <v>1298172</v>
      </c>
      <c r="EH59" s="82">
        <f t="shared" si="444"/>
        <v>1326259</v>
      </c>
      <c r="EI59" s="82">
        <f t="shared" si="445"/>
        <v>1326648</v>
      </c>
      <c r="EJ59" s="82">
        <f t="shared" si="446"/>
        <v>1335850</v>
      </c>
      <c r="EK59" s="23">
        <v>1382545</v>
      </c>
      <c r="EL59" s="23">
        <v>1411542</v>
      </c>
      <c r="EM59" s="330">
        <v>1428328</v>
      </c>
      <c r="EN59" s="23">
        <v>1469342</v>
      </c>
      <c r="EO59" s="83">
        <f t="shared" si="447"/>
        <v>0</v>
      </c>
      <c r="EP59" s="82">
        <f t="shared" si="448"/>
        <v>2285444.0000000005</v>
      </c>
      <c r="EQ59" s="82">
        <f t="shared" si="449"/>
        <v>1905962</v>
      </c>
      <c r="ER59" s="82">
        <f t="shared" si="450"/>
        <v>1934267</v>
      </c>
      <c r="ES59" s="82">
        <f t="shared" si="451"/>
        <v>1885259</v>
      </c>
      <c r="ET59" s="82">
        <f t="shared" si="452"/>
        <v>1844591</v>
      </c>
      <c r="EU59" s="82">
        <f t="shared" si="453"/>
        <v>1857465</v>
      </c>
      <c r="EV59" s="82">
        <f t="shared" si="454"/>
        <v>1799233</v>
      </c>
      <c r="EW59" s="82">
        <f t="shared" si="470"/>
        <v>1782056</v>
      </c>
      <c r="EX59" s="82">
        <f t="shared" si="471"/>
        <v>1744462</v>
      </c>
      <c r="EY59" s="82">
        <f t="shared" si="472"/>
        <v>1725278</v>
      </c>
      <c r="EZ59" s="82">
        <f t="shared" si="473"/>
        <v>1725815</v>
      </c>
      <c r="FA59" s="82">
        <f t="shared" si="473"/>
        <v>1681154</v>
      </c>
      <c r="FB59" s="34"/>
      <c r="FC59" s="23"/>
      <c r="FD59" s="23">
        <v>656925</v>
      </c>
      <c r="FE59" s="23">
        <v>667648</v>
      </c>
      <c r="FF59" s="23">
        <v>666691</v>
      </c>
      <c r="FG59" s="23">
        <v>677699</v>
      </c>
      <c r="FH59" s="23">
        <v>685398</v>
      </c>
      <c r="FI59" s="23">
        <v>687981</v>
      </c>
      <c r="FJ59" s="23">
        <v>687029</v>
      </c>
      <c r="FK59" s="23">
        <v>704262</v>
      </c>
      <c r="FL59" s="23">
        <v>730539</v>
      </c>
      <c r="FM59" s="330">
        <v>727534</v>
      </c>
      <c r="FN59" s="23">
        <v>749066</v>
      </c>
      <c r="FO59" s="34"/>
      <c r="FP59" s="23"/>
      <c r="FQ59" s="23">
        <v>317370</v>
      </c>
      <c r="FR59" s="23">
        <v>314151</v>
      </c>
      <c r="FS59" s="23">
        <v>322358</v>
      </c>
      <c r="FT59" s="23">
        <v>322090</v>
      </c>
      <c r="FU59" s="23">
        <v>350578</v>
      </c>
      <c r="FV59" s="23">
        <v>352704</v>
      </c>
      <c r="FW59" s="23">
        <v>358686</v>
      </c>
      <c r="FX59" s="23">
        <v>378294</v>
      </c>
      <c r="FY59" s="23">
        <v>389766</v>
      </c>
      <c r="FZ59" s="330">
        <v>403451</v>
      </c>
      <c r="GA59" s="23">
        <v>410323</v>
      </c>
      <c r="GB59" s="22">
        <v>899771</v>
      </c>
      <c r="GC59" s="23">
        <v>938929.99999999953</v>
      </c>
      <c r="GD59" s="82">
        <f t="shared" si="455"/>
        <v>974295</v>
      </c>
      <c r="GE59" s="82">
        <f t="shared" si="456"/>
        <v>981799</v>
      </c>
      <c r="GF59" s="82">
        <f t="shared" si="457"/>
        <v>989049</v>
      </c>
      <c r="GG59" s="82">
        <f t="shared" si="458"/>
        <v>999789</v>
      </c>
      <c r="GH59" s="82">
        <f t="shared" si="459"/>
        <v>1035976</v>
      </c>
      <c r="GI59" s="82">
        <f t="shared" si="460"/>
        <v>1040685</v>
      </c>
      <c r="GJ59" s="82">
        <f t="shared" si="461"/>
        <v>1045715</v>
      </c>
      <c r="GK59" s="23">
        <v>1082556</v>
      </c>
      <c r="GL59" s="23">
        <v>1120305</v>
      </c>
      <c r="GM59" s="330">
        <v>1130985</v>
      </c>
      <c r="GN59" s="23">
        <v>1159389</v>
      </c>
      <c r="GO59" s="81">
        <f t="shared" si="462"/>
        <v>2390302</v>
      </c>
      <c r="GP59" s="82">
        <f t="shared" si="463"/>
        <v>2577062.0000000005</v>
      </c>
      <c r="GQ59" s="82">
        <f t="shared" si="464"/>
        <v>2195978</v>
      </c>
      <c r="GR59" s="82">
        <f t="shared" si="465"/>
        <v>2235005</v>
      </c>
      <c r="GS59" s="82">
        <f t="shared" si="466"/>
        <v>2187624</v>
      </c>
      <c r="GT59" s="82">
        <f t="shared" si="467"/>
        <v>2142974</v>
      </c>
      <c r="GU59" s="82">
        <f t="shared" si="468"/>
        <v>2147748</v>
      </c>
      <c r="GV59" s="82">
        <f t="shared" si="469"/>
        <v>2085196</v>
      </c>
      <c r="GW59" s="82">
        <f t="shared" si="474"/>
        <v>2072191</v>
      </c>
      <c r="GX59" s="82">
        <f t="shared" si="475"/>
        <v>2044451</v>
      </c>
      <c r="GY59" s="82">
        <f t="shared" si="476"/>
        <v>2016515</v>
      </c>
      <c r="GZ59" s="82">
        <f t="shared" si="477"/>
        <v>2023158</v>
      </c>
      <c r="HA59" s="82">
        <f t="shared" si="477"/>
        <v>1991107</v>
      </c>
      <c r="HB59" s="22">
        <v>3290073</v>
      </c>
      <c r="HC59" s="23">
        <v>3515992</v>
      </c>
      <c r="HD59" s="23">
        <v>3170273</v>
      </c>
      <c r="HE59" s="23">
        <v>3216804</v>
      </c>
      <c r="HF59" s="23">
        <v>3176673</v>
      </c>
      <c r="HG59" s="23">
        <v>3142763</v>
      </c>
      <c r="HH59" s="23">
        <v>3183724</v>
      </c>
      <c r="HI59" s="23">
        <v>3125881</v>
      </c>
      <c r="HJ59" s="23">
        <v>3117906</v>
      </c>
      <c r="HK59" s="385">
        <v>3127007</v>
      </c>
      <c r="HL59" s="385">
        <v>3136820</v>
      </c>
      <c r="HM59" s="385">
        <v>3154143</v>
      </c>
      <c r="HN59" s="385">
        <v>3150496</v>
      </c>
    </row>
    <row r="60" spans="1:222" s="15" customFormat="1" ht="15">
      <c r="A60" s="46" t="s">
        <v>43</v>
      </c>
      <c r="B60" s="60">
        <f t="shared" si="397"/>
        <v>85.181739325088145</v>
      </c>
      <c r="C60" s="57">
        <f t="shared" si="398"/>
        <v>85.235510159450953</v>
      </c>
      <c r="D60" s="57">
        <f t="shared" si="399"/>
        <v>88.543802407242168</v>
      </c>
      <c r="E60" s="57">
        <f t="shared" si="400"/>
        <v>87.360335436720518</v>
      </c>
      <c r="F60" s="59">
        <f t="shared" si="401"/>
        <v>87.523021717006316</v>
      </c>
      <c r="G60" s="59">
        <f t="shared" si="402"/>
        <v>87.608881637132214</v>
      </c>
      <c r="H60" s="59">
        <f t="shared" si="403"/>
        <v>90.084745762711862</v>
      </c>
      <c r="I60" s="57">
        <f t="shared" si="404"/>
        <v>87.253001394415548</v>
      </c>
      <c r="J60" s="59">
        <f t="shared" si="405"/>
        <v>88.740480463843781</v>
      </c>
      <c r="K60" s="59">
        <f t="shared" si="406"/>
        <v>89.864572382660313</v>
      </c>
      <c r="L60" s="59">
        <f t="shared" si="407"/>
        <v>89.020045138796064</v>
      </c>
      <c r="M60" s="59">
        <f t="shared" si="408"/>
        <v>89.616446646745089</v>
      </c>
      <c r="N60" s="59">
        <f t="shared" si="408"/>
        <v>90.620992718464805</v>
      </c>
      <c r="O60" s="95">
        <f t="shared" si="54"/>
        <v>0</v>
      </c>
      <c r="P60" s="59">
        <f t="shared" si="55"/>
        <v>37.871371509799253</v>
      </c>
      <c r="Q60" s="59">
        <f t="shared" si="56"/>
        <v>42.37025482436124</v>
      </c>
      <c r="R60" s="59">
        <f t="shared" si="57"/>
        <v>42.830696328225109</v>
      </c>
      <c r="S60" s="59">
        <f t="shared" si="58"/>
        <v>41.667987224047529</v>
      </c>
      <c r="T60" s="59">
        <f t="shared" si="59"/>
        <v>42.975442294988461</v>
      </c>
      <c r="U60" s="59">
        <f t="shared" si="60"/>
        <v>43.812468174874518</v>
      </c>
      <c r="V60" s="59">
        <f t="shared" si="409"/>
        <v>43.432453982397867</v>
      </c>
      <c r="W60" s="59">
        <f t="shared" si="410"/>
        <v>43.066059035353668</v>
      </c>
      <c r="X60" s="59">
        <f t="shared" si="411"/>
        <v>44.645507389771815</v>
      </c>
      <c r="Y60" s="59">
        <f t="shared" si="412"/>
        <v>44.148950389331667</v>
      </c>
      <c r="Z60" s="59">
        <f t="shared" si="413"/>
        <v>42.904262964784209</v>
      </c>
      <c r="AA60" s="59">
        <f t="shared" si="413"/>
        <v>44.282757534626661</v>
      </c>
      <c r="AB60" s="56">
        <f t="shared" si="414"/>
        <v>29.833790363198847</v>
      </c>
      <c r="AC60" s="60">
        <f t="shared" si="415"/>
        <v>28.509175344598027</v>
      </c>
      <c r="AD60" s="60">
        <f t="shared" si="416"/>
        <v>32.493001014937981</v>
      </c>
      <c r="AE60" s="60">
        <f t="shared" si="417"/>
        <v>34.192648161004101</v>
      </c>
      <c r="AF60" s="60">
        <f t="shared" si="418"/>
        <v>33.230858080578649</v>
      </c>
      <c r="AG60" s="60">
        <f t="shared" si="419"/>
        <v>33.825955432981615</v>
      </c>
      <c r="AH60" s="60">
        <f t="shared" si="420"/>
        <v>34.24710846002764</v>
      </c>
      <c r="AI60" s="60">
        <f t="shared" si="421"/>
        <v>35.132847366292935</v>
      </c>
      <c r="AJ60" s="60">
        <f t="shared" si="422"/>
        <v>34.594003878013332</v>
      </c>
      <c r="AK60" s="60">
        <f t="shared" si="423"/>
        <v>35.989193618205427</v>
      </c>
      <c r="AL60" s="60">
        <f t="shared" si="424"/>
        <v>35.828060139235234</v>
      </c>
      <c r="AM60" s="60">
        <f t="shared" si="425"/>
        <v>34.689261262624356</v>
      </c>
      <c r="AN60" s="60">
        <f t="shared" si="425"/>
        <v>35.705019084971241</v>
      </c>
      <c r="AO60" s="34">
        <v>243538</v>
      </c>
      <c r="AP60" s="23">
        <v>265033</v>
      </c>
      <c r="AQ60" s="23">
        <v>259977</v>
      </c>
      <c r="AR60" s="23">
        <v>252937</v>
      </c>
      <c r="AS60" s="23">
        <v>248540</v>
      </c>
      <c r="AT60" s="23">
        <v>242695</v>
      </c>
      <c r="AU60" s="23">
        <v>247679</v>
      </c>
      <c r="AV60" s="23">
        <v>230895</v>
      </c>
      <c r="AW60" s="23">
        <v>233864</v>
      </c>
      <c r="AX60" s="23">
        <v>232512</v>
      </c>
      <c r="AY60" s="23">
        <v>233107</v>
      </c>
      <c r="AZ60" s="330">
        <v>236919</v>
      </c>
      <c r="BA60" s="23">
        <v>241688</v>
      </c>
      <c r="BB60" s="81">
        <f t="shared" si="426"/>
        <v>42366</v>
      </c>
      <c r="BC60" s="82">
        <f t="shared" si="427"/>
        <v>45909</v>
      </c>
      <c r="BD60" s="82">
        <f t="shared" si="428"/>
        <v>33637</v>
      </c>
      <c r="BE60" s="82">
        <f t="shared" si="429"/>
        <v>36596</v>
      </c>
      <c r="BF60" s="82">
        <f t="shared" si="430"/>
        <v>35431</v>
      </c>
      <c r="BG60" s="82">
        <f t="shared" si="431"/>
        <v>34326</v>
      </c>
      <c r="BH60" s="82">
        <f t="shared" si="432"/>
        <v>27261</v>
      </c>
      <c r="BI60" s="82">
        <f t="shared" si="433"/>
        <v>33732</v>
      </c>
      <c r="BJ60" s="82">
        <f t="shared" si="434"/>
        <v>29673</v>
      </c>
      <c r="BK60" s="82">
        <f t="shared" si="435"/>
        <v>26224</v>
      </c>
      <c r="BL60" s="82">
        <f t="shared" si="436"/>
        <v>28752</v>
      </c>
      <c r="BM60" s="82">
        <f t="shared" si="437"/>
        <v>27451</v>
      </c>
      <c r="BN60" s="82">
        <f t="shared" si="437"/>
        <v>25014</v>
      </c>
      <c r="BO60" s="34">
        <v>13219</v>
      </c>
      <c r="BP60" s="23">
        <v>12565</v>
      </c>
      <c r="BQ60" s="23"/>
      <c r="BR60" s="23">
        <v>13929</v>
      </c>
      <c r="BS60" s="23">
        <v>15203</v>
      </c>
      <c r="BT60" s="23">
        <v>11089</v>
      </c>
      <c r="BU60" s="23">
        <v>10045</v>
      </c>
      <c r="BV60" s="23">
        <v>13396</v>
      </c>
      <c r="BW60" s="23">
        <v>10273</v>
      </c>
      <c r="BX60" s="23">
        <v>11449</v>
      </c>
      <c r="BY60" s="23">
        <v>8792</v>
      </c>
      <c r="BZ60" s="330">
        <v>9395</v>
      </c>
      <c r="CA60" s="23">
        <v>10118</v>
      </c>
      <c r="CB60" s="22">
        <v>29147</v>
      </c>
      <c r="CC60" s="23">
        <v>33344</v>
      </c>
      <c r="CD60" s="23"/>
      <c r="CE60" s="23">
        <v>22667</v>
      </c>
      <c r="CF60" s="23">
        <v>20228</v>
      </c>
      <c r="CG60" s="44">
        <v>23237</v>
      </c>
      <c r="CH60" s="44">
        <v>17216</v>
      </c>
      <c r="CI60" s="44">
        <v>20336</v>
      </c>
      <c r="CJ60" s="44">
        <v>19400</v>
      </c>
      <c r="CK60" s="44">
        <v>14775</v>
      </c>
      <c r="CL60" s="44">
        <v>19960</v>
      </c>
      <c r="CM60" s="335">
        <v>18056</v>
      </c>
      <c r="CN60" s="44">
        <v>14896</v>
      </c>
      <c r="CO60" s="34">
        <v>76036</v>
      </c>
      <c r="CP60" s="23">
        <v>83764</v>
      </c>
      <c r="CQ60" s="23">
        <v>80314</v>
      </c>
      <c r="CR60" s="23">
        <v>79202</v>
      </c>
      <c r="CS60" s="23">
        <v>77539</v>
      </c>
      <c r="CT60" s="23">
        <v>67323</v>
      </c>
      <c r="CU60" s="23">
        <v>70984</v>
      </c>
      <c r="CV60" s="23">
        <v>61352</v>
      </c>
      <c r="CW60" s="23">
        <v>62264</v>
      </c>
      <c r="CX60" s="23">
        <v>63666</v>
      </c>
      <c r="CY60" s="23">
        <v>58082</v>
      </c>
      <c r="CZ60" s="330">
        <v>68445</v>
      </c>
      <c r="DA60" s="23">
        <v>67485</v>
      </c>
      <c r="DB60" s="34"/>
      <c r="DC60" s="23">
        <v>63511</v>
      </c>
      <c r="DD60" s="23">
        <v>55258</v>
      </c>
      <c r="DE60" s="23">
        <v>49726</v>
      </c>
      <c r="DF60" s="23">
        <v>52676</v>
      </c>
      <c r="DG60" s="23">
        <v>56321</v>
      </c>
      <c r="DH60" s="23">
        <v>56237</v>
      </c>
      <c r="DI60" s="23">
        <v>54609</v>
      </c>
      <c r="DJ60" s="23">
        <v>58105</v>
      </c>
      <c r="DK60" s="23">
        <v>53332</v>
      </c>
      <c r="DL60" s="23">
        <v>59417</v>
      </c>
      <c r="DM60" s="330">
        <v>55048</v>
      </c>
      <c r="DN60" s="23">
        <v>56100</v>
      </c>
      <c r="DO60" s="34"/>
      <c r="DP60" s="23">
        <v>29111</v>
      </c>
      <c r="DQ60" s="23">
        <v>29001</v>
      </c>
      <c r="DR60" s="23">
        <v>25010</v>
      </c>
      <c r="DS60" s="23">
        <v>23959</v>
      </c>
      <c r="DT60" s="23">
        <v>25346</v>
      </c>
      <c r="DU60" s="23">
        <v>26299</v>
      </c>
      <c r="DV60" s="23">
        <v>21963</v>
      </c>
      <c r="DW60" s="23">
        <v>22327</v>
      </c>
      <c r="DX60" s="23">
        <v>22397</v>
      </c>
      <c r="DY60" s="23">
        <v>21789</v>
      </c>
      <c r="DZ60" s="330">
        <v>21718</v>
      </c>
      <c r="EA60" s="23">
        <v>22877</v>
      </c>
      <c r="EB60" s="81">
        <f t="shared" si="438"/>
        <v>0</v>
      </c>
      <c r="EC60" s="82">
        <f t="shared" si="439"/>
        <v>117758</v>
      </c>
      <c r="ED60" s="82">
        <f t="shared" si="440"/>
        <v>124405</v>
      </c>
      <c r="EE60" s="82">
        <f t="shared" si="441"/>
        <v>124009</v>
      </c>
      <c r="EF60" s="82">
        <f t="shared" si="442"/>
        <v>118325</v>
      </c>
      <c r="EG60" s="82">
        <f t="shared" si="443"/>
        <v>119051</v>
      </c>
      <c r="EH60" s="82">
        <f t="shared" si="444"/>
        <v>120458</v>
      </c>
      <c r="EI60" s="82">
        <f t="shared" si="445"/>
        <v>114934</v>
      </c>
      <c r="EJ60" s="82">
        <f t="shared" si="446"/>
        <v>113495</v>
      </c>
      <c r="EK60" s="23">
        <v>115514</v>
      </c>
      <c r="EL60" s="23">
        <v>115608</v>
      </c>
      <c r="EM60" s="330">
        <v>113426</v>
      </c>
      <c r="EN60" s="23">
        <v>118103</v>
      </c>
      <c r="EO60" s="83">
        <f t="shared" si="447"/>
        <v>0</v>
      </c>
      <c r="EP60" s="82">
        <f t="shared" si="448"/>
        <v>193184</v>
      </c>
      <c r="EQ60" s="82">
        <f t="shared" si="449"/>
        <v>169209</v>
      </c>
      <c r="ER60" s="82">
        <f t="shared" si="450"/>
        <v>165524</v>
      </c>
      <c r="ES60" s="82">
        <f t="shared" si="451"/>
        <v>165646</v>
      </c>
      <c r="ET60" s="82">
        <f t="shared" si="452"/>
        <v>157970</v>
      </c>
      <c r="EU60" s="82">
        <f t="shared" si="453"/>
        <v>154482</v>
      </c>
      <c r="EV60" s="82">
        <f t="shared" si="454"/>
        <v>149693</v>
      </c>
      <c r="EW60" s="82">
        <f t="shared" si="470"/>
        <v>150042</v>
      </c>
      <c r="EX60" s="82">
        <f t="shared" si="471"/>
        <v>143222</v>
      </c>
      <c r="EY60" s="82">
        <f t="shared" si="472"/>
        <v>146251</v>
      </c>
      <c r="EZ60" s="82">
        <f t="shared" si="473"/>
        <v>150944</v>
      </c>
      <c r="FA60" s="82">
        <f t="shared" si="473"/>
        <v>148599</v>
      </c>
      <c r="FB60" s="34"/>
      <c r="FC60" s="23"/>
      <c r="FD60" s="23">
        <v>61194</v>
      </c>
      <c r="FE60" s="23">
        <v>66461</v>
      </c>
      <c r="FF60" s="23">
        <v>63373</v>
      </c>
      <c r="FG60" s="23">
        <v>63930</v>
      </c>
      <c r="FH60" s="23">
        <v>64120</v>
      </c>
      <c r="FI60" s="23">
        <v>59658</v>
      </c>
      <c r="FJ60" s="23">
        <v>59260</v>
      </c>
      <c r="FK60" s="23">
        <v>59839</v>
      </c>
      <c r="FL60" s="23">
        <v>61144</v>
      </c>
      <c r="FM60" s="330">
        <v>59024</v>
      </c>
      <c r="FN60" s="23">
        <v>61291</v>
      </c>
      <c r="FO60" s="34"/>
      <c r="FP60" s="23"/>
      <c r="FQ60" s="23">
        <v>34210</v>
      </c>
      <c r="FR60" s="23">
        <v>32538</v>
      </c>
      <c r="FS60" s="23">
        <v>30993</v>
      </c>
      <c r="FT60" s="23">
        <v>29775</v>
      </c>
      <c r="FU60" s="23">
        <v>30039</v>
      </c>
      <c r="FV60" s="23">
        <v>33313</v>
      </c>
      <c r="FW60" s="23">
        <v>31908</v>
      </c>
      <c r="FX60" s="23">
        <v>33278</v>
      </c>
      <c r="FY60" s="23">
        <v>32675</v>
      </c>
      <c r="FZ60" s="330">
        <v>32684</v>
      </c>
      <c r="GA60" s="23">
        <v>33935</v>
      </c>
      <c r="GB60" s="22">
        <v>85296.000000000029</v>
      </c>
      <c r="GC60" s="23">
        <v>88647</v>
      </c>
      <c r="GD60" s="82">
        <f t="shared" si="455"/>
        <v>95404</v>
      </c>
      <c r="GE60" s="82">
        <f t="shared" si="456"/>
        <v>98999</v>
      </c>
      <c r="GF60" s="82">
        <f t="shared" si="457"/>
        <v>94366</v>
      </c>
      <c r="GG60" s="82">
        <f t="shared" si="458"/>
        <v>93705</v>
      </c>
      <c r="GH60" s="82">
        <f t="shared" si="459"/>
        <v>94159</v>
      </c>
      <c r="GI60" s="82">
        <f t="shared" si="460"/>
        <v>92971</v>
      </c>
      <c r="GJ60" s="82">
        <f t="shared" si="461"/>
        <v>91168</v>
      </c>
      <c r="GK60" s="23">
        <v>93117</v>
      </c>
      <c r="GL60" s="23">
        <v>93819</v>
      </c>
      <c r="GM60" s="330">
        <v>91708</v>
      </c>
      <c r="GN60" s="23">
        <v>95226</v>
      </c>
      <c r="GO60" s="81">
        <f t="shared" si="462"/>
        <v>200607.99999999997</v>
      </c>
      <c r="GP60" s="82">
        <f t="shared" si="463"/>
        <v>222295</v>
      </c>
      <c r="GQ60" s="82">
        <f t="shared" si="464"/>
        <v>198210</v>
      </c>
      <c r="GR60" s="82">
        <f t="shared" si="465"/>
        <v>190534</v>
      </c>
      <c r="GS60" s="82">
        <f t="shared" si="466"/>
        <v>189605</v>
      </c>
      <c r="GT60" s="82">
        <f t="shared" si="467"/>
        <v>183316</v>
      </c>
      <c r="GU60" s="82">
        <f t="shared" si="468"/>
        <v>180781</v>
      </c>
      <c r="GV60" s="82">
        <f t="shared" si="469"/>
        <v>171656</v>
      </c>
      <c r="GW60" s="82">
        <f t="shared" si="474"/>
        <v>172369</v>
      </c>
      <c r="GX60" s="82">
        <f t="shared" si="475"/>
        <v>165619</v>
      </c>
      <c r="GY60" s="82">
        <f t="shared" si="476"/>
        <v>168040</v>
      </c>
      <c r="GZ60" s="82">
        <f t="shared" si="477"/>
        <v>172662</v>
      </c>
      <c r="HA60" s="82">
        <f t="shared" si="477"/>
        <v>171476</v>
      </c>
      <c r="HB60" s="22">
        <v>285904</v>
      </c>
      <c r="HC60" s="23">
        <v>310942</v>
      </c>
      <c r="HD60" s="23">
        <v>293614</v>
      </c>
      <c r="HE60" s="23">
        <v>289533</v>
      </c>
      <c r="HF60" s="23">
        <v>283971</v>
      </c>
      <c r="HG60" s="23">
        <v>277021</v>
      </c>
      <c r="HH60" s="23">
        <v>274940</v>
      </c>
      <c r="HI60" s="23">
        <v>264627</v>
      </c>
      <c r="HJ60" s="23">
        <v>263537</v>
      </c>
      <c r="HK60" s="385">
        <v>258736</v>
      </c>
      <c r="HL60" s="385">
        <v>261859</v>
      </c>
      <c r="HM60" s="385">
        <v>264370</v>
      </c>
      <c r="HN60" s="385">
        <v>266702</v>
      </c>
    </row>
    <row r="61" spans="1:222" s="15" customFormat="1" ht="15">
      <c r="A61" s="46" t="s">
        <v>46</v>
      </c>
      <c r="B61" s="60">
        <f t="shared" si="397"/>
        <v>91.323213012183942</v>
      </c>
      <c r="C61" s="57">
        <f t="shared" si="398"/>
        <v>91.962128002359904</v>
      </c>
      <c r="D61" s="57">
        <f t="shared" si="399"/>
        <v>92.384583485488989</v>
      </c>
      <c r="E61" s="57">
        <f t="shared" si="400"/>
        <v>93.43193423838585</v>
      </c>
      <c r="F61" s="59">
        <f t="shared" si="401"/>
        <v>93.753942413681045</v>
      </c>
      <c r="G61" s="59">
        <f t="shared" si="402"/>
        <v>93.455305395284242</v>
      </c>
      <c r="H61" s="59">
        <f t="shared" si="403"/>
        <v>93.198794655141171</v>
      </c>
      <c r="I61" s="57">
        <f t="shared" si="404"/>
        <v>94.328218486710895</v>
      </c>
      <c r="J61" s="73">
        <f t="shared" si="405"/>
        <v>93.518744079036409</v>
      </c>
      <c r="K61" s="73">
        <f t="shared" si="406"/>
        <v>93.597450669338457</v>
      </c>
      <c r="L61" s="73">
        <f t="shared" si="407"/>
        <v>93.43129445632276</v>
      </c>
      <c r="M61" s="73">
        <f t="shared" si="408"/>
        <v>94.336919537696474</v>
      </c>
      <c r="N61" s="73">
        <f t="shared" si="408"/>
        <v>92.970750583281173</v>
      </c>
      <c r="O61" s="95">
        <f t="shared" si="54"/>
        <v>0</v>
      </c>
      <c r="P61" s="59">
        <f t="shared" si="55"/>
        <v>39.867141673946833</v>
      </c>
      <c r="Q61" s="59">
        <f t="shared" si="56"/>
        <v>39.769878749992266</v>
      </c>
      <c r="R61" s="59">
        <f t="shared" si="57"/>
        <v>42.446132768713412</v>
      </c>
      <c r="S61" s="59">
        <f t="shared" si="58"/>
        <v>44.038433356483395</v>
      </c>
      <c r="T61" s="59">
        <f t="shared" si="59"/>
        <v>43.716535024240812</v>
      </c>
      <c r="U61" s="59">
        <f t="shared" si="60"/>
        <v>45.756796843016581</v>
      </c>
      <c r="V61" s="59">
        <f t="shared" si="409"/>
        <v>44.125388362028026</v>
      </c>
      <c r="W61" s="59">
        <f t="shared" si="410"/>
        <v>47.656651779672487</v>
      </c>
      <c r="X61" s="59">
        <f t="shared" si="411"/>
        <v>47.678188750660986</v>
      </c>
      <c r="Y61" s="59">
        <f t="shared" si="412"/>
        <v>48.548749982531895</v>
      </c>
      <c r="Z61" s="59">
        <f t="shared" si="413"/>
        <v>46.304051354813822</v>
      </c>
      <c r="AA61" s="59">
        <f t="shared" si="413"/>
        <v>47.256444545609746</v>
      </c>
      <c r="AB61" s="56">
        <f t="shared" si="414"/>
        <v>31.858635135054147</v>
      </c>
      <c r="AC61" s="60">
        <f t="shared" si="415"/>
        <v>29.945313652299209</v>
      </c>
      <c r="AD61" s="60">
        <f t="shared" si="416"/>
        <v>30.526035638465775</v>
      </c>
      <c r="AE61" s="60">
        <f t="shared" si="417"/>
        <v>32.273633080084693</v>
      </c>
      <c r="AF61" s="60">
        <f t="shared" si="418"/>
        <v>34.283547949307732</v>
      </c>
      <c r="AG61" s="60">
        <f t="shared" si="419"/>
        <v>33.358212345614916</v>
      </c>
      <c r="AH61" s="60">
        <f t="shared" si="420"/>
        <v>35.540224022335124</v>
      </c>
      <c r="AI61" s="60">
        <f t="shared" si="421"/>
        <v>34.680559512665013</v>
      </c>
      <c r="AJ61" s="60">
        <f t="shared" si="422"/>
        <v>38.523480849912033</v>
      </c>
      <c r="AK61" s="60">
        <f t="shared" si="423"/>
        <v>38.518271130778437</v>
      </c>
      <c r="AL61" s="60">
        <f t="shared" si="424"/>
        <v>39.345854469738256</v>
      </c>
      <c r="AM61" s="60">
        <f t="shared" si="425"/>
        <v>38.82192497899247</v>
      </c>
      <c r="AN61" s="60">
        <f t="shared" si="425"/>
        <v>38.697149035452114</v>
      </c>
      <c r="AO61" s="34">
        <v>152381</v>
      </c>
      <c r="AP61" s="23">
        <v>162109</v>
      </c>
      <c r="AQ61" s="23">
        <v>149263</v>
      </c>
      <c r="AR61" s="23">
        <v>150033</v>
      </c>
      <c r="AS61" s="23">
        <v>147144</v>
      </c>
      <c r="AT61" s="23">
        <v>143995</v>
      </c>
      <c r="AU61" s="23">
        <v>138869</v>
      </c>
      <c r="AV61" s="23">
        <v>139053</v>
      </c>
      <c r="AW61" s="23">
        <v>138202</v>
      </c>
      <c r="AX61" s="23">
        <v>134522</v>
      </c>
      <c r="AY61" s="23">
        <v>133717</v>
      </c>
      <c r="AZ61" s="330">
        <v>136964</v>
      </c>
      <c r="BA61" s="23">
        <v>130702</v>
      </c>
      <c r="BB61" s="81">
        <f t="shared" si="426"/>
        <v>14478</v>
      </c>
      <c r="BC61" s="82">
        <f t="shared" si="427"/>
        <v>14169</v>
      </c>
      <c r="BD61" s="82">
        <f t="shared" si="428"/>
        <v>12304</v>
      </c>
      <c r="BE61" s="82">
        <f t="shared" si="429"/>
        <v>10547</v>
      </c>
      <c r="BF61" s="82">
        <f t="shared" si="430"/>
        <v>9803</v>
      </c>
      <c r="BG61" s="82">
        <f t="shared" si="431"/>
        <v>10084</v>
      </c>
      <c r="BH61" s="82">
        <f t="shared" si="432"/>
        <v>10134</v>
      </c>
      <c r="BI61" s="82">
        <f t="shared" si="433"/>
        <v>8361</v>
      </c>
      <c r="BJ61" s="82">
        <f t="shared" si="434"/>
        <v>9578</v>
      </c>
      <c r="BK61" s="82">
        <f t="shared" si="435"/>
        <v>9202</v>
      </c>
      <c r="BL61" s="82">
        <f t="shared" si="436"/>
        <v>9401</v>
      </c>
      <c r="BM61" s="82">
        <f t="shared" si="437"/>
        <v>8222</v>
      </c>
      <c r="BN61" s="82">
        <f t="shared" si="437"/>
        <v>9882</v>
      </c>
      <c r="BO61" s="34">
        <v>3261</v>
      </c>
      <c r="BP61" s="23">
        <v>1991</v>
      </c>
      <c r="BQ61" s="23"/>
      <c r="BR61" s="23">
        <v>1778</v>
      </c>
      <c r="BS61" s="23">
        <v>2639</v>
      </c>
      <c r="BT61" s="23">
        <v>914</v>
      </c>
      <c r="BU61" s="23">
        <v>1183</v>
      </c>
      <c r="BV61" s="23">
        <v>1393</v>
      </c>
      <c r="BW61" s="23">
        <v>1666</v>
      </c>
      <c r="BX61" s="23">
        <v>2015</v>
      </c>
      <c r="BY61" s="23">
        <v>1626</v>
      </c>
      <c r="BZ61" s="330">
        <v>1322</v>
      </c>
      <c r="CA61" s="23">
        <v>1826</v>
      </c>
      <c r="CB61" s="22">
        <v>11217</v>
      </c>
      <c r="CC61" s="23">
        <v>12178</v>
      </c>
      <c r="CD61" s="23"/>
      <c r="CE61" s="23">
        <v>8769</v>
      </c>
      <c r="CF61" s="23">
        <v>7164</v>
      </c>
      <c r="CG61" s="44">
        <v>9170</v>
      </c>
      <c r="CH61" s="44">
        <v>8951</v>
      </c>
      <c r="CI61" s="44">
        <v>6968</v>
      </c>
      <c r="CJ61" s="44">
        <v>7912</v>
      </c>
      <c r="CK61" s="44">
        <v>7187</v>
      </c>
      <c r="CL61" s="44">
        <v>7775</v>
      </c>
      <c r="CM61" s="335">
        <v>6900</v>
      </c>
      <c r="CN61" s="44">
        <v>8056</v>
      </c>
      <c r="CO61" s="34">
        <v>54130</v>
      </c>
      <c r="CP61" s="23">
        <v>59516</v>
      </c>
      <c r="CQ61" s="23">
        <v>57524</v>
      </c>
      <c r="CR61" s="23">
        <v>53772</v>
      </c>
      <c r="CS61" s="23">
        <v>51590</v>
      </c>
      <c r="CT61" s="23">
        <v>48230</v>
      </c>
      <c r="CU61" s="23">
        <v>44182</v>
      </c>
      <c r="CV61" s="23">
        <v>44029</v>
      </c>
      <c r="CW61" s="23">
        <v>40056</v>
      </c>
      <c r="CX61" s="23">
        <v>41546</v>
      </c>
      <c r="CY61" s="23">
        <v>37328</v>
      </c>
      <c r="CZ61" s="330">
        <v>40954</v>
      </c>
      <c r="DA61" s="23">
        <v>36935</v>
      </c>
      <c r="DB61" s="34"/>
      <c r="DC61" s="23">
        <v>32316</v>
      </c>
      <c r="DD61" s="23">
        <v>27484</v>
      </c>
      <c r="DE61" s="23">
        <v>28101</v>
      </c>
      <c r="DF61" s="23">
        <v>26437</v>
      </c>
      <c r="DG61" s="23">
        <v>28407</v>
      </c>
      <c r="DH61" s="23">
        <v>26508</v>
      </c>
      <c r="DI61" s="23">
        <v>29977</v>
      </c>
      <c r="DJ61" s="23">
        <v>27719</v>
      </c>
      <c r="DK61" s="23">
        <v>24451</v>
      </c>
      <c r="DL61" s="23">
        <v>26907</v>
      </c>
      <c r="DM61" s="330">
        <v>28783</v>
      </c>
      <c r="DN61" s="23">
        <v>27332</v>
      </c>
      <c r="DO61" s="34"/>
      <c r="DP61" s="23">
        <v>17490</v>
      </c>
      <c r="DQ61" s="23">
        <v>14935</v>
      </c>
      <c r="DR61" s="23">
        <v>16335</v>
      </c>
      <c r="DS61" s="23">
        <v>15310</v>
      </c>
      <c r="DT61" s="23">
        <v>15960</v>
      </c>
      <c r="DU61" s="23">
        <v>15223</v>
      </c>
      <c r="DV61" s="23">
        <v>13923</v>
      </c>
      <c r="DW61" s="23">
        <v>13497</v>
      </c>
      <c r="DX61" s="23">
        <v>13165</v>
      </c>
      <c r="DY61" s="23">
        <v>13171</v>
      </c>
      <c r="DZ61" s="330">
        <v>10863</v>
      </c>
      <c r="EA61" s="23">
        <v>12033</v>
      </c>
      <c r="EB61" s="81">
        <f t="shared" si="438"/>
        <v>0</v>
      </c>
      <c r="EC61" s="82">
        <f t="shared" si="439"/>
        <v>70277</v>
      </c>
      <c r="ED61" s="82">
        <f t="shared" si="440"/>
        <v>64255</v>
      </c>
      <c r="EE61" s="82">
        <f t="shared" si="441"/>
        <v>68160</v>
      </c>
      <c r="EF61" s="82">
        <f t="shared" si="442"/>
        <v>69117</v>
      </c>
      <c r="EG61" s="82">
        <f t="shared" si="443"/>
        <v>67358</v>
      </c>
      <c r="EH61" s="82">
        <f t="shared" si="444"/>
        <v>68179</v>
      </c>
      <c r="EI61" s="82">
        <f t="shared" si="445"/>
        <v>65047</v>
      </c>
      <c r="EJ61" s="82">
        <f t="shared" si="446"/>
        <v>70427</v>
      </c>
      <c r="EK61" s="23">
        <v>68525</v>
      </c>
      <c r="EL61" s="23">
        <v>69482</v>
      </c>
      <c r="EM61" s="330">
        <v>67227</v>
      </c>
      <c r="EN61" s="23">
        <v>66435</v>
      </c>
      <c r="EO61" s="83">
        <f t="shared" si="447"/>
        <v>0</v>
      </c>
      <c r="EP61" s="82">
        <f t="shared" si="448"/>
        <v>106001</v>
      </c>
      <c r="EQ61" s="82">
        <f t="shared" si="449"/>
        <v>97312</v>
      </c>
      <c r="ER61" s="82">
        <f t="shared" si="450"/>
        <v>92420</v>
      </c>
      <c r="ES61" s="82">
        <f t="shared" si="451"/>
        <v>87830</v>
      </c>
      <c r="ET61" s="82">
        <f t="shared" si="452"/>
        <v>86721</v>
      </c>
      <c r="EU61" s="82">
        <f t="shared" si="453"/>
        <v>80824</v>
      </c>
      <c r="EV61" s="82">
        <f t="shared" si="454"/>
        <v>82367</v>
      </c>
      <c r="EW61" s="82">
        <f t="shared" si="470"/>
        <v>77353</v>
      </c>
      <c r="EX61" s="82">
        <f t="shared" si="471"/>
        <v>75199</v>
      </c>
      <c r="EY61" s="269">
        <f t="shared" si="472"/>
        <v>73636</v>
      </c>
      <c r="EZ61" s="269">
        <f t="shared" si="473"/>
        <v>77959</v>
      </c>
      <c r="FA61" s="269">
        <f t="shared" si="473"/>
        <v>74149</v>
      </c>
      <c r="FB61" s="34"/>
      <c r="FC61" s="23"/>
      <c r="FD61" s="23">
        <v>33041</v>
      </c>
      <c r="FE61" s="23">
        <v>35491</v>
      </c>
      <c r="FF61" s="23">
        <v>37667</v>
      </c>
      <c r="FG61" s="23">
        <v>36619</v>
      </c>
      <c r="FH61" s="23">
        <v>37442</v>
      </c>
      <c r="FI61" s="23">
        <v>34800</v>
      </c>
      <c r="FJ61" s="23">
        <v>39172</v>
      </c>
      <c r="FK61" s="23">
        <v>38171</v>
      </c>
      <c r="FL61" s="23">
        <v>37845</v>
      </c>
      <c r="FM61" s="330">
        <v>37910</v>
      </c>
      <c r="FN61" s="23">
        <v>37624</v>
      </c>
      <c r="FO61" s="34"/>
      <c r="FP61" s="23"/>
      <c r="FQ61" s="23">
        <v>16279</v>
      </c>
      <c r="FR61" s="23">
        <v>16334</v>
      </c>
      <c r="FS61" s="23">
        <v>16140</v>
      </c>
      <c r="FT61" s="23">
        <v>14779</v>
      </c>
      <c r="FU61" s="23">
        <v>15514</v>
      </c>
      <c r="FV61" s="23">
        <v>16324</v>
      </c>
      <c r="FW61" s="23">
        <v>17758</v>
      </c>
      <c r="FX61" s="23">
        <v>17189</v>
      </c>
      <c r="FY61" s="23">
        <v>18466</v>
      </c>
      <c r="FZ61" s="330">
        <v>18454</v>
      </c>
      <c r="GA61" s="23">
        <v>16778</v>
      </c>
      <c r="GB61" s="22">
        <v>53159</v>
      </c>
      <c r="GC61" s="23">
        <v>52787</v>
      </c>
      <c r="GD61" s="82">
        <f t="shared" si="455"/>
        <v>49320</v>
      </c>
      <c r="GE61" s="82">
        <f t="shared" si="456"/>
        <v>51825</v>
      </c>
      <c r="GF61" s="82">
        <f t="shared" si="457"/>
        <v>53807</v>
      </c>
      <c r="GG61" s="82">
        <f t="shared" si="458"/>
        <v>51398</v>
      </c>
      <c r="GH61" s="82">
        <f t="shared" si="459"/>
        <v>52956</v>
      </c>
      <c r="GI61" s="82">
        <f t="shared" si="460"/>
        <v>51124</v>
      </c>
      <c r="GJ61" s="82">
        <f t="shared" si="461"/>
        <v>56930</v>
      </c>
      <c r="GK61" s="23">
        <v>55360</v>
      </c>
      <c r="GL61" s="23">
        <v>56311</v>
      </c>
      <c r="GM61" s="330">
        <v>56364</v>
      </c>
      <c r="GN61" s="23">
        <v>54402</v>
      </c>
      <c r="GO61" s="81">
        <f t="shared" si="462"/>
        <v>113700</v>
      </c>
      <c r="GP61" s="82">
        <f t="shared" si="463"/>
        <v>123491</v>
      </c>
      <c r="GQ61" s="82">
        <f t="shared" si="464"/>
        <v>112247</v>
      </c>
      <c r="GR61" s="82">
        <f t="shared" si="465"/>
        <v>108755</v>
      </c>
      <c r="GS61" s="82">
        <f t="shared" si="466"/>
        <v>103140</v>
      </c>
      <c r="GT61" s="82">
        <f t="shared" si="467"/>
        <v>102681</v>
      </c>
      <c r="GU61" s="82">
        <f t="shared" si="468"/>
        <v>96047</v>
      </c>
      <c r="GV61" s="82">
        <f t="shared" si="469"/>
        <v>96290</v>
      </c>
      <c r="GW61" s="82">
        <f t="shared" si="474"/>
        <v>90850</v>
      </c>
      <c r="GX61" s="82">
        <f t="shared" si="475"/>
        <v>88364</v>
      </c>
      <c r="GY61" s="269">
        <f t="shared" si="476"/>
        <v>86807</v>
      </c>
      <c r="GZ61" s="269">
        <f t="shared" si="477"/>
        <v>88822</v>
      </c>
      <c r="HA61" s="269">
        <f t="shared" si="477"/>
        <v>86182</v>
      </c>
      <c r="HB61" s="22">
        <v>166859</v>
      </c>
      <c r="HC61" s="23">
        <v>176278</v>
      </c>
      <c r="HD61" s="23">
        <v>161567</v>
      </c>
      <c r="HE61" s="23">
        <v>160580</v>
      </c>
      <c r="HF61" s="23">
        <v>156947</v>
      </c>
      <c r="HG61" s="23">
        <v>154079</v>
      </c>
      <c r="HH61" s="23">
        <v>149003</v>
      </c>
      <c r="HI61" s="23">
        <v>147414</v>
      </c>
      <c r="HJ61" s="76">
        <v>147780</v>
      </c>
      <c r="HK61" s="386">
        <v>143724</v>
      </c>
      <c r="HL61" s="386">
        <v>143118</v>
      </c>
      <c r="HM61" s="386">
        <v>145186</v>
      </c>
      <c r="HN61" s="386">
        <v>140584</v>
      </c>
    </row>
    <row r="62" spans="1:222" s="15" customFormat="1" ht="15">
      <c r="A62" s="68" t="s">
        <v>70</v>
      </c>
      <c r="B62" s="91">
        <f t="shared" si="397"/>
        <v>83.624845062663539</v>
      </c>
      <c r="C62" s="92">
        <f t="shared" si="398"/>
        <v>82.825987228904225</v>
      </c>
      <c r="D62" s="92">
        <f t="shared" si="399"/>
        <v>88.242641804565423</v>
      </c>
      <c r="E62" s="92">
        <f t="shared" si="400"/>
        <v>88.927714282693501</v>
      </c>
      <c r="F62" s="93">
        <f t="shared" si="401"/>
        <v>89.736377617902377</v>
      </c>
      <c r="G62" s="92">
        <f t="shared" si="402"/>
        <v>90.16614627489092</v>
      </c>
      <c r="H62" s="92">
        <f t="shared" si="403"/>
        <v>91.234571017492499</v>
      </c>
      <c r="I62" s="92">
        <f t="shared" si="404"/>
        <v>92.014962017272751</v>
      </c>
      <c r="J62" s="73">
        <f t="shared" si="405"/>
        <v>91.977491068618917</v>
      </c>
      <c r="K62" s="73">
        <f t="shared" si="406"/>
        <v>92.46282420235751</v>
      </c>
      <c r="L62" s="73">
        <f t="shared" si="407"/>
        <v>95.216985434844688</v>
      </c>
      <c r="M62" s="73">
        <f t="shared" si="408"/>
        <v>93.217682485355098</v>
      </c>
      <c r="N62" s="73">
        <f t="shared" si="408"/>
        <v>93.94871959695628</v>
      </c>
      <c r="O62" s="96">
        <f t="shared" si="54"/>
        <v>0</v>
      </c>
      <c r="P62" s="92">
        <f t="shared" si="55"/>
        <v>47.507738060712796</v>
      </c>
      <c r="Q62" s="92">
        <f t="shared" si="56"/>
        <v>56.0258148733732</v>
      </c>
      <c r="R62" s="92">
        <f t="shared" si="57"/>
        <v>58.582937737225507</v>
      </c>
      <c r="S62" s="92">
        <f t="shared" si="58"/>
        <v>58.671979025815176</v>
      </c>
      <c r="T62" s="92">
        <f t="shared" si="59"/>
        <v>59.604329935278422</v>
      </c>
      <c r="U62" s="92">
        <f t="shared" si="60"/>
        <v>61.347906201883028</v>
      </c>
      <c r="V62" s="92">
        <f t="shared" si="409"/>
        <v>64.054090484580655</v>
      </c>
      <c r="W62" s="92">
        <f t="shared" si="410"/>
        <v>66.493900745978564</v>
      </c>
      <c r="X62" s="92">
        <f t="shared" si="411"/>
        <v>66.716412591213242</v>
      </c>
      <c r="Y62" s="92">
        <f t="shared" si="412"/>
        <v>69.451536864719245</v>
      </c>
      <c r="Z62" s="92">
        <f t="shared" si="413"/>
        <v>69.809287171723824</v>
      </c>
      <c r="AA62" s="92">
        <f t="shared" si="413"/>
        <v>70.549926478268915</v>
      </c>
      <c r="AB62" s="104">
        <f t="shared" si="414"/>
        <v>45.638035777131272</v>
      </c>
      <c r="AC62" s="91">
        <f t="shared" si="415"/>
        <v>44.733636703981603</v>
      </c>
      <c r="AD62" s="91">
        <f t="shared" si="416"/>
        <v>52.476551114912198</v>
      </c>
      <c r="AE62" s="91">
        <f t="shared" si="417"/>
        <v>55.360899950308195</v>
      </c>
      <c r="AF62" s="91">
        <f t="shared" si="418"/>
        <v>56.078591261444458</v>
      </c>
      <c r="AG62" s="91">
        <f t="shared" si="419"/>
        <v>57.361820475176287</v>
      </c>
      <c r="AH62" s="91">
        <f t="shared" si="420"/>
        <v>58.53951586440165</v>
      </c>
      <c r="AI62" s="91">
        <f t="shared" si="421"/>
        <v>61.251359964568707</v>
      </c>
      <c r="AJ62" s="91">
        <f t="shared" si="422"/>
        <v>64.243933139588691</v>
      </c>
      <c r="AK62" s="91">
        <f t="shared" si="423"/>
        <v>64.097401035309204</v>
      </c>
      <c r="AL62" s="91">
        <f t="shared" si="424"/>
        <v>66.68982655657905</v>
      </c>
      <c r="AM62" s="91">
        <f t="shared" si="425"/>
        <v>66.659399065359054</v>
      </c>
      <c r="AN62" s="91">
        <f t="shared" si="425"/>
        <v>67.948542823395172</v>
      </c>
      <c r="AO62" s="105">
        <v>163944</v>
      </c>
      <c r="AP62" s="70">
        <v>157077</v>
      </c>
      <c r="AQ62" s="70">
        <v>156831</v>
      </c>
      <c r="AR62" s="70">
        <v>168221</v>
      </c>
      <c r="AS62" s="71">
        <v>173875</v>
      </c>
      <c r="AT62" s="70">
        <v>174421</v>
      </c>
      <c r="AU62" s="70">
        <v>180722</v>
      </c>
      <c r="AV62" s="70">
        <v>191139</v>
      </c>
      <c r="AW62" s="70">
        <v>198756</v>
      </c>
      <c r="AX62" s="70">
        <v>207555</v>
      </c>
      <c r="AY62" s="70">
        <v>223380</v>
      </c>
      <c r="AZ62" s="332">
        <v>226601</v>
      </c>
      <c r="BA62" s="70">
        <v>233844</v>
      </c>
      <c r="BB62" s="102">
        <f t="shared" si="426"/>
        <v>32103</v>
      </c>
      <c r="BC62" s="89">
        <f t="shared" si="427"/>
        <v>32570</v>
      </c>
      <c r="BD62" s="89">
        <f t="shared" si="428"/>
        <v>20896</v>
      </c>
      <c r="BE62" s="89">
        <f t="shared" si="429"/>
        <v>20945</v>
      </c>
      <c r="BF62" s="101">
        <f t="shared" si="430"/>
        <v>19887</v>
      </c>
      <c r="BG62" s="89">
        <f t="shared" si="431"/>
        <v>19023</v>
      </c>
      <c r="BH62" s="89">
        <f t="shared" si="432"/>
        <v>17363</v>
      </c>
      <c r="BI62" s="89">
        <f t="shared" si="433"/>
        <v>16587</v>
      </c>
      <c r="BJ62" s="89">
        <f t="shared" si="434"/>
        <v>17336</v>
      </c>
      <c r="BK62" s="89">
        <f t="shared" si="435"/>
        <v>16919</v>
      </c>
      <c r="BL62" s="89">
        <f t="shared" si="436"/>
        <v>11221</v>
      </c>
      <c r="BM62" s="89">
        <f t="shared" si="437"/>
        <v>16487</v>
      </c>
      <c r="BN62" s="89">
        <f t="shared" si="437"/>
        <v>15062</v>
      </c>
      <c r="BO62" s="105">
        <v>8989</v>
      </c>
      <c r="BP62" s="70">
        <v>10059</v>
      </c>
      <c r="BQ62" s="70">
        <v>0</v>
      </c>
      <c r="BR62" s="70">
        <v>8333</v>
      </c>
      <c r="BS62" s="71">
        <v>8003</v>
      </c>
      <c r="BT62" s="70">
        <v>7567</v>
      </c>
      <c r="BU62" s="70">
        <v>6764</v>
      </c>
      <c r="BV62" s="70">
        <v>6230</v>
      </c>
      <c r="BW62" s="70">
        <v>8999</v>
      </c>
      <c r="BX62" s="70">
        <v>7085</v>
      </c>
      <c r="BY62" s="70">
        <v>3192</v>
      </c>
      <c r="BZ62" s="332">
        <v>7223</v>
      </c>
      <c r="CA62" s="70">
        <v>5571</v>
      </c>
      <c r="CB62" s="86">
        <v>23114</v>
      </c>
      <c r="CC62" s="70">
        <v>22511</v>
      </c>
      <c r="CD62" s="70">
        <v>0</v>
      </c>
      <c r="CE62" s="71">
        <v>12612</v>
      </c>
      <c r="CF62" s="70">
        <v>11884</v>
      </c>
      <c r="CG62" s="69">
        <v>11456</v>
      </c>
      <c r="CH62" s="69">
        <v>10599</v>
      </c>
      <c r="CI62" s="69">
        <v>10357</v>
      </c>
      <c r="CJ62" s="69">
        <v>8337</v>
      </c>
      <c r="CK62" s="69">
        <v>9834</v>
      </c>
      <c r="CL62" s="69">
        <v>8029</v>
      </c>
      <c r="CM62" s="337">
        <v>9264</v>
      </c>
      <c r="CN62" s="69">
        <v>9491</v>
      </c>
      <c r="CO62" s="105">
        <v>37767</v>
      </c>
      <c r="CP62" s="70">
        <v>37615</v>
      </c>
      <c r="CQ62" s="70">
        <v>34001</v>
      </c>
      <c r="CR62" s="70">
        <v>34160</v>
      </c>
      <c r="CS62" s="71">
        <v>37279</v>
      </c>
      <c r="CT62" s="70">
        <v>31109</v>
      </c>
      <c r="CU62" s="70">
        <v>30348</v>
      </c>
      <c r="CV62" s="70">
        <v>32995</v>
      </c>
      <c r="CW62" s="70">
        <v>28884</v>
      </c>
      <c r="CX62" s="70">
        <v>31049</v>
      </c>
      <c r="CY62" s="70">
        <v>32936</v>
      </c>
      <c r="CZ62" s="332">
        <v>30493</v>
      </c>
      <c r="DA62" s="70">
        <v>33364</v>
      </c>
      <c r="DB62" s="105">
        <f t="shared" ref="DB62:DH62" si="478">+DB61-DB64</f>
        <v>0</v>
      </c>
      <c r="DC62" s="70">
        <f t="shared" si="478"/>
        <v>32316</v>
      </c>
      <c r="DD62" s="70">
        <f t="shared" si="478"/>
        <v>27484</v>
      </c>
      <c r="DE62" s="70">
        <f t="shared" si="478"/>
        <v>28101</v>
      </c>
      <c r="DF62" s="70">
        <f t="shared" si="478"/>
        <v>26437</v>
      </c>
      <c r="DG62" s="70">
        <f t="shared" si="478"/>
        <v>28407</v>
      </c>
      <c r="DH62" s="106">
        <f t="shared" si="478"/>
        <v>26508</v>
      </c>
      <c r="DI62" s="70">
        <v>25087</v>
      </c>
      <c r="DJ62" s="70">
        <v>26184</v>
      </c>
      <c r="DK62" s="70">
        <v>26745</v>
      </c>
      <c r="DL62" s="70">
        <v>27510</v>
      </c>
      <c r="DM62" s="332">
        <v>26410</v>
      </c>
      <c r="DN62" s="70">
        <v>24877</v>
      </c>
      <c r="DO62" s="105">
        <v>0</v>
      </c>
      <c r="DP62" s="70">
        <v>5261</v>
      </c>
      <c r="DQ62" s="70">
        <v>6308</v>
      </c>
      <c r="DR62" s="70">
        <v>6095</v>
      </c>
      <c r="DS62" s="71">
        <v>5025</v>
      </c>
      <c r="DT62" s="70">
        <v>4338</v>
      </c>
      <c r="DU62" s="70">
        <v>5563</v>
      </c>
      <c r="DV62" s="70">
        <v>5822</v>
      </c>
      <c r="DW62" s="70">
        <v>4862</v>
      </c>
      <c r="DX62" s="70">
        <v>5879</v>
      </c>
      <c r="DY62" s="70">
        <v>6479</v>
      </c>
      <c r="DZ62" s="332">
        <v>7657</v>
      </c>
      <c r="EA62" s="70">
        <v>6475</v>
      </c>
      <c r="EB62" s="102">
        <f t="shared" si="438"/>
        <v>0</v>
      </c>
      <c r="EC62" s="89">
        <f t="shared" si="439"/>
        <v>90097</v>
      </c>
      <c r="ED62" s="89">
        <f t="shared" si="440"/>
        <v>99573</v>
      </c>
      <c r="EE62" s="89">
        <f t="shared" si="441"/>
        <v>110819</v>
      </c>
      <c r="EF62" s="101">
        <f t="shared" si="442"/>
        <v>113684</v>
      </c>
      <c r="EG62" s="89">
        <f t="shared" si="443"/>
        <v>115301</v>
      </c>
      <c r="EH62" s="89">
        <f t="shared" si="444"/>
        <v>121521</v>
      </c>
      <c r="EI62" s="89">
        <f t="shared" si="445"/>
        <v>133057</v>
      </c>
      <c r="EJ62" s="89">
        <f t="shared" si="446"/>
        <v>143688</v>
      </c>
      <c r="EK62" s="70">
        <v>149761</v>
      </c>
      <c r="EL62" s="70">
        <v>162934</v>
      </c>
      <c r="EM62" s="332">
        <v>169698</v>
      </c>
      <c r="EN62" s="70">
        <v>175603</v>
      </c>
      <c r="EO62" s="123">
        <f t="shared" si="447"/>
        <v>0</v>
      </c>
      <c r="EP62" s="89">
        <f t="shared" si="448"/>
        <v>99550</v>
      </c>
      <c r="EQ62" s="89">
        <f t="shared" si="449"/>
        <v>78154</v>
      </c>
      <c r="ER62" s="89">
        <f t="shared" si="450"/>
        <v>78347</v>
      </c>
      <c r="ES62" s="89">
        <f t="shared" si="451"/>
        <v>80078</v>
      </c>
      <c r="ET62" s="89">
        <f t="shared" si="452"/>
        <v>78143</v>
      </c>
      <c r="EU62" s="89">
        <f t="shared" si="453"/>
        <v>76564</v>
      </c>
      <c r="EV62" s="89">
        <f t="shared" si="454"/>
        <v>74669</v>
      </c>
      <c r="EW62" s="89">
        <f t="shared" si="470"/>
        <v>72404</v>
      </c>
      <c r="EX62" s="89">
        <f t="shared" si="471"/>
        <v>74713</v>
      </c>
      <c r="EY62" s="269">
        <f t="shared" si="472"/>
        <v>71667</v>
      </c>
      <c r="EZ62" s="269">
        <f t="shared" si="473"/>
        <v>73390</v>
      </c>
      <c r="FA62" s="269">
        <f t="shared" si="473"/>
        <v>73303</v>
      </c>
      <c r="FB62" s="105">
        <v>0</v>
      </c>
      <c r="FC62" s="70">
        <v>0</v>
      </c>
      <c r="FD62" s="70">
        <v>44441</v>
      </c>
      <c r="FE62" s="70">
        <v>51027</v>
      </c>
      <c r="FF62" s="71">
        <v>52443</v>
      </c>
      <c r="FG62" s="70">
        <v>52775</v>
      </c>
      <c r="FH62" s="70">
        <v>53126</v>
      </c>
      <c r="FI62" s="70">
        <v>63602</v>
      </c>
      <c r="FJ62" s="70">
        <v>63605</v>
      </c>
      <c r="FK62" s="70">
        <v>64107</v>
      </c>
      <c r="FL62" s="70">
        <v>68756</v>
      </c>
      <c r="FM62" s="332">
        <v>77569</v>
      </c>
      <c r="FN62" s="70">
        <v>74510</v>
      </c>
      <c r="FO62" s="105">
        <v>0</v>
      </c>
      <c r="FP62" s="70">
        <v>0</v>
      </c>
      <c r="FQ62" s="70">
        <v>48824</v>
      </c>
      <c r="FR62" s="70">
        <v>53697</v>
      </c>
      <c r="FS62" s="71">
        <v>56216</v>
      </c>
      <c r="FT62" s="70">
        <v>58188</v>
      </c>
      <c r="FU62" s="70">
        <v>62832</v>
      </c>
      <c r="FV62" s="70">
        <v>63633</v>
      </c>
      <c r="FW62" s="70">
        <v>75221</v>
      </c>
      <c r="FX62" s="70">
        <v>79775</v>
      </c>
      <c r="FY62" s="70">
        <v>87699</v>
      </c>
      <c r="FZ62" s="332">
        <v>84472</v>
      </c>
      <c r="GA62" s="70">
        <v>94618</v>
      </c>
      <c r="GB62" s="86">
        <v>89471.999999992549</v>
      </c>
      <c r="GC62" s="70">
        <v>84836</v>
      </c>
      <c r="GD62" s="89">
        <f t="shared" si="455"/>
        <v>93265</v>
      </c>
      <c r="GE62" s="89">
        <f t="shared" si="456"/>
        <v>104724</v>
      </c>
      <c r="GF62" s="89">
        <f t="shared" si="457"/>
        <v>108659</v>
      </c>
      <c r="GG62" s="89">
        <f t="shared" si="458"/>
        <v>110963</v>
      </c>
      <c r="GH62" s="89">
        <f t="shared" si="459"/>
        <v>115958</v>
      </c>
      <c r="GI62" s="89">
        <f t="shared" si="460"/>
        <v>127235</v>
      </c>
      <c r="GJ62" s="89">
        <f t="shared" si="461"/>
        <v>138826</v>
      </c>
      <c r="GK62" s="70">
        <v>143882</v>
      </c>
      <c r="GL62" s="70">
        <v>156455</v>
      </c>
      <c r="GM62" s="332">
        <v>162041</v>
      </c>
      <c r="GN62" s="70">
        <v>169128</v>
      </c>
      <c r="GO62" s="102">
        <f t="shared" si="462"/>
        <v>106575.00000000745</v>
      </c>
      <c r="GP62" s="89">
        <f t="shared" si="463"/>
        <v>104811</v>
      </c>
      <c r="GQ62" s="89">
        <f t="shared" si="464"/>
        <v>84462</v>
      </c>
      <c r="GR62" s="89">
        <f t="shared" si="465"/>
        <v>84442</v>
      </c>
      <c r="GS62" s="101">
        <f t="shared" si="466"/>
        <v>85103</v>
      </c>
      <c r="GT62" s="89">
        <f t="shared" si="467"/>
        <v>82481</v>
      </c>
      <c r="GU62" s="89">
        <f t="shared" si="468"/>
        <v>82127</v>
      </c>
      <c r="GV62" s="89">
        <f t="shared" si="469"/>
        <v>80491</v>
      </c>
      <c r="GW62" s="89">
        <f t="shared" si="474"/>
        <v>77266</v>
      </c>
      <c r="GX62" s="89">
        <f t="shared" si="475"/>
        <v>80592</v>
      </c>
      <c r="GY62" s="269">
        <f t="shared" si="476"/>
        <v>78146</v>
      </c>
      <c r="GZ62" s="269">
        <f t="shared" si="477"/>
        <v>81047</v>
      </c>
      <c r="HA62" s="269">
        <f t="shared" si="477"/>
        <v>79778</v>
      </c>
      <c r="HB62" s="86">
        <v>196047</v>
      </c>
      <c r="HC62" s="70">
        <v>189647</v>
      </c>
      <c r="HD62" s="70">
        <v>177727</v>
      </c>
      <c r="HE62" s="70">
        <v>189166</v>
      </c>
      <c r="HF62" s="70">
        <v>193762</v>
      </c>
      <c r="HG62" s="70">
        <v>193444</v>
      </c>
      <c r="HH62" s="70">
        <v>198085</v>
      </c>
      <c r="HI62" s="70">
        <v>207726</v>
      </c>
      <c r="HJ62" s="76">
        <v>216092</v>
      </c>
      <c r="HK62" s="386">
        <v>224474</v>
      </c>
      <c r="HL62" s="386">
        <v>234601</v>
      </c>
      <c r="HM62" s="386">
        <v>243088</v>
      </c>
      <c r="HN62" s="386">
        <v>248906</v>
      </c>
    </row>
    <row r="63" spans="1:222" s="15" customFormat="1" ht="15">
      <c r="A63" s="67"/>
      <c r="B63" s="35"/>
      <c r="C63" s="21"/>
      <c r="D63" s="21"/>
      <c r="E63" s="21"/>
      <c r="F63" s="20"/>
      <c r="G63" s="19"/>
      <c r="H63" s="19"/>
      <c r="I63" s="21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44"/>
      <c r="AP63" s="23"/>
      <c r="AQ63" s="23"/>
      <c r="AR63" s="23"/>
      <c r="AS63" s="108"/>
      <c r="AT63" s="23"/>
      <c r="AU63" s="23"/>
      <c r="AV63" s="23"/>
      <c r="AW63" s="23"/>
      <c r="AX63" s="23"/>
      <c r="AY63" s="23"/>
      <c r="AZ63" s="23"/>
      <c r="BA63" s="23"/>
      <c r="BB63" s="44"/>
      <c r="BC63" s="23"/>
      <c r="BD63" s="23"/>
      <c r="BE63" s="23"/>
      <c r="BF63" s="108"/>
      <c r="BG63" s="23"/>
      <c r="BH63" s="23"/>
      <c r="BI63" s="23"/>
      <c r="BJ63" s="23"/>
      <c r="BK63" s="23"/>
      <c r="BL63" s="23"/>
      <c r="BM63" s="23"/>
      <c r="BN63" s="23"/>
      <c r="BO63" s="44"/>
      <c r="BP63" s="23"/>
      <c r="BQ63" s="23"/>
      <c r="BR63" s="23"/>
      <c r="BS63" s="108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108"/>
      <c r="CF63" s="23"/>
      <c r="CG63" s="44"/>
      <c r="CH63" s="44"/>
      <c r="CI63" s="44"/>
      <c r="CJ63" s="44"/>
      <c r="CK63" s="44"/>
      <c r="CL63" s="44"/>
      <c r="CM63" s="44"/>
      <c r="CN63" s="44"/>
      <c r="CO63" s="44"/>
      <c r="CP63" s="23"/>
      <c r="CQ63" s="23"/>
      <c r="CR63" s="23"/>
      <c r="CS63" s="108"/>
      <c r="CT63" s="23"/>
      <c r="CU63" s="23"/>
      <c r="CV63" s="23"/>
      <c r="CW63" s="23"/>
      <c r="CX63" s="23"/>
      <c r="CY63" s="23"/>
      <c r="CZ63" s="23"/>
      <c r="DA63" s="23"/>
      <c r="DB63" s="44"/>
      <c r="DC63" s="23"/>
      <c r="DD63" s="23"/>
      <c r="DE63" s="23"/>
      <c r="DF63" s="108"/>
      <c r="DG63" s="23"/>
      <c r="DH63" s="23"/>
      <c r="DI63" s="23"/>
      <c r="DJ63" s="23"/>
      <c r="DK63" s="23"/>
      <c r="DL63" s="23"/>
      <c r="DM63" s="23"/>
      <c r="DN63" s="23"/>
      <c r="DO63" s="44"/>
      <c r="DP63" s="23"/>
      <c r="DQ63" s="23"/>
      <c r="DR63" s="23"/>
      <c r="DS63" s="108"/>
      <c r="DT63" s="23"/>
      <c r="DU63" s="23"/>
      <c r="DV63" s="23"/>
      <c r="DW63" s="23"/>
      <c r="DX63" s="23"/>
      <c r="DY63" s="23"/>
      <c r="DZ63" s="23"/>
      <c r="EA63" s="23"/>
      <c r="EB63" s="44"/>
      <c r="EC63" s="23"/>
      <c r="ED63" s="23"/>
      <c r="EE63" s="23"/>
      <c r="EF63" s="108"/>
      <c r="EG63" s="23"/>
      <c r="EH63" s="23"/>
      <c r="EI63" s="23"/>
      <c r="EJ63" s="23"/>
      <c r="EK63" s="23"/>
      <c r="EL63" s="23"/>
      <c r="EM63" s="23"/>
      <c r="EN63" s="23"/>
      <c r="EO63" s="23"/>
      <c r="EP63" s="23"/>
      <c r="EQ63" s="23"/>
      <c r="ER63" s="23"/>
      <c r="ES63" s="23"/>
      <c r="ET63" s="23"/>
      <c r="EU63" s="23"/>
      <c r="EV63" s="23"/>
      <c r="EW63" s="23"/>
      <c r="EX63" s="23"/>
      <c r="EY63" s="23"/>
      <c r="EZ63" s="23"/>
      <c r="FA63" s="23"/>
      <c r="FB63" s="44"/>
      <c r="FC63" s="23"/>
      <c r="FD63" s="23"/>
      <c r="FE63" s="23"/>
      <c r="FF63" s="108"/>
      <c r="FG63" s="23"/>
      <c r="FH63" s="23"/>
      <c r="FI63" s="23"/>
      <c r="FJ63" s="23"/>
      <c r="FK63" s="23"/>
      <c r="FL63" s="23"/>
      <c r="FM63" s="23"/>
      <c r="FN63" s="23"/>
      <c r="FO63" s="44"/>
      <c r="FP63" s="23"/>
      <c r="FQ63" s="23"/>
      <c r="FR63" s="23"/>
      <c r="FS63" s="108"/>
      <c r="FT63" s="23"/>
      <c r="FU63" s="23"/>
      <c r="FV63" s="23"/>
      <c r="FW63" s="23"/>
      <c r="FX63" s="23"/>
      <c r="FY63" s="23"/>
      <c r="FZ63" s="23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44"/>
      <c r="GP63" s="23"/>
      <c r="GQ63" s="23"/>
      <c r="GR63" s="23"/>
      <c r="GS63" s="108"/>
      <c r="GT63" s="23"/>
      <c r="GU63" s="23"/>
      <c r="GV63" s="23"/>
      <c r="GW63" s="23"/>
      <c r="GX63" s="23"/>
      <c r="GY63" s="23"/>
      <c r="GZ63" s="23"/>
      <c r="HA63" s="23"/>
      <c r="HB63" s="23"/>
      <c r="HC63" s="23"/>
      <c r="HD63" s="23"/>
      <c r="HE63" s="23"/>
      <c r="HF63" s="108"/>
      <c r="HG63" s="23"/>
      <c r="HH63" s="23"/>
      <c r="HI63" s="23"/>
      <c r="HJ63" s="23"/>
      <c r="HK63" s="14"/>
      <c r="HL63" s="14"/>
      <c r="HM63" s="14"/>
      <c r="HN63" s="14"/>
    </row>
    <row r="64" spans="1:222" s="15" customFormat="1" ht="389.25" customHeight="1">
      <c r="A64" s="66"/>
      <c r="I64" s="67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62"/>
      <c r="AI64" s="62"/>
      <c r="AJ64" s="62"/>
      <c r="AK64" s="62"/>
      <c r="AL64" s="62"/>
      <c r="AM64" s="62"/>
      <c r="AN64" s="62"/>
      <c r="AO64" s="28" t="s">
        <v>68</v>
      </c>
      <c r="AP64" s="28" t="s">
        <v>67</v>
      </c>
      <c r="AQ64" s="28" t="s">
        <v>80</v>
      </c>
      <c r="AR64" s="28" t="s">
        <v>79</v>
      </c>
      <c r="AS64" s="28" t="s">
        <v>78</v>
      </c>
      <c r="AT64" s="28" t="s">
        <v>77</v>
      </c>
      <c r="AU64" s="28" t="s">
        <v>76</v>
      </c>
      <c r="AV64" s="28" t="s">
        <v>106</v>
      </c>
      <c r="AW64" s="28" t="s">
        <v>107</v>
      </c>
      <c r="AX64" s="28"/>
      <c r="AY64" s="28"/>
      <c r="AZ64" s="28"/>
      <c r="BA64" s="28"/>
      <c r="BB64" s="31"/>
      <c r="BC64" s="31"/>
      <c r="BD64" s="31"/>
      <c r="BE64" s="66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66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66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66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66"/>
      <c r="DF64" s="31"/>
      <c r="DG64" s="31"/>
      <c r="DH64" s="31"/>
      <c r="DI64" s="31"/>
      <c r="DJ64" s="31"/>
      <c r="DK64" s="31"/>
      <c r="DL64" s="31"/>
      <c r="DM64" s="31"/>
      <c r="DN64" s="31"/>
      <c r="DO64" s="31"/>
      <c r="DP64" s="31"/>
      <c r="DQ64" s="31"/>
      <c r="DR64" s="66"/>
      <c r="DS64" s="31"/>
      <c r="DT64" s="31"/>
      <c r="DU64" s="31"/>
      <c r="DV64" s="31"/>
      <c r="DW64" s="31"/>
      <c r="DX64" s="31"/>
      <c r="DY64" s="31"/>
      <c r="DZ64" s="31"/>
      <c r="EA64" s="31"/>
      <c r="EB64" s="31"/>
      <c r="EC64" s="31"/>
      <c r="ED64" s="31"/>
      <c r="EE64" s="66"/>
      <c r="EF64" s="31"/>
      <c r="EG64" s="31"/>
      <c r="EH64" s="31"/>
      <c r="EI64" s="31"/>
      <c r="EJ64" s="31"/>
      <c r="EK64" s="31"/>
      <c r="EL64" s="31"/>
      <c r="EM64" s="31"/>
      <c r="EN64" s="31"/>
      <c r="EO64" s="31"/>
      <c r="EP64" s="31"/>
      <c r="EQ64" s="31"/>
      <c r="ER64" s="31"/>
      <c r="ES64" s="31"/>
      <c r="ET64" s="31"/>
      <c r="EU64" s="31"/>
      <c r="EV64" s="31"/>
      <c r="EW64" s="31"/>
      <c r="EX64" s="31"/>
      <c r="EY64" s="31"/>
      <c r="EZ64" s="31"/>
      <c r="FA64" s="31"/>
      <c r="FB64" s="31"/>
      <c r="FC64" s="31"/>
      <c r="FD64" s="31"/>
      <c r="FE64" s="66"/>
      <c r="FF64" s="31"/>
      <c r="FG64" s="31"/>
      <c r="FH64" s="31"/>
      <c r="FI64" s="31"/>
      <c r="FJ64" s="31"/>
      <c r="FK64" s="31"/>
      <c r="FL64" s="31"/>
      <c r="FM64" s="31"/>
      <c r="FN64" s="31"/>
      <c r="FO64" s="31"/>
      <c r="FP64" s="31"/>
      <c r="FQ64" s="31"/>
      <c r="FR64" s="66"/>
      <c r="FS64" s="31"/>
      <c r="FT64" s="31"/>
      <c r="FU64" s="31"/>
      <c r="FV64" s="31"/>
      <c r="FW64" s="31"/>
      <c r="FX64" s="31"/>
      <c r="FY64" s="31"/>
      <c r="FZ64" s="31"/>
      <c r="GA64" s="31"/>
      <c r="GB64" s="109"/>
      <c r="GC64" s="31"/>
      <c r="GD64" s="31"/>
      <c r="GE64" s="31"/>
      <c r="GF64" s="31"/>
      <c r="GG64" s="31"/>
      <c r="GH64" s="31"/>
      <c r="GI64" s="31"/>
      <c r="GJ64" s="31"/>
      <c r="GK64" s="31"/>
      <c r="GL64" s="31"/>
      <c r="GM64" s="31"/>
      <c r="GN64" s="31"/>
      <c r="GO64" s="31"/>
      <c r="GP64" s="31"/>
      <c r="GQ64" s="31"/>
      <c r="GR64" s="66"/>
      <c r="GS64" s="31"/>
      <c r="GT64" s="31"/>
      <c r="GU64" s="31"/>
      <c r="GV64" s="31"/>
      <c r="GW64" s="31"/>
      <c r="GX64" s="31"/>
      <c r="GY64" s="31"/>
      <c r="GZ64" s="31"/>
      <c r="HA64" s="31"/>
      <c r="HB64" s="109"/>
      <c r="HC64" s="31"/>
      <c r="HD64" s="31"/>
      <c r="HE64" s="66"/>
      <c r="HF64" s="31"/>
      <c r="HG64" s="31"/>
      <c r="HH64" s="31"/>
      <c r="HI64" s="31"/>
      <c r="HJ64" s="31"/>
      <c r="HK64" s="14"/>
      <c r="HL64" s="14"/>
      <c r="HM64" s="14"/>
      <c r="HN64" s="14"/>
    </row>
    <row r="65" spans="1:222" ht="15">
      <c r="A65" s="8"/>
      <c r="B65" s="8"/>
      <c r="C65" s="29"/>
      <c r="D65" s="25"/>
      <c r="E65" s="25"/>
      <c r="F65" s="24"/>
      <c r="G65" s="24"/>
      <c r="H65" s="24"/>
      <c r="I65" s="63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63"/>
      <c r="AI65" s="63"/>
      <c r="AJ65" s="63"/>
      <c r="AK65" s="63"/>
      <c r="AL65" s="63"/>
      <c r="AM65" s="63"/>
      <c r="AN65" s="63"/>
      <c r="AO65" s="63"/>
      <c r="AP65" s="31"/>
      <c r="AQ65" s="31"/>
      <c r="AR65" s="110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110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110"/>
      <c r="BS65" s="31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31"/>
      <c r="CE65" s="110"/>
      <c r="CF65" s="31"/>
      <c r="CG65" s="31"/>
      <c r="CH65" s="31"/>
      <c r="CI65" s="31"/>
      <c r="CJ65" s="31"/>
      <c r="CK65" s="31"/>
      <c r="CL65" s="31"/>
      <c r="CM65" s="31"/>
      <c r="CN65" s="31"/>
      <c r="CO65" s="31"/>
      <c r="CP65" s="31"/>
      <c r="CQ65" s="31"/>
      <c r="CR65" s="110"/>
      <c r="CS65" s="31"/>
      <c r="CT65" s="31"/>
      <c r="CU65" s="31"/>
      <c r="CV65" s="31"/>
      <c r="CW65" s="31"/>
      <c r="CX65" s="31"/>
      <c r="CY65" s="31"/>
      <c r="CZ65" s="31"/>
      <c r="DA65" s="31"/>
      <c r="DB65" s="31"/>
      <c r="DC65" s="31"/>
      <c r="DD65" s="31"/>
      <c r="DE65" s="110"/>
      <c r="DF65" s="31"/>
      <c r="DG65" s="31"/>
      <c r="DH65" s="31"/>
      <c r="DI65" s="31"/>
      <c r="DJ65" s="31"/>
      <c r="DK65" s="31"/>
      <c r="DL65" s="31"/>
      <c r="DM65" s="31"/>
      <c r="DN65" s="31"/>
      <c r="DO65" s="31"/>
      <c r="DP65" s="31"/>
      <c r="DQ65" s="31"/>
      <c r="DR65" s="110"/>
      <c r="DS65" s="31"/>
      <c r="DT65" s="31"/>
      <c r="DU65" s="31"/>
      <c r="DV65" s="31"/>
      <c r="DW65" s="31"/>
      <c r="DX65" s="31"/>
      <c r="DY65" s="31"/>
      <c r="DZ65" s="31"/>
      <c r="EA65" s="31"/>
      <c r="EB65" s="31"/>
      <c r="EC65" s="31"/>
      <c r="ED65" s="31"/>
      <c r="EE65" s="110"/>
      <c r="EF65" s="31"/>
      <c r="EG65" s="31"/>
      <c r="EH65" s="31"/>
      <c r="EI65" s="31"/>
      <c r="EJ65" s="31"/>
      <c r="EK65" s="31"/>
      <c r="EL65" s="31"/>
      <c r="EM65" s="31"/>
      <c r="EN65" s="31"/>
      <c r="EO65" s="31"/>
      <c r="EP65" s="31"/>
      <c r="EQ65" s="31"/>
      <c r="ER65" s="31"/>
      <c r="ES65" s="31"/>
      <c r="ET65" s="31"/>
      <c r="EU65" s="31"/>
      <c r="EV65" s="31"/>
      <c r="EW65" s="31"/>
      <c r="EX65" s="31"/>
      <c r="EY65" s="31"/>
      <c r="EZ65" s="31"/>
      <c r="FA65" s="31"/>
      <c r="FB65" s="31"/>
      <c r="FC65" s="31"/>
      <c r="FD65" s="31"/>
      <c r="FE65" s="110"/>
      <c r="FF65" s="31"/>
      <c r="FG65" s="31"/>
      <c r="FH65" s="31"/>
      <c r="FI65" s="31"/>
      <c r="FJ65" s="31"/>
      <c r="FK65" s="31"/>
      <c r="FL65" s="31"/>
      <c r="FM65" s="31"/>
      <c r="FN65" s="31"/>
      <c r="FO65" s="31"/>
      <c r="FP65" s="31"/>
      <c r="FQ65" s="31"/>
      <c r="FR65" s="110"/>
      <c r="FS65" s="31"/>
      <c r="FT65" s="31"/>
      <c r="FU65" s="31"/>
      <c r="FV65" s="31"/>
      <c r="FW65" s="31"/>
      <c r="FX65" s="31"/>
      <c r="FY65" s="31"/>
      <c r="FZ65" s="31"/>
      <c r="GA65" s="31"/>
      <c r="GB65" s="109"/>
      <c r="GC65" s="31"/>
      <c r="GD65" s="31"/>
      <c r="GE65" s="31"/>
      <c r="GF65" s="31"/>
      <c r="GG65" s="31"/>
      <c r="GH65" s="31"/>
      <c r="GI65" s="31"/>
      <c r="GJ65" s="31"/>
      <c r="GK65" s="31"/>
      <c r="GL65" s="31"/>
      <c r="GM65" s="31"/>
      <c r="GN65" s="31"/>
      <c r="GO65" s="31"/>
      <c r="GP65" s="31"/>
      <c r="GQ65" s="31"/>
      <c r="GR65" s="110"/>
      <c r="GS65" s="31"/>
      <c r="GT65" s="31"/>
      <c r="GU65" s="31"/>
      <c r="GV65" s="31"/>
      <c r="GW65" s="31"/>
      <c r="GX65" s="31"/>
      <c r="GY65" s="31"/>
      <c r="GZ65" s="31"/>
      <c r="HA65" s="31"/>
      <c r="HB65" s="109"/>
      <c r="HC65" s="31"/>
      <c r="HD65" s="31"/>
      <c r="HE65" s="110"/>
      <c r="HF65" s="31"/>
      <c r="HG65" s="31"/>
      <c r="HH65" s="31"/>
      <c r="HI65" s="31"/>
      <c r="HJ65" s="31"/>
      <c r="HK65" s="9"/>
      <c r="HL65" s="9"/>
      <c r="HM65" s="9"/>
      <c r="HN65" s="9"/>
    </row>
    <row r="66" spans="1:222" ht="15">
      <c r="A66" s="8"/>
      <c r="B66" s="8"/>
      <c r="C66" s="29"/>
      <c r="D66" s="25"/>
      <c r="E66" s="25"/>
      <c r="F66" s="24"/>
      <c r="G66" s="24"/>
      <c r="H66" s="24"/>
      <c r="I66" s="63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63"/>
      <c r="AI66" s="63"/>
      <c r="AJ66" s="63"/>
      <c r="AK66" s="63"/>
      <c r="AL66" s="63"/>
      <c r="AM66" s="63"/>
      <c r="AN66" s="63"/>
      <c r="AO66" s="63"/>
      <c r="AP66" s="31"/>
      <c r="AQ66" s="31"/>
      <c r="AR66" s="110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110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110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110"/>
      <c r="CF66" s="31"/>
      <c r="CG66" s="31"/>
      <c r="CH66" s="31"/>
      <c r="CI66" s="31"/>
      <c r="CJ66" s="31"/>
      <c r="CK66" s="31"/>
      <c r="CL66" s="31"/>
      <c r="CM66" s="31"/>
      <c r="CN66" s="31"/>
      <c r="CO66" s="31"/>
      <c r="CP66" s="31"/>
      <c r="CQ66" s="31"/>
      <c r="CR66" s="110"/>
      <c r="CS66" s="31"/>
      <c r="CT66" s="31"/>
      <c r="CU66" s="31"/>
      <c r="CV66" s="31"/>
      <c r="CW66" s="31"/>
      <c r="CX66" s="31"/>
      <c r="CY66" s="31"/>
      <c r="CZ66" s="31"/>
      <c r="DA66" s="31"/>
      <c r="DB66" s="31"/>
      <c r="DC66" s="31"/>
      <c r="DD66" s="31"/>
      <c r="DE66" s="110"/>
      <c r="DF66" s="31"/>
      <c r="DG66" s="31"/>
      <c r="DH66" s="31"/>
      <c r="DI66" s="31"/>
      <c r="DJ66" s="31"/>
      <c r="DK66" s="31"/>
      <c r="DL66" s="31"/>
      <c r="DM66" s="31"/>
      <c r="DN66" s="31"/>
      <c r="DO66" s="31"/>
      <c r="DP66" s="31"/>
      <c r="DQ66" s="31"/>
      <c r="DR66" s="110"/>
      <c r="DS66" s="31"/>
      <c r="DT66" s="31"/>
      <c r="DU66" s="31"/>
      <c r="DV66" s="31"/>
      <c r="DW66" s="31"/>
      <c r="DX66" s="31"/>
      <c r="DY66" s="31"/>
      <c r="DZ66" s="31"/>
      <c r="EA66" s="31"/>
      <c r="EB66" s="31"/>
      <c r="EC66" s="31"/>
      <c r="ED66" s="31"/>
      <c r="EE66" s="110"/>
      <c r="EF66" s="31"/>
      <c r="EG66" s="31"/>
      <c r="EH66" s="31"/>
      <c r="EI66" s="31"/>
      <c r="EJ66" s="31"/>
      <c r="EK66" s="31"/>
      <c r="EL66" s="31"/>
      <c r="EM66" s="31"/>
      <c r="EN66" s="31"/>
      <c r="EO66" s="31"/>
      <c r="EP66" s="31"/>
      <c r="EQ66" s="31"/>
      <c r="ER66" s="31"/>
      <c r="ES66" s="31"/>
      <c r="ET66" s="31"/>
      <c r="EU66" s="31"/>
      <c r="EV66" s="31"/>
      <c r="EW66" s="31"/>
      <c r="EX66" s="31"/>
      <c r="EY66" s="31"/>
      <c r="EZ66" s="31"/>
      <c r="FA66" s="31"/>
      <c r="FB66" s="31"/>
      <c r="FC66" s="31"/>
      <c r="FD66" s="31"/>
      <c r="FE66" s="110"/>
      <c r="FF66" s="31"/>
      <c r="FG66" s="31"/>
      <c r="FH66" s="31"/>
      <c r="FI66" s="31"/>
      <c r="FJ66" s="31"/>
      <c r="FK66" s="31"/>
      <c r="FL66" s="31"/>
      <c r="FM66" s="31"/>
      <c r="FN66" s="31"/>
      <c r="FO66" s="31"/>
      <c r="FP66" s="31"/>
      <c r="FQ66" s="31"/>
      <c r="FR66" s="110"/>
      <c r="FS66" s="31"/>
      <c r="FT66" s="31"/>
      <c r="FU66" s="31"/>
      <c r="FV66" s="31"/>
      <c r="FW66" s="31"/>
      <c r="FX66" s="31"/>
      <c r="FY66" s="31"/>
      <c r="FZ66" s="31"/>
      <c r="GA66" s="31"/>
      <c r="GB66" s="109"/>
      <c r="GC66" s="31"/>
      <c r="GD66" s="31"/>
      <c r="GE66" s="31"/>
      <c r="GF66" s="31"/>
      <c r="GG66" s="31"/>
      <c r="GH66" s="31"/>
      <c r="GI66" s="31"/>
      <c r="GJ66" s="31"/>
      <c r="GK66" s="31"/>
      <c r="GL66" s="31"/>
      <c r="GM66" s="31"/>
      <c r="GN66" s="31"/>
      <c r="GO66" s="31"/>
      <c r="GP66" s="31"/>
      <c r="GQ66" s="31"/>
      <c r="GR66" s="110"/>
      <c r="GS66" s="31"/>
      <c r="GT66" s="31"/>
      <c r="GU66" s="31"/>
      <c r="GV66" s="31"/>
      <c r="GW66" s="31"/>
      <c r="GX66" s="31"/>
      <c r="GY66" s="31"/>
      <c r="GZ66" s="31"/>
      <c r="HA66" s="31"/>
      <c r="HB66" s="109"/>
      <c r="HC66" s="31"/>
      <c r="HD66" s="31"/>
      <c r="HE66" s="110"/>
      <c r="HF66" s="31"/>
      <c r="HG66" s="31"/>
      <c r="HH66" s="31"/>
      <c r="HI66" s="31"/>
      <c r="HJ66" s="31"/>
      <c r="HK66" s="9"/>
      <c r="HL66" s="9"/>
      <c r="HM66" s="9"/>
      <c r="HN66" s="9"/>
    </row>
    <row r="67" spans="1:222" ht="15">
      <c r="A67" s="8"/>
      <c r="B67" s="8"/>
      <c r="C67" s="29"/>
      <c r="D67" s="25"/>
      <c r="E67" s="25"/>
      <c r="F67" s="27"/>
      <c r="G67" s="24"/>
      <c r="H67" s="24"/>
      <c r="I67" s="63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63"/>
      <c r="AI67" s="63"/>
      <c r="AJ67" s="63"/>
      <c r="AK67" s="63"/>
      <c r="AL67" s="63"/>
      <c r="AM67" s="63"/>
      <c r="AN67" s="63"/>
      <c r="AO67" s="63"/>
      <c r="AP67" s="31"/>
      <c r="AQ67" s="31"/>
      <c r="AR67" s="110"/>
      <c r="AS67" s="32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110"/>
      <c r="BF67" s="32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110"/>
      <c r="BS67" s="32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110"/>
      <c r="CF67" s="32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110"/>
      <c r="CS67" s="32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110"/>
      <c r="DF67" s="32"/>
      <c r="DG67" s="31"/>
      <c r="DH67" s="31"/>
      <c r="DI67" s="31"/>
      <c r="DJ67" s="31"/>
      <c r="DK67" s="31"/>
      <c r="DL67" s="31"/>
      <c r="DM67" s="31"/>
      <c r="DN67" s="31"/>
      <c r="DO67" s="31"/>
      <c r="DP67" s="31"/>
      <c r="DQ67" s="31"/>
      <c r="DR67" s="110"/>
      <c r="DS67" s="32"/>
      <c r="DT67" s="31"/>
      <c r="DU67" s="31"/>
      <c r="DV67" s="31"/>
      <c r="DW67" s="31"/>
      <c r="DX67" s="31"/>
      <c r="DY67" s="31"/>
      <c r="DZ67" s="31"/>
      <c r="EA67" s="31"/>
      <c r="EB67" s="31"/>
      <c r="EC67" s="31"/>
      <c r="ED67" s="31"/>
      <c r="EE67" s="110"/>
      <c r="EF67" s="32"/>
      <c r="EG67" s="31"/>
      <c r="EH67" s="31"/>
      <c r="EI67" s="31"/>
      <c r="EJ67" s="31"/>
      <c r="EK67" s="31"/>
      <c r="EL67" s="31"/>
      <c r="EM67" s="31"/>
      <c r="EN67" s="31"/>
      <c r="EO67" s="31"/>
      <c r="EP67" s="31"/>
      <c r="EQ67" s="31"/>
      <c r="ER67" s="31"/>
      <c r="ES67" s="31"/>
      <c r="ET67" s="31"/>
      <c r="EU67" s="31"/>
      <c r="EV67" s="31"/>
      <c r="EW67" s="31"/>
      <c r="EX67" s="31"/>
      <c r="EY67" s="31"/>
      <c r="EZ67" s="31"/>
      <c r="FA67" s="31"/>
      <c r="FB67" s="31"/>
      <c r="FC67" s="31"/>
      <c r="FD67" s="31"/>
      <c r="FE67" s="110"/>
      <c r="FF67" s="32"/>
      <c r="FG67" s="31"/>
      <c r="FH67" s="31"/>
      <c r="FI67" s="31"/>
      <c r="FJ67" s="31"/>
      <c r="FK67" s="31"/>
      <c r="FL67" s="31"/>
      <c r="FM67" s="31"/>
      <c r="FN67" s="31"/>
      <c r="FO67" s="31"/>
      <c r="FP67" s="31"/>
      <c r="FQ67" s="31"/>
      <c r="FR67" s="110"/>
      <c r="FS67" s="32"/>
      <c r="FT67" s="31"/>
      <c r="FU67" s="31"/>
      <c r="FV67" s="31"/>
      <c r="FW67" s="31"/>
      <c r="FX67" s="31"/>
      <c r="FY67" s="31"/>
      <c r="FZ67" s="31"/>
      <c r="GA67" s="31"/>
      <c r="GB67" s="109"/>
      <c r="GC67" s="31"/>
      <c r="GD67" s="31"/>
      <c r="GE67" s="31"/>
      <c r="GF67" s="31"/>
      <c r="GG67" s="31"/>
      <c r="GH67" s="31"/>
      <c r="GI67" s="31"/>
      <c r="GJ67" s="31"/>
      <c r="GK67" s="31"/>
      <c r="GL67" s="31"/>
      <c r="GM67" s="31"/>
      <c r="GN67" s="31"/>
      <c r="GO67" s="31"/>
      <c r="GP67" s="31"/>
      <c r="GQ67" s="31"/>
      <c r="GR67" s="110"/>
      <c r="GS67" s="32"/>
      <c r="GT67" s="31"/>
      <c r="GU67" s="31"/>
      <c r="GV67" s="31"/>
      <c r="GW67" s="31"/>
      <c r="GX67" s="31"/>
      <c r="GY67" s="31"/>
      <c r="GZ67" s="31"/>
      <c r="HA67" s="31"/>
      <c r="HB67" s="109"/>
      <c r="HC67" s="31"/>
      <c r="HD67" s="31"/>
      <c r="HE67" s="110"/>
      <c r="HF67" s="32"/>
      <c r="HG67" s="31"/>
      <c r="HH67" s="31"/>
      <c r="HI67" s="31"/>
      <c r="HJ67" s="31"/>
      <c r="HK67" s="9"/>
      <c r="HL67" s="9"/>
      <c r="HM67" s="9"/>
      <c r="HN67" s="9"/>
    </row>
    <row r="68" spans="1:222">
      <c r="A68" s="8"/>
      <c r="B68" s="8"/>
      <c r="C68" s="29"/>
      <c r="D68" s="25"/>
      <c r="E68" s="25"/>
      <c r="F68" s="27"/>
      <c r="G68" s="27"/>
      <c r="H68" s="27"/>
      <c r="I68" s="64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64"/>
      <c r="AI68" s="64"/>
      <c r="AJ68" s="64"/>
      <c r="AK68" s="64"/>
      <c r="AL68" s="64"/>
      <c r="AM68" s="64"/>
      <c r="AN68" s="64"/>
      <c r="AO68" s="64"/>
      <c r="AP68" s="32"/>
      <c r="AQ68" s="32"/>
      <c r="AR68" s="110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110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110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110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110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110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110"/>
      <c r="DS68" s="32"/>
      <c r="DT68" s="32"/>
      <c r="DU68" s="32"/>
      <c r="DV68" s="32"/>
      <c r="DW68" s="32"/>
      <c r="DX68" s="32"/>
      <c r="DY68" s="32"/>
      <c r="DZ68" s="32"/>
      <c r="EA68" s="32"/>
      <c r="EB68" s="32"/>
      <c r="EC68" s="32"/>
      <c r="ED68" s="32"/>
      <c r="EE68" s="110"/>
      <c r="EF68" s="32"/>
      <c r="EG68" s="32"/>
      <c r="EH68" s="32"/>
      <c r="EI68" s="32"/>
      <c r="EJ68" s="32"/>
      <c r="EK68" s="32"/>
      <c r="EL68" s="32"/>
      <c r="EM68" s="32"/>
      <c r="EN68" s="32"/>
      <c r="EO68" s="32"/>
      <c r="EP68" s="32"/>
      <c r="EQ68" s="32"/>
      <c r="ER68" s="32"/>
      <c r="ES68" s="32"/>
      <c r="ET68" s="32"/>
      <c r="EU68" s="32"/>
      <c r="EV68" s="32"/>
      <c r="EW68" s="32"/>
      <c r="EX68" s="32"/>
      <c r="EY68" s="32"/>
      <c r="EZ68" s="32"/>
      <c r="FA68" s="32"/>
      <c r="FB68" s="32"/>
      <c r="FC68" s="32"/>
      <c r="FD68" s="32"/>
      <c r="FE68" s="110"/>
      <c r="FF68" s="32"/>
      <c r="FG68" s="32"/>
      <c r="FH68" s="32"/>
      <c r="FI68" s="32"/>
      <c r="FJ68" s="32"/>
      <c r="FK68" s="32"/>
      <c r="FL68" s="32"/>
      <c r="FM68" s="32"/>
      <c r="FN68" s="32"/>
      <c r="FO68" s="32"/>
      <c r="FP68" s="32"/>
      <c r="FQ68" s="32"/>
      <c r="FR68" s="110"/>
      <c r="FS68" s="32"/>
      <c r="FT68" s="32"/>
      <c r="FU68" s="32"/>
      <c r="FV68" s="32"/>
      <c r="FW68" s="32"/>
      <c r="FX68" s="32"/>
      <c r="FY68" s="32"/>
      <c r="FZ68" s="32"/>
      <c r="GA68" s="32"/>
      <c r="GB68" s="111"/>
      <c r="GC68" s="32"/>
      <c r="GD68" s="32"/>
      <c r="GE68" s="32"/>
      <c r="GF68" s="32"/>
      <c r="GG68" s="32"/>
      <c r="GH68" s="32"/>
      <c r="GI68" s="32"/>
      <c r="GJ68" s="32"/>
      <c r="GK68" s="32"/>
      <c r="GL68" s="32"/>
      <c r="GM68" s="32"/>
      <c r="GN68" s="32"/>
      <c r="GO68" s="32"/>
      <c r="GP68" s="32"/>
      <c r="GQ68" s="32"/>
      <c r="GR68" s="110"/>
      <c r="GS68" s="32"/>
      <c r="GT68" s="32"/>
      <c r="GU68" s="32"/>
      <c r="GV68" s="32"/>
      <c r="GW68" s="32"/>
      <c r="GX68" s="32"/>
      <c r="GY68" s="32"/>
      <c r="GZ68" s="32"/>
      <c r="HA68" s="32"/>
      <c r="HB68" s="111"/>
      <c r="HC68" s="32"/>
      <c r="HD68" s="32"/>
      <c r="HE68" s="110"/>
      <c r="HF68" s="32"/>
      <c r="HG68" s="32"/>
      <c r="HH68" s="32"/>
      <c r="HI68" s="32"/>
      <c r="HJ68" s="32"/>
      <c r="HK68" s="9"/>
      <c r="HL68" s="9"/>
      <c r="HM68" s="9"/>
      <c r="HN68" s="9"/>
    </row>
    <row r="69" spans="1:222">
      <c r="G69" s="27"/>
      <c r="H69" s="27"/>
      <c r="I69" s="64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64"/>
      <c r="AI69" s="64"/>
      <c r="AJ69" s="64"/>
      <c r="AK69" s="64"/>
      <c r="AL69" s="64"/>
      <c r="AM69" s="64"/>
      <c r="AN69" s="64"/>
      <c r="AO69" s="64"/>
      <c r="AP69" s="32"/>
      <c r="AQ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T69" s="32"/>
      <c r="DU69" s="32"/>
      <c r="DV69" s="32"/>
      <c r="DW69" s="32"/>
      <c r="DX69" s="32"/>
      <c r="DY69" s="32"/>
      <c r="DZ69" s="32"/>
      <c r="EA69" s="32"/>
      <c r="EB69" s="32"/>
      <c r="EC69" s="32"/>
      <c r="ED69" s="32"/>
      <c r="EG69" s="32"/>
      <c r="EH69" s="32"/>
      <c r="EI69" s="32"/>
      <c r="EJ69" s="32"/>
      <c r="EK69" s="32"/>
      <c r="EL69" s="32"/>
      <c r="EM69" s="32"/>
      <c r="EN69" s="32"/>
      <c r="EO69" s="32"/>
      <c r="EP69" s="32"/>
      <c r="EQ69" s="32"/>
      <c r="ER69" s="32"/>
      <c r="ES69" s="32"/>
      <c r="ET69" s="32"/>
      <c r="EU69" s="32"/>
      <c r="EV69" s="32"/>
      <c r="EW69" s="32"/>
      <c r="EX69" s="32"/>
      <c r="EY69" s="32"/>
      <c r="EZ69" s="32"/>
      <c r="FA69" s="32"/>
      <c r="FB69" s="32"/>
      <c r="FC69" s="32"/>
      <c r="FD69" s="32"/>
      <c r="FG69" s="32"/>
      <c r="FH69" s="32"/>
      <c r="FI69" s="32"/>
      <c r="FJ69" s="32"/>
      <c r="FK69" s="32"/>
      <c r="FL69" s="32"/>
      <c r="FM69" s="32"/>
      <c r="FN69" s="32"/>
      <c r="FO69" s="32"/>
      <c r="FP69" s="32"/>
      <c r="FQ69" s="32"/>
      <c r="FT69" s="32"/>
      <c r="FU69" s="32"/>
      <c r="FV69" s="32"/>
      <c r="FW69" s="32"/>
      <c r="FX69" s="32"/>
      <c r="FY69" s="32"/>
      <c r="FZ69" s="32"/>
      <c r="GA69" s="32"/>
      <c r="GB69" s="111"/>
      <c r="GC69" s="32"/>
      <c r="GD69" s="32"/>
      <c r="GE69" s="32"/>
      <c r="GF69" s="32"/>
      <c r="GG69" s="32"/>
      <c r="GH69" s="32"/>
      <c r="GI69" s="32"/>
      <c r="GJ69" s="32"/>
      <c r="GK69" s="32"/>
      <c r="GL69" s="32"/>
      <c r="GM69" s="32"/>
      <c r="GN69" s="32"/>
      <c r="GO69" s="32"/>
      <c r="GP69" s="32"/>
      <c r="GQ69" s="32"/>
      <c r="GT69" s="32"/>
      <c r="GU69" s="32"/>
      <c r="GV69" s="32"/>
      <c r="GW69" s="32"/>
      <c r="GX69" s="32"/>
      <c r="GY69" s="32"/>
      <c r="GZ69" s="32"/>
      <c r="HA69" s="32"/>
      <c r="HB69" s="111"/>
      <c r="HC69" s="32"/>
      <c r="HD69" s="32"/>
      <c r="HG69" s="32"/>
      <c r="HH69" s="32"/>
      <c r="HI69" s="32"/>
      <c r="HJ69" s="32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8"/>
  </sheetPr>
  <dimension ref="A1:FP65"/>
  <sheetViews>
    <sheetView topLeftCell="A16" workbookViewId="0">
      <selection activeCell="BU23" sqref="BU23"/>
    </sheetView>
  </sheetViews>
  <sheetFormatPr defaultRowHeight="12.75"/>
  <cols>
    <col min="1" max="1" width="15.21875" style="140" customWidth="1"/>
    <col min="2" max="4" width="5.6640625" style="141" customWidth="1"/>
    <col min="5" max="5" width="6.44140625" style="141" customWidth="1"/>
    <col min="6" max="8" width="5.88671875" style="141" customWidth="1"/>
    <col min="9" max="13" width="5.21875" style="141" customWidth="1"/>
    <col min="14" max="26" width="6.44140625" style="141" customWidth="1"/>
    <col min="27" max="29" width="5.6640625" style="141" customWidth="1"/>
    <col min="30" max="30" width="7.33203125" style="326" customWidth="1"/>
    <col min="31" max="33" width="5.88671875" style="141" customWidth="1"/>
    <col min="34" max="38" width="5.21875" style="141" customWidth="1"/>
    <col min="39" max="51" width="6.33203125" style="141" customWidth="1"/>
    <col min="52" max="54" width="5.6640625" style="141" customWidth="1"/>
    <col min="55" max="55" width="7.33203125" style="141" customWidth="1"/>
    <col min="56" max="58" width="5.88671875" style="141" customWidth="1"/>
    <col min="59" max="63" width="5.21875" style="141" customWidth="1"/>
    <col min="64" max="76" width="6.33203125" style="141" customWidth="1"/>
    <col min="77" max="77" width="10.77734375" style="140" customWidth="1"/>
    <col min="78" max="78" width="10.77734375" style="317" customWidth="1"/>
    <col min="79" max="79" width="10.33203125" style="141" bestFit="1" customWidth="1"/>
    <col min="80" max="80" width="12" style="141" bestFit="1" customWidth="1"/>
    <col min="81" max="81" width="10.33203125" style="141" bestFit="1" customWidth="1"/>
    <col min="82" max="83" width="9.44140625" style="141" bestFit="1" customWidth="1"/>
    <col min="84" max="84" width="12" style="141" bestFit="1" customWidth="1"/>
    <col min="85" max="89" width="12" style="141" customWidth="1"/>
    <col min="90" max="92" width="12" style="141" hidden="1" customWidth="1"/>
    <col min="93" max="100" width="12" style="141" customWidth="1"/>
    <col min="101" max="102" width="10.77734375" style="141" customWidth="1"/>
    <col min="103" max="104" width="10.33203125" style="141" bestFit="1" customWidth="1"/>
    <col min="105" max="107" width="9.44140625" style="141" bestFit="1" customWidth="1"/>
    <col min="108" max="108" width="10.33203125" style="141" bestFit="1" customWidth="1"/>
    <col min="109" max="113" width="10.33203125" style="141" customWidth="1"/>
    <col min="114" max="116" width="10.33203125" style="141" hidden="1" customWidth="1"/>
    <col min="117" max="124" width="10.33203125" style="141" customWidth="1"/>
    <col min="125" max="125" width="9.6640625" style="141" customWidth="1"/>
    <col min="126" max="126" width="9.6640625" style="326" customWidth="1"/>
    <col min="127" max="127" width="9.77734375" style="141" bestFit="1" customWidth="1"/>
    <col min="128" max="129" width="9.44140625" style="141" bestFit="1" customWidth="1"/>
    <col min="130" max="131" width="8.6640625" style="141" bestFit="1" customWidth="1"/>
    <col min="132" max="132" width="9.44140625" style="141" bestFit="1" customWidth="1"/>
    <col min="133" max="148" width="9.44140625" style="141" customWidth="1"/>
    <col min="149" max="150" width="9.6640625" style="141" customWidth="1"/>
    <col min="151" max="151" width="9.77734375" style="141" bestFit="1" customWidth="1"/>
    <col min="152" max="153" width="9.44140625" style="141" bestFit="1" customWidth="1"/>
    <col min="154" max="155" width="8.6640625" style="141" bestFit="1" customWidth="1"/>
    <col min="156" max="156" width="9.44140625" style="140" bestFit="1" customWidth="1"/>
    <col min="157" max="157" width="11.109375" style="141" bestFit="1" customWidth="1"/>
    <col min="158" max="158" width="11.109375" style="141" customWidth="1"/>
    <col min="159" max="161" width="8.88671875" style="141"/>
    <col min="162" max="164" width="8.88671875" style="141" customWidth="1"/>
    <col min="165" max="16384" width="8.88671875" style="141"/>
  </cols>
  <sheetData>
    <row r="1" spans="1:172" s="145" customFormat="1">
      <c r="B1" s="341" t="s">
        <v>90</v>
      </c>
      <c r="C1" s="249"/>
      <c r="D1" s="249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341" t="s">
        <v>86</v>
      </c>
      <c r="AB1" s="249"/>
      <c r="AC1" s="249"/>
      <c r="AD1" s="323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  <c r="AU1" s="146"/>
      <c r="AV1" s="146"/>
      <c r="AW1" s="146"/>
      <c r="AX1" s="146"/>
      <c r="AY1" s="146"/>
      <c r="AZ1" s="341" t="s">
        <v>91</v>
      </c>
      <c r="BA1" s="249"/>
      <c r="BB1" s="249"/>
      <c r="BC1" s="146"/>
      <c r="BD1" s="146"/>
      <c r="BE1" s="146"/>
      <c r="BF1" s="146"/>
      <c r="BG1" s="146"/>
      <c r="BH1" s="146"/>
      <c r="BI1" s="146"/>
      <c r="BJ1" s="146"/>
      <c r="BK1" s="146"/>
      <c r="BL1" s="146"/>
      <c r="BM1" s="146"/>
      <c r="BN1" s="146"/>
      <c r="BO1" s="146"/>
      <c r="BP1" s="146"/>
      <c r="BQ1" s="146"/>
      <c r="BR1" s="146"/>
      <c r="BS1" s="146"/>
      <c r="BT1" s="146"/>
      <c r="BU1" s="146"/>
      <c r="BV1" s="146"/>
      <c r="BW1" s="146"/>
      <c r="BX1" s="146"/>
      <c r="BY1" s="342" t="s">
        <v>84</v>
      </c>
      <c r="BZ1" s="312"/>
      <c r="CA1" s="175"/>
      <c r="CB1" s="191"/>
      <c r="CC1" s="175"/>
      <c r="CD1" s="175"/>
      <c r="CE1" s="175"/>
      <c r="CF1" s="175"/>
      <c r="CG1" s="340"/>
      <c r="CH1" s="272"/>
      <c r="CI1" s="272"/>
      <c r="CJ1" s="272"/>
      <c r="CK1" s="272"/>
      <c r="CL1" s="272"/>
      <c r="CM1" s="272"/>
      <c r="CN1" s="272"/>
      <c r="CO1" s="272"/>
      <c r="CP1" s="272"/>
      <c r="CQ1" s="272"/>
      <c r="CR1" s="272"/>
      <c r="CS1" s="272"/>
      <c r="CT1" s="272"/>
      <c r="CU1" s="272"/>
      <c r="CV1" s="272"/>
      <c r="CW1" s="341" t="s">
        <v>88</v>
      </c>
      <c r="CX1" s="146"/>
      <c r="CY1" s="146"/>
      <c r="CZ1" s="175"/>
      <c r="DA1" s="175"/>
      <c r="DB1" s="175"/>
      <c r="DC1" s="175"/>
      <c r="DD1" s="175"/>
      <c r="DE1" s="175"/>
      <c r="DF1" s="175"/>
      <c r="DG1" s="175"/>
      <c r="DH1" s="175"/>
      <c r="DI1" s="175"/>
      <c r="DJ1" s="175"/>
      <c r="DK1" s="175"/>
      <c r="DL1" s="175"/>
      <c r="DM1" s="175"/>
      <c r="DN1" s="175"/>
      <c r="DO1" s="175"/>
      <c r="DP1" s="175"/>
      <c r="DQ1" s="175"/>
      <c r="DR1" s="175"/>
      <c r="DS1" s="175"/>
      <c r="DT1" s="175"/>
      <c r="DU1" s="341" t="s">
        <v>85</v>
      </c>
      <c r="DV1" s="323"/>
      <c r="DW1" s="146"/>
      <c r="DX1" s="175"/>
      <c r="DY1" s="175"/>
      <c r="DZ1" s="175"/>
      <c r="EA1" s="175"/>
      <c r="EB1" s="175"/>
      <c r="EC1" s="272"/>
      <c r="ED1" s="272"/>
      <c r="EE1" s="272"/>
      <c r="EF1" s="272"/>
      <c r="EG1" s="272"/>
      <c r="EH1" s="272"/>
      <c r="EI1" s="272"/>
      <c r="EJ1" s="272"/>
      <c r="EK1" s="272"/>
      <c r="EL1" s="272"/>
      <c r="EM1" s="272"/>
      <c r="EN1" s="272"/>
      <c r="EO1" s="272"/>
      <c r="EP1" s="272"/>
      <c r="EQ1" s="272"/>
      <c r="ER1" s="272"/>
      <c r="ES1" s="341" t="s">
        <v>89</v>
      </c>
      <c r="ET1" s="249"/>
      <c r="EU1" s="146"/>
      <c r="EV1" s="175"/>
      <c r="EW1" s="175"/>
      <c r="EX1" s="175"/>
      <c r="EY1" s="175"/>
      <c r="EZ1" s="175"/>
      <c r="FE1" s="308"/>
      <c r="FF1" s="308"/>
      <c r="FG1" s="308"/>
      <c r="FH1" s="308"/>
      <c r="FI1" s="308"/>
      <c r="FJ1" s="308"/>
      <c r="FK1" s="308"/>
      <c r="FL1" s="308"/>
      <c r="FM1" s="308"/>
      <c r="FN1" s="308"/>
      <c r="FO1" s="308"/>
      <c r="FP1" s="308"/>
    </row>
    <row r="2" spans="1:172">
      <c r="A2" s="176"/>
      <c r="B2" s="148">
        <v>2005</v>
      </c>
      <c r="C2" s="147">
        <v>2007</v>
      </c>
      <c r="D2" s="147">
        <v>2008</v>
      </c>
      <c r="E2" s="147">
        <v>2009</v>
      </c>
      <c r="F2" s="185">
        <v>2010</v>
      </c>
      <c r="G2" s="147"/>
      <c r="H2" s="147"/>
      <c r="I2" s="147"/>
      <c r="J2" s="225">
        <v>2011</v>
      </c>
      <c r="K2" s="148">
        <v>2012</v>
      </c>
      <c r="L2" s="148"/>
      <c r="M2" s="148"/>
      <c r="N2" s="148"/>
      <c r="O2" s="148">
        <v>2013</v>
      </c>
      <c r="P2" s="147"/>
      <c r="Q2" s="147"/>
      <c r="R2" s="147"/>
      <c r="S2" s="148">
        <v>2014</v>
      </c>
      <c r="T2" s="148"/>
      <c r="U2" s="148"/>
      <c r="V2" s="148"/>
      <c r="W2" s="299">
        <v>2015</v>
      </c>
      <c r="X2" s="299"/>
      <c r="Y2" s="299"/>
      <c r="Z2" s="299"/>
      <c r="AA2" s="148">
        <v>2005</v>
      </c>
      <c r="AB2" s="147">
        <v>2007</v>
      </c>
      <c r="AC2" s="147">
        <v>2008</v>
      </c>
      <c r="AD2" s="314">
        <v>2009</v>
      </c>
      <c r="AE2" s="185">
        <v>2010</v>
      </c>
      <c r="AF2" s="147"/>
      <c r="AG2" s="147"/>
      <c r="AH2" s="147"/>
      <c r="AI2" s="225">
        <v>2011</v>
      </c>
      <c r="AJ2" s="148">
        <v>2012</v>
      </c>
      <c r="AK2" s="148"/>
      <c r="AL2" s="148"/>
      <c r="AM2" s="148"/>
      <c r="AN2" s="148">
        <v>2013</v>
      </c>
      <c r="AO2" s="148"/>
      <c r="AP2" s="148"/>
      <c r="AQ2" s="148"/>
      <c r="AR2" s="148">
        <v>2014</v>
      </c>
      <c r="AS2" s="148"/>
      <c r="AT2" s="148"/>
      <c r="AU2" s="148"/>
      <c r="AV2" s="299">
        <v>2015</v>
      </c>
      <c r="AW2" s="299"/>
      <c r="AX2" s="299"/>
      <c r="AY2" s="299"/>
      <c r="AZ2" s="148">
        <v>2005</v>
      </c>
      <c r="BA2" s="147">
        <v>2007</v>
      </c>
      <c r="BB2" s="369">
        <v>2008</v>
      </c>
      <c r="BC2" s="147">
        <v>2009</v>
      </c>
      <c r="BD2" s="185">
        <v>2010</v>
      </c>
      <c r="BE2" s="147"/>
      <c r="BF2" s="147"/>
      <c r="BG2" s="147"/>
      <c r="BH2" s="225">
        <v>2011</v>
      </c>
      <c r="BI2" s="188">
        <v>2012</v>
      </c>
      <c r="BJ2" s="188"/>
      <c r="BK2" s="188"/>
      <c r="BL2" s="188"/>
      <c r="BM2" s="188">
        <v>2013</v>
      </c>
      <c r="BN2" s="188"/>
      <c r="BO2" s="188"/>
      <c r="BP2" s="188"/>
      <c r="BQ2" s="188">
        <v>2014</v>
      </c>
      <c r="BR2" s="188"/>
      <c r="BS2" s="188"/>
      <c r="BT2" s="188"/>
      <c r="BU2" s="305">
        <v>2015</v>
      </c>
      <c r="BV2" s="305"/>
      <c r="BW2" s="305"/>
      <c r="BX2" s="305"/>
      <c r="BY2" s="188"/>
      <c r="BZ2" s="313"/>
      <c r="CA2" s="189"/>
      <c r="CB2" s="185" t="s">
        <v>100</v>
      </c>
      <c r="CC2" s="147"/>
      <c r="CD2" s="147"/>
      <c r="CE2" s="147"/>
      <c r="CF2" s="188"/>
      <c r="CG2" s="188" t="s">
        <v>113</v>
      </c>
      <c r="CH2" s="273"/>
      <c r="CI2" s="273"/>
      <c r="CJ2" s="189"/>
      <c r="CK2" s="226" t="s">
        <v>114</v>
      </c>
      <c r="CL2" s="282"/>
      <c r="CM2" s="282"/>
      <c r="CN2" s="282"/>
      <c r="CO2" s="282" t="s">
        <v>123</v>
      </c>
      <c r="CP2" s="282"/>
      <c r="CQ2" s="282"/>
      <c r="CR2" s="282"/>
      <c r="CS2" s="282" t="s">
        <v>126</v>
      </c>
      <c r="CT2" s="282"/>
      <c r="CU2" s="282"/>
      <c r="CV2" s="282"/>
      <c r="CW2" s="147">
        <v>2005</v>
      </c>
      <c r="CX2" s="147">
        <v>2007</v>
      </c>
      <c r="CY2" s="147">
        <v>2009</v>
      </c>
      <c r="CZ2" s="185" t="s">
        <v>100</v>
      </c>
      <c r="DA2" s="147"/>
      <c r="DB2" s="147"/>
      <c r="DC2" s="147"/>
      <c r="DD2" s="228"/>
      <c r="DE2" s="242" t="s">
        <v>113</v>
      </c>
      <c r="DF2" s="242"/>
      <c r="DG2" s="242"/>
      <c r="DH2" s="242"/>
      <c r="DI2" s="242" t="s">
        <v>114</v>
      </c>
      <c r="DJ2" s="242"/>
      <c r="DK2" s="242"/>
      <c r="DL2" s="242"/>
      <c r="DM2" s="242" t="s">
        <v>123</v>
      </c>
      <c r="DN2" s="242"/>
      <c r="DO2" s="242"/>
      <c r="DP2" s="242"/>
      <c r="DQ2" s="242">
        <v>2015</v>
      </c>
      <c r="DR2" s="242"/>
      <c r="DS2" s="242"/>
      <c r="DT2" s="242"/>
      <c r="DU2" s="148">
        <v>2005</v>
      </c>
      <c r="DV2" s="314">
        <v>2008</v>
      </c>
      <c r="DW2" s="147">
        <v>2009</v>
      </c>
      <c r="DX2" s="185" t="s">
        <v>100</v>
      </c>
      <c r="DY2" s="147"/>
      <c r="DZ2" s="147"/>
      <c r="EA2" s="147"/>
      <c r="EB2" s="228"/>
      <c r="EC2" s="199" t="s">
        <v>113</v>
      </c>
      <c r="ED2" s="199"/>
      <c r="EE2" s="199"/>
      <c r="EF2" s="278"/>
      <c r="EG2" s="147" t="s">
        <v>114</v>
      </c>
      <c r="EH2" s="147"/>
      <c r="EI2" s="147"/>
      <c r="EJ2" s="147"/>
      <c r="EK2" s="147" t="s">
        <v>123</v>
      </c>
      <c r="EL2" s="147"/>
      <c r="EM2" s="147"/>
      <c r="EN2" s="147"/>
      <c r="EO2" s="147" t="s">
        <v>126</v>
      </c>
      <c r="EP2" s="147"/>
      <c r="EQ2" s="147"/>
      <c r="ER2" s="147"/>
      <c r="ES2" s="147">
        <v>2005</v>
      </c>
      <c r="ET2" s="252">
        <v>2007</v>
      </c>
      <c r="EU2" s="147">
        <v>2009</v>
      </c>
      <c r="EV2" s="185" t="s">
        <v>100</v>
      </c>
      <c r="EW2" s="147"/>
      <c r="EX2" s="147"/>
      <c r="EY2" s="147"/>
      <c r="EZ2" s="228"/>
      <c r="FA2" s="294" t="s">
        <v>113</v>
      </c>
      <c r="FB2" s="276"/>
      <c r="FC2" s="276"/>
      <c r="FD2" s="277"/>
      <c r="FE2" s="274" t="s">
        <v>114</v>
      </c>
      <c r="FF2" s="176"/>
      <c r="FG2" s="176"/>
      <c r="FH2" s="176"/>
      <c r="FI2" s="276" t="s">
        <v>123</v>
      </c>
      <c r="FJ2" s="276"/>
      <c r="FK2" s="276"/>
      <c r="FL2" s="276"/>
      <c r="FM2" s="276" t="s">
        <v>126</v>
      </c>
      <c r="FN2" s="276"/>
      <c r="FO2" s="276"/>
      <c r="FP2" s="276"/>
    </row>
    <row r="3" spans="1:172">
      <c r="A3" s="176"/>
      <c r="B3" s="185" t="s">
        <v>99</v>
      </c>
      <c r="C3" s="199" t="s">
        <v>99</v>
      </c>
      <c r="D3" s="199" t="s">
        <v>99</v>
      </c>
      <c r="E3" s="199" t="s">
        <v>99</v>
      </c>
      <c r="F3" s="185" t="s">
        <v>99</v>
      </c>
      <c r="G3" s="147" t="s">
        <v>95</v>
      </c>
      <c r="H3" s="147" t="s">
        <v>102</v>
      </c>
      <c r="I3" s="200" t="s">
        <v>97</v>
      </c>
      <c r="J3" s="225" t="s">
        <v>99</v>
      </c>
      <c r="K3" s="185" t="s">
        <v>99</v>
      </c>
      <c r="L3" s="185" t="s">
        <v>95</v>
      </c>
      <c r="M3" s="185" t="s">
        <v>96</v>
      </c>
      <c r="N3" s="185" t="s">
        <v>97</v>
      </c>
      <c r="O3" s="185" t="s">
        <v>99</v>
      </c>
      <c r="P3" s="148" t="s">
        <v>95</v>
      </c>
      <c r="Q3" s="148" t="s">
        <v>96</v>
      </c>
      <c r="R3" s="185" t="s">
        <v>97</v>
      </c>
      <c r="S3" s="185" t="s">
        <v>99</v>
      </c>
      <c r="T3" s="148" t="s">
        <v>95</v>
      </c>
      <c r="U3" s="148" t="s">
        <v>96</v>
      </c>
      <c r="V3" s="185" t="s">
        <v>97</v>
      </c>
      <c r="W3" s="185" t="s">
        <v>99</v>
      </c>
      <c r="X3" s="148" t="s">
        <v>95</v>
      </c>
      <c r="Y3" s="148" t="s">
        <v>96</v>
      </c>
      <c r="Z3" s="185" t="s">
        <v>97</v>
      </c>
      <c r="AA3" s="185" t="s">
        <v>99</v>
      </c>
      <c r="AB3" s="199" t="s">
        <v>99</v>
      </c>
      <c r="AC3" s="199" t="s">
        <v>99</v>
      </c>
      <c r="AD3" s="328" t="s">
        <v>99</v>
      </c>
      <c r="AE3" s="185" t="s">
        <v>99</v>
      </c>
      <c r="AF3" s="147" t="s">
        <v>95</v>
      </c>
      <c r="AG3" s="147" t="s">
        <v>102</v>
      </c>
      <c r="AH3" s="200" t="s">
        <v>97</v>
      </c>
      <c r="AI3" s="225" t="s">
        <v>99</v>
      </c>
      <c r="AJ3" s="185" t="s">
        <v>99</v>
      </c>
      <c r="AK3" s="185" t="s">
        <v>95</v>
      </c>
      <c r="AL3" s="185" t="s">
        <v>102</v>
      </c>
      <c r="AM3" s="185" t="s">
        <v>97</v>
      </c>
      <c r="AN3" s="185" t="s">
        <v>99</v>
      </c>
      <c r="AO3" s="185" t="s">
        <v>95</v>
      </c>
      <c r="AP3" s="185" t="s">
        <v>102</v>
      </c>
      <c r="AQ3" s="185" t="s">
        <v>97</v>
      </c>
      <c r="AR3" s="185" t="s">
        <v>99</v>
      </c>
      <c r="AS3" s="185" t="s">
        <v>95</v>
      </c>
      <c r="AT3" s="185" t="s">
        <v>102</v>
      </c>
      <c r="AU3" s="185" t="s">
        <v>97</v>
      </c>
      <c r="AV3" s="185" t="s">
        <v>99</v>
      </c>
      <c r="AW3" s="185" t="s">
        <v>95</v>
      </c>
      <c r="AX3" s="185" t="s">
        <v>102</v>
      </c>
      <c r="AY3" s="185" t="s">
        <v>97</v>
      </c>
      <c r="AZ3" s="185" t="s">
        <v>99</v>
      </c>
      <c r="BA3" s="199" t="s">
        <v>99</v>
      </c>
      <c r="BB3" s="199" t="s">
        <v>99</v>
      </c>
      <c r="BC3" s="199" t="s">
        <v>99</v>
      </c>
      <c r="BD3" s="185" t="s">
        <v>99</v>
      </c>
      <c r="BE3" s="147" t="s">
        <v>95</v>
      </c>
      <c r="BF3" s="147" t="s">
        <v>102</v>
      </c>
      <c r="BG3" s="200" t="s">
        <v>97</v>
      </c>
      <c r="BH3" s="225" t="s">
        <v>99</v>
      </c>
      <c r="BI3" s="148" t="s">
        <v>99</v>
      </c>
      <c r="BJ3" s="148" t="s">
        <v>95</v>
      </c>
      <c r="BK3" s="148" t="s">
        <v>96</v>
      </c>
      <c r="BL3" s="148" t="s">
        <v>97</v>
      </c>
      <c r="BM3" s="148" t="s">
        <v>99</v>
      </c>
      <c r="BN3" s="148" t="s">
        <v>95</v>
      </c>
      <c r="BO3" s="148" t="s">
        <v>96</v>
      </c>
      <c r="BP3" s="148" t="s">
        <v>97</v>
      </c>
      <c r="BQ3" s="148" t="s">
        <v>99</v>
      </c>
      <c r="BR3" s="148" t="s">
        <v>95</v>
      </c>
      <c r="BS3" s="148" t="s">
        <v>96</v>
      </c>
      <c r="BT3" s="148" t="s">
        <v>97</v>
      </c>
      <c r="BU3" s="148" t="s">
        <v>99</v>
      </c>
      <c r="BV3" s="148" t="s">
        <v>95</v>
      </c>
      <c r="BW3" s="148" t="s">
        <v>96</v>
      </c>
      <c r="BX3" s="148" t="s">
        <v>97</v>
      </c>
      <c r="BY3" s="148">
        <v>2005</v>
      </c>
      <c r="BZ3" s="314">
        <v>2008</v>
      </c>
      <c r="CA3" s="190">
        <v>2009</v>
      </c>
      <c r="CB3" s="148" t="s">
        <v>99</v>
      </c>
      <c r="CC3" s="147" t="s">
        <v>95</v>
      </c>
      <c r="CD3" s="147" t="s">
        <v>96</v>
      </c>
      <c r="CE3" s="147" t="s">
        <v>97</v>
      </c>
      <c r="CF3" s="148">
        <v>2011</v>
      </c>
      <c r="CG3" s="225" t="s">
        <v>99</v>
      </c>
      <c r="CH3" s="199" t="s">
        <v>95</v>
      </c>
      <c r="CI3" s="199" t="s">
        <v>96</v>
      </c>
      <c r="CJ3" s="199" t="s">
        <v>97</v>
      </c>
      <c r="CK3" s="225" t="s">
        <v>99</v>
      </c>
      <c r="CL3" s="283" t="s">
        <v>95</v>
      </c>
      <c r="CM3" s="283" t="s">
        <v>96</v>
      </c>
      <c r="CN3" s="283" t="s">
        <v>97</v>
      </c>
      <c r="CO3" s="225" t="s">
        <v>99</v>
      </c>
      <c r="CP3" s="199" t="s">
        <v>95</v>
      </c>
      <c r="CQ3" s="199" t="s">
        <v>96</v>
      </c>
      <c r="CR3" s="199" t="s">
        <v>97</v>
      </c>
      <c r="CS3" s="297" t="s">
        <v>99</v>
      </c>
      <c r="CT3" s="298" t="s">
        <v>95</v>
      </c>
      <c r="CU3" s="298" t="s">
        <v>96</v>
      </c>
      <c r="CV3" s="298" t="s">
        <v>97</v>
      </c>
      <c r="CW3" s="147"/>
      <c r="CX3" s="147"/>
      <c r="CY3" s="147"/>
      <c r="CZ3" s="148" t="s">
        <v>99</v>
      </c>
      <c r="DA3" s="147" t="s">
        <v>95</v>
      </c>
      <c r="DB3" s="147" t="s">
        <v>96</v>
      </c>
      <c r="DC3" s="147" t="s">
        <v>97</v>
      </c>
      <c r="DD3" s="226">
        <v>2011</v>
      </c>
      <c r="DE3" s="148" t="s">
        <v>99</v>
      </c>
      <c r="DF3" s="148" t="s">
        <v>95</v>
      </c>
      <c r="DG3" s="148" t="s">
        <v>96</v>
      </c>
      <c r="DH3" s="148" t="s">
        <v>97</v>
      </c>
      <c r="DI3" s="148" t="s">
        <v>99</v>
      </c>
      <c r="DJ3" s="148" t="s">
        <v>95</v>
      </c>
      <c r="DK3" s="148" t="s">
        <v>96</v>
      </c>
      <c r="DL3" s="148" t="s">
        <v>97</v>
      </c>
      <c r="DM3" s="148" t="s">
        <v>99</v>
      </c>
      <c r="DN3" s="148" t="s">
        <v>95</v>
      </c>
      <c r="DO3" s="148" t="s">
        <v>96</v>
      </c>
      <c r="DP3" s="148" t="s">
        <v>97</v>
      </c>
      <c r="DQ3" s="299" t="s">
        <v>99</v>
      </c>
      <c r="DR3" s="299" t="s">
        <v>95</v>
      </c>
      <c r="DS3" s="299" t="s">
        <v>96</v>
      </c>
      <c r="DT3" s="299" t="s">
        <v>97</v>
      </c>
      <c r="DU3" s="148"/>
      <c r="DV3" s="314"/>
      <c r="DW3" s="147"/>
      <c r="DX3" s="148" t="s">
        <v>99</v>
      </c>
      <c r="DY3" s="147" t="s">
        <v>95</v>
      </c>
      <c r="DZ3" s="147" t="s">
        <v>96</v>
      </c>
      <c r="EA3" s="147" t="s">
        <v>97</v>
      </c>
      <c r="EB3" s="226">
        <v>2011</v>
      </c>
      <c r="EC3" s="148" t="s">
        <v>99</v>
      </c>
      <c r="ED3" s="148" t="s">
        <v>95</v>
      </c>
      <c r="EE3" s="148" t="s">
        <v>96</v>
      </c>
      <c r="EF3" s="148" t="s">
        <v>97</v>
      </c>
      <c r="EG3" s="148" t="s">
        <v>99</v>
      </c>
      <c r="EH3" s="148" t="s">
        <v>95</v>
      </c>
      <c r="EI3" s="148" t="s">
        <v>96</v>
      </c>
      <c r="EJ3" s="148" t="s">
        <v>97</v>
      </c>
      <c r="EK3" s="148" t="s">
        <v>99</v>
      </c>
      <c r="EL3" s="148" t="s">
        <v>95</v>
      </c>
      <c r="EM3" s="148" t="s">
        <v>96</v>
      </c>
      <c r="EN3" s="148" t="s">
        <v>97</v>
      </c>
      <c r="EO3" s="299" t="s">
        <v>99</v>
      </c>
      <c r="EP3" s="299" t="s">
        <v>95</v>
      </c>
      <c r="EQ3" s="299" t="s">
        <v>96</v>
      </c>
      <c r="ER3" s="299" t="s">
        <v>97</v>
      </c>
      <c r="ES3" s="148"/>
      <c r="ET3" s="147"/>
      <c r="EU3" s="147"/>
      <c r="EV3" s="148" t="s">
        <v>99</v>
      </c>
      <c r="EW3" s="147" t="s">
        <v>95</v>
      </c>
      <c r="EX3" s="147" t="s">
        <v>96</v>
      </c>
      <c r="EY3" s="147" t="s">
        <v>97</v>
      </c>
      <c r="EZ3" s="226">
        <v>2011</v>
      </c>
      <c r="FA3" s="274" t="s">
        <v>99</v>
      </c>
      <c r="FB3" s="176" t="s">
        <v>95</v>
      </c>
      <c r="FC3" s="176" t="s">
        <v>96</v>
      </c>
      <c r="FD3" s="275" t="s">
        <v>97</v>
      </c>
      <c r="FE3" s="274" t="s">
        <v>99</v>
      </c>
      <c r="FF3" s="176" t="s">
        <v>95</v>
      </c>
      <c r="FG3" s="176" t="s">
        <v>96</v>
      </c>
      <c r="FH3" s="275" t="s">
        <v>97</v>
      </c>
      <c r="FI3" s="274" t="s">
        <v>99</v>
      </c>
      <c r="FJ3" s="176" t="s">
        <v>95</v>
      </c>
      <c r="FK3" s="176" t="s">
        <v>96</v>
      </c>
      <c r="FL3" s="275" t="s">
        <v>97</v>
      </c>
      <c r="FM3" s="300" t="s">
        <v>99</v>
      </c>
      <c r="FN3" s="301" t="s">
        <v>95</v>
      </c>
      <c r="FO3" s="301" t="s">
        <v>96</v>
      </c>
      <c r="FP3" s="302" t="s">
        <v>97</v>
      </c>
    </row>
    <row r="4" spans="1:172">
      <c r="A4" s="149" t="s">
        <v>71</v>
      </c>
      <c r="B4" s="201">
        <f>(CW4/BY4)*100</f>
        <v>86.887874323971445</v>
      </c>
      <c r="C4" s="253">
        <v>86.99</v>
      </c>
      <c r="D4" s="253">
        <v>87.21</v>
      </c>
      <c r="E4" s="202">
        <f t="shared" ref="E4" si="0">(CY4/CA4)*100</f>
        <v>87.371424679139778</v>
      </c>
      <c r="F4" s="201">
        <f t="shared" ref="F4:N5" si="1">(CZ4/CB4)*100</f>
        <v>87.367805153799381</v>
      </c>
      <c r="G4" s="202">
        <f t="shared" si="1"/>
        <v>92.963926661188083</v>
      </c>
      <c r="H4" s="202">
        <f t="shared" si="1"/>
        <v>85.126401927664716</v>
      </c>
      <c r="I4" s="202">
        <f t="shared" si="1"/>
        <v>63.715018786090724</v>
      </c>
      <c r="J4" s="229">
        <f t="shared" si="1"/>
        <v>87.718169375349348</v>
      </c>
      <c r="K4" s="229">
        <f t="shared" si="1"/>
        <v>87.759922222019839</v>
      </c>
      <c r="L4" s="229">
        <f t="shared" si="1"/>
        <v>93.299524390237181</v>
      </c>
      <c r="M4" s="229">
        <f t="shared" si="1"/>
        <v>86.019960705561431</v>
      </c>
      <c r="N4" s="229">
        <f t="shared" si="1"/>
        <v>65.284492901404036</v>
      </c>
      <c r="O4" s="289">
        <f t="shared" ref="O4:R5" si="2">(DE4/CG4)*100</f>
        <v>87.759922222019839</v>
      </c>
      <c r="P4" s="289">
        <f t="shared" si="2"/>
        <v>93.299524390237181</v>
      </c>
      <c r="Q4" s="289">
        <f t="shared" si="2"/>
        <v>86.019960705561431</v>
      </c>
      <c r="R4" s="289">
        <f t="shared" si="2"/>
        <v>65.284492901404036</v>
      </c>
      <c r="S4" s="289">
        <f t="shared" ref="S4:Z5" si="3">(DM4/CO4)*100</f>
        <v>88.146337239767476</v>
      </c>
      <c r="T4" s="289">
        <f t="shared" si="3"/>
        <v>93.592485493180149</v>
      </c>
      <c r="U4" s="289">
        <f t="shared" si="3"/>
        <v>86.850716923692588</v>
      </c>
      <c r="V4" s="289">
        <f t="shared" si="3"/>
        <v>66.885793312905079</v>
      </c>
      <c r="W4" s="289">
        <f t="shared" si="3"/>
        <v>88.27071430354232</v>
      </c>
      <c r="X4" s="289">
        <f t="shared" si="3"/>
        <v>93.667963829093694</v>
      </c>
      <c r="Y4" s="289">
        <f t="shared" si="3"/>
        <v>87.219345381669399</v>
      </c>
      <c r="Z4" s="289">
        <f t="shared" si="3"/>
        <v>67.530793350964132</v>
      </c>
      <c r="AA4" s="201">
        <f>(DU4/BY4)*100</f>
        <v>37.423081379110968</v>
      </c>
      <c r="AB4" s="253">
        <v>37.68</v>
      </c>
      <c r="AC4" s="253">
        <f t="shared" ref="AC4:AM5" si="4">(DV4/BZ4)*100</f>
        <v>37.893667611630768</v>
      </c>
      <c r="AD4" s="343">
        <f t="shared" si="4"/>
        <v>38.113798432442685</v>
      </c>
      <c r="AE4" s="201">
        <f t="shared" si="4"/>
        <v>38.212425897571933</v>
      </c>
      <c r="AF4" s="202">
        <f t="shared" si="4"/>
        <v>42.962642299068257</v>
      </c>
      <c r="AG4" s="202">
        <f t="shared" si="4"/>
        <v>26.841049135071426</v>
      </c>
      <c r="AH4" s="202">
        <f t="shared" si="4"/>
        <v>19.213661312420673</v>
      </c>
      <c r="AI4" s="229">
        <f t="shared" si="4"/>
        <v>38.72748664028812</v>
      </c>
      <c r="AJ4" s="229">
        <f t="shared" si="4"/>
        <v>38.892531780966088</v>
      </c>
      <c r="AK4" s="229">
        <f t="shared" si="4"/>
        <v>43.869292718055789</v>
      </c>
      <c r="AL4" s="229">
        <f t="shared" si="4"/>
        <v>27.622311208774313</v>
      </c>
      <c r="AM4" s="229">
        <f t="shared" si="4"/>
        <v>19.808334433775396</v>
      </c>
      <c r="AN4" s="233">
        <f t="shared" ref="AN4" si="5">(EG4/CK4)*100</f>
        <v>39.409224163505847</v>
      </c>
      <c r="AO4" s="233">
        <f t="shared" ref="AO4" si="6">(EH4/CL4)*100</f>
        <v>44.473140730836271</v>
      </c>
      <c r="AP4" s="233">
        <f t="shared" ref="AP4" si="7">(EI4/CM4)*100</f>
        <v>28.14160734992987</v>
      </c>
      <c r="AQ4" s="233">
        <f>(EJ4/CN4)*100</f>
        <v>20.265070078954018</v>
      </c>
      <c r="AR4" s="233">
        <f>(EK4/CO4)*100</f>
        <v>39.952654436644472</v>
      </c>
      <c r="AS4" s="233">
        <f t="shared" ref="AS4:AS5" si="8">(EL4/CP4)*100</f>
        <v>45.118217794483733</v>
      </c>
      <c r="AT4" s="233">
        <f t="shared" ref="AT4:AT5" si="9">(EM4/CQ4)*100</f>
        <v>28.675093194247808</v>
      </c>
      <c r="AU4" s="233">
        <f t="shared" ref="AU4:AU5" si="10">(EN4/CR4)*100</f>
        <v>20.857599137610485</v>
      </c>
      <c r="AV4" s="233">
        <f>(EO4/CS4)*100</f>
        <v>40.451386738164452</v>
      </c>
      <c r="AW4" s="233">
        <f t="shared" ref="AW4:AY5" si="11">(EP4/CT4)*100</f>
        <v>45.688909571254811</v>
      </c>
      <c r="AX4" s="233">
        <f t="shared" si="11"/>
        <v>29.305465759662724</v>
      </c>
      <c r="AY4" s="233">
        <f t="shared" si="11"/>
        <v>21.310635566319476</v>
      </c>
      <c r="AZ4" s="201">
        <f>(ES4/BY4)*100</f>
        <v>29.166707525286039</v>
      </c>
      <c r="BA4" s="253">
        <v>29.38</v>
      </c>
      <c r="BB4" s="253"/>
      <c r="BC4" s="202">
        <f t="shared" ref="BC4:BL5" si="12">(EU4/CA4)*100</f>
        <v>29.756885891771795</v>
      </c>
      <c r="BD4" s="201">
        <f t="shared" si="12"/>
        <v>29.810187892888052</v>
      </c>
      <c r="BE4" s="202">
        <f t="shared" si="12"/>
        <v>33.802535284188295</v>
      </c>
      <c r="BF4" s="202">
        <f t="shared" si="12"/>
        <v>18.787986170383483</v>
      </c>
      <c r="BG4" s="202">
        <f t="shared" si="12"/>
        <v>13.536252532129678</v>
      </c>
      <c r="BH4" s="229">
        <f t="shared" si="12"/>
        <v>30.142690404439985</v>
      </c>
      <c r="BI4" s="229">
        <f t="shared" si="12"/>
        <v>30.288467288087567</v>
      </c>
      <c r="BJ4" s="229">
        <f t="shared" si="12"/>
        <v>34.424776160227481</v>
      </c>
      <c r="BK4" s="229">
        <f t="shared" si="12"/>
        <v>19.442336482850962</v>
      </c>
      <c r="BL4" s="229">
        <f t="shared" si="12"/>
        <v>13.947708978912221</v>
      </c>
      <c r="BM4" s="232">
        <f t="shared" ref="BM4" si="13">(FE4/CK4)*100</f>
        <v>30.665182491233629</v>
      </c>
      <c r="BN4" s="232">
        <f t="shared" ref="BN4" si="14">(FF4/CL4)*100</f>
        <v>34.86713738169373</v>
      </c>
      <c r="BO4" s="232">
        <f t="shared" ref="BO4" si="15">(FG4/CM4)*100</f>
        <v>19.83893591043314</v>
      </c>
      <c r="BP4" s="232">
        <f>(FH4/CN4)*100</f>
        <v>14.274404740055182</v>
      </c>
      <c r="BQ4" s="232">
        <f>(FI4/CO4)*100</f>
        <v>31.104303789449379</v>
      </c>
      <c r="BR4" s="232">
        <f t="shared" ref="BR4:BR5" si="16">(FJ4/CP4)*100</f>
        <v>35.398204413360304</v>
      </c>
      <c r="BS4" s="232">
        <f t="shared" ref="BS4:BS5" si="17">(FK4/CQ4)*100</f>
        <v>20.204645957532787</v>
      </c>
      <c r="BT4" s="232">
        <f t="shared" ref="BT4:BT5" si="18">(FL4/CR4)*100</f>
        <v>14.682026324458331</v>
      </c>
      <c r="BU4" s="232">
        <f>(FM4/CS4)*100</f>
        <v>31.543275813305595</v>
      </c>
      <c r="BV4" s="232">
        <f t="shared" ref="BV4:BX5" si="19">(FN4/CT4)*100</f>
        <v>35.88795083533369</v>
      </c>
      <c r="BW4" s="232">
        <f t="shared" si="19"/>
        <v>20.69274493156642</v>
      </c>
      <c r="BX4" s="232">
        <f t="shared" si="19"/>
        <v>15.060664946506499</v>
      </c>
      <c r="BY4" s="170">
        <f>+BY5+BY23+BY38+BY52+BY63</f>
        <v>154190232</v>
      </c>
      <c r="BZ4" s="315">
        <f>+BZ5+BZ23+BZ38+BZ52+BZ63</f>
        <v>161217765</v>
      </c>
      <c r="CA4" s="169">
        <f t="shared" ref="CA4:EU4" si="20">+CA5+CA23+CA38+CA52+CA63</f>
        <v>162445735</v>
      </c>
      <c r="CB4" s="198">
        <f t="shared" ref="CB4:CD4" si="21">+CB5+CB23+CB38+CB52+CB63</f>
        <v>162451492</v>
      </c>
      <c r="CC4" s="213">
        <f t="shared" ref="CC4" si="22">+CC5+CC23+CC38+CC52+CC63</f>
        <v>107212754</v>
      </c>
      <c r="CD4" s="213">
        <f t="shared" si="21"/>
        <v>19392584</v>
      </c>
      <c r="CE4" s="213">
        <f t="shared" ref="CE4:CK4" si="23">+CE5+CE23+CE38+CE52+CE63</f>
        <v>23794200</v>
      </c>
      <c r="CF4" s="227">
        <f t="shared" si="23"/>
        <v>165086644</v>
      </c>
      <c r="CG4" s="227">
        <f t="shared" si="23"/>
        <v>164977285</v>
      </c>
      <c r="CH4" s="227">
        <f t="shared" si="23"/>
        <v>107215419</v>
      </c>
      <c r="CI4" s="227">
        <f t="shared" si="23"/>
        <v>19879658</v>
      </c>
      <c r="CJ4" s="227">
        <f t="shared" ref="CJ4" si="24">+CJ5+CJ23+CJ38+CJ52+CJ63</f>
        <v>25179275</v>
      </c>
      <c r="CK4" s="227">
        <f t="shared" si="23"/>
        <v>165788128</v>
      </c>
      <c r="CL4" s="227">
        <f t="shared" ref="CL4:CO4" si="25">+CL5+CL23+CL38+CL52+CL63</f>
        <v>106836898</v>
      </c>
      <c r="CM4" s="227">
        <f t="shared" si="25"/>
        <v>20079212</v>
      </c>
      <c r="CN4" s="227">
        <f t="shared" si="25"/>
        <v>25798687</v>
      </c>
      <c r="CO4" s="227">
        <f t="shared" si="25"/>
        <v>166545840.99999982</v>
      </c>
      <c r="CP4" s="227">
        <f t="shared" ref="CP4:CQ4" si="26">+CP5+CP23+CP38+CP52+CP63</f>
        <v>106286043.66666651</v>
      </c>
      <c r="CQ4" s="227">
        <f t="shared" si="26"/>
        <v>20346749.333333347</v>
      </c>
      <c r="CR4" s="227">
        <f t="shared" ref="CR4:CV4" si="27">+CR5+CR23+CR38+CR52+CR63</f>
        <v>26451775.666666705</v>
      </c>
      <c r="CS4" s="227">
        <f t="shared" si="27"/>
        <v>167579196.00000015</v>
      </c>
      <c r="CT4" s="227">
        <f t="shared" si="27"/>
        <v>105912376.66666652</v>
      </c>
      <c r="CU4" s="227">
        <f t="shared" si="27"/>
        <v>20594545.000000011</v>
      </c>
      <c r="CV4" s="227">
        <f t="shared" si="27"/>
        <v>27158325.000000149</v>
      </c>
      <c r="CW4" s="198">
        <f t="shared" si="20"/>
        <v>133972615</v>
      </c>
      <c r="CX4" s="259">
        <v>139231209</v>
      </c>
      <c r="CY4" s="213">
        <f t="shared" si="20"/>
        <v>141931153</v>
      </c>
      <c r="CZ4" s="198">
        <f t="shared" si="20"/>
        <v>141930303</v>
      </c>
      <c r="DA4" s="213">
        <f t="shared" ref="DA4:DB4" si="28">+DA5+DA23+DA38+DA52+DA63</f>
        <v>99669186</v>
      </c>
      <c r="DB4" s="213">
        <f t="shared" si="28"/>
        <v>16508209</v>
      </c>
      <c r="DC4" s="213">
        <f t="shared" ref="DC4:DF4" si="29">+DC5+DC23+DC38+DC52+DC63</f>
        <v>15160479</v>
      </c>
      <c r="DD4" s="227">
        <f t="shared" si="29"/>
        <v>144810982</v>
      </c>
      <c r="DE4" s="227">
        <f t="shared" si="29"/>
        <v>144783937</v>
      </c>
      <c r="DF4" s="227">
        <f t="shared" si="29"/>
        <v>100031476</v>
      </c>
      <c r="DG4" s="227">
        <f t="shared" ref="DG4:DI4" si="30">+DG5+DG23+DG38+DG52+DG63</f>
        <v>17100474</v>
      </c>
      <c r="DH4" s="227">
        <f t="shared" si="30"/>
        <v>16438162</v>
      </c>
      <c r="DI4" s="227">
        <f t="shared" si="30"/>
        <v>145812837</v>
      </c>
      <c r="DJ4" s="227">
        <f t="shared" ref="DJ4:DM4" si="31">+DJ5+DJ23+DJ38+DJ52+DJ63</f>
        <v>99841035</v>
      </c>
      <c r="DK4" s="227">
        <f t="shared" si="31"/>
        <v>17351545</v>
      </c>
      <c r="DL4" s="227">
        <f t="shared" si="31"/>
        <v>17043085</v>
      </c>
      <c r="DM4" s="227">
        <f t="shared" si="31"/>
        <v>146804058.66666678</v>
      </c>
      <c r="DN4" s="227">
        <f t="shared" ref="DN4:DO4" si="32">+DN5+DN23+DN38+DN52+DN63</f>
        <v>99475749.99999997</v>
      </c>
      <c r="DO4" s="227">
        <f t="shared" si="32"/>
        <v>17671297.666666653</v>
      </c>
      <c r="DP4" s="227">
        <f t="shared" ref="DP4:DT4" si="33">+DP5+DP23+DP38+DP52+DP63</f>
        <v>17692480.000000011</v>
      </c>
      <c r="DQ4" s="227">
        <f t="shared" si="33"/>
        <v>147923353.33333334</v>
      </c>
      <c r="DR4" s="227">
        <f t="shared" si="33"/>
        <v>99205966.666666672</v>
      </c>
      <c r="DS4" s="227">
        <f t="shared" si="33"/>
        <v>17962427.333333336</v>
      </c>
      <c r="DT4" s="227">
        <f t="shared" si="33"/>
        <v>18340232.333333332</v>
      </c>
      <c r="DU4" s="170">
        <f t="shared" si="20"/>
        <v>57702736</v>
      </c>
      <c r="DV4" s="170">
        <f t="shared" si="20"/>
        <v>61091324</v>
      </c>
      <c r="DW4" s="169">
        <f t="shared" si="20"/>
        <v>61914240</v>
      </c>
      <c r="DX4" s="198">
        <f t="shared" ref="DX4:DZ4" si="34">+DX5+DX23+DX38+DX52+DX63</f>
        <v>62076656</v>
      </c>
      <c r="DY4" s="213">
        <f t="shared" si="34"/>
        <v>46061432</v>
      </c>
      <c r="DZ4" s="213">
        <f t="shared" si="34"/>
        <v>5205173</v>
      </c>
      <c r="EA4" s="214">
        <f t="shared" ref="EA4:EC4" si="35">+EA5+EA23+EA38+EA52+EA63</f>
        <v>4571737</v>
      </c>
      <c r="EB4" s="214">
        <f t="shared" si="35"/>
        <v>63933908</v>
      </c>
      <c r="EC4" s="214">
        <f t="shared" si="35"/>
        <v>64163843</v>
      </c>
      <c r="ED4" s="214">
        <f t="shared" ref="ED4:EE4" si="36">+ED5+ED23+ED38+ED52+ED63</f>
        <v>47034646</v>
      </c>
      <c r="EE4" s="214">
        <f t="shared" si="36"/>
        <v>5491221</v>
      </c>
      <c r="EF4" s="214">
        <f t="shared" ref="EF4:EJ4" si="37">+EF5+EF23+EF38+EF52+EF63</f>
        <v>4987595</v>
      </c>
      <c r="EG4" s="214">
        <f t="shared" si="37"/>
        <v>65335815</v>
      </c>
      <c r="EH4" s="214">
        <f t="shared" si="37"/>
        <v>47513724</v>
      </c>
      <c r="EI4" s="214">
        <f t="shared" si="37"/>
        <v>5650613</v>
      </c>
      <c r="EJ4" s="214">
        <f t="shared" si="37"/>
        <v>5228122</v>
      </c>
      <c r="EK4" s="214">
        <f t="shared" ref="EK4:EL4" si="38">+EK5+EK23+EK38+EK52+EK63</f>
        <v>66539484.333333284</v>
      </c>
      <c r="EL4" s="214">
        <f t="shared" si="38"/>
        <v>47954368.666666679</v>
      </c>
      <c r="EM4" s="214">
        <f t="shared" ref="EM4:EN4" si="39">+EM5+EM23+EM38+EM52+EM63</f>
        <v>5834449.3333333321</v>
      </c>
      <c r="EN4" s="214">
        <f t="shared" si="39"/>
        <v>5517205.3333333349</v>
      </c>
      <c r="EO4" s="214">
        <f t="shared" ref="EO4:ER4" si="40">+EO5+EO23+EO38+EO52+EO63</f>
        <v>67788108.666666672</v>
      </c>
      <c r="EP4" s="214">
        <f t="shared" si="40"/>
        <v>48390210.000000045</v>
      </c>
      <c r="EQ4" s="214">
        <f t="shared" si="40"/>
        <v>6035327.3333333349</v>
      </c>
      <c r="ER4" s="214">
        <f t="shared" si="40"/>
        <v>5787611.666666666</v>
      </c>
      <c r="ES4" s="170">
        <f>+ES5+ES23+ES38+ES52+ES63</f>
        <v>44972214</v>
      </c>
      <c r="ET4" s="263">
        <v>47027346</v>
      </c>
      <c r="EU4" s="169">
        <f t="shared" si="20"/>
        <v>48338792</v>
      </c>
      <c r="EV4" s="198">
        <f t="shared" ref="EV4:EX4" si="41">+EV5+EV23+EV38+EV52+EV63</f>
        <v>48427095</v>
      </c>
      <c r="EW4" s="213">
        <f t="shared" si="41"/>
        <v>36240629</v>
      </c>
      <c r="EX4" s="213">
        <f t="shared" si="41"/>
        <v>3643476</v>
      </c>
      <c r="EY4" s="214">
        <f t="shared" ref="EY4:FB4" si="42">+EY5+EY23+EY38+EY52+EY63</f>
        <v>3220843</v>
      </c>
      <c r="EZ4" s="227">
        <f t="shared" si="42"/>
        <v>49761556</v>
      </c>
      <c r="FA4" s="227">
        <f t="shared" si="42"/>
        <v>49969091</v>
      </c>
      <c r="FB4" s="227">
        <f t="shared" si="42"/>
        <v>36908668</v>
      </c>
      <c r="FC4" s="227">
        <f t="shared" ref="FC4:FE4" si="43">+FC5+FC23+FC38+FC52+FC63</f>
        <v>3865070</v>
      </c>
      <c r="FD4" s="227">
        <f t="shared" si="43"/>
        <v>3511932</v>
      </c>
      <c r="FE4" s="227">
        <f t="shared" si="43"/>
        <v>50839232</v>
      </c>
      <c r="FF4" s="227">
        <f t="shared" ref="FF4:FI4" si="44">+FF5+FF23+FF38+FF52+FF63</f>
        <v>37250968</v>
      </c>
      <c r="FG4" s="227">
        <f t="shared" si="44"/>
        <v>3983502</v>
      </c>
      <c r="FH4" s="227">
        <f t="shared" si="44"/>
        <v>3682609</v>
      </c>
      <c r="FI4" s="227">
        <f t="shared" si="44"/>
        <v>51802924.333333276</v>
      </c>
      <c r="FJ4" s="227">
        <f t="shared" ref="FJ4:FK4" si="45">+FJ5+FJ23+FJ38+FJ52+FJ63</f>
        <v>37623351.000000007</v>
      </c>
      <c r="FK4" s="227">
        <f t="shared" si="45"/>
        <v>4110988.6666666656</v>
      </c>
      <c r="FL4" s="227">
        <f t="shared" ref="FL4:FP4" si="46">+FL5+FL23+FL38+FL52+FL63</f>
        <v>3883656.6666666688</v>
      </c>
      <c r="FM4" s="227">
        <f t="shared" si="46"/>
        <v>52859968.000000022</v>
      </c>
      <c r="FN4" s="227">
        <f t="shared" si="46"/>
        <v>38009781.666666709</v>
      </c>
      <c r="FO4" s="227">
        <f t="shared" si="46"/>
        <v>4261576.6666666679</v>
      </c>
      <c r="FP4" s="227">
        <f t="shared" si="46"/>
        <v>4090224.333333334</v>
      </c>
    </row>
    <row r="5" spans="1:172">
      <c r="A5" s="151" t="s">
        <v>51</v>
      </c>
      <c r="B5" s="203">
        <f>(CW5/BY5)*100</f>
        <v>85.045964806871083</v>
      </c>
      <c r="C5" s="254"/>
      <c r="D5" s="254"/>
      <c r="E5" s="204">
        <f>(CY5/CA5)*100</f>
        <v>85.791052389635126</v>
      </c>
      <c r="F5" s="203">
        <f t="shared" si="1"/>
        <v>85.757846372924689</v>
      </c>
      <c r="G5" s="204">
        <f t="shared" si="1"/>
        <v>90.842320687813199</v>
      </c>
      <c r="H5" s="204">
        <f t="shared" si="1"/>
        <v>84.383300526287258</v>
      </c>
      <c r="I5" s="204">
        <f t="shared" si="1"/>
        <v>65.017326079150834</v>
      </c>
      <c r="J5" s="230">
        <f t="shared" si="1"/>
        <v>86.296799352302145</v>
      </c>
      <c r="K5" s="230">
        <f t="shared" si="1"/>
        <v>86.296224471349802</v>
      </c>
      <c r="L5" s="230">
        <f t="shared" si="1"/>
        <v>91.299654295367887</v>
      </c>
      <c r="M5" s="230">
        <f t="shared" si="1"/>
        <v>85.440935989639883</v>
      </c>
      <c r="N5" s="230">
        <f t="shared" si="1"/>
        <v>66.480807449134076</v>
      </c>
      <c r="O5" s="232">
        <f t="shared" si="2"/>
        <v>86.296224471349802</v>
      </c>
      <c r="P5" s="232">
        <f t="shared" si="2"/>
        <v>91.299654295367887</v>
      </c>
      <c r="Q5" s="232">
        <f t="shared" si="2"/>
        <v>85.440935989639883</v>
      </c>
      <c r="R5" s="232">
        <f t="shared" si="2"/>
        <v>66.480807449134076</v>
      </c>
      <c r="S5" s="232">
        <f t="shared" si="3"/>
        <v>86.875149325224072</v>
      </c>
      <c r="T5" s="232">
        <f t="shared" si="3"/>
        <v>91.757660191930484</v>
      </c>
      <c r="U5" s="232">
        <f t="shared" si="3"/>
        <v>86.436829919853338</v>
      </c>
      <c r="V5" s="232">
        <f t="shared" si="3"/>
        <v>68.086823488172016</v>
      </c>
      <c r="W5" s="232">
        <f t="shared" si="3"/>
        <v>87.086036352504109</v>
      </c>
      <c r="X5" s="232">
        <f t="shared" si="3"/>
        <v>91.941439363274682</v>
      </c>
      <c r="Y5" s="232">
        <f t="shared" si="3"/>
        <v>86.827509080757864</v>
      </c>
      <c r="Z5" s="232">
        <f t="shared" si="3"/>
        <v>68.684121528938434</v>
      </c>
      <c r="AA5" s="203">
        <f>(DU5/BY5)*100</f>
        <v>34.236111865593749</v>
      </c>
      <c r="AB5" s="203"/>
      <c r="AC5" s="304">
        <f t="shared" si="4"/>
        <v>34.71653592090054</v>
      </c>
      <c r="AD5" s="344">
        <f t="shared" si="4"/>
        <v>34.927831741960276</v>
      </c>
      <c r="AE5" s="203">
        <f t="shared" si="4"/>
        <v>34.953742139676876</v>
      </c>
      <c r="AF5" s="204">
        <f t="shared" si="4"/>
        <v>39.700092691506399</v>
      </c>
      <c r="AG5" s="204">
        <f t="shared" si="4"/>
        <v>25.775348186091428</v>
      </c>
      <c r="AH5" s="204">
        <f t="shared" si="4"/>
        <v>21.074209953275567</v>
      </c>
      <c r="AI5" s="230">
        <f t="shared" si="4"/>
        <v>35.647752948592519</v>
      </c>
      <c r="AJ5" s="230">
        <f t="shared" si="4"/>
        <v>35.71787514751955</v>
      </c>
      <c r="AK5" s="230">
        <f t="shared" si="4"/>
        <v>40.620736508700176</v>
      </c>
      <c r="AL5" s="230">
        <f t="shared" si="4"/>
        <v>26.816742936460152</v>
      </c>
      <c r="AM5" s="230">
        <f t="shared" si="4"/>
        <v>21.512843437575828</v>
      </c>
      <c r="AN5" s="232">
        <f t="shared" ref="AN5" si="47">(EG5/CK5)*100</f>
        <v>36.291897556717068</v>
      </c>
      <c r="AO5" s="232">
        <f t="shared" ref="AO5" si="48">(EH5/CL5)*100</f>
        <v>41.27253360245502</v>
      </c>
      <c r="AP5" s="232">
        <f t="shared" ref="AP5" si="49">(EI5/CM5)*100</f>
        <v>27.433957811981418</v>
      </c>
      <c r="AQ5" s="232">
        <f>(EJ5/CN5)*100</f>
        <v>21.986168157197309</v>
      </c>
      <c r="AR5" s="232">
        <f>(EK5/CO5)*100</f>
        <v>36.839368064632481</v>
      </c>
      <c r="AS5" s="232">
        <f t="shared" si="8"/>
        <v>41.900195770214928</v>
      </c>
      <c r="AT5" s="232">
        <f t="shared" si="9"/>
        <v>27.96735648837015</v>
      </c>
      <c r="AU5" s="232">
        <f t="shared" si="10"/>
        <v>22.564471481268026</v>
      </c>
      <c r="AV5" s="232">
        <f>(EO5/CS5)*100</f>
        <v>37.438926586675208</v>
      </c>
      <c r="AW5" s="232">
        <f t="shared" si="11"/>
        <v>42.506220490249405</v>
      </c>
      <c r="AX5" s="232">
        <f t="shared" si="11"/>
        <v>28.717663564823837</v>
      </c>
      <c r="AY5" s="232">
        <f t="shared" si="11"/>
        <v>23.207684262857224</v>
      </c>
      <c r="AZ5" s="203">
        <f>(ES5/BY5)*100</f>
        <v>26.605889676161691</v>
      </c>
      <c r="BA5" s="203"/>
      <c r="BB5" s="304"/>
      <c r="BC5" s="204">
        <f t="shared" si="12"/>
        <v>27.211728128408968</v>
      </c>
      <c r="BD5" s="203">
        <f t="shared" si="12"/>
        <v>27.145398808423408</v>
      </c>
      <c r="BE5" s="204">
        <f t="shared" si="12"/>
        <v>31.331872117474617</v>
      </c>
      <c r="BF5" s="204">
        <f t="shared" si="12"/>
        <v>18.147872262903526</v>
      </c>
      <c r="BG5" s="204">
        <f t="shared" si="12"/>
        <v>15.201029574060557</v>
      </c>
      <c r="BH5" s="230">
        <f t="shared" si="12"/>
        <v>27.5917707639016</v>
      </c>
      <c r="BI5" s="230">
        <f t="shared" si="12"/>
        <v>27.655709993076794</v>
      </c>
      <c r="BJ5" s="230">
        <f t="shared" si="12"/>
        <v>31.947013660458335</v>
      </c>
      <c r="BK5" s="230">
        <f t="shared" si="12"/>
        <v>18.91131127778376</v>
      </c>
      <c r="BL5" s="230">
        <f t="shared" si="12"/>
        <v>15.52970528410599</v>
      </c>
      <c r="BM5" s="232">
        <f t="shared" ref="BM5" si="50">(FE5/CK5)*100</f>
        <v>28.085925599053883</v>
      </c>
      <c r="BN5" s="232">
        <f t="shared" ref="BN5" si="51">(FF5/CL5)*100</f>
        <v>32.43998916189382</v>
      </c>
      <c r="BO5" s="232">
        <f t="shared" ref="BO5" si="52">(FG5/CM5)*100</f>
        <v>19.375420990940906</v>
      </c>
      <c r="BP5" s="232">
        <f>(FH5/CN5)*100</f>
        <v>15.837470567739073</v>
      </c>
      <c r="BQ5" s="232">
        <f>(FI5/CO5)*100</f>
        <v>28.526837584329407</v>
      </c>
      <c r="BR5" s="232">
        <f t="shared" si="16"/>
        <v>32.964404383059822</v>
      </c>
      <c r="BS5" s="232">
        <f t="shared" si="17"/>
        <v>19.73847677212563</v>
      </c>
      <c r="BT5" s="232">
        <f t="shared" si="18"/>
        <v>16.230004494508734</v>
      </c>
      <c r="BU5" s="232">
        <f>(FM5/CS5)*100</f>
        <v>28.977596996676841</v>
      </c>
      <c r="BV5" s="232">
        <f t="shared" si="19"/>
        <v>33.384943715348491</v>
      </c>
      <c r="BW5" s="232">
        <f t="shared" si="19"/>
        <v>20.287068938411736</v>
      </c>
      <c r="BX5" s="232">
        <f t="shared" si="19"/>
        <v>16.75067879096239</v>
      </c>
      <c r="BY5" s="153">
        <f>SUM(BY7:BY22)</f>
        <v>55409566</v>
      </c>
      <c r="BZ5" s="316">
        <f>SUM(BZ7:BZ22)</f>
        <v>58656074</v>
      </c>
      <c r="CA5" s="152">
        <f t="shared" ref="CA5:EU5" si="53">SUM(CA7:CA22)</f>
        <v>59172067</v>
      </c>
      <c r="CB5" s="153">
        <f t="shared" ref="CB5:CD5" si="54">SUM(CB7:CB22)</f>
        <v>59604897</v>
      </c>
      <c r="CC5" s="163">
        <f t="shared" ref="CC5" si="55">SUM(CC7:CC22)</f>
        <v>37098329</v>
      </c>
      <c r="CD5" s="163">
        <f t="shared" si="54"/>
        <v>10937183</v>
      </c>
      <c r="CE5" s="215">
        <f t="shared" ref="CE5:CG5" si="56">SUM(CE7:CE22)</f>
        <v>8628034</v>
      </c>
      <c r="CF5" s="215">
        <f t="shared" si="56"/>
        <v>60806130</v>
      </c>
      <c r="CG5" s="215">
        <f t="shared" si="56"/>
        <v>60811431</v>
      </c>
      <c r="CH5" s="215">
        <f t="shared" ref="CH5:CI5" si="57">SUM(CH7:CH22)</f>
        <v>37197361</v>
      </c>
      <c r="CI5" s="215">
        <f t="shared" si="57"/>
        <v>11285595</v>
      </c>
      <c r="CJ5" s="215">
        <f t="shared" ref="CJ5:CK5" si="58">SUM(CJ7:CJ22)</f>
        <v>9210735</v>
      </c>
      <c r="CK5" s="215">
        <f t="shared" si="58"/>
        <v>61231345</v>
      </c>
      <c r="CL5" s="215">
        <f t="shared" ref="CL5:CO5" si="59">SUM(CL7:CL22)</f>
        <v>37102423</v>
      </c>
      <c r="CM5" s="215">
        <f t="shared" si="59"/>
        <v>11425424</v>
      </c>
      <c r="CN5" s="215">
        <f t="shared" si="59"/>
        <v>9470900</v>
      </c>
      <c r="CO5" s="215">
        <f t="shared" si="59"/>
        <v>61627230.666666411</v>
      </c>
      <c r="CP5" s="215">
        <f t="shared" ref="CP5:CQ5" si="60">SUM(CP7:CP22)</f>
        <v>36953697.666666612</v>
      </c>
      <c r="CQ5" s="215">
        <f t="shared" si="60"/>
        <v>11601162.000000002</v>
      </c>
      <c r="CR5" s="215">
        <f t="shared" ref="CR5:CV5" si="61">SUM(CR7:CR22)</f>
        <v>9735583.6666667182</v>
      </c>
      <c r="CS5" s="215">
        <f t="shared" si="61"/>
        <v>62174148.999999918</v>
      </c>
      <c r="CT5" s="215">
        <f t="shared" si="61"/>
        <v>36906656.999999918</v>
      </c>
      <c r="CU5" s="215">
        <f t="shared" si="61"/>
        <v>11767556.666666675</v>
      </c>
      <c r="CV5" s="215">
        <f t="shared" si="61"/>
        <v>10023949.999999953</v>
      </c>
      <c r="CW5" s="153">
        <f t="shared" si="53"/>
        <v>47123600</v>
      </c>
      <c r="CX5" s="163"/>
      <c r="CY5" s="163">
        <f t="shared" si="53"/>
        <v>50764339</v>
      </c>
      <c r="CZ5" s="153">
        <f t="shared" ref="CZ5" si="62">SUM(CZ7:CZ22)</f>
        <v>51115876</v>
      </c>
      <c r="DA5" s="163">
        <f t="shared" ref="DA5:DB5" si="63">SUM(DA7:DA22)</f>
        <v>33700983</v>
      </c>
      <c r="DB5" s="163">
        <f t="shared" si="63"/>
        <v>9229156</v>
      </c>
      <c r="DC5" s="215">
        <f t="shared" ref="DC5:DE5" si="64">SUM(DC7:DC22)</f>
        <v>5609717</v>
      </c>
      <c r="DD5" s="215">
        <f t="shared" si="64"/>
        <v>52473744</v>
      </c>
      <c r="DE5" s="215">
        <f t="shared" si="64"/>
        <v>52477969</v>
      </c>
      <c r="DF5" s="215">
        <f t="shared" ref="DF5:DG5" si="65">SUM(DF7:DF22)</f>
        <v>33961062</v>
      </c>
      <c r="DG5" s="215">
        <f t="shared" si="65"/>
        <v>9642518</v>
      </c>
      <c r="DH5" s="215">
        <f t="shared" ref="DH5:DI5" si="66">SUM(DH7:DH22)</f>
        <v>6123371</v>
      </c>
      <c r="DI5" s="215">
        <f t="shared" si="66"/>
        <v>53025479</v>
      </c>
      <c r="DJ5" s="215">
        <f t="shared" ref="DJ5:DM5" si="67">SUM(DJ7:DJ22)</f>
        <v>33955308</v>
      </c>
      <c r="DK5" s="215">
        <f t="shared" si="67"/>
        <v>9825872</v>
      </c>
      <c r="DL5" s="215">
        <f t="shared" si="67"/>
        <v>6376146</v>
      </c>
      <c r="DM5" s="215">
        <f t="shared" si="67"/>
        <v>53538748.666666724</v>
      </c>
      <c r="DN5" s="215">
        <f t="shared" ref="DN5:DO5" si="68">SUM(DN7:DN22)</f>
        <v>33907848.333333291</v>
      </c>
      <c r="DO5" s="215">
        <f t="shared" si="68"/>
        <v>10027676.666666659</v>
      </c>
      <c r="DP5" s="215">
        <f t="shared" ref="DP5:DT5" si="69">SUM(DP7:DP22)</f>
        <v>6628649.6666666735</v>
      </c>
      <c r="DQ5" s="215">
        <f t="shared" si="69"/>
        <v>54145001.999999993</v>
      </c>
      <c r="DR5" s="215">
        <f t="shared" si="69"/>
        <v>33932511.666666694</v>
      </c>
      <c r="DS5" s="215">
        <f t="shared" si="69"/>
        <v>10217476.333333334</v>
      </c>
      <c r="DT5" s="215">
        <f t="shared" si="69"/>
        <v>6884861.9999999925</v>
      </c>
      <c r="DU5" s="153">
        <f>SUM(DU7:DU22)</f>
        <v>18970081</v>
      </c>
      <c r="DV5" s="153">
        <f>SUM(DV7:DV22)</f>
        <v>20363357</v>
      </c>
      <c r="DW5" s="152">
        <f t="shared" si="53"/>
        <v>20667520</v>
      </c>
      <c r="DX5" s="153">
        <f t="shared" ref="DX5" si="70">SUM(DX7:DX22)</f>
        <v>20834142</v>
      </c>
      <c r="DY5" s="163">
        <f t="shared" ref="DY5:ET5" si="71">SUM(DY7:DY22)</f>
        <v>14728071</v>
      </c>
      <c r="DZ5" s="163">
        <f t="shared" si="71"/>
        <v>2819097</v>
      </c>
      <c r="EA5" s="215">
        <f t="shared" si="71"/>
        <v>1818290</v>
      </c>
      <c r="EB5" s="215">
        <f t="shared" si="71"/>
        <v>21676019</v>
      </c>
      <c r="EC5" s="215">
        <f t="shared" si="71"/>
        <v>21720551</v>
      </c>
      <c r="ED5" s="215">
        <f t="shared" ref="ED5:EE5" si="72">SUM(ED7:ED22)</f>
        <v>15109842</v>
      </c>
      <c r="EE5" s="215">
        <f t="shared" si="72"/>
        <v>3026429</v>
      </c>
      <c r="EF5" s="215">
        <f t="shared" ref="EF5:EJ5" si="73">SUM(EF7:EF22)</f>
        <v>1981491</v>
      </c>
      <c r="EG5" s="215">
        <f t="shared" si="73"/>
        <v>22222017</v>
      </c>
      <c r="EH5" s="215">
        <f t="shared" si="73"/>
        <v>15313110</v>
      </c>
      <c r="EI5" s="215">
        <f t="shared" si="73"/>
        <v>3134446</v>
      </c>
      <c r="EJ5" s="215">
        <f t="shared" si="73"/>
        <v>2082288</v>
      </c>
      <c r="EK5" s="215">
        <f t="shared" ref="EK5:EL5" si="74">SUM(EK7:EK22)</f>
        <v>22703082.333333302</v>
      </c>
      <c r="EL5" s="215">
        <f t="shared" si="74"/>
        <v>15483671.666666657</v>
      </c>
      <c r="EM5" s="215">
        <f t="shared" ref="EM5:EN5" si="75">SUM(EM7:EM22)</f>
        <v>3244538.3333333326</v>
      </c>
      <c r="EN5" s="215">
        <f t="shared" si="75"/>
        <v>2196782.9999999995</v>
      </c>
      <c r="EO5" s="215">
        <f t="shared" ref="EO5:ER5" si="76">SUM(EO7:EO22)</f>
        <v>23277334.000000026</v>
      </c>
      <c r="EP5" s="215">
        <f t="shared" si="76"/>
        <v>15687625.00000003</v>
      </c>
      <c r="EQ5" s="215">
        <f t="shared" si="76"/>
        <v>3379367.3333333344</v>
      </c>
      <c r="ER5" s="215">
        <f t="shared" si="76"/>
        <v>2326326.666666666</v>
      </c>
      <c r="ES5" s="153">
        <f t="shared" si="71"/>
        <v>14742208</v>
      </c>
      <c r="ET5" s="153">
        <f t="shared" si="71"/>
        <v>15591675</v>
      </c>
      <c r="EU5" s="152">
        <f t="shared" si="53"/>
        <v>16101742</v>
      </c>
      <c r="EV5" s="153">
        <f t="shared" ref="EV5:EW5" si="77">SUM(EV7:EV22)</f>
        <v>16179987</v>
      </c>
      <c r="EW5" s="163">
        <f t="shared" si="77"/>
        <v>11623601</v>
      </c>
      <c r="EX5" s="163">
        <f t="shared" ref="EX5:FE5" si="78">SUM(EX7:EX22)</f>
        <v>1984866</v>
      </c>
      <c r="EY5" s="215">
        <f t="shared" si="78"/>
        <v>1311550</v>
      </c>
      <c r="EZ5" s="243">
        <f t="shared" si="78"/>
        <v>16777488</v>
      </c>
      <c r="FA5" s="153">
        <f t="shared" si="78"/>
        <v>16817833</v>
      </c>
      <c r="FB5" s="153">
        <f t="shared" si="78"/>
        <v>11883446</v>
      </c>
      <c r="FC5" s="153">
        <f t="shared" si="78"/>
        <v>2134254</v>
      </c>
      <c r="FD5" s="153">
        <f t="shared" si="78"/>
        <v>1430400</v>
      </c>
      <c r="FE5" s="153">
        <f t="shared" si="78"/>
        <v>17197390</v>
      </c>
      <c r="FF5" s="153">
        <f t="shared" ref="FF5:FI5" si="79">SUM(FF7:FF22)</f>
        <v>12036022</v>
      </c>
      <c r="FG5" s="153">
        <f t="shared" si="79"/>
        <v>2213724</v>
      </c>
      <c r="FH5" s="153">
        <f t="shared" si="79"/>
        <v>1499951</v>
      </c>
      <c r="FI5" s="153">
        <f t="shared" si="79"/>
        <v>17580299.99999997</v>
      </c>
      <c r="FJ5" s="153">
        <f t="shared" ref="FJ5:FK5" si="80">SUM(FJ7:FJ22)</f>
        <v>12181566.333333323</v>
      </c>
      <c r="FK5" s="153">
        <f t="shared" si="80"/>
        <v>2289892.6666666656</v>
      </c>
      <c r="FL5" s="153">
        <f t="shared" ref="FL5:FP5" si="81">SUM(FL7:FL22)</f>
        <v>1580085.6666666667</v>
      </c>
      <c r="FM5" s="153">
        <f t="shared" si="81"/>
        <v>18016574.333333362</v>
      </c>
      <c r="FN5" s="153">
        <f t="shared" si="81"/>
        <v>12321266.666666698</v>
      </c>
      <c r="FO5" s="153">
        <f t="shared" si="81"/>
        <v>2387292.3333333344</v>
      </c>
      <c r="FP5" s="153">
        <f t="shared" si="81"/>
        <v>1679079.6666666665</v>
      </c>
    </row>
    <row r="6" spans="1:172">
      <c r="A6" s="49"/>
      <c r="B6" s="205"/>
      <c r="C6" s="132"/>
      <c r="D6" s="132"/>
      <c r="E6" s="206"/>
      <c r="F6" s="205"/>
      <c r="G6" s="206"/>
      <c r="H6" s="206"/>
      <c r="I6" s="206"/>
      <c r="J6" s="231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132"/>
      <c r="AC6" s="132"/>
      <c r="AD6" s="345"/>
      <c r="AE6" s="205"/>
      <c r="AF6" s="206"/>
      <c r="AG6" s="206"/>
      <c r="AH6" s="206"/>
      <c r="AI6" s="231"/>
      <c r="AJ6" s="231"/>
      <c r="AK6" s="231"/>
      <c r="AL6" s="231"/>
      <c r="AM6" s="231"/>
      <c r="AN6" s="205"/>
      <c r="AO6" s="205"/>
      <c r="AP6" s="205"/>
      <c r="AQ6" s="205"/>
      <c r="AR6" s="205"/>
      <c r="AS6" s="205"/>
      <c r="AT6" s="205"/>
      <c r="AU6" s="205"/>
      <c r="AV6" s="205"/>
      <c r="AW6" s="205"/>
      <c r="AX6" s="205"/>
      <c r="AY6" s="205"/>
      <c r="AZ6" s="205"/>
      <c r="BA6" s="132"/>
      <c r="BB6" s="132"/>
      <c r="BC6" s="206"/>
      <c r="BD6" s="205"/>
      <c r="BE6" s="206"/>
      <c r="BF6" s="206"/>
      <c r="BG6" s="206"/>
      <c r="BH6" s="231"/>
      <c r="BI6" s="231"/>
      <c r="BJ6" s="231"/>
      <c r="BK6" s="231"/>
      <c r="BL6" s="231"/>
      <c r="BM6" s="205"/>
      <c r="BN6" s="205"/>
      <c r="BO6" s="205"/>
      <c r="BP6" s="205"/>
      <c r="BQ6" s="205"/>
      <c r="BR6" s="205"/>
      <c r="BS6" s="205"/>
      <c r="BT6" s="205"/>
      <c r="BU6" s="205"/>
      <c r="BV6" s="205"/>
      <c r="BW6" s="205"/>
      <c r="BX6" s="205"/>
      <c r="BY6" s="154"/>
      <c r="CB6" s="192"/>
      <c r="CC6" s="140"/>
      <c r="CD6" s="140"/>
      <c r="CE6" s="216"/>
      <c r="CF6" s="140"/>
      <c r="CG6" s="140"/>
      <c r="CH6" s="140"/>
      <c r="CI6" s="140"/>
      <c r="CJ6" s="140"/>
      <c r="CK6" s="140"/>
      <c r="CL6" s="286"/>
      <c r="CM6" s="140"/>
      <c r="CN6" s="140"/>
      <c r="CO6" s="140"/>
      <c r="CP6" s="140"/>
      <c r="CQ6" s="140"/>
      <c r="CR6" s="140"/>
      <c r="CS6" s="140"/>
      <c r="CT6" s="140"/>
      <c r="CU6" s="140"/>
      <c r="CV6" s="140"/>
      <c r="CW6" s="192"/>
      <c r="CX6" s="2"/>
      <c r="CY6" s="140"/>
      <c r="CZ6" s="192"/>
      <c r="DA6" s="140"/>
      <c r="DB6" s="140"/>
      <c r="DC6" s="216"/>
      <c r="DD6" s="244"/>
      <c r="DE6" s="140"/>
      <c r="DF6" s="140"/>
      <c r="DG6" s="140"/>
      <c r="DH6" s="140"/>
      <c r="DI6" s="140"/>
      <c r="DJ6" s="287"/>
      <c r="DK6" s="140"/>
      <c r="DL6" s="140"/>
      <c r="DM6" s="140"/>
      <c r="DN6" s="140"/>
      <c r="DO6" s="140"/>
      <c r="DP6" s="140"/>
      <c r="DQ6" s="140"/>
      <c r="DR6" s="140"/>
      <c r="DS6" s="140"/>
      <c r="DT6" s="140"/>
      <c r="DU6" s="154"/>
      <c r="DV6" s="317"/>
      <c r="DX6" s="192"/>
      <c r="DY6" s="140"/>
      <c r="DZ6" s="140"/>
      <c r="EA6" s="216"/>
      <c r="EB6" s="244"/>
      <c r="EC6" s="140"/>
      <c r="ED6" s="140"/>
      <c r="EE6" s="140"/>
      <c r="EF6" s="140"/>
      <c r="EG6" s="140"/>
      <c r="EH6" s="140"/>
      <c r="EI6" s="140"/>
      <c r="EJ6" s="140"/>
      <c r="EK6" s="140"/>
      <c r="EL6" s="140"/>
      <c r="EM6" s="140"/>
      <c r="EN6" s="140"/>
      <c r="EO6" s="140"/>
      <c r="EP6" s="140"/>
      <c r="EQ6" s="140"/>
      <c r="ER6" s="140"/>
      <c r="ES6" s="154"/>
      <c r="ET6" s="140"/>
      <c r="EV6" s="192"/>
      <c r="EW6" s="140"/>
      <c r="EX6" s="140"/>
      <c r="EY6" s="216"/>
      <c r="EZ6" s="244"/>
      <c r="FA6" s="154"/>
      <c r="FB6" s="140"/>
      <c r="FC6" s="140"/>
      <c r="FD6" s="216"/>
    </row>
    <row r="7" spans="1:172">
      <c r="A7" s="151" t="s">
        <v>0</v>
      </c>
      <c r="B7" s="207">
        <f t="shared" ref="B7:B23" si="82">(CW7/BY7)*100</f>
        <v>84.086215982630335</v>
      </c>
      <c r="C7" s="255">
        <v>84.14</v>
      </c>
      <c r="D7" s="255">
        <v>85.34</v>
      </c>
      <c r="E7" s="208">
        <f t="shared" ref="E7:E23" si="83">(CY7/CA7)*100</f>
        <v>85.078818420907552</v>
      </c>
      <c r="F7" s="207">
        <f t="shared" ref="F7:F23" si="84">(CZ7/CB7)*100</f>
        <v>84.857329224246072</v>
      </c>
      <c r="G7" s="208">
        <f t="shared" ref="G7:G23" si="85">(DA7/CC7)*100</f>
        <v>87.262146905199998</v>
      </c>
      <c r="H7" s="208">
        <f t="shared" ref="H7:H23" si="86">(DB7/CD7)*100</f>
        <v>82.208377917806047</v>
      </c>
      <c r="I7" s="208">
        <f t="shared" ref="I7:I23" si="87">(DC7/CE7)*100</f>
        <v>53.802418223301331</v>
      </c>
      <c r="J7" s="232">
        <f t="shared" ref="J7:J23" si="88">(DD7/CF7)*100</f>
        <v>85.198357631203734</v>
      </c>
      <c r="K7" s="232">
        <f t="shared" ref="K7:K23" si="89">(DE7/CG7)*100</f>
        <v>85.33625055929835</v>
      </c>
      <c r="L7" s="232">
        <f t="shared" ref="L7:L23" si="90">(DF7/CH7)*100</f>
        <v>87.765911053224656</v>
      </c>
      <c r="M7" s="232">
        <f t="shared" ref="M7:M23" si="91">(DG7/CI7)*100</f>
        <v>82.995389566186034</v>
      </c>
      <c r="N7" s="232">
        <f t="shared" ref="N7:N23" si="92">(DH7/CJ7)*100</f>
        <v>55.049048524174694</v>
      </c>
      <c r="O7" s="232">
        <f>(DE7/CG7)*100</f>
        <v>85.33625055929835</v>
      </c>
      <c r="P7" s="232">
        <f>(DF7/CH7)*100</f>
        <v>87.765911053224656</v>
      </c>
      <c r="Q7" s="232">
        <f>(DG7/CI7)*100</f>
        <v>82.995389566186034</v>
      </c>
      <c r="R7" s="232">
        <f>(DH7/CJ7)*100</f>
        <v>55.049048524174694</v>
      </c>
      <c r="S7" s="232">
        <f t="shared" ref="S7:Z7" si="93">(DM7/CO7)*100</f>
        <v>86.612873479523216</v>
      </c>
      <c r="T7" s="232">
        <f t="shared" si="93"/>
        <v>88.957096139462251</v>
      </c>
      <c r="U7" s="232">
        <f t="shared" si="93"/>
        <v>83.948902114102466</v>
      </c>
      <c r="V7" s="232">
        <f t="shared" si="93"/>
        <v>59.915917440783829</v>
      </c>
      <c r="W7" s="232">
        <f t="shared" si="93"/>
        <v>86.735672376306979</v>
      </c>
      <c r="X7" s="232">
        <f t="shared" si="93"/>
        <v>89.12173615622126</v>
      </c>
      <c r="Y7" s="232">
        <f t="shared" si="93"/>
        <v>84.247253932804568</v>
      </c>
      <c r="Z7" s="232">
        <f t="shared" si="93"/>
        <v>58.898823740148053</v>
      </c>
      <c r="AA7" s="207">
        <f t="shared" ref="AA7:AA23" si="94">(DU7/BY7)*100</f>
        <v>30.842302746685217</v>
      </c>
      <c r="AB7" s="255">
        <v>30.64</v>
      </c>
      <c r="AC7" s="304">
        <f>(DV7/BZ7)*100</f>
        <v>31.595144076709751</v>
      </c>
      <c r="AD7" s="346">
        <f t="shared" ref="AD7:AD23" si="95">(DW7/CA7)*100</f>
        <v>31.65582730966673</v>
      </c>
      <c r="AE7" s="207">
        <f t="shared" ref="AE7:AE23" si="96">(DX7/CB7)*100</f>
        <v>31.440010038852446</v>
      </c>
      <c r="AF7" s="208">
        <f t="shared" ref="AF7:AF23" si="97">(DY7/CC7)*100</f>
        <v>35.0021590472846</v>
      </c>
      <c r="AG7" s="208">
        <f t="shared" ref="AG7:AG23" si="98">(DZ7/CD7)*100</f>
        <v>23.07930091546784</v>
      </c>
      <c r="AH7" s="208">
        <f t="shared" ref="AH7:AH23" si="99">(EA7/CE7)*100</f>
        <v>14.544722489964739</v>
      </c>
      <c r="AI7" s="232">
        <f t="shared" ref="AI7:AI23" si="100">(EB7/CF7)*100</f>
        <v>31.905403431445713</v>
      </c>
      <c r="AJ7" s="232">
        <f t="shared" ref="AJ7:AJ23" si="101">(EC7/CG7)*100</f>
        <v>32.363406033507829</v>
      </c>
      <c r="AK7" s="232">
        <f t="shared" ref="AK7:AK23" si="102">(ED7/CH7)*100</f>
        <v>35.988468236430421</v>
      </c>
      <c r="AL7" s="232">
        <f t="shared" ref="AL7:AL23" si="103">(EE7/CI7)*100</f>
        <v>23.799585370381831</v>
      </c>
      <c r="AM7" s="232">
        <f t="shared" ref="AM7:AM23" si="104">(EF7/CJ7)*100</f>
        <v>16.856743352777958</v>
      </c>
      <c r="AN7" s="232">
        <f t="shared" ref="AN7" si="105">(EG7/CK7)*100</f>
        <v>33.055629171174658</v>
      </c>
      <c r="AO7" s="232">
        <f t="shared" ref="AO7" si="106">(EH7/CL7)*100</f>
        <v>36.48770133966763</v>
      </c>
      <c r="AP7" s="232">
        <f t="shared" ref="AP7" si="107">(EI7/CM7)*100</f>
        <v>24.501069329063181</v>
      </c>
      <c r="AQ7" s="232">
        <f t="shared" ref="AQ7:AQ23" si="108">(EJ7/CN7)*100</f>
        <v>17.576854329266261</v>
      </c>
      <c r="AR7" s="232">
        <f t="shared" ref="AR7:AR23" si="109">(EK7/CO7)*100</f>
        <v>33.422200836307901</v>
      </c>
      <c r="AS7" s="232">
        <f t="shared" ref="AS7:AS23" si="110">(EL7/CP7)*100</f>
        <v>36.842967410117986</v>
      </c>
      <c r="AT7" s="232">
        <f t="shared" ref="AT7:AT23" si="111">(EM7/CQ7)*100</f>
        <v>24.772427720658659</v>
      </c>
      <c r="AU7" s="232">
        <f t="shared" ref="AU7:AY23" si="112">(EN7/CR7)*100</f>
        <v>20.09991337853581</v>
      </c>
      <c r="AV7" s="232">
        <f t="shared" si="112"/>
        <v>33.64376081117517</v>
      </c>
      <c r="AW7" s="232">
        <f t="shared" si="112"/>
        <v>37.028032960556466</v>
      </c>
      <c r="AX7" s="232">
        <f t="shared" si="112"/>
        <v>25.296859613525509</v>
      </c>
      <c r="AY7" s="232">
        <f t="shared" si="112"/>
        <v>19.334398137090989</v>
      </c>
      <c r="AZ7" s="207">
        <f t="shared" ref="AZ7:AZ23" si="113">(ES7/BY7)*100</f>
        <v>23.149138894158813</v>
      </c>
      <c r="BA7" s="255">
        <v>23.03</v>
      </c>
      <c r="BB7" s="255"/>
      <c r="BC7" s="208">
        <f t="shared" ref="BC7:BC23" si="114">(EU7/CA7)*100</f>
        <v>23.660808387408512</v>
      </c>
      <c r="BD7" s="207">
        <f t="shared" ref="BD7:BD23" si="115">(EV7/CB7)*100</f>
        <v>23.461768369516367</v>
      </c>
      <c r="BE7" s="208">
        <f t="shared" ref="BE7:BE23" si="116">(EW7/CC7)*100</f>
        <v>26.721233981709741</v>
      </c>
      <c r="BF7" s="208">
        <f t="shared" ref="BF7:BF23" si="117">(EX7/CD7)*100</f>
        <v>15.230372924345104</v>
      </c>
      <c r="BG7" s="208">
        <f t="shared" ref="BG7:BG23" si="118">(EY7/CE7)*100</f>
        <v>10.537938775759201</v>
      </c>
      <c r="BH7" s="232">
        <f t="shared" ref="BH7:BH23" si="119">(EZ7/CF7)*100</f>
        <v>23.57249349816297</v>
      </c>
      <c r="BI7" s="232">
        <f t="shared" ref="BI7:BI23" si="120">(FA7/CG7)*100</f>
        <v>23.995627340012859</v>
      </c>
      <c r="BJ7" s="232">
        <f t="shared" ref="BJ7:BJ23" si="121">(FB7/CH7)*100</f>
        <v>27.350299269752536</v>
      </c>
      <c r="BK7" s="232">
        <f t="shared" ref="BK7:BK23" si="122">(FC7/CI7)*100</f>
        <v>15.483321987746768</v>
      </c>
      <c r="BL7" s="232">
        <f t="shared" ref="BL7:BL23" si="123">(FD7/CJ7)*100</f>
        <v>12.328767123287671</v>
      </c>
      <c r="BM7" s="232">
        <f t="shared" ref="BM7" si="124">(FE7/CK7)*100</f>
        <v>24.309855226441865</v>
      </c>
      <c r="BN7" s="232">
        <f t="shared" ref="BN7" si="125">(FF7/CL7)*100</f>
        <v>27.562287048115735</v>
      </c>
      <c r="BO7" s="232">
        <f t="shared" ref="BO7" si="126">(FG7/CM7)*100</f>
        <v>15.660258880497679</v>
      </c>
      <c r="BP7" s="232">
        <f t="shared" ref="BP7:BP23" si="127">(FH7/CN7)*100</f>
        <v>13.77660342166909</v>
      </c>
      <c r="BQ7" s="232">
        <f t="shared" ref="BQ7:BQ23" si="128">(FI7/CO7)*100</f>
        <v>24.507700190548025</v>
      </c>
      <c r="BR7" s="232">
        <f t="shared" ref="BR7:BR23" si="129">(FJ7/CP7)*100</f>
        <v>27.68432831844272</v>
      </c>
      <c r="BS7" s="232">
        <f t="shared" ref="BS7:BS23" si="130">(FK7/CQ7)*100</f>
        <v>15.887809848022341</v>
      </c>
      <c r="BT7" s="232">
        <f t="shared" ref="BT7:BX23" si="131">(FL7/CR7)*100</f>
        <v>15.733370172346852</v>
      </c>
      <c r="BU7" s="232">
        <f t="shared" si="131"/>
        <v>24.559008893682645</v>
      </c>
      <c r="BV7" s="232">
        <f t="shared" si="131"/>
        <v>27.720393304049534</v>
      </c>
      <c r="BW7" s="232">
        <f t="shared" si="131"/>
        <v>16.272147136435493</v>
      </c>
      <c r="BX7" s="232">
        <f t="shared" si="131"/>
        <v>15.104415452591349</v>
      </c>
      <c r="BY7" s="186">
        <v>2371950</v>
      </c>
      <c r="BZ7" s="318">
        <v>2439742</v>
      </c>
      <c r="CA7" s="156">
        <v>2466936</v>
      </c>
      <c r="CB7" s="193">
        <v>2494309</v>
      </c>
      <c r="CC7" s="155">
        <v>1711403</v>
      </c>
      <c r="CD7" s="155">
        <v>630825</v>
      </c>
      <c r="CE7" s="217">
        <v>81961</v>
      </c>
      <c r="CF7" s="155">
        <v>2519288</v>
      </c>
      <c r="CG7" s="155">
        <v>2516546</v>
      </c>
      <c r="CH7" s="155">
        <v>1708325</v>
      </c>
      <c r="CI7" s="155">
        <v>646360</v>
      </c>
      <c r="CJ7" s="155">
        <v>91542</v>
      </c>
      <c r="CK7" s="155">
        <v>2516827</v>
      </c>
      <c r="CL7" s="285">
        <v>1700795</v>
      </c>
      <c r="CM7" s="155">
        <v>651343</v>
      </c>
      <c r="CN7" s="155">
        <v>90073</v>
      </c>
      <c r="CO7" s="155">
        <v>2510479.0000000033</v>
      </c>
      <c r="CP7" s="155">
        <v>1688969.9999999879</v>
      </c>
      <c r="CQ7" s="155">
        <v>659570.66666666709</v>
      </c>
      <c r="CR7" s="155">
        <v>89277.33333333327</v>
      </c>
      <c r="CS7" s="155">
        <v>2511483.0000000168</v>
      </c>
      <c r="CT7" s="155">
        <v>1682091.3333333374</v>
      </c>
      <c r="CU7" s="155">
        <v>665831.00000000163</v>
      </c>
      <c r="CV7" s="155">
        <v>89322.666666666701</v>
      </c>
      <c r="CW7" s="193">
        <v>1994483</v>
      </c>
      <c r="CX7" s="257">
        <v>2037211</v>
      </c>
      <c r="CY7" s="155">
        <v>2098840</v>
      </c>
      <c r="CZ7" s="193">
        <v>2116604</v>
      </c>
      <c r="DA7" s="155">
        <v>1493407</v>
      </c>
      <c r="DB7" s="155">
        <v>518591</v>
      </c>
      <c r="DC7" s="217">
        <v>44097</v>
      </c>
      <c r="DD7" s="245">
        <v>2146392</v>
      </c>
      <c r="DE7" s="155">
        <v>2147526</v>
      </c>
      <c r="DF7" s="155">
        <v>1499327</v>
      </c>
      <c r="DG7" s="155">
        <v>536449</v>
      </c>
      <c r="DH7" s="155">
        <v>50393</v>
      </c>
      <c r="DI7" s="155">
        <v>2166386</v>
      </c>
      <c r="DJ7" s="287">
        <v>1501048</v>
      </c>
      <c r="DK7" s="155">
        <v>545744</v>
      </c>
      <c r="DL7" s="155">
        <v>53081</v>
      </c>
      <c r="DM7" s="155">
        <v>2174398.0000000023</v>
      </c>
      <c r="DN7" s="155">
        <v>1502458.6666666649</v>
      </c>
      <c r="DO7" s="155">
        <v>553702.33333333337</v>
      </c>
      <c r="DP7" s="155">
        <v>53491.333333333343</v>
      </c>
      <c r="DQ7" s="155">
        <v>2178351.6666666605</v>
      </c>
      <c r="DR7" s="155">
        <v>1499109.0000000014</v>
      </c>
      <c r="DS7" s="155">
        <v>560944.33333333337</v>
      </c>
      <c r="DT7" s="155">
        <v>52610</v>
      </c>
      <c r="DU7" s="157">
        <v>731564</v>
      </c>
      <c r="DV7" s="324">
        <v>770840</v>
      </c>
      <c r="DW7" s="158">
        <v>780929</v>
      </c>
      <c r="DX7" s="193">
        <v>784211</v>
      </c>
      <c r="DY7" s="155">
        <v>599028</v>
      </c>
      <c r="DZ7" s="155">
        <v>145590</v>
      </c>
      <c r="EA7" s="217">
        <v>11921</v>
      </c>
      <c r="EB7" s="245">
        <v>803789</v>
      </c>
      <c r="EC7" s="155">
        <v>814440</v>
      </c>
      <c r="ED7" s="155">
        <v>614800</v>
      </c>
      <c r="EE7" s="155">
        <v>153831</v>
      </c>
      <c r="EF7" s="155">
        <v>15431</v>
      </c>
      <c r="EG7" s="155">
        <v>831953</v>
      </c>
      <c r="EH7" s="155">
        <v>620581</v>
      </c>
      <c r="EI7" s="155">
        <v>159586</v>
      </c>
      <c r="EJ7" s="155">
        <v>15832</v>
      </c>
      <c r="EK7" s="155">
        <v>839057.33333333535</v>
      </c>
      <c r="EL7" s="155">
        <v>622266.66666666523</v>
      </c>
      <c r="EM7" s="155">
        <v>163391.66666666657</v>
      </c>
      <c r="EN7" s="155">
        <v>17944.666666666664</v>
      </c>
      <c r="EO7" s="155">
        <v>844957.33333333221</v>
      </c>
      <c r="EP7" s="155">
        <v>622845.33333333198</v>
      </c>
      <c r="EQ7" s="155">
        <v>168434.33333333343</v>
      </c>
      <c r="ER7" s="155">
        <v>17270</v>
      </c>
      <c r="ES7" s="157">
        <v>549086</v>
      </c>
      <c r="ET7" s="262">
        <v>557588</v>
      </c>
      <c r="EU7" s="158">
        <v>583697</v>
      </c>
      <c r="EV7" s="193">
        <v>585209</v>
      </c>
      <c r="EW7" s="155">
        <v>457308</v>
      </c>
      <c r="EX7" s="155">
        <v>96077</v>
      </c>
      <c r="EY7" s="217">
        <v>8637</v>
      </c>
      <c r="EZ7" s="245">
        <v>593859</v>
      </c>
      <c r="FA7" s="154">
        <v>603861</v>
      </c>
      <c r="FB7" s="140">
        <v>467232</v>
      </c>
      <c r="FC7" s="140">
        <v>100078</v>
      </c>
      <c r="FD7" s="216">
        <v>11286</v>
      </c>
      <c r="FE7" s="141">
        <v>611837</v>
      </c>
      <c r="FF7" s="141">
        <v>468778</v>
      </c>
      <c r="FG7" s="141">
        <v>102002</v>
      </c>
      <c r="FH7" s="141">
        <v>12409</v>
      </c>
      <c r="FI7" s="307">
        <v>615260.66666666896</v>
      </c>
      <c r="FJ7" s="307">
        <v>467579.9999999986</v>
      </c>
      <c r="FK7" s="307">
        <v>104791.33333333334</v>
      </c>
      <c r="FL7" s="307">
        <v>14046.333333333332</v>
      </c>
      <c r="FM7" s="307">
        <v>616795.33333333186</v>
      </c>
      <c r="FN7" s="307">
        <v>466282.33333333198</v>
      </c>
      <c r="FO7" s="307">
        <v>108345.00000000009</v>
      </c>
      <c r="FP7" s="307">
        <v>13491.666666666668</v>
      </c>
    </row>
    <row r="8" spans="1:172">
      <c r="A8" s="151" t="s">
        <v>1</v>
      </c>
      <c r="B8" s="207">
        <f t="shared" si="82"/>
        <v>84.908542085072085</v>
      </c>
      <c r="C8" s="255">
        <v>84.67</v>
      </c>
      <c r="D8" s="255">
        <v>85.26</v>
      </c>
      <c r="E8" s="208">
        <f t="shared" si="83"/>
        <v>85.53836436152379</v>
      </c>
      <c r="F8" s="207">
        <f t="shared" si="84"/>
        <v>85.538494570267815</v>
      </c>
      <c r="G8" s="208">
        <f t="shared" si="85"/>
        <v>88.692633194975556</v>
      </c>
      <c r="H8" s="208">
        <f t="shared" si="86"/>
        <v>82.693707701571952</v>
      </c>
      <c r="I8" s="208">
        <f t="shared" si="87"/>
        <v>49.095220583573216</v>
      </c>
      <c r="J8" s="232">
        <f t="shared" si="88"/>
        <v>86.24018188515727</v>
      </c>
      <c r="K8" s="232">
        <f t="shared" si="89"/>
        <v>86.478716043360578</v>
      </c>
      <c r="L8" s="232">
        <f t="shared" si="90"/>
        <v>89.559890005373504</v>
      </c>
      <c r="M8" s="232">
        <f t="shared" si="91"/>
        <v>84.031274269408982</v>
      </c>
      <c r="N8" s="232">
        <f t="shared" si="92"/>
        <v>52.048523157723501</v>
      </c>
      <c r="O8" s="232">
        <f t="shared" ref="O8:O23" si="132">(DE8/CG8)*100</f>
        <v>86.478716043360578</v>
      </c>
      <c r="P8" s="232">
        <f t="shared" ref="P8:P23" si="133">(DF8/CH8)*100</f>
        <v>89.559890005373504</v>
      </c>
      <c r="Q8" s="232">
        <f t="shared" ref="Q8:Q23" si="134">(DG8/CI8)*100</f>
        <v>84.031274269408982</v>
      </c>
      <c r="R8" s="232">
        <f t="shared" ref="R8:R23" si="135">(DH8/CJ8)*100</f>
        <v>52.048523157723501</v>
      </c>
      <c r="S8" s="232">
        <f t="shared" ref="S8:S22" si="136">(DM8/CO8)*100</f>
        <v>87.298505431927808</v>
      </c>
      <c r="T8" s="232">
        <f t="shared" ref="T8:T23" si="137">(DN8/CP8)*100</f>
        <v>90.211047417453997</v>
      </c>
      <c r="U8" s="232">
        <f t="shared" ref="U8:U23" si="138">(DO8/CQ8)*100</f>
        <v>86.516889184248157</v>
      </c>
      <c r="V8" s="232">
        <f t="shared" ref="V8:V23" si="139">(DP8/CR8)*100</f>
        <v>51.151515151515092</v>
      </c>
      <c r="W8" s="232">
        <f t="shared" ref="W8:W22" si="140">(DQ8/CS8)*100</f>
        <v>87.283440315121254</v>
      </c>
      <c r="X8" s="232">
        <f t="shared" ref="X8:X23" si="141">(DR8/CT8)*100</f>
        <v>90.32149822041977</v>
      </c>
      <c r="Y8" s="232">
        <f t="shared" ref="Y8:Y23" si="142">(DS8/CU8)*100</f>
        <v>85.852523895283937</v>
      </c>
      <c r="Z8" s="232">
        <f t="shared" ref="Z8:Z23" si="143">(DT8/CV8)*100</f>
        <v>52.157709047267829</v>
      </c>
      <c r="AA8" s="207">
        <f t="shared" si="94"/>
        <v>26.526226283088366</v>
      </c>
      <c r="AB8" s="255">
        <v>27.46</v>
      </c>
      <c r="AC8" s="304">
        <f t="shared" ref="AC8:AC63" si="144">(DV8/BZ8)*100</f>
        <v>26.515023586704288</v>
      </c>
      <c r="AD8" s="346">
        <f t="shared" si="95"/>
        <v>26.999755922893094</v>
      </c>
      <c r="AE8" s="207">
        <f t="shared" si="96"/>
        <v>27.131752778607154</v>
      </c>
      <c r="AF8" s="208">
        <f t="shared" si="97"/>
        <v>29.393005759735253</v>
      </c>
      <c r="AG8" s="208">
        <f t="shared" si="98"/>
        <v>20.088439103745181</v>
      </c>
      <c r="AH8" s="208">
        <f t="shared" si="99"/>
        <v>12.5122053284977</v>
      </c>
      <c r="AI8" s="232">
        <f t="shared" si="100"/>
        <v>28.180712726811819</v>
      </c>
      <c r="AJ8" s="232">
        <f t="shared" si="101"/>
        <v>28.866159078919111</v>
      </c>
      <c r="AK8" s="232">
        <f t="shared" si="102"/>
        <v>31.086893826433247</v>
      </c>
      <c r="AL8" s="232">
        <f t="shared" si="103"/>
        <v>21.80516409392752</v>
      </c>
      <c r="AM8" s="232">
        <f t="shared" si="104"/>
        <v>13.044084497222933</v>
      </c>
      <c r="AN8" s="232">
        <f t="shared" ref="AN8:AN23" si="145">(EG8/CK8)*100</f>
        <v>28.938382591888249</v>
      </c>
      <c r="AO8" s="232">
        <f t="shared" ref="AO8:AO23" si="146">(EH8/CL8)*100</f>
        <v>31.310601846309844</v>
      </c>
      <c r="AP8" s="232">
        <f t="shared" ref="AP8:AP23" si="147">(EI8/CM8)*100</f>
        <v>21.26435782925261</v>
      </c>
      <c r="AQ8" s="232">
        <f t="shared" si="108"/>
        <v>13.052072806423313</v>
      </c>
      <c r="AR8" s="232">
        <f t="shared" si="109"/>
        <v>29.308998713505751</v>
      </c>
      <c r="AS8" s="232">
        <f t="shared" si="110"/>
        <v>31.780313186949545</v>
      </c>
      <c r="AT8" s="232">
        <f t="shared" si="111"/>
        <v>21.108556825409551</v>
      </c>
      <c r="AU8" s="232">
        <f t="shared" si="112"/>
        <v>12.441611234294143</v>
      </c>
      <c r="AV8" s="232">
        <f t="shared" si="112"/>
        <v>29.477525870502951</v>
      </c>
      <c r="AW8" s="232">
        <f t="shared" si="112"/>
        <v>32.015601374101756</v>
      </c>
      <c r="AX8" s="232">
        <f t="shared" si="112"/>
        <v>21.246055090415286</v>
      </c>
      <c r="AY8" s="232">
        <f t="shared" si="112"/>
        <v>12.124235457424183</v>
      </c>
      <c r="AZ8" s="207">
        <f t="shared" si="113"/>
        <v>20.306861695768465</v>
      </c>
      <c r="BA8" s="255">
        <v>20.71</v>
      </c>
      <c r="BB8" s="255"/>
      <c r="BC8" s="208">
        <f t="shared" si="114"/>
        <v>20.128314821917588</v>
      </c>
      <c r="BD8" s="207">
        <f t="shared" si="115"/>
        <v>20.303608750641605</v>
      </c>
      <c r="BE8" s="208">
        <f t="shared" si="116"/>
        <v>22.282833037939774</v>
      </c>
      <c r="BF8" s="208">
        <f t="shared" si="117"/>
        <v>13.085212514492689</v>
      </c>
      <c r="BG8" s="208">
        <f t="shared" si="118"/>
        <v>9.1289516732395803</v>
      </c>
      <c r="BH8" s="232">
        <f t="shared" si="119"/>
        <v>21.570739938288966</v>
      </c>
      <c r="BI8" s="232">
        <f t="shared" si="120"/>
        <v>21.784276090973439</v>
      </c>
      <c r="BJ8" s="232">
        <f t="shared" si="121"/>
        <v>23.781472900630533</v>
      </c>
      <c r="BK8" s="232">
        <f t="shared" si="122"/>
        <v>14.866185568809501</v>
      </c>
      <c r="BL8" s="232">
        <f t="shared" si="123"/>
        <v>8.8017940554483971</v>
      </c>
      <c r="BM8" s="232">
        <f t="shared" ref="BM8:BM63" si="148">(FE8/CK8)*100</f>
        <v>21.991445908986432</v>
      </c>
      <c r="BN8" s="232">
        <f t="shared" ref="BN8:BN63" si="149">(FF8/CL8)*100</f>
        <v>24.094185039397804</v>
      </c>
      <c r="BO8" s="232">
        <f t="shared" ref="BO8:BO63" si="150">(FG8/CM8)*100</f>
        <v>14.896084939267034</v>
      </c>
      <c r="BP8" s="232">
        <f t="shared" si="127"/>
        <v>7.9625084678001485</v>
      </c>
      <c r="BQ8" s="232">
        <f t="shared" si="128"/>
        <v>22.256619694316683</v>
      </c>
      <c r="BR8" s="232">
        <f t="shared" si="129"/>
        <v>24.289706787370989</v>
      </c>
      <c r="BS8" s="232">
        <f t="shared" si="130"/>
        <v>14.798678870194468</v>
      </c>
      <c r="BT8" s="232">
        <f t="shared" si="131"/>
        <v>8.1141906873614058</v>
      </c>
      <c r="BU8" s="232">
        <f t="shared" si="131"/>
        <v>22.203493412732264</v>
      </c>
      <c r="BV8" s="232">
        <f t="shared" si="131"/>
        <v>24.29450409642773</v>
      </c>
      <c r="BW8" s="232">
        <f t="shared" si="131"/>
        <v>14.403507088134454</v>
      </c>
      <c r="BX8" s="232">
        <f t="shared" si="131"/>
        <v>8.2982692057432796</v>
      </c>
      <c r="BY8" s="186">
        <v>1413601</v>
      </c>
      <c r="BZ8" s="318">
        <v>1468624</v>
      </c>
      <c r="CA8" s="156">
        <v>1491332</v>
      </c>
      <c r="CB8" s="193">
        <v>1490405</v>
      </c>
      <c r="CC8" s="155">
        <v>1138594</v>
      </c>
      <c r="CD8" s="155">
        <v>222526</v>
      </c>
      <c r="CE8" s="217">
        <v>78859</v>
      </c>
      <c r="CF8" s="155">
        <v>1514802</v>
      </c>
      <c r="CG8" s="155">
        <v>1508836</v>
      </c>
      <c r="CH8" s="155">
        <v>1140783</v>
      </c>
      <c r="CI8" s="155">
        <v>229198</v>
      </c>
      <c r="CJ8" s="155">
        <v>86062</v>
      </c>
      <c r="CK8" s="155">
        <v>1509687</v>
      </c>
      <c r="CL8" s="285">
        <v>1136104</v>
      </c>
      <c r="CM8" s="155">
        <v>230188</v>
      </c>
      <c r="CN8" s="155">
        <v>90047</v>
      </c>
      <c r="CO8" s="155">
        <v>1506678.3333333209</v>
      </c>
      <c r="CP8" s="155">
        <v>1128782.6666666649</v>
      </c>
      <c r="CQ8" s="155">
        <v>233739.33333333282</v>
      </c>
      <c r="CR8" s="155">
        <v>90200.000000000102</v>
      </c>
      <c r="CS8" s="155">
        <v>1508668.0000000021</v>
      </c>
      <c r="CT8" s="155">
        <v>1124516.3333333379</v>
      </c>
      <c r="CU8" s="155">
        <v>236169.3333333341</v>
      </c>
      <c r="CV8" s="155">
        <v>92212.000000000116</v>
      </c>
      <c r="CW8" s="193">
        <v>1200268</v>
      </c>
      <c r="CX8" s="257">
        <v>1239503</v>
      </c>
      <c r="CY8" s="155">
        <v>1275661</v>
      </c>
      <c r="CZ8" s="193">
        <v>1274870</v>
      </c>
      <c r="DA8" s="155">
        <v>1009849</v>
      </c>
      <c r="DB8" s="155">
        <v>184015</v>
      </c>
      <c r="DC8" s="217">
        <v>38716</v>
      </c>
      <c r="DD8" s="245">
        <v>1306368</v>
      </c>
      <c r="DE8" s="155">
        <v>1304822</v>
      </c>
      <c r="DF8" s="155">
        <v>1021684</v>
      </c>
      <c r="DG8" s="155">
        <v>192598</v>
      </c>
      <c r="DH8" s="155">
        <v>44794</v>
      </c>
      <c r="DI8" s="155">
        <v>1309773</v>
      </c>
      <c r="DJ8" s="287">
        <v>1019932</v>
      </c>
      <c r="DK8" s="155">
        <v>195651</v>
      </c>
      <c r="DL8" s="155">
        <v>47303</v>
      </c>
      <c r="DM8" s="155">
        <v>1315307.6666666686</v>
      </c>
      <c r="DN8" s="155">
        <v>1018286.6666666667</v>
      </c>
      <c r="DO8" s="155">
        <v>202223.99999999997</v>
      </c>
      <c r="DP8" s="155">
        <v>46138.666666666664</v>
      </c>
      <c r="DQ8" s="155">
        <v>1316817.3333333354</v>
      </c>
      <c r="DR8" s="155">
        <v>1015680.0000000005</v>
      </c>
      <c r="DS8" s="155">
        <v>202757.33333333343</v>
      </c>
      <c r="DT8" s="155">
        <v>48095.666666666672</v>
      </c>
      <c r="DU8" s="157">
        <v>374975</v>
      </c>
      <c r="DV8" s="324">
        <v>389406</v>
      </c>
      <c r="DW8" s="158">
        <v>402656</v>
      </c>
      <c r="DX8" s="193">
        <v>404373</v>
      </c>
      <c r="DY8" s="155">
        <v>334667</v>
      </c>
      <c r="DZ8" s="155">
        <v>44702</v>
      </c>
      <c r="EA8" s="217">
        <v>9867</v>
      </c>
      <c r="EB8" s="245">
        <v>426882</v>
      </c>
      <c r="EC8" s="155">
        <v>435543</v>
      </c>
      <c r="ED8" s="155">
        <v>354634</v>
      </c>
      <c r="EE8" s="155">
        <v>49977</v>
      </c>
      <c r="EF8" s="155">
        <v>11226</v>
      </c>
      <c r="EG8" s="155">
        <v>436879</v>
      </c>
      <c r="EH8" s="155">
        <v>355721</v>
      </c>
      <c r="EI8" s="155">
        <v>48948</v>
      </c>
      <c r="EJ8" s="155">
        <v>11753</v>
      </c>
      <c r="EK8" s="155">
        <v>441592.33333333296</v>
      </c>
      <c r="EL8" s="155">
        <v>358730.6666666668</v>
      </c>
      <c r="EM8" s="155">
        <v>49339.000000000007</v>
      </c>
      <c r="EN8" s="155">
        <v>11222.33333333333</v>
      </c>
      <c r="EO8" s="155">
        <v>444718.00000000012</v>
      </c>
      <c r="EP8" s="155">
        <v>360020.6666666668</v>
      </c>
      <c r="EQ8" s="155">
        <v>50176.666666666672</v>
      </c>
      <c r="ER8" s="155">
        <v>11180.000000000002</v>
      </c>
      <c r="ES8" s="157">
        <v>287058</v>
      </c>
      <c r="ET8" s="262">
        <v>303203</v>
      </c>
      <c r="EU8" s="158">
        <v>300180</v>
      </c>
      <c r="EV8" s="193">
        <v>302606</v>
      </c>
      <c r="EW8" s="155">
        <v>253711</v>
      </c>
      <c r="EX8" s="155">
        <v>29118</v>
      </c>
      <c r="EY8" s="217">
        <v>7199</v>
      </c>
      <c r="EZ8" s="245">
        <v>326754</v>
      </c>
      <c r="FA8" s="154">
        <v>328689</v>
      </c>
      <c r="FB8" s="140">
        <v>271295</v>
      </c>
      <c r="FC8" s="140">
        <v>34073</v>
      </c>
      <c r="FD8" s="216">
        <v>7575</v>
      </c>
      <c r="FE8" s="141">
        <v>332002</v>
      </c>
      <c r="FF8" s="141">
        <v>273735</v>
      </c>
      <c r="FG8" s="141">
        <v>34289</v>
      </c>
      <c r="FH8" s="141">
        <v>7170</v>
      </c>
      <c r="FI8" s="307">
        <v>335335.66666666628</v>
      </c>
      <c r="FJ8" s="307">
        <v>274178.00000000017</v>
      </c>
      <c r="FK8" s="307">
        <v>34590.333333333336</v>
      </c>
      <c r="FL8" s="307">
        <v>7318.9999999999964</v>
      </c>
      <c r="FM8" s="307">
        <v>334977.00000000006</v>
      </c>
      <c r="FN8" s="307">
        <v>273195.66666666669</v>
      </c>
      <c r="FO8" s="307">
        <v>34016.666666666664</v>
      </c>
      <c r="FP8" s="307">
        <v>7652.0000000000018</v>
      </c>
    </row>
    <row r="9" spans="1:172">
      <c r="A9" s="151" t="s">
        <v>2</v>
      </c>
      <c r="B9" s="207">
        <f t="shared" si="82"/>
        <v>88.342696629213478</v>
      </c>
      <c r="C9" s="255">
        <v>90.03</v>
      </c>
      <c r="D9" s="255">
        <v>89.35</v>
      </c>
      <c r="E9" s="208">
        <f t="shared" si="83"/>
        <v>89.436642226583231</v>
      </c>
      <c r="F9" s="207">
        <f t="shared" si="84"/>
        <v>89.265774826261406</v>
      </c>
      <c r="G9" s="208">
        <f t="shared" si="85"/>
        <v>93.189541205089938</v>
      </c>
      <c r="H9" s="208">
        <f t="shared" si="86"/>
        <v>86.944852170266302</v>
      </c>
      <c r="I9" s="208">
        <f t="shared" si="87"/>
        <v>59.435641801673491</v>
      </c>
      <c r="J9" s="232">
        <f t="shared" si="88"/>
        <v>88.939833364067653</v>
      </c>
      <c r="K9" s="232">
        <f t="shared" si="89"/>
        <v>89.530342142658952</v>
      </c>
      <c r="L9" s="232">
        <f t="shared" si="90"/>
        <v>92.713605993116005</v>
      </c>
      <c r="M9" s="232">
        <f t="shared" si="91"/>
        <v>87.611301543516618</v>
      </c>
      <c r="N9" s="232">
        <f t="shared" si="92"/>
        <v>65.049837576699886</v>
      </c>
      <c r="O9" s="232">
        <f t="shared" si="132"/>
        <v>89.530342142658952</v>
      </c>
      <c r="P9" s="232">
        <f t="shared" si="133"/>
        <v>92.713605993116005</v>
      </c>
      <c r="Q9" s="232">
        <f t="shared" si="134"/>
        <v>87.611301543516618</v>
      </c>
      <c r="R9" s="232">
        <f t="shared" si="135"/>
        <v>65.049837576699886</v>
      </c>
      <c r="S9" s="232">
        <f t="shared" si="136"/>
        <v>89.767753174459216</v>
      </c>
      <c r="T9" s="232">
        <f t="shared" si="137"/>
        <v>92.972497347572769</v>
      </c>
      <c r="U9" s="232">
        <f t="shared" si="138"/>
        <v>88.85543253070793</v>
      </c>
      <c r="V9" s="232">
        <f t="shared" si="139"/>
        <v>65.233499913837662</v>
      </c>
      <c r="W9" s="232">
        <f t="shared" si="140"/>
        <v>89.999597594021523</v>
      </c>
      <c r="X9" s="232">
        <f t="shared" si="141"/>
        <v>93.469506210622725</v>
      </c>
      <c r="Y9" s="232">
        <f t="shared" si="142"/>
        <v>89.378523833931069</v>
      </c>
      <c r="Z9" s="232">
        <f t="shared" si="143"/>
        <v>63.115418998112695</v>
      </c>
      <c r="AA9" s="207">
        <f t="shared" si="94"/>
        <v>37.114439282627487</v>
      </c>
      <c r="AB9" s="255">
        <v>36.369999999999997</v>
      </c>
      <c r="AC9" s="304">
        <f t="shared" si="144"/>
        <v>37.04270838529726</v>
      </c>
      <c r="AD9" s="346">
        <f t="shared" si="95"/>
        <v>38.554817594303138</v>
      </c>
      <c r="AE9" s="207">
        <f t="shared" si="96"/>
        <v>37.601396294286047</v>
      </c>
      <c r="AF9" s="208">
        <f t="shared" si="97"/>
        <v>41.0732033608991</v>
      </c>
      <c r="AG9" s="208">
        <f t="shared" si="98"/>
        <v>25.74753617110505</v>
      </c>
      <c r="AH9" s="208">
        <f t="shared" si="99"/>
        <v>16.286867248234525</v>
      </c>
      <c r="AI9" s="232">
        <f t="shared" si="100"/>
        <v>37.595555816331661</v>
      </c>
      <c r="AJ9" s="232">
        <f t="shared" si="101"/>
        <v>37.594911163991355</v>
      </c>
      <c r="AK9" s="232">
        <f t="shared" si="102"/>
        <v>41.43203330633731</v>
      </c>
      <c r="AL9" s="232">
        <f t="shared" si="103"/>
        <v>26.090704419609356</v>
      </c>
      <c r="AM9" s="232">
        <f t="shared" si="104"/>
        <v>18.949385012632924</v>
      </c>
      <c r="AN9" s="232">
        <f t="shared" si="145"/>
        <v>38.639060919857251</v>
      </c>
      <c r="AO9" s="232">
        <f t="shared" si="146"/>
        <v>42.397740528477961</v>
      </c>
      <c r="AP9" s="232">
        <f t="shared" si="147"/>
        <v>27.723865014814962</v>
      </c>
      <c r="AQ9" s="232">
        <f t="shared" si="108"/>
        <v>19.978852619021797</v>
      </c>
      <c r="AR9" s="232">
        <f t="shared" si="109"/>
        <v>39.755837944585011</v>
      </c>
      <c r="AS9" s="232">
        <f t="shared" si="110"/>
        <v>42.818857751546446</v>
      </c>
      <c r="AT9" s="232">
        <f t="shared" si="111"/>
        <v>30.752866246207471</v>
      </c>
      <c r="AU9" s="232">
        <f t="shared" si="112"/>
        <v>22.43236257108391</v>
      </c>
      <c r="AV9" s="232">
        <f t="shared" si="112"/>
        <v>40.786710508457027</v>
      </c>
      <c r="AW9" s="232">
        <f t="shared" si="112"/>
        <v>43.986196270460162</v>
      </c>
      <c r="AX9" s="232">
        <f t="shared" si="112"/>
        <v>31.105522808815916</v>
      </c>
      <c r="AY9" s="232">
        <f t="shared" si="112"/>
        <v>21.574015826242398</v>
      </c>
      <c r="AZ9" s="207">
        <f t="shared" si="113"/>
        <v>29.549976591760302</v>
      </c>
      <c r="BA9" s="255">
        <v>27.52</v>
      </c>
      <c r="BB9" s="255"/>
      <c r="BC9" s="208">
        <f t="shared" si="114"/>
        <v>30.437812026566608</v>
      </c>
      <c r="BD9" s="207">
        <f t="shared" si="115"/>
        <v>29.658056894735164</v>
      </c>
      <c r="BE9" s="208">
        <f t="shared" si="116"/>
        <v>31.900775859076987</v>
      </c>
      <c r="BF9" s="208">
        <f t="shared" si="117"/>
        <v>18.527993289997905</v>
      </c>
      <c r="BG9" s="208">
        <f t="shared" si="118"/>
        <v>13.696516527209068</v>
      </c>
      <c r="BH9" s="232">
        <f t="shared" si="119"/>
        <v>30.081222443881909</v>
      </c>
      <c r="BI9" s="232">
        <f t="shared" si="120"/>
        <v>30.118265826935854</v>
      </c>
      <c r="BJ9" s="232">
        <f t="shared" si="121"/>
        <v>33.014337416481069</v>
      </c>
      <c r="BK9" s="232">
        <f t="shared" si="122"/>
        <v>19.517067926900999</v>
      </c>
      <c r="BL9" s="232">
        <f t="shared" si="123"/>
        <v>15.198378543465585</v>
      </c>
      <c r="BM9" s="232">
        <f t="shared" si="148"/>
        <v>30.959514914458126</v>
      </c>
      <c r="BN9" s="232">
        <f t="shared" si="149"/>
        <v>34.089871684333318</v>
      </c>
      <c r="BO9" s="232">
        <f t="shared" si="150"/>
        <v>20.338258396802356</v>
      </c>
      <c r="BP9" s="232">
        <f t="shared" si="127"/>
        <v>15.215269493547337</v>
      </c>
      <c r="BQ9" s="232">
        <f t="shared" si="128"/>
        <v>31.710053069397869</v>
      </c>
      <c r="BR9" s="232">
        <f t="shared" si="129"/>
        <v>34.193016227983797</v>
      </c>
      <c r="BS9" s="232">
        <f t="shared" si="130"/>
        <v>22.960080382537051</v>
      </c>
      <c r="BT9" s="232">
        <f t="shared" si="131"/>
        <v>16.310529036705148</v>
      </c>
      <c r="BU9" s="232">
        <f t="shared" si="131"/>
        <v>32.021285230131909</v>
      </c>
      <c r="BV9" s="232">
        <f t="shared" si="131"/>
        <v>34.714796796015023</v>
      </c>
      <c r="BW9" s="232">
        <f t="shared" si="131"/>
        <v>22.464761660686776</v>
      </c>
      <c r="BX9" s="232">
        <f t="shared" si="131"/>
        <v>14.602026288779243</v>
      </c>
      <c r="BY9" s="186">
        <v>444288</v>
      </c>
      <c r="BZ9" s="318">
        <v>461057</v>
      </c>
      <c r="CA9" s="156">
        <v>469311</v>
      </c>
      <c r="CB9" s="193">
        <v>469815</v>
      </c>
      <c r="CC9" s="155">
        <v>316939</v>
      </c>
      <c r="CD9" s="155">
        <v>95380</v>
      </c>
      <c r="CE9" s="217">
        <v>33702</v>
      </c>
      <c r="CF9" s="155">
        <v>477208</v>
      </c>
      <c r="CG9" s="155">
        <v>475708</v>
      </c>
      <c r="CH9" s="155">
        <v>316096</v>
      </c>
      <c r="CI9" s="155">
        <v>98606</v>
      </c>
      <c r="CJ9" s="155">
        <v>36017</v>
      </c>
      <c r="CK9" s="155">
        <v>478596</v>
      </c>
      <c r="CL9" s="285">
        <v>315472</v>
      </c>
      <c r="CM9" s="155">
        <v>100574</v>
      </c>
      <c r="CN9" s="155">
        <v>36884</v>
      </c>
      <c r="CO9" s="155">
        <v>482575.66666666511</v>
      </c>
      <c r="CP9" s="155">
        <v>314805.99999999988</v>
      </c>
      <c r="CQ9" s="155">
        <v>101846.33333333349</v>
      </c>
      <c r="CR9" s="155">
        <v>38686.666666666679</v>
      </c>
      <c r="CS9" s="155">
        <v>488727.00000000017</v>
      </c>
      <c r="CT9" s="155">
        <v>315856.66666666727</v>
      </c>
      <c r="CU9" s="155">
        <v>104053.33333333362</v>
      </c>
      <c r="CV9" s="155">
        <v>40270.666666666708</v>
      </c>
      <c r="CW9" s="193">
        <v>392496</v>
      </c>
      <c r="CX9" s="257">
        <v>411319</v>
      </c>
      <c r="CY9" s="155">
        <v>419736</v>
      </c>
      <c r="CZ9" s="193">
        <v>419384</v>
      </c>
      <c r="DA9" s="155">
        <v>295354</v>
      </c>
      <c r="DB9" s="155">
        <v>82928</v>
      </c>
      <c r="DC9" s="217">
        <v>20031</v>
      </c>
      <c r="DD9" s="245">
        <v>424428</v>
      </c>
      <c r="DE9" s="155">
        <v>425903</v>
      </c>
      <c r="DF9" s="155">
        <v>293064</v>
      </c>
      <c r="DG9" s="155">
        <v>86390</v>
      </c>
      <c r="DH9" s="155">
        <v>23429</v>
      </c>
      <c r="DI9" s="155">
        <v>428644</v>
      </c>
      <c r="DJ9" s="287">
        <v>292318</v>
      </c>
      <c r="DK9" s="155">
        <v>88763</v>
      </c>
      <c r="DL9" s="155">
        <v>23854</v>
      </c>
      <c r="DM9" s="155">
        <v>433197.33333333302</v>
      </c>
      <c r="DN9" s="155">
        <v>292682.99999999983</v>
      </c>
      <c r="DO9" s="155">
        <v>90496.000000000044</v>
      </c>
      <c r="DP9" s="155">
        <v>25236.666666666668</v>
      </c>
      <c r="DQ9" s="155">
        <v>439852.33333333378</v>
      </c>
      <c r="DR9" s="155">
        <v>295229.66666666645</v>
      </c>
      <c r="DS9" s="155">
        <v>93001.333333333328</v>
      </c>
      <c r="DT9" s="155">
        <v>25416.999999999996</v>
      </c>
      <c r="DU9" s="157">
        <v>164895</v>
      </c>
      <c r="DV9" s="324">
        <v>170788</v>
      </c>
      <c r="DW9" s="158">
        <v>180942</v>
      </c>
      <c r="DX9" s="193">
        <v>176657</v>
      </c>
      <c r="DY9" s="155">
        <v>130177</v>
      </c>
      <c r="DZ9" s="155">
        <v>24558</v>
      </c>
      <c r="EA9" s="217">
        <v>5489</v>
      </c>
      <c r="EB9" s="245">
        <v>179409</v>
      </c>
      <c r="EC9" s="155">
        <v>178842</v>
      </c>
      <c r="ED9" s="155">
        <v>130965</v>
      </c>
      <c r="EE9" s="155">
        <v>25727</v>
      </c>
      <c r="EF9" s="155">
        <v>6825</v>
      </c>
      <c r="EG9" s="155">
        <v>184925</v>
      </c>
      <c r="EH9" s="155">
        <v>133753</v>
      </c>
      <c r="EI9" s="155">
        <v>27883</v>
      </c>
      <c r="EJ9" s="155">
        <v>7369</v>
      </c>
      <c r="EK9" s="155">
        <v>191852.00000000012</v>
      </c>
      <c r="EL9" s="155">
        <v>134796.33333333326</v>
      </c>
      <c r="EM9" s="155">
        <v>31320.666666666664</v>
      </c>
      <c r="EN9" s="155">
        <v>8678.3333333333321</v>
      </c>
      <c r="EO9" s="155">
        <v>199335.66666666686</v>
      </c>
      <c r="EP9" s="155">
        <v>138933.33333333337</v>
      </c>
      <c r="EQ9" s="155">
        <v>32366.333333333343</v>
      </c>
      <c r="ER9" s="155">
        <v>8687.9999999999982</v>
      </c>
      <c r="ES9" s="157">
        <v>131287</v>
      </c>
      <c r="ET9" s="262">
        <v>125749</v>
      </c>
      <c r="EU9" s="158">
        <v>142848</v>
      </c>
      <c r="EV9" s="193">
        <v>139338</v>
      </c>
      <c r="EW9" s="155">
        <v>101106</v>
      </c>
      <c r="EX9" s="155">
        <v>17672</v>
      </c>
      <c r="EY9" s="217">
        <v>4616</v>
      </c>
      <c r="EZ9" s="245">
        <v>143550</v>
      </c>
      <c r="FA9" s="154">
        <v>143275</v>
      </c>
      <c r="FB9" s="140">
        <v>104357</v>
      </c>
      <c r="FC9" s="140">
        <v>19245</v>
      </c>
      <c r="FD9" s="216">
        <v>5474</v>
      </c>
      <c r="FE9" s="141">
        <v>148171</v>
      </c>
      <c r="FF9" s="141">
        <v>107544</v>
      </c>
      <c r="FG9" s="141">
        <v>20455</v>
      </c>
      <c r="FH9" s="141">
        <v>5612</v>
      </c>
      <c r="FI9" s="307">
        <v>153025.00000000009</v>
      </c>
      <c r="FJ9" s="307">
        <v>107641.66666666663</v>
      </c>
      <c r="FK9" s="307">
        <v>23383.999999999996</v>
      </c>
      <c r="FL9" s="307">
        <v>6310</v>
      </c>
      <c r="FM9" s="307">
        <v>156496.66666666683</v>
      </c>
      <c r="FN9" s="307">
        <v>109649.00000000006</v>
      </c>
      <c r="FO9" s="307">
        <v>23375.333333333343</v>
      </c>
      <c r="FP9" s="307">
        <v>5880.3333333333321</v>
      </c>
    </row>
    <row r="10" spans="1:172">
      <c r="A10" s="151" t="s">
        <v>3</v>
      </c>
      <c r="B10" s="207">
        <f t="shared" si="82"/>
        <v>87.303425616102629</v>
      </c>
      <c r="C10" s="255">
        <v>87.31</v>
      </c>
      <c r="D10" s="255">
        <v>87.61</v>
      </c>
      <c r="E10" s="208">
        <f t="shared" si="83"/>
        <v>87.479164451411535</v>
      </c>
      <c r="F10" s="207">
        <f t="shared" si="84"/>
        <v>87.462345596642507</v>
      </c>
      <c r="G10" s="208">
        <f t="shared" si="85"/>
        <v>92.453936690123911</v>
      </c>
      <c r="H10" s="208">
        <f t="shared" si="86"/>
        <v>81.69256760771205</v>
      </c>
      <c r="I10" s="208">
        <f t="shared" si="87"/>
        <v>78.112724395740585</v>
      </c>
      <c r="J10" s="232">
        <f t="shared" si="88"/>
        <v>87.731417234194026</v>
      </c>
      <c r="K10" s="232">
        <f t="shared" si="89"/>
        <v>87.706676892389822</v>
      </c>
      <c r="L10" s="232">
        <f t="shared" si="90"/>
        <v>92.565064196251541</v>
      </c>
      <c r="M10" s="232">
        <f t="shared" si="91"/>
        <v>82.893043873760135</v>
      </c>
      <c r="N10" s="232">
        <f t="shared" si="92"/>
        <v>78.840621646921633</v>
      </c>
      <c r="O10" s="232">
        <f t="shared" si="132"/>
        <v>87.706676892389822</v>
      </c>
      <c r="P10" s="232">
        <f t="shared" si="133"/>
        <v>92.565064196251541</v>
      </c>
      <c r="Q10" s="232">
        <f t="shared" si="134"/>
        <v>82.893043873760135</v>
      </c>
      <c r="R10" s="232">
        <f t="shared" si="135"/>
        <v>78.840621646921633</v>
      </c>
      <c r="S10" s="232">
        <f t="shared" si="136"/>
        <v>88.351472036654471</v>
      </c>
      <c r="T10" s="232">
        <f t="shared" si="137"/>
        <v>92.780165761641257</v>
      </c>
      <c r="U10" s="232">
        <f t="shared" si="138"/>
        <v>84.124332647614978</v>
      </c>
      <c r="V10" s="232">
        <f t="shared" si="139"/>
        <v>80.8411799497446</v>
      </c>
      <c r="W10" s="232">
        <f t="shared" si="140"/>
        <v>88.570150737530298</v>
      </c>
      <c r="X10" s="232">
        <f t="shared" si="141"/>
        <v>92.990028387337659</v>
      </c>
      <c r="Y10" s="232">
        <f t="shared" si="142"/>
        <v>84.374611377992153</v>
      </c>
      <c r="Z10" s="232">
        <f t="shared" si="143"/>
        <v>81.336886487205589</v>
      </c>
      <c r="AA10" s="207">
        <f t="shared" si="94"/>
        <v>36.568189619813396</v>
      </c>
      <c r="AB10" s="255">
        <v>37.130000000000003</v>
      </c>
      <c r="AC10" s="304">
        <f t="shared" si="144"/>
        <v>36.782808558018246</v>
      </c>
      <c r="AD10" s="346">
        <f t="shared" si="95"/>
        <v>36.398225824072313</v>
      </c>
      <c r="AE10" s="207">
        <f t="shared" si="96"/>
        <v>36.625380039357346</v>
      </c>
      <c r="AF10" s="208">
        <f t="shared" si="97"/>
        <v>40.697304853561043</v>
      </c>
      <c r="AG10" s="208">
        <f t="shared" si="98"/>
        <v>25.028466221132735</v>
      </c>
      <c r="AH10" s="208">
        <f t="shared" si="99"/>
        <v>31.234070530435197</v>
      </c>
      <c r="AI10" s="232">
        <f t="shared" si="100"/>
        <v>36.957834663176484</v>
      </c>
      <c r="AJ10" s="232">
        <f t="shared" si="101"/>
        <v>37.201492759294631</v>
      </c>
      <c r="AK10" s="232">
        <f t="shared" si="102"/>
        <v>41.643037817063636</v>
      </c>
      <c r="AL10" s="232">
        <f t="shared" si="103"/>
        <v>25.903577279185559</v>
      </c>
      <c r="AM10" s="232">
        <f t="shared" si="104"/>
        <v>31.159755219052265</v>
      </c>
      <c r="AN10" s="232">
        <f t="shared" si="145"/>
        <v>37.823429660991216</v>
      </c>
      <c r="AO10" s="232">
        <f t="shared" si="146"/>
        <v>42.268466931704182</v>
      </c>
      <c r="AP10" s="232">
        <f t="shared" si="147"/>
        <v>26.616552313750518</v>
      </c>
      <c r="AQ10" s="232">
        <f t="shared" si="108"/>
        <v>31.954080740358311</v>
      </c>
      <c r="AR10" s="232">
        <f t="shared" si="109"/>
        <v>38.520756565004547</v>
      </c>
      <c r="AS10" s="232">
        <f t="shared" si="110"/>
        <v>43.074784924457418</v>
      </c>
      <c r="AT10" s="232">
        <f t="shared" si="111"/>
        <v>27.32797156404801</v>
      </c>
      <c r="AU10" s="232">
        <f t="shared" si="112"/>
        <v>32.713268800741197</v>
      </c>
      <c r="AV10" s="232">
        <f t="shared" si="112"/>
        <v>39.205215993977355</v>
      </c>
      <c r="AW10" s="232">
        <f t="shared" si="112"/>
        <v>43.752069903825337</v>
      </c>
      <c r="AX10" s="232">
        <f t="shared" si="112"/>
        <v>28.193432206810819</v>
      </c>
      <c r="AY10" s="232">
        <f t="shared" si="112"/>
        <v>33.512926890364184</v>
      </c>
      <c r="AZ10" s="207">
        <f t="shared" si="113"/>
        <v>26.735086156313642</v>
      </c>
      <c r="BA10" s="255">
        <v>27.35</v>
      </c>
      <c r="BB10" s="255"/>
      <c r="BC10" s="208">
        <f t="shared" si="114"/>
        <v>26.625688308628874</v>
      </c>
      <c r="BD10" s="207">
        <f t="shared" si="115"/>
        <v>26.870095880843181</v>
      </c>
      <c r="BE10" s="208">
        <f t="shared" si="116"/>
        <v>30.479980205485411</v>
      </c>
      <c r="BF10" s="208">
        <f t="shared" si="117"/>
        <v>16.518376701944508</v>
      </c>
      <c r="BG10" s="208">
        <f t="shared" si="118"/>
        <v>22.033107477583481</v>
      </c>
      <c r="BH10" s="232">
        <f t="shared" si="119"/>
        <v>26.825424956697418</v>
      </c>
      <c r="BI10" s="232">
        <f t="shared" si="120"/>
        <v>27.113701242241849</v>
      </c>
      <c r="BJ10" s="232">
        <f t="shared" si="121"/>
        <v>30.875739511763069</v>
      </c>
      <c r="BK10" s="232">
        <f t="shared" si="122"/>
        <v>16.786835054464859</v>
      </c>
      <c r="BL10" s="232">
        <f t="shared" si="123"/>
        <v>22.091406892662071</v>
      </c>
      <c r="BM10" s="232">
        <f t="shared" si="148"/>
        <v>27.441595264010026</v>
      </c>
      <c r="BN10" s="232">
        <f t="shared" si="149"/>
        <v>31.229644494753746</v>
      </c>
      <c r="BO10" s="232">
        <f t="shared" si="150"/>
        <v>17.135536605080905</v>
      </c>
      <c r="BP10" s="232">
        <f t="shared" si="127"/>
        <v>22.424139988986557</v>
      </c>
      <c r="BQ10" s="232">
        <f t="shared" si="128"/>
        <v>27.862364917354775</v>
      </c>
      <c r="BR10" s="232">
        <f t="shared" si="129"/>
        <v>31.724340258651733</v>
      </c>
      <c r="BS10" s="232">
        <f t="shared" si="130"/>
        <v>17.609609230874085</v>
      </c>
      <c r="BT10" s="232">
        <f t="shared" si="131"/>
        <v>22.861705097848073</v>
      </c>
      <c r="BU10" s="232">
        <f t="shared" si="131"/>
        <v>28.387218809833964</v>
      </c>
      <c r="BV10" s="232">
        <f t="shared" si="131"/>
        <v>32.260111955918823</v>
      </c>
      <c r="BW10" s="232">
        <f t="shared" si="131"/>
        <v>18.090696538561371</v>
      </c>
      <c r="BX10" s="232">
        <f t="shared" si="131"/>
        <v>23.507111504693405</v>
      </c>
      <c r="BY10" s="186">
        <v>8969569</v>
      </c>
      <c r="BZ10" s="318">
        <v>9516549</v>
      </c>
      <c r="CA10" s="156">
        <v>9601979</v>
      </c>
      <c r="CB10" s="193">
        <v>9727282</v>
      </c>
      <c r="CC10" s="155">
        <v>5710673</v>
      </c>
      <c r="CD10" s="155">
        <v>1430643</v>
      </c>
      <c r="CE10" s="217">
        <v>2168936</v>
      </c>
      <c r="CF10" s="155">
        <v>9908186</v>
      </c>
      <c r="CG10" s="155">
        <v>9917473</v>
      </c>
      <c r="CH10" s="155">
        <v>5685846</v>
      </c>
      <c r="CI10" s="155">
        <v>1490686</v>
      </c>
      <c r="CJ10" s="155">
        <v>2308513</v>
      </c>
      <c r="CK10" s="155">
        <v>10010832</v>
      </c>
      <c r="CL10" s="285">
        <v>5654797</v>
      </c>
      <c r="CM10" s="155">
        <v>1522917</v>
      </c>
      <c r="CN10" s="155">
        <v>2384359</v>
      </c>
      <c r="CO10" s="155">
        <v>10111772.666666614</v>
      </c>
      <c r="CP10" s="155">
        <v>5626472.6666665422</v>
      </c>
      <c r="CQ10" s="155">
        <v>1554089.0000000063</v>
      </c>
      <c r="CR10" s="155">
        <v>2470173.0000000009</v>
      </c>
      <c r="CS10" s="155">
        <v>10261412.666666625</v>
      </c>
      <c r="CT10" s="155">
        <v>5627274.3333332837</v>
      </c>
      <c r="CU10" s="155">
        <v>1589483.6666666744</v>
      </c>
      <c r="CV10" s="155">
        <v>2565607.9999999986</v>
      </c>
      <c r="CW10" s="193">
        <v>7830741</v>
      </c>
      <c r="CX10" s="257">
        <v>8287309</v>
      </c>
      <c r="CY10" s="155">
        <v>8399731</v>
      </c>
      <c r="CZ10" s="193">
        <v>8507709</v>
      </c>
      <c r="DA10" s="155">
        <v>5279742</v>
      </c>
      <c r="DB10" s="155">
        <v>1168729</v>
      </c>
      <c r="DC10" s="217">
        <v>1694215</v>
      </c>
      <c r="DD10" s="245">
        <v>8692592</v>
      </c>
      <c r="DE10" s="155">
        <v>8698286</v>
      </c>
      <c r="DF10" s="155">
        <v>5263107</v>
      </c>
      <c r="DG10" s="155">
        <v>1235675</v>
      </c>
      <c r="DH10" s="155">
        <v>1820046</v>
      </c>
      <c r="DI10" s="155">
        <v>8815560</v>
      </c>
      <c r="DJ10" s="287">
        <v>5237545</v>
      </c>
      <c r="DK10" s="155">
        <v>1273275</v>
      </c>
      <c r="DL10" s="155">
        <v>1907773</v>
      </c>
      <c r="DM10" s="155">
        <v>8933900.0000000242</v>
      </c>
      <c r="DN10" s="155">
        <v>5220250.6666666549</v>
      </c>
      <c r="DO10" s="155">
        <v>1307366.9999999984</v>
      </c>
      <c r="DP10" s="155">
        <v>1996917.0000000054</v>
      </c>
      <c r="DQ10" s="155">
        <v>9088548.6666666567</v>
      </c>
      <c r="DR10" s="155">
        <v>5232803.999999986</v>
      </c>
      <c r="DS10" s="155">
        <v>1341120.6666666667</v>
      </c>
      <c r="DT10" s="155">
        <v>2086785.6666666646</v>
      </c>
      <c r="DU10" s="157">
        <v>3280009</v>
      </c>
      <c r="DV10" s="324">
        <v>3500454</v>
      </c>
      <c r="DW10" s="158">
        <v>3494950</v>
      </c>
      <c r="DX10" s="193">
        <v>3562654</v>
      </c>
      <c r="DY10" s="155">
        <v>2324090</v>
      </c>
      <c r="DZ10" s="155">
        <v>358068</v>
      </c>
      <c r="EA10" s="217">
        <v>677447</v>
      </c>
      <c r="EB10" s="245">
        <v>3661851</v>
      </c>
      <c r="EC10" s="155">
        <v>3689448</v>
      </c>
      <c r="ED10" s="155">
        <v>2367759</v>
      </c>
      <c r="EE10" s="155">
        <v>386141</v>
      </c>
      <c r="EF10" s="155">
        <v>719327</v>
      </c>
      <c r="EG10" s="155">
        <v>3786440</v>
      </c>
      <c r="EH10" s="155">
        <v>2390196</v>
      </c>
      <c r="EI10" s="155">
        <v>405348</v>
      </c>
      <c r="EJ10" s="155">
        <v>761900</v>
      </c>
      <c r="EK10" s="155">
        <v>3895131.3333333153</v>
      </c>
      <c r="EL10" s="155">
        <v>2423590.9999999972</v>
      </c>
      <c r="EM10" s="155">
        <v>424700.99999999983</v>
      </c>
      <c r="EN10" s="155">
        <v>808074.33333333314</v>
      </c>
      <c r="EO10" s="155">
        <v>4023009.0000000019</v>
      </c>
      <c r="EP10" s="155">
        <v>2462048.9999999995</v>
      </c>
      <c r="EQ10" s="155">
        <v>448129.99999999977</v>
      </c>
      <c r="ER10" s="155">
        <v>859810.33333333419</v>
      </c>
      <c r="ES10" s="157">
        <v>2398022</v>
      </c>
      <c r="ET10" s="262">
        <v>2596402</v>
      </c>
      <c r="EU10" s="158">
        <v>2556593</v>
      </c>
      <c r="EV10" s="193">
        <v>2613730</v>
      </c>
      <c r="EW10" s="155">
        <v>1740612</v>
      </c>
      <c r="EX10" s="155">
        <v>236319</v>
      </c>
      <c r="EY10" s="217">
        <v>477884</v>
      </c>
      <c r="EZ10" s="245">
        <v>2657913</v>
      </c>
      <c r="FA10" s="154">
        <v>2688994</v>
      </c>
      <c r="FB10" s="140">
        <v>1755547</v>
      </c>
      <c r="FC10" s="140">
        <v>250239</v>
      </c>
      <c r="FD10" s="216">
        <v>509983</v>
      </c>
      <c r="FE10" s="141">
        <v>2747132</v>
      </c>
      <c r="FF10" s="141">
        <v>1765973</v>
      </c>
      <c r="FG10" s="141">
        <v>260960</v>
      </c>
      <c r="FH10" s="141">
        <v>534672</v>
      </c>
      <c r="FI10" s="307">
        <v>2817378.9999999879</v>
      </c>
      <c r="FJ10" s="307">
        <v>1784961.3333333298</v>
      </c>
      <c r="FK10" s="307">
        <v>273668.99999999988</v>
      </c>
      <c r="FL10" s="307">
        <v>564723.66666666686</v>
      </c>
      <c r="FM10" s="307">
        <v>2912929.666666673</v>
      </c>
      <c r="FN10" s="307">
        <v>1815365.0000000019</v>
      </c>
      <c r="FO10" s="307">
        <v>287548.66666666645</v>
      </c>
      <c r="FP10" s="307">
        <v>603100.33333333407</v>
      </c>
    </row>
    <row r="11" spans="1:172">
      <c r="A11" s="151" t="s">
        <v>4</v>
      </c>
      <c r="B11" s="207">
        <f t="shared" si="82"/>
        <v>85.50131869745799</v>
      </c>
      <c r="C11" s="255">
        <v>85.57</v>
      </c>
      <c r="D11" s="255">
        <v>86.23</v>
      </c>
      <c r="E11" s="208">
        <f t="shared" si="83"/>
        <v>86.208282625155945</v>
      </c>
      <c r="F11" s="207">
        <f t="shared" si="84"/>
        <v>86.2134808744878</v>
      </c>
      <c r="G11" s="208">
        <f t="shared" si="85"/>
        <v>90.238026976502439</v>
      </c>
      <c r="H11" s="208">
        <f t="shared" si="86"/>
        <v>86.096507964124697</v>
      </c>
      <c r="I11" s="208">
        <f t="shared" si="87"/>
        <v>56.219480982229342</v>
      </c>
      <c r="J11" s="232">
        <f t="shared" si="88"/>
        <v>86.224175273157272</v>
      </c>
      <c r="K11" s="232">
        <f t="shared" si="89"/>
        <v>86.432386062701042</v>
      </c>
      <c r="L11" s="232">
        <f t="shared" si="90"/>
        <v>90.245144655772833</v>
      </c>
      <c r="M11" s="232">
        <f t="shared" si="91"/>
        <v>86.986750839995224</v>
      </c>
      <c r="N11" s="232">
        <f t="shared" si="92"/>
        <v>56.399712720564423</v>
      </c>
      <c r="O11" s="232">
        <f t="shared" si="132"/>
        <v>86.432386062701042</v>
      </c>
      <c r="P11" s="232">
        <f t="shared" si="133"/>
        <v>90.245144655772833</v>
      </c>
      <c r="Q11" s="232">
        <f t="shared" si="134"/>
        <v>86.986750839995224</v>
      </c>
      <c r="R11" s="232">
        <f t="shared" si="135"/>
        <v>56.399712720564423</v>
      </c>
      <c r="S11" s="232">
        <f t="shared" si="136"/>
        <v>87.084463232829691</v>
      </c>
      <c r="T11" s="232">
        <f t="shared" si="137"/>
        <v>90.929687486778604</v>
      </c>
      <c r="U11" s="232">
        <f t="shared" si="138"/>
        <v>87.474963898559579</v>
      </c>
      <c r="V11" s="232">
        <f t="shared" si="139"/>
        <v>58.300121223883558</v>
      </c>
      <c r="W11" s="232">
        <f t="shared" si="140"/>
        <v>87.235350358983652</v>
      </c>
      <c r="X11" s="232">
        <f t="shared" si="141"/>
        <v>91.11352804428779</v>
      </c>
      <c r="Y11" s="232">
        <f t="shared" si="142"/>
        <v>87.618559640260159</v>
      </c>
      <c r="Z11" s="232">
        <f t="shared" si="143"/>
        <v>58.933478547306329</v>
      </c>
      <c r="AA11" s="207">
        <f t="shared" si="94"/>
        <v>35.820237286715155</v>
      </c>
      <c r="AB11" s="255">
        <v>35.99</v>
      </c>
      <c r="AC11" s="304">
        <f t="shared" si="144"/>
        <v>36.178835879291441</v>
      </c>
      <c r="AD11" s="346">
        <f t="shared" si="95"/>
        <v>36.152088512720212</v>
      </c>
      <c r="AE11" s="207">
        <f t="shared" si="96"/>
        <v>36.145711973528662</v>
      </c>
      <c r="AF11" s="208">
        <f t="shared" si="97"/>
        <v>41.067424490103868</v>
      </c>
      <c r="AG11" s="208">
        <f t="shared" si="98"/>
        <v>28.601781902466577</v>
      </c>
      <c r="AH11" s="208">
        <f t="shared" si="99"/>
        <v>18.054712161436509</v>
      </c>
      <c r="AI11" s="232">
        <f t="shared" si="100"/>
        <v>36.366271703815698</v>
      </c>
      <c r="AJ11" s="232">
        <f t="shared" si="101"/>
        <v>36.680084751011975</v>
      </c>
      <c r="AK11" s="232">
        <f t="shared" si="102"/>
        <v>41.410092418965974</v>
      </c>
      <c r="AL11" s="232">
        <f t="shared" si="103"/>
        <v>29.703273755776955</v>
      </c>
      <c r="AM11" s="232">
        <f t="shared" si="104"/>
        <v>17.997211699595837</v>
      </c>
      <c r="AN11" s="232">
        <f t="shared" si="145"/>
        <v>37.159824095327615</v>
      </c>
      <c r="AO11" s="232">
        <f t="shared" si="146"/>
        <v>41.840121597317214</v>
      </c>
      <c r="AP11" s="232">
        <f t="shared" si="147"/>
        <v>30.560276984933978</v>
      </c>
      <c r="AQ11" s="232">
        <f t="shared" si="108"/>
        <v>17.684024842894416</v>
      </c>
      <c r="AR11" s="232">
        <f t="shared" si="109"/>
        <v>37.67852391058949</v>
      </c>
      <c r="AS11" s="232">
        <f t="shared" si="110"/>
        <v>42.627511836083514</v>
      </c>
      <c r="AT11" s="232">
        <f t="shared" si="111"/>
        <v>30.503800542016098</v>
      </c>
      <c r="AU11" s="232">
        <f t="shared" si="112"/>
        <v>18.344153013501383</v>
      </c>
      <c r="AV11" s="232">
        <f t="shared" si="112"/>
        <v>38.207565244868768</v>
      </c>
      <c r="AW11" s="232">
        <f t="shared" si="112"/>
        <v>43.097854087944704</v>
      </c>
      <c r="AX11" s="232">
        <f t="shared" si="112"/>
        <v>31.229838443751607</v>
      </c>
      <c r="AY11" s="232">
        <f t="shared" si="112"/>
        <v>19.527100013650927</v>
      </c>
      <c r="AZ11" s="207">
        <f t="shared" si="113"/>
        <v>28.92857542920418</v>
      </c>
      <c r="BA11" s="255">
        <v>28.95</v>
      </c>
      <c r="BB11" s="255"/>
      <c r="BC11" s="208">
        <f t="shared" si="114"/>
        <v>29.169342576782654</v>
      </c>
      <c r="BD11" s="207">
        <f t="shared" si="115"/>
        <v>28.962868779248947</v>
      </c>
      <c r="BE11" s="208">
        <f t="shared" si="116"/>
        <v>33.824141370956248</v>
      </c>
      <c r="BF11" s="208">
        <f t="shared" si="117"/>
        <v>20.487594629381025</v>
      </c>
      <c r="BG11" s="208">
        <f t="shared" si="118"/>
        <v>13.397001922102167</v>
      </c>
      <c r="BH11" s="232">
        <f t="shared" si="119"/>
        <v>29.136609398773111</v>
      </c>
      <c r="BI11" s="232">
        <f t="shared" si="120"/>
        <v>29.226367803153824</v>
      </c>
      <c r="BJ11" s="232">
        <f t="shared" si="121"/>
        <v>33.922347977497992</v>
      </c>
      <c r="BK11" s="232">
        <f t="shared" si="122"/>
        <v>21.513797287088874</v>
      </c>
      <c r="BL11" s="232">
        <f t="shared" si="123"/>
        <v>13.369759614707579</v>
      </c>
      <c r="BM11" s="232">
        <f t="shared" si="148"/>
        <v>29.540950126570465</v>
      </c>
      <c r="BN11" s="232">
        <f t="shared" si="149"/>
        <v>34.098755430734542</v>
      </c>
      <c r="BO11" s="232">
        <f t="shared" si="150"/>
        <v>22.253621561662289</v>
      </c>
      <c r="BP11" s="232">
        <f t="shared" si="127"/>
        <v>13.080877218771819</v>
      </c>
      <c r="BQ11" s="232">
        <f t="shared" si="128"/>
        <v>29.907489393437643</v>
      </c>
      <c r="BR11" s="232">
        <f t="shared" si="129"/>
        <v>34.834915332445441</v>
      </c>
      <c r="BS11" s="232">
        <f t="shared" si="130"/>
        <v>21.879203592340538</v>
      </c>
      <c r="BT11" s="232">
        <f t="shared" si="131"/>
        <v>13.687760936494278</v>
      </c>
      <c r="BU11" s="232">
        <f t="shared" si="131"/>
        <v>30.305380898636425</v>
      </c>
      <c r="BV11" s="232">
        <f t="shared" si="131"/>
        <v>35.004433141098311</v>
      </c>
      <c r="BW11" s="232">
        <f t="shared" si="131"/>
        <v>22.576255502987564</v>
      </c>
      <c r="BX11" s="232">
        <f t="shared" si="131"/>
        <v>14.817982989785575</v>
      </c>
      <c r="BY11" s="186">
        <v>4820666</v>
      </c>
      <c r="BZ11" s="318">
        <v>5208910</v>
      </c>
      <c r="CA11" s="156">
        <v>5219408</v>
      </c>
      <c r="CB11" s="193">
        <v>5149117</v>
      </c>
      <c r="CC11" s="155">
        <v>2982225</v>
      </c>
      <c r="CD11" s="155">
        <v>1517367</v>
      </c>
      <c r="CE11" s="217">
        <v>398522</v>
      </c>
      <c r="CF11" s="155">
        <v>5233066</v>
      </c>
      <c r="CG11" s="155">
        <v>5246899</v>
      </c>
      <c r="CH11" s="155">
        <v>2986400</v>
      </c>
      <c r="CI11" s="155">
        <v>1572628</v>
      </c>
      <c r="CJ11" s="155">
        <v>426066</v>
      </c>
      <c r="CK11" s="155">
        <v>5270582</v>
      </c>
      <c r="CL11" s="285">
        <v>2972434</v>
      </c>
      <c r="CM11" s="155">
        <v>1590267</v>
      </c>
      <c r="CN11" s="155">
        <v>435376</v>
      </c>
      <c r="CO11" s="155">
        <v>5293735.3333333572</v>
      </c>
      <c r="CP11" s="155">
        <v>2954595.0000000149</v>
      </c>
      <c r="CQ11" s="155">
        <v>1617664.0000000037</v>
      </c>
      <c r="CR11" s="155">
        <v>439682.3333333339</v>
      </c>
      <c r="CS11" s="155">
        <v>5332411.6666666856</v>
      </c>
      <c r="CT11" s="155">
        <v>2943736.6666666889</v>
      </c>
      <c r="CU11" s="155">
        <v>1642668.3333333347</v>
      </c>
      <c r="CV11" s="155">
        <v>449298.66666666605</v>
      </c>
      <c r="CW11" s="193">
        <v>4121733</v>
      </c>
      <c r="CX11" s="257">
        <v>4393302</v>
      </c>
      <c r="CY11" s="155">
        <v>4499562</v>
      </c>
      <c r="CZ11" s="193">
        <v>4439233</v>
      </c>
      <c r="DA11" s="155">
        <v>2691101</v>
      </c>
      <c r="DB11" s="155">
        <v>1306400</v>
      </c>
      <c r="DC11" s="217">
        <v>224047</v>
      </c>
      <c r="DD11" s="245">
        <v>4512168</v>
      </c>
      <c r="DE11" s="155">
        <v>4535020</v>
      </c>
      <c r="DF11" s="155">
        <v>2695081</v>
      </c>
      <c r="DG11" s="155">
        <v>1367978</v>
      </c>
      <c r="DH11" s="155">
        <v>240300</v>
      </c>
      <c r="DI11" s="155">
        <v>4573283</v>
      </c>
      <c r="DJ11" s="287">
        <v>2691584</v>
      </c>
      <c r="DK11" s="155">
        <v>1391997</v>
      </c>
      <c r="DL11" s="155">
        <v>247489</v>
      </c>
      <c r="DM11" s="155">
        <v>4610021.0000000019</v>
      </c>
      <c r="DN11" s="155">
        <v>2686603.9999999995</v>
      </c>
      <c r="DO11" s="155">
        <v>1415050.9999999981</v>
      </c>
      <c r="DP11" s="155">
        <v>256335.33333333346</v>
      </c>
      <c r="DQ11" s="155">
        <v>4651748.0000000028</v>
      </c>
      <c r="DR11" s="155">
        <v>2682142.3333333358</v>
      </c>
      <c r="DS11" s="155">
        <v>1439282.3333333354</v>
      </c>
      <c r="DT11" s="155">
        <v>264787.33333333302</v>
      </c>
      <c r="DU11" s="157">
        <v>1726774</v>
      </c>
      <c r="DV11" s="324">
        <v>1884523</v>
      </c>
      <c r="DW11" s="158">
        <v>1886925</v>
      </c>
      <c r="DX11" s="193">
        <v>1861185</v>
      </c>
      <c r="DY11" s="155">
        <v>1224723</v>
      </c>
      <c r="DZ11" s="155">
        <v>433994</v>
      </c>
      <c r="EA11" s="217">
        <v>71952</v>
      </c>
      <c r="EB11" s="245">
        <v>1903071</v>
      </c>
      <c r="EC11" s="155">
        <v>1924567</v>
      </c>
      <c r="ED11" s="155">
        <v>1236671</v>
      </c>
      <c r="EE11" s="155">
        <v>467122</v>
      </c>
      <c r="EF11" s="155">
        <v>76680</v>
      </c>
      <c r="EG11" s="155">
        <v>1958539</v>
      </c>
      <c r="EH11" s="155">
        <v>1243670</v>
      </c>
      <c r="EI11" s="155">
        <v>485990</v>
      </c>
      <c r="EJ11" s="155">
        <v>76992</v>
      </c>
      <c r="EK11" s="155">
        <v>1994601.3333333333</v>
      </c>
      <c r="EL11" s="155">
        <v>1259470.3333333381</v>
      </c>
      <c r="EM11" s="155">
        <v>493449.00000000041</v>
      </c>
      <c r="EN11" s="155">
        <v>80655.999999999971</v>
      </c>
      <c r="EO11" s="155">
        <v>2037384.6666666679</v>
      </c>
      <c r="EP11" s="155">
        <v>1268687.3333333367</v>
      </c>
      <c r="EQ11" s="155">
        <v>513002.66666666756</v>
      </c>
      <c r="ER11" s="155">
        <v>87734.999999999971</v>
      </c>
      <c r="ES11" s="157">
        <v>1394550</v>
      </c>
      <c r="ET11" s="262">
        <v>1486341</v>
      </c>
      <c r="EU11" s="158">
        <v>1522467</v>
      </c>
      <c r="EV11" s="193">
        <v>1491332</v>
      </c>
      <c r="EW11" s="155">
        <v>1008712</v>
      </c>
      <c r="EX11" s="155">
        <v>310872</v>
      </c>
      <c r="EY11" s="217">
        <v>53390</v>
      </c>
      <c r="EZ11" s="245">
        <v>1524738</v>
      </c>
      <c r="FA11" s="154">
        <v>1533478</v>
      </c>
      <c r="FB11" s="140">
        <v>1013057</v>
      </c>
      <c r="FC11" s="140">
        <v>338332</v>
      </c>
      <c r="FD11" s="216">
        <v>56964</v>
      </c>
      <c r="FE11" s="141">
        <v>1556980</v>
      </c>
      <c r="FF11" s="141">
        <v>1013563</v>
      </c>
      <c r="FG11" s="141">
        <v>353892</v>
      </c>
      <c r="FH11" s="141">
        <v>56951</v>
      </c>
      <c r="FI11" s="307">
        <v>1583223.3333333347</v>
      </c>
      <c r="FJ11" s="307">
        <v>1029230.6666666714</v>
      </c>
      <c r="FK11" s="307">
        <v>353932.00000000047</v>
      </c>
      <c r="FL11" s="307">
        <v>60182.666666666642</v>
      </c>
      <c r="FM11" s="307">
        <v>1616007.666666666</v>
      </c>
      <c r="FN11" s="307">
        <v>1030438.3333333372</v>
      </c>
      <c r="FO11" s="307">
        <v>370853.00000000105</v>
      </c>
      <c r="FP11" s="307">
        <v>66576.999999999971</v>
      </c>
    </row>
    <row r="12" spans="1:172">
      <c r="A12" s="151" t="s">
        <v>5</v>
      </c>
      <c r="B12" s="207">
        <f t="shared" si="82"/>
        <v>83.538686078777616</v>
      </c>
      <c r="C12" s="255">
        <v>84.77</v>
      </c>
      <c r="D12" s="255">
        <v>85.38</v>
      </c>
      <c r="E12" s="208">
        <f t="shared" si="83"/>
        <v>85.703158085460814</v>
      </c>
      <c r="F12" s="207">
        <f t="shared" si="84"/>
        <v>85.539953750227852</v>
      </c>
      <c r="G12" s="208">
        <f t="shared" si="85"/>
        <v>86.12909706308416</v>
      </c>
      <c r="H12" s="208">
        <f t="shared" si="86"/>
        <v>86.034582031999719</v>
      </c>
      <c r="I12" s="208">
        <f t="shared" si="87"/>
        <v>63.746764528596245</v>
      </c>
      <c r="J12" s="232">
        <f t="shared" si="88"/>
        <v>86.789063167709529</v>
      </c>
      <c r="K12" s="232">
        <f t="shared" si="89"/>
        <v>86.623087473671376</v>
      </c>
      <c r="L12" s="232">
        <f t="shared" si="90"/>
        <v>87.282881582853463</v>
      </c>
      <c r="M12" s="232">
        <f t="shared" si="91"/>
        <v>86.431665237831083</v>
      </c>
      <c r="N12" s="232">
        <f t="shared" si="92"/>
        <v>66.861067291298184</v>
      </c>
      <c r="O12" s="232">
        <f t="shared" si="132"/>
        <v>86.623087473671376</v>
      </c>
      <c r="P12" s="232">
        <f t="shared" si="133"/>
        <v>87.282881582853463</v>
      </c>
      <c r="Q12" s="232">
        <f t="shared" si="134"/>
        <v>86.431665237831083</v>
      </c>
      <c r="R12" s="232">
        <f t="shared" si="135"/>
        <v>66.861067291298184</v>
      </c>
      <c r="S12" s="232">
        <f t="shared" si="136"/>
        <v>87.132374964929824</v>
      </c>
      <c r="T12" s="232">
        <f t="shared" si="137"/>
        <v>87.729540088044203</v>
      </c>
      <c r="U12" s="232">
        <f t="shared" si="138"/>
        <v>87.786844247241916</v>
      </c>
      <c r="V12" s="232">
        <f t="shared" si="139"/>
        <v>67.212812299807837</v>
      </c>
      <c r="W12" s="232">
        <f t="shared" si="140"/>
        <v>87.338263886132168</v>
      </c>
      <c r="X12" s="232">
        <f t="shared" si="141"/>
        <v>87.96072397350737</v>
      </c>
      <c r="Y12" s="232">
        <f t="shared" si="142"/>
        <v>87.650191885316303</v>
      </c>
      <c r="Z12" s="232">
        <f t="shared" si="143"/>
        <v>66.393188854489097</v>
      </c>
      <c r="AA12" s="207">
        <f t="shared" si="94"/>
        <v>28.482017369995315</v>
      </c>
      <c r="AB12" s="255">
        <v>28.83</v>
      </c>
      <c r="AC12" s="304">
        <f t="shared" si="144"/>
        <v>29.182772391522072</v>
      </c>
      <c r="AD12" s="346">
        <f t="shared" si="95"/>
        <v>30.445050041200712</v>
      </c>
      <c r="AE12" s="207">
        <f t="shared" si="96"/>
        <v>29.993466494460375</v>
      </c>
      <c r="AF12" s="208">
        <f t="shared" si="97"/>
        <v>30.283380914724756</v>
      </c>
      <c r="AG12" s="208">
        <f t="shared" si="98"/>
        <v>23.485654796177712</v>
      </c>
      <c r="AH12" s="208">
        <f t="shared" si="99"/>
        <v>16.416693259582313</v>
      </c>
      <c r="AI12" s="232">
        <f t="shared" si="100"/>
        <v>30.769128354411567</v>
      </c>
      <c r="AJ12" s="232">
        <f t="shared" si="101"/>
        <v>30.586001671985318</v>
      </c>
      <c r="AK12" s="232">
        <f t="shared" si="102"/>
        <v>31.110230786924632</v>
      </c>
      <c r="AL12" s="232">
        <f t="shared" si="103"/>
        <v>23.133688581082218</v>
      </c>
      <c r="AM12" s="232">
        <f t="shared" si="104"/>
        <v>19.846391637586244</v>
      </c>
      <c r="AN12" s="232">
        <f t="shared" si="145"/>
        <v>31.535316443779177</v>
      </c>
      <c r="AO12" s="232">
        <f t="shared" si="146"/>
        <v>32.029547261298717</v>
      </c>
      <c r="AP12" s="232">
        <f t="shared" si="147"/>
        <v>23.982007837077102</v>
      </c>
      <c r="AQ12" s="232">
        <f t="shared" si="108"/>
        <v>21.424280746127096</v>
      </c>
      <c r="AR12" s="232">
        <f t="shared" si="109"/>
        <v>32.463830616771929</v>
      </c>
      <c r="AS12" s="232">
        <f t="shared" si="110"/>
        <v>33.027536451388897</v>
      </c>
      <c r="AT12" s="232">
        <f t="shared" si="111"/>
        <v>24.789729070267459</v>
      </c>
      <c r="AU12" s="232">
        <f t="shared" si="112"/>
        <v>22.236002562459969</v>
      </c>
      <c r="AV12" s="232">
        <f t="shared" si="112"/>
        <v>33.20198522502821</v>
      </c>
      <c r="AW12" s="232">
        <f t="shared" si="112"/>
        <v>33.722719003681014</v>
      </c>
      <c r="AX12" s="232">
        <f t="shared" si="112"/>
        <v>25.913343171739612</v>
      </c>
      <c r="AY12" s="232">
        <f t="shared" si="112"/>
        <v>22.817853457172316</v>
      </c>
      <c r="AZ12" s="207">
        <f t="shared" si="113"/>
        <v>21.081750693718693</v>
      </c>
      <c r="BA12" s="255">
        <v>21.71</v>
      </c>
      <c r="BB12" s="255"/>
      <c r="BC12" s="208">
        <f t="shared" si="114"/>
        <v>22.907552192263626</v>
      </c>
      <c r="BD12" s="207">
        <f t="shared" si="115"/>
        <v>22.292632639038324</v>
      </c>
      <c r="BE12" s="208">
        <f t="shared" si="116"/>
        <v>22.555992251733954</v>
      </c>
      <c r="BF12" s="208">
        <f t="shared" si="117"/>
        <v>15.064645019454574</v>
      </c>
      <c r="BG12" s="208">
        <f t="shared" si="118"/>
        <v>13.245044853384391</v>
      </c>
      <c r="BH12" s="232">
        <f t="shared" si="119"/>
        <v>22.755475996493711</v>
      </c>
      <c r="BI12" s="232">
        <f t="shared" si="120"/>
        <v>22.631797590212535</v>
      </c>
      <c r="BJ12" s="232">
        <f t="shared" si="121"/>
        <v>23.02580747899837</v>
      </c>
      <c r="BK12" s="232">
        <f t="shared" si="122"/>
        <v>15.189923067009586</v>
      </c>
      <c r="BL12" s="232">
        <f t="shared" si="123"/>
        <v>15.225393183230556</v>
      </c>
      <c r="BM12" s="232">
        <f t="shared" si="148"/>
        <v>23.244580994587334</v>
      </c>
      <c r="BN12" s="232">
        <f t="shared" si="149"/>
        <v>23.617021276595747</v>
      </c>
      <c r="BO12" s="232">
        <f t="shared" si="150"/>
        <v>15.876152105524588</v>
      </c>
      <c r="BP12" s="232">
        <f t="shared" si="127"/>
        <v>15.660765096427443</v>
      </c>
      <c r="BQ12" s="232">
        <f t="shared" si="128"/>
        <v>23.855136001420558</v>
      </c>
      <c r="BR12" s="232">
        <f t="shared" si="129"/>
        <v>24.326825590335812</v>
      </c>
      <c r="BS12" s="232">
        <f t="shared" si="130"/>
        <v>15.770919581174622</v>
      </c>
      <c r="BT12" s="232">
        <f t="shared" si="131"/>
        <v>16.576040999359392</v>
      </c>
      <c r="BU12" s="232">
        <f t="shared" si="131"/>
        <v>24.261539098898307</v>
      </c>
      <c r="BV12" s="232">
        <f t="shared" si="131"/>
        <v>24.645530470810488</v>
      </c>
      <c r="BW12" s="232">
        <f t="shared" si="131"/>
        <v>17.076610371815313</v>
      </c>
      <c r="BX12" s="232">
        <f t="shared" si="131"/>
        <v>16.623839009287909</v>
      </c>
      <c r="BY12" s="186">
        <v>2219920</v>
      </c>
      <c r="BZ12" s="318">
        <v>2309479</v>
      </c>
      <c r="CA12" s="156">
        <v>2306999</v>
      </c>
      <c r="CB12" s="193">
        <v>2309633</v>
      </c>
      <c r="CC12" s="155">
        <v>2030906</v>
      </c>
      <c r="CD12" s="155">
        <v>171939</v>
      </c>
      <c r="CE12" s="217">
        <v>56406</v>
      </c>
      <c r="CF12" s="155">
        <v>2328389</v>
      </c>
      <c r="CG12" s="155">
        <v>2330164</v>
      </c>
      <c r="CH12" s="155">
        <v>2034604</v>
      </c>
      <c r="CI12" s="155">
        <v>178467</v>
      </c>
      <c r="CJ12" s="155">
        <v>62757</v>
      </c>
      <c r="CK12" s="155">
        <v>2326211</v>
      </c>
      <c r="CL12" s="285">
        <v>2025230</v>
      </c>
      <c r="CM12" s="155">
        <v>181190</v>
      </c>
      <c r="CN12" s="155">
        <v>63260</v>
      </c>
      <c r="CO12" s="155">
        <v>2320355.6666666609</v>
      </c>
      <c r="CP12" s="155">
        <v>2013755.000000004</v>
      </c>
      <c r="CQ12" s="155">
        <v>180600.33333333363</v>
      </c>
      <c r="CR12" s="155">
        <v>65041.66666666665</v>
      </c>
      <c r="CS12" s="155">
        <v>2317251.9999999958</v>
      </c>
      <c r="CT12" s="155">
        <v>2005837.6666666919</v>
      </c>
      <c r="CU12" s="155">
        <v>183182.33333333358</v>
      </c>
      <c r="CV12" s="155">
        <v>64600.000000000087</v>
      </c>
      <c r="CW12" s="193">
        <v>1854492</v>
      </c>
      <c r="CX12" s="257">
        <v>1944623</v>
      </c>
      <c r="CY12" s="155">
        <v>1977171</v>
      </c>
      <c r="CZ12" s="193">
        <v>1975659</v>
      </c>
      <c r="DA12" s="155">
        <v>1749201</v>
      </c>
      <c r="DB12" s="155">
        <v>147927</v>
      </c>
      <c r="DC12" s="217">
        <v>35957</v>
      </c>
      <c r="DD12" s="245">
        <v>2020787</v>
      </c>
      <c r="DE12" s="155">
        <v>2018460</v>
      </c>
      <c r="DF12" s="155">
        <v>1775861</v>
      </c>
      <c r="DG12" s="155">
        <v>154252</v>
      </c>
      <c r="DH12" s="155">
        <v>41960</v>
      </c>
      <c r="DI12" s="155">
        <v>2021838</v>
      </c>
      <c r="DJ12" s="287">
        <v>1772075</v>
      </c>
      <c r="DK12" s="155">
        <v>158125</v>
      </c>
      <c r="DL12" s="155">
        <v>42345</v>
      </c>
      <c r="DM12" s="155">
        <v>2021780.9999999923</v>
      </c>
      <c r="DN12" s="155">
        <v>1766657.9999999979</v>
      </c>
      <c r="DO12" s="155">
        <v>158543.33333333331</v>
      </c>
      <c r="DP12" s="155">
        <v>43716.333333333336</v>
      </c>
      <c r="DQ12" s="155">
        <v>2023847.6666666716</v>
      </c>
      <c r="DR12" s="155">
        <v>1764349.3333333298</v>
      </c>
      <c r="DS12" s="155">
        <v>160559.6666666666</v>
      </c>
      <c r="DT12" s="155">
        <v>42890.000000000015</v>
      </c>
      <c r="DU12" s="157">
        <v>632278</v>
      </c>
      <c r="DV12" s="324">
        <v>673970</v>
      </c>
      <c r="DW12" s="158">
        <v>702367</v>
      </c>
      <c r="DX12" s="193">
        <v>692739</v>
      </c>
      <c r="DY12" s="155">
        <v>615027</v>
      </c>
      <c r="DZ12" s="155">
        <v>40381</v>
      </c>
      <c r="EA12" s="217">
        <v>9260</v>
      </c>
      <c r="EB12" s="245">
        <v>716425</v>
      </c>
      <c r="EC12" s="155">
        <v>712704</v>
      </c>
      <c r="ED12" s="155">
        <v>632970</v>
      </c>
      <c r="EE12" s="155">
        <v>41286</v>
      </c>
      <c r="EF12" s="155">
        <v>12455</v>
      </c>
      <c r="EG12" s="155">
        <v>733578</v>
      </c>
      <c r="EH12" s="155">
        <v>648672</v>
      </c>
      <c r="EI12" s="155">
        <v>43453</v>
      </c>
      <c r="EJ12" s="155">
        <v>13553</v>
      </c>
      <c r="EK12" s="155">
        <v>753276.33333333395</v>
      </c>
      <c r="EL12" s="155">
        <v>665093.66666666791</v>
      </c>
      <c r="EM12" s="155">
        <v>44770.333333333343</v>
      </c>
      <c r="EN12" s="155">
        <v>14462.666666666668</v>
      </c>
      <c r="EO12" s="155">
        <v>769373.66666666919</v>
      </c>
      <c r="EP12" s="155">
        <v>676423.00000000047</v>
      </c>
      <c r="EQ12" s="155">
        <v>47468.666666666686</v>
      </c>
      <c r="ER12" s="155">
        <v>14740.333333333336</v>
      </c>
      <c r="ES12" s="157">
        <v>467998</v>
      </c>
      <c r="ET12" s="262">
        <v>498060</v>
      </c>
      <c r="EU12" s="158">
        <v>528477</v>
      </c>
      <c r="EV12" s="193">
        <v>514878</v>
      </c>
      <c r="EW12" s="155">
        <v>458091</v>
      </c>
      <c r="EX12" s="155">
        <v>25902</v>
      </c>
      <c r="EY12" s="217">
        <v>7471</v>
      </c>
      <c r="EZ12" s="245">
        <v>529836</v>
      </c>
      <c r="FA12" s="154">
        <v>527358</v>
      </c>
      <c r="FB12" s="140">
        <v>468484</v>
      </c>
      <c r="FC12" s="140">
        <v>27109</v>
      </c>
      <c r="FD12" s="216">
        <v>9555</v>
      </c>
      <c r="FE12" s="141">
        <v>540718</v>
      </c>
      <c r="FF12" s="141">
        <v>478299</v>
      </c>
      <c r="FG12" s="141">
        <v>28766</v>
      </c>
      <c r="FH12" s="141">
        <v>9907</v>
      </c>
      <c r="FI12" s="307">
        <v>553524.00000000058</v>
      </c>
      <c r="FJ12" s="307">
        <v>489882.66666666791</v>
      </c>
      <c r="FK12" s="307">
        <v>28482.33333333335</v>
      </c>
      <c r="FL12" s="307">
        <v>10781.333333333336</v>
      </c>
      <c r="FM12" s="307">
        <v>562201.00000000198</v>
      </c>
      <c r="FN12" s="307">
        <v>494349.3333333336</v>
      </c>
      <c r="FO12" s="307">
        <v>31281.333333333343</v>
      </c>
      <c r="FP12" s="307">
        <v>10739.000000000004</v>
      </c>
    </row>
    <row r="13" spans="1:172">
      <c r="A13" s="151" t="s">
        <v>6</v>
      </c>
      <c r="B13" s="207">
        <f t="shared" si="82"/>
        <v>84.165599639943906</v>
      </c>
      <c r="C13" s="255">
        <v>83.22</v>
      </c>
      <c r="D13" s="255">
        <v>84.41</v>
      </c>
      <c r="E13" s="208">
        <f t="shared" si="83"/>
        <v>84.825129072059696</v>
      </c>
      <c r="F13" s="207">
        <f t="shared" si="84"/>
        <v>84.269413966147823</v>
      </c>
      <c r="G13" s="208">
        <f t="shared" si="85"/>
        <v>87.975363616234262</v>
      </c>
      <c r="H13" s="208">
        <f t="shared" si="86"/>
        <v>79.044575401274386</v>
      </c>
      <c r="I13" s="208">
        <f t="shared" si="87"/>
        <v>72.824614997008155</v>
      </c>
      <c r="J13" s="232">
        <f t="shared" si="88"/>
        <v>84.768103817666145</v>
      </c>
      <c r="K13" s="232">
        <f t="shared" si="89"/>
        <v>85.020048082122273</v>
      </c>
      <c r="L13" s="232">
        <f t="shared" si="90"/>
        <v>88.924251725594871</v>
      </c>
      <c r="M13" s="232">
        <f t="shared" si="91"/>
        <v>79.437004504073357</v>
      </c>
      <c r="N13" s="232">
        <f t="shared" si="92"/>
        <v>72.688749403653858</v>
      </c>
      <c r="O13" s="232">
        <f t="shared" si="132"/>
        <v>85.020048082122273</v>
      </c>
      <c r="P13" s="232">
        <f t="shared" si="133"/>
        <v>88.924251725594871</v>
      </c>
      <c r="Q13" s="232">
        <f t="shared" si="134"/>
        <v>79.437004504073357</v>
      </c>
      <c r="R13" s="232">
        <f t="shared" si="135"/>
        <v>72.688749403653858</v>
      </c>
      <c r="S13" s="232">
        <f t="shared" si="136"/>
        <v>85.178962927486225</v>
      </c>
      <c r="T13" s="232">
        <f t="shared" si="137"/>
        <v>88.855851256267258</v>
      </c>
      <c r="U13" s="232">
        <f t="shared" si="138"/>
        <v>80.324510516486853</v>
      </c>
      <c r="V13" s="232">
        <f t="shared" si="139"/>
        <v>73.100643230761918</v>
      </c>
      <c r="W13" s="232">
        <f t="shared" si="140"/>
        <v>85.464570275354859</v>
      </c>
      <c r="X13" s="232">
        <f t="shared" si="141"/>
        <v>89.037418453459935</v>
      </c>
      <c r="Y13" s="232">
        <f t="shared" si="142"/>
        <v>80.933097498913952</v>
      </c>
      <c r="Z13" s="232">
        <f t="shared" si="143"/>
        <v>73.965242524178208</v>
      </c>
      <c r="AA13" s="207">
        <f t="shared" si="94"/>
        <v>26.7828359302496</v>
      </c>
      <c r="AB13" s="255">
        <v>26.75</v>
      </c>
      <c r="AC13" s="304">
        <f t="shared" si="144"/>
        <v>26.9665569237537</v>
      </c>
      <c r="AD13" s="346">
        <f t="shared" si="95"/>
        <v>28.094795249482413</v>
      </c>
      <c r="AE13" s="207">
        <f t="shared" si="96"/>
        <v>27.773326528876414</v>
      </c>
      <c r="AF13" s="208">
        <f t="shared" si="97"/>
        <v>32.407589788452576</v>
      </c>
      <c r="AG13" s="208">
        <f t="shared" si="98"/>
        <v>18.185800323385749</v>
      </c>
      <c r="AH13" s="208">
        <f t="shared" si="99"/>
        <v>22.950062461289747</v>
      </c>
      <c r="AI13" s="232">
        <f t="shared" si="100"/>
        <v>27.864353111319414</v>
      </c>
      <c r="AJ13" s="232">
        <f t="shared" si="101"/>
        <v>28.566936470040176</v>
      </c>
      <c r="AK13" s="232">
        <f t="shared" si="102"/>
        <v>33.429403745735286</v>
      </c>
      <c r="AL13" s="232">
        <f t="shared" si="103"/>
        <v>18.575405626399832</v>
      </c>
      <c r="AM13" s="232">
        <f t="shared" si="104"/>
        <v>22.538610490079606</v>
      </c>
      <c r="AN13" s="232">
        <f t="shared" si="145"/>
        <v>28.946418433015079</v>
      </c>
      <c r="AO13" s="232">
        <f t="shared" si="146"/>
        <v>33.985501293517331</v>
      </c>
      <c r="AP13" s="232">
        <f t="shared" si="147"/>
        <v>18.896026377124667</v>
      </c>
      <c r="AQ13" s="232">
        <f t="shared" si="108"/>
        <v>22.387804504917973</v>
      </c>
      <c r="AR13" s="232">
        <f t="shared" si="109"/>
        <v>29.577499680017926</v>
      </c>
      <c r="AS13" s="232">
        <f t="shared" si="110"/>
        <v>34.559317277359327</v>
      </c>
      <c r="AT13" s="232">
        <f t="shared" si="111"/>
        <v>19.470720388493625</v>
      </c>
      <c r="AU13" s="232">
        <f t="shared" si="112"/>
        <v>24.410666321097001</v>
      </c>
      <c r="AV13" s="232">
        <f t="shared" si="112"/>
        <v>30.152149434941837</v>
      </c>
      <c r="AW13" s="232">
        <f t="shared" si="112"/>
        <v>35.010827803003515</v>
      </c>
      <c r="AX13" s="232">
        <f t="shared" si="112"/>
        <v>20.504384215052639</v>
      </c>
      <c r="AY13" s="232">
        <f t="shared" si="112"/>
        <v>24.399782231330729</v>
      </c>
      <c r="AZ13" s="207">
        <f t="shared" si="113"/>
        <v>21.634373844296668</v>
      </c>
      <c r="BA13" s="255">
        <v>21.62</v>
      </c>
      <c r="BB13" s="255"/>
      <c r="BC13" s="208">
        <f t="shared" si="114"/>
        <v>22.692142064837132</v>
      </c>
      <c r="BD13" s="207">
        <f t="shared" si="115"/>
        <v>22.242578889172407</v>
      </c>
      <c r="BE13" s="208">
        <f t="shared" si="116"/>
        <v>26.408040785332275</v>
      </c>
      <c r="BF13" s="208">
        <f t="shared" si="117"/>
        <v>13.341915638010784</v>
      </c>
      <c r="BG13" s="208">
        <f t="shared" si="118"/>
        <v>18.549428400466098</v>
      </c>
      <c r="BH13" s="232">
        <f t="shared" si="119"/>
        <v>22.011450624853993</v>
      </c>
      <c r="BI13" s="232">
        <f t="shared" si="120"/>
        <v>22.556962341216693</v>
      </c>
      <c r="BJ13" s="232">
        <f t="shared" si="121"/>
        <v>26.945762782677136</v>
      </c>
      <c r="BK13" s="232">
        <f t="shared" si="122"/>
        <v>13.240799739655262</v>
      </c>
      <c r="BL13" s="232">
        <f t="shared" si="123"/>
        <v>17.611621967989073</v>
      </c>
      <c r="BM13" s="232">
        <f t="shared" si="148"/>
        <v>22.965720318254913</v>
      </c>
      <c r="BN13" s="232">
        <f t="shared" si="149"/>
        <v>27.458457286993855</v>
      </c>
      <c r="BO13" s="232">
        <f t="shared" si="150"/>
        <v>13.725092106082384</v>
      </c>
      <c r="BP13" s="232">
        <f t="shared" si="127"/>
        <v>17.24395489682604</v>
      </c>
      <c r="BQ13" s="232">
        <f t="shared" si="128"/>
        <v>23.511628771144697</v>
      </c>
      <c r="BR13" s="232">
        <f t="shared" si="129"/>
        <v>28.02135987764721</v>
      </c>
      <c r="BS13" s="232">
        <f t="shared" si="130"/>
        <v>14.19951420420769</v>
      </c>
      <c r="BT13" s="232">
        <f t="shared" si="131"/>
        <v>18.964115734414001</v>
      </c>
      <c r="BU13" s="232">
        <f t="shared" si="131"/>
        <v>23.851385406647207</v>
      </c>
      <c r="BV13" s="232">
        <f t="shared" si="131"/>
        <v>28.263900938559555</v>
      </c>
      <c r="BW13" s="232">
        <f t="shared" si="131"/>
        <v>14.985149524341502</v>
      </c>
      <c r="BX13" s="232">
        <f t="shared" si="131"/>
        <v>18.980648802414816</v>
      </c>
      <c r="BY13" s="186">
        <v>2292976</v>
      </c>
      <c r="BZ13" s="318">
        <v>2291416</v>
      </c>
      <c r="CA13" s="156">
        <v>2343071</v>
      </c>
      <c r="CB13" s="193">
        <v>2351400</v>
      </c>
      <c r="CC13" s="155">
        <v>1472294</v>
      </c>
      <c r="CD13" s="155">
        <v>709988</v>
      </c>
      <c r="CE13" s="217">
        <v>95259</v>
      </c>
      <c r="CF13" s="155">
        <v>2401441</v>
      </c>
      <c r="CG13" s="155">
        <v>2404220</v>
      </c>
      <c r="CH13" s="155">
        <v>1483981</v>
      </c>
      <c r="CI13" s="155">
        <v>731338</v>
      </c>
      <c r="CJ13" s="155">
        <v>106901</v>
      </c>
      <c r="CK13" s="155">
        <v>2418313</v>
      </c>
      <c r="CL13" s="285">
        <v>1485098</v>
      </c>
      <c r="CM13" s="155">
        <v>738822</v>
      </c>
      <c r="CN13" s="155">
        <v>111123</v>
      </c>
      <c r="CO13" s="155">
        <v>2422009.999999993</v>
      </c>
      <c r="CP13" s="155">
        <v>1478785.0000000058</v>
      </c>
      <c r="CQ13" s="155">
        <v>745717.99999999849</v>
      </c>
      <c r="CR13" s="155">
        <v>113178.66666666674</v>
      </c>
      <c r="CS13" s="155">
        <v>2433112.33333334</v>
      </c>
      <c r="CT13" s="155">
        <v>1479216.6666666789</v>
      </c>
      <c r="CU13" s="155">
        <v>751939.99999999965</v>
      </c>
      <c r="CV13" s="155">
        <v>116943.6666666668</v>
      </c>
      <c r="CW13" s="193">
        <v>1929897</v>
      </c>
      <c r="CX13" s="257">
        <v>1847940</v>
      </c>
      <c r="CY13" s="155">
        <v>1987513</v>
      </c>
      <c r="CZ13" s="193">
        <v>1981511</v>
      </c>
      <c r="DA13" s="155">
        <v>1295256</v>
      </c>
      <c r="DB13" s="155">
        <v>561207</v>
      </c>
      <c r="DC13" s="217">
        <v>69372</v>
      </c>
      <c r="DD13" s="245">
        <v>2035656</v>
      </c>
      <c r="DE13" s="155">
        <v>2044069</v>
      </c>
      <c r="DF13" s="155">
        <v>1319619</v>
      </c>
      <c r="DG13" s="155">
        <v>580953</v>
      </c>
      <c r="DH13" s="155">
        <v>77705</v>
      </c>
      <c r="DI13" s="155">
        <v>2058188</v>
      </c>
      <c r="DJ13" s="287">
        <v>1323415</v>
      </c>
      <c r="DK13" s="155">
        <v>588526</v>
      </c>
      <c r="DL13" s="155">
        <v>79981</v>
      </c>
      <c r="DM13" s="155">
        <v>2063043.0000000033</v>
      </c>
      <c r="DN13" s="155">
        <v>1313986.999999997</v>
      </c>
      <c r="DO13" s="155">
        <v>598994.33333333419</v>
      </c>
      <c r="DP13" s="155">
        <v>82734.333333333314</v>
      </c>
      <c r="DQ13" s="155">
        <v>2079448.9999999986</v>
      </c>
      <c r="DR13" s="155">
        <v>1317056.3333333326</v>
      </c>
      <c r="DS13" s="155">
        <v>608568.33333333326</v>
      </c>
      <c r="DT13" s="155">
        <v>86497.666666666657</v>
      </c>
      <c r="DU13" s="157">
        <v>614124</v>
      </c>
      <c r="DV13" s="324">
        <v>617916</v>
      </c>
      <c r="DW13" s="158">
        <v>658281</v>
      </c>
      <c r="DX13" s="193">
        <v>653062</v>
      </c>
      <c r="DY13" s="155">
        <v>477135</v>
      </c>
      <c r="DZ13" s="155">
        <v>129117</v>
      </c>
      <c r="EA13" s="217">
        <v>21862</v>
      </c>
      <c r="EB13" s="245">
        <v>669146</v>
      </c>
      <c r="EC13" s="155">
        <v>686812</v>
      </c>
      <c r="ED13" s="155">
        <v>496086</v>
      </c>
      <c r="EE13" s="155">
        <v>135849</v>
      </c>
      <c r="EF13" s="155">
        <v>24094</v>
      </c>
      <c r="EG13" s="155">
        <v>700015</v>
      </c>
      <c r="EH13" s="155">
        <v>504718</v>
      </c>
      <c r="EI13" s="155">
        <v>139608</v>
      </c>
      <c r="EJ13" s="155">
        <v>24878</v>
      </c>
      <c r="EK13" s="155">
        <v>716370.00000000012</v>
      </c>
      <c r="EL13" s="155">
        <v>511058.00000000012</v>
      </c>
      <c r="EM13" s="155">
        <v>145196.6666666666</v>
      </c>
      <c r="EN13" s="155">
        <v>27627.666666666657</v>
      </c>
      <c r="EO13" s="155">
        <v>733635.66666666884</v>
      </c>
      <c r="EP13" s="155">
        <v>517885.99999999942</v>
      </c>
      <c r="EQ13" s="155">
        <v>154180.66666666674</v>
      </c>
      <c r="ER13" s="155">
        <v>28534</v>
      </c>
      <c r="ES13" s="157">
        <v>496071</v>
      </c>
      <c r="ET13" s="262">
        <v>480089</v>
      </c>
      <c r="EU13" s="158">
        <v>531693</v>
      </c>
      <c r="EV13" s="193">
        <v>523012</v>
      </c>
      <c r="EW13" s="155">
        <v>388804</v>
      </c>
      <c r="EX13" s="155">
        <v>94726</v>
      </c>
      <c r="EY13" s="217">
        <v>17670</v>
      </c>
      <c r="EZ13" s="245">
        <v>528592</v>
      </c>
      <c r="FA13" s="154">
        <v>542319</v>
      </c>
      <c r="FB13" s="140">
        <v>399870</v>
      </c>
      <c r="FC13" s="140">
        <v>96835</v>
      </c>
      <c r="FD13" s="216">
        <v>18827</v>
      </c>
      <c r="FE13" s="141">
        <v>555383</v>
      </c>
      <c r="FF13" s="141">
        <v>407785</v>
      </c>
      <c r="FG13" s="141">
        <v>101404</v>
      </c>
      <c r="FH13" s="141">
        <v>19162</v>
      </c>
      <c r="FI13" s="307">
        <v>569454</v>
      </c>
      <c r="FJ13" s="307">
        <v>414375.66666666692</v>
      </c>
      <c r="FK13" s="307">
        <v>105888.33333333328</v>
      </c>
      <c r="FL13" s="307">
        <v>21463.333333333325</v>
      </c>
      <c r="FM13" s="307">
        <v>580331.00000000163</v>
      </c>
      <c r="FN13" s="307">
        <v>418084.33333333279</v>
      </c>
      <c r="FO13" s="307">
        <v>112679.33333333343</v>
      </c>
      <c r="FP13" s="307">
        <v>22196.666666666664</v>
      </c>
    </row>
    <row r="14" spans="1:172">
      <c r="A14" s="151" t="s">
        <v>7</v>
      </c>
      <c r="B14" s="207">
        <f t="shared" si="82"/>
        <v>89.968414674903812</v>
      </c>
      <c r="C14" s="255">
        <v>90.14</v>
      </c>
      <c r="D14" s="255">
        <v>90.17</v>
      </c>
      <c r="E14" s="208">
        <f t="shared" si="83"/>
        <v>90.367218934568371</v>
      </c>
      <c r="F14" s="207">
        <f t="shared" si="84"/>
        <v>89.945606973749776</v>
      </c>
      <c r="G14" s="208">
        <f t="shared" si="85"/>
        <v>93.944654269113272</v>
      </c>
      <c r="H14" s="208">
        <f t="shared" si="86"/>
        <v>89.460025031511307</v>
      </c>
      <c r="I14" s="208">
        <f t="shared" si="87"/>
        <v>59.839578068344132</v>
      </c>
      <c r="J14" s="232">
        <f t="shared" si="88"/>
        <v>90.867138331692786</v>
      </c>
      <c r="K14" s="232">
        <f t="shared" si="89"/>
        <v>90.545585604123431</v>
      </c>
      <c r="L14" s="232">
        <f t="shared" si="90"/>
        <v>94.54813920850647</v>
      </c>
      <c r="M14" s="232">
        <f t="shared" si="91"/>
        <v>90.512823842045592</v>
      </c>
      <c r="N14" s="232">
        <f t="shared" si="92"/>
        <v>61.61430882227743</v>
      </c>
      <c r="O14" s="232">
        <f t="shared" si="132"/>
        <v>90.545585604123431</v>
      </c>
      <c r="P14" s="232">
        <f t="shared" si="133"/>
        <v>94.54813920850647</v>
      </c>
      <c r="Q14" s="232">
        <f t="shared" si="134"/>
        <v>90.512823842045592</v>
      </c>
      <c r="R14" s="232">
        <f t="shared" si="135"/>
        <v>61.61430882227743</v>
      </c>
      <c r="S14" s="232">
        <f t="shared" si="136"/>
        <v>90.89731593330761</v>
      </c>
      <c r="T14" s="232">
        <f t="shared" si="137"/>
        <v>94.795712683503268</v>
      </c>
      <c r="U14" s="232">
        <f t="shared" si="138"/>
        <v>91.319181788011548</v>
      </c>
      <c r="V14" s="232">
        <f t="shared" si="139"/>
        <v>64.448354095952482</v>
      </c>
      <c r="W14" s="232">
        <f t="shared" si="140"/>
        <v>90.993078143052415</v>
      </c>
      <c r="X14" s="232">
        <f t="shared" si="141"/>
        <v>94.8050718618735</v>
      </c>
      <c r="Y14" s="232">
        <f t="shared" si="142"/>
        <v>91.636041428105116</v>
      </c>
      <c r="Z14" s="232">
        <f t="shared" si="143"/>
        <v>64.870157484635797</v>
      </c>
      <c r="AA14" s="207">
        <f t="shared" si="94"/>
        <v>43.719819270343351</v>
      </c>
      <c r="AB14" s="255">
        <v>44.47</v>
      </c>
      <c r="AC14" s="304">
        <f t="shared" si="144"/>
        <v>43.869548849963941</v>
      </c>
      <c r="AD14" s="346">
        <f t="shared" si="95"/>
        <v>44.398650142946686</v>
      </c>
      <c r="AE14" s="207">
        <f t="shared" si="96"/>
        <v>44.251569901439971</v>
      </c>
      <c r="AF14" s="208">
        <f t="shared" si="97"/>
        <v>50.447257846719083</v>
      </c>
      <c r="AG14" s="208">
        <f t="shared" si="98"/>
        <v>32.842319231656873</v>
      </c>
      <c r="AH14" s="208">
        <f t="shared" si="99"/>
        <v>23.853676265499139</v>
      </c>
      <c r="AI14" s="232">
        <f t="shared" si="100"/>
        <v>45.420770389001156</v>
      </c>
      <c r="AJ14" s="232">
        <f t="shared" si="101"/>
        <v>45.335637372867957</v>
      </c>
      <c r="AK14" s="232">
        <f t="shared" si="102"/>
        <v>51.305079748206865</v>
      </c>
      <c r="AL14" s="232">
        <f t="shared" si="103"/>
        <v>34.442381434642982</v>
      </c>
      <c r="AM14" s="232">
        <f t="shared" si="104"/>
        <v>24.216567213850642</v>
      </c>
      <c r="AN14" s="232">
        <f t="shared" si="145"/>
        <v>45.749163714015886</v>
      </c>
      <c r="AO14" s="232">
        <f t="shared" si="146"/>
        <v>52.081626325293776</v>
      </c>
      <c r="AP14" s="232">
        <f t="shared" si="147"/>
        <v>34.697556709120668</v>
      </c>
      <c r="AQ14" s="232">
        <f t="shared" si="108"/>
        <v>25.627019371210221</v>
      </c>
      <c r="AR14" s="232">
        <f t="shared" si="109"/>
        <v>46.078176248809825</v>
      </c>
      <c r="AS14" s="232">
        <f t="shared" si="110"/>
        <v>52.885305419269443</v>
      </c>
      <c r="AT14" s="232">
        <f t="shared" si="111"/>
        <v>34.648618469422566</v>
      </c>
      <c r="AU14" s="232">
        <f t="shared" si="112"/>
        <v>26.002499807479346</v>
      </c>
      <c r="AV14" s="232">
        <f t="shared" si="112"/>
        <v>46.791999560222756</v>
      </c>
      <c r="AW14" s="232">
        <f t="shared" si="112"/>
        <v>53.515572227029132</v>
      </c>
      <c r="AX14" s="232">
        <f t="shared" si="112"/>
        <v>35.369512999997482</v>
      </c>
      <c r="AY14" s="232">
        <f t="shared" si="112"/>
        <v>26.874016864208418</v>
      </c>
      <c r="AZ14" s="207">
        <f t="shared" si="113"/>
        <v>36.83940304609763</v>
      </c>
      <c r="BA14" s="255">
        <v>37.409999999999997</v>
      </c>
      <c r="BB14" s="255"/>
      <c r="BC14" s="208">
        <f t="shared" si="114"/>
        <v>37.745295764908803</v>
      </c>
      <c r="BD14" s="207">
        <f t="shared" si="115"/>
        <v>37.522440276061289</v>
      </c>
      <c r="BE14" s="208">
        <f t="shared" si="116"/>
        <v>43.304270141454573</v>
      </c>
      <c r="BF14" s="208">
        <f t="shared" si="117"/>
        <v>26.012799801168136</v>
      </c>
      <c r="BG14" s="208">
        <f t="shared" si="118"/>
        <v>19.1344146458969</v>
      </c>
      <c r="BH14" s="232">
        <f t="shared" si="119"/>
        <v>38.583585278171597</v>
      </c>
      <c r="BI14" s="232">
        <f t="shared" si="120"/>
        <v>38.390865313435533</v>
      </c>
      <c r="BJ14" s="232">
        <f t="shared" si="121"/>
        <v>43.976198965947582</v>
      </c>
      <c r="BK14" s="232">
        <f t="shared" si="122"/>
        <v>27.341660391077411</v>
      </c>
      <c r="BL14" s="232">
        <f t="shared" si="123"/>
        <v>19.829807982539645</v>
      </c>
      <c r="BM14" s="232">
        <f t="shared" si="148"/>
        <v>38.798220531642173</v>
      </c>
      <c r="BN14" s="232">
        <f t="shared" si="149"/>
        <v>44.736520258728355</v>
      </c>
      <c r="BO14" s="232">
        <f t="shared" si="150"/>
        <v>27.489404341463363</v>
      </c>
      <c r="BP14" s="232">
        <f t="shared" si="127"/>
        <v>21.333043183192927</v>
      </c>
      <c r="BQ14" s="232">
        <f t="shared" si="128"/>
        <v>39.104340802407279</v>
      </c>
      <c r="BR14" s="232">
        <f t="shared" si="129"/>
        <v>45.496968739280454</v>
      </c>
      <c r="BS14" s="232">
        <f t="shared" si="130"/>
        <v>27.509678533292742</v>
      </c>
      <c r="BT14" s="232">
        <f t="shared" si="131"/>
        <v>21.356530598946819</v>
      </c>
      <c r="BU14" s="232">
        <f t="shared" si="131"/>
        <v>39.814461558853161</v>
      </c>
      <c r="BV14" s="232">
        <f t="shared" si="131"/>
        <v>46.106228871373041</v>
      </c>
      <c r="BW14" s="232">
        <f t="shared" si="131"/>
        <v>28.234244256738116</v>
      </c>
      <c r="BX14" s="232">
        <f t="shared" si="131"/>
        <v>22.249734781972528</v>
      </c>
      <c r="BY14" s="186">
        <v>2974166</v>
      </c>
      <c r="BZ14" s="318">
        <v>3062817</v>
      </c>
      <c r="CA14" s="156">
        <v>3106403</v>
      </c>
      <c r="CB14" s="193">
        <v>3132203</v>
      </c>
      <c r="CC14" s="155">
        <v>1750668</v>
      </c>
      <c r="CD14" s="155">
        <v>901264</v>
      </c>
      <c r="CE14" s="217">
        <v>236626</v>
      </c>
      <c r="CF14" s="155">
        <v>3183898</v>
      </c>
      <c r="CG14" s="155">
        <v>3188024</v>
      </c>
      <c r="CH14" s="155">
        <v>1750008</v>
      </c>
      <c r="CI14" s="155">
        <v>924216</v>
      </c>
      <c r="CJ14" s="155">
        <v>258414</v>
      </c>
      <c r="CK14" s="155">
        <v>3211521</v>
      </c>
      <c r="CL14" s="285">
        <v>1741595</v>
      </c>
      <c r="CM14" s="155">
        <v>934109</v>
      </c>
      <c r="CN14" s="155">
        <v>271124</v>
      </c>
      <c r="CO14" s="155">
        <v>3229241.6666666572</v>
      </c>
      <c r="CP14" s="155">
        <v>1729753.3333333479</v>
      </c>
      <c r="CQ14" s="155">
        <v>942119.33333333023</v>
      </c>
      <c r="CR14" s="155">
        <v>281354.99999999948</v>
      </c>
      <c r="CS14" s="155">
        <v>3244071.6666667159</v>
      </c>
      <c r="CT14" s="155">
        <v>1714794.3333333333</v>
      </c>
      <c r="CU14" s="155">
        <v>951013.00000000175</v>
      </c>
      <c r="CV14" s="155">
        <v>291583.99999999948</v>
      </c>
      <c r="CW14" s="193">
        <v>2675810</v>
      </c>
      <c r="CX14" s="257">
        <v>2751104</v>
      </c>
      <c r="CY14" s="155">
        <v>2807170</v>
      </c>
      <c r="CZ14" s="193">
        <v>2817279</v>
      </c>
      <c r="DA14" s="155">
        <v>1644659</v>
      </c>
      <c r="DB14" s="155">
        <v>806271</v>
      </c>
      <c r="DC14" s="217">
        <v>141596</v>
      </c>
      <c r="DD14" s="245">
        <v>2893117</v>
      </c>
      <c r="DE14" s="155">
        <v>2886615</v>
      </c>
      <c r="DF14" s="155">
        <v>1654600</v>
      </c>
      <c r="DG14" s="155">
        <v>836534</v>
      </c>
      <c r="DH14" s="155">
        <v>159220</v>
      </c>
      <c r="DI14" s="155">
        <v>2921247</v>
      </c>
      <c r="DJ14" s="287">
        <v>1652974</v>
      </c>
      <c r="DK14" s="155">
        <v>850361</v>
      </c>
      <c r="DL14" s="155">
        <v>174506</v>
      </c>
      <c r="DM14" s="155">
        <v>2935293.9999999995</v>
      </c>
      <c r="DN14" s="155">
        <v>1639732.0000000009</v>
      </c>
      <c r="DO14" s="155">
        <v>860335.66666666628</v>
      </c>
      <c r="DP14" s="155">
        <v>181328.66666666674</v>
      </c>
      <c r="DQ14" s="155">
        <v>2951880.6666666679</v>
      </c>
      <c r="DR14" s="155">
        <v>1625712.0000000012</v>
      </c>
      <c r="DS14" s="155">
        <v>871470.66666666698</v>
      </c>
      <c r="DT14" s="155">
        <v>189151.00000000012</v>
      </c>
      <c r="DU14" s="157">
        <v>1300300</v>
      </c>
      <c r="DV14" s="324">
        <v>1343644</v>
      </c>
      <c r="DW14" s="158">
        <v>1379201</v>
      </c>
      <c r="DX14" s="193">
        <v>1386049</v>
      </c>
      <c r="DY14" s="155">
        <v>883164</v>
      </c>
      <c r="DZ14" s="155">
        <v>295996</v>
      </c>
      <c r="EA14" s="217">
        <v>56444</v>
      </c>
      <c r="EB14" s="245">
        <v>1446151</v>
      </c>
      <c r="EC14" s="155">
        <v>1445311</v>
      </c>
      <c r="ED14" s="155">
        <v>897843</v>
      </c>
      <c r="EE14" s="155">
        <v>318322</v>
      </c>
      <c r="EF14" s="155">
        <v>62579</v>
      </c>
      <c r="EG14" s="155">
        <v>1469244</v>
      </c>
      <c r="EH14" s="155">
        <v>907051</v>
      </c>
      <c r="EI14" s="155">
        <v>324113</v>
      </c>
      <c r="EJ14" s="155">
        <v>69481</v>
      </c>
      <c r="EK14" s="155">
        <v>1487975.6666666663</v>
      </c>
      <c r="EL14" s="155">
        <v>914785.333333335</v>
      </c>
      <c r="EM14" s="155">
        <v>326431.33333333302</v>
      </c>
      <c r="EN14" s="155">
        <v>73159.333333333372</v>
      </c>
      <c r="EO14" s="155">
        <v>1517966.0000000007</v>
      </c>
      <c r="EP14" s="155">
        <v>917682.00000000256</v>
      </c>
      <c r="EQ14" s="155">
        <v>336368.66666666669</v>
      </c>
      <c r="ER14" s="155">
        <v>78360.333333333328</v>
      </c>
      <c r="ES14" s="157">
        <v>1095665</v>
      </c>
      <c r="ET14" s="262">
        <v>1141741</v>
      </c>
      <c r="EU14" s="158">
        <v>1172521</v>
      </c>
      <c r="EV14" s="193">
        <v>1175279</v>
      </c>
      <c r="EW14" s="155">
        <v>758114</v>
      </c>
      <c r="EX14" s="155">
        <v>234444</v>
      </c>
      <c r="EY14" s="217">
        <v>45277</v>
      </c>
      <c r="EZ14" s="245">
        <v>1228462</v>
      </c>
      <c r="FA14" s="154">
        <v>1223910</v>
      </c>
      <c r="FB14" s="140">
        <v>769587</v>
      </c>
      <c r="FC14" s="140">
        <v>252696</v>
      </c>
      <c r="FD14" s="216">
        <v>51243</v>
      </c>
      <c r="FE14" s="141">
        <v>1246013</v>
      </c>
      <c r="FF14" s="141">
        <v>779129</v>
      </c>
      <c r="FG14" s="141">
        <v>256781</v>
      </c>
      <c r="FH14" s="141">
        <v>57839</v>
      </c>
      <c r="FI14" s="307">
        <v>1262773.6666666665</v>
      </c>
      <c r="FJ14" s="307">
        <v>786985.33333333489</v>
      </c>
      <c r="FK14" s="307">
        <v>259173.99999999983</v>
      </c>
      <c r="FL14" s="307">
        <v>60087.666666666708</v>
      </c>
      <c r="FM14" s="307">
        <v>1291609.6666666665</v>
      </c>
      <c r="FN14" s="307">
        <v>790627.0000000021</v>
      </c>
      <c r="FO14" s="307">
        <v>268511.33333333337</v>
      </c>
      <c r="FP14" s="307">
        <v>64876.666666666657</v>
      </c>
    </row>
    <row r="15" spans="1:172">
      <c r="A15" s="151" t="s">
        <v>8</v>
      </c>
      <c r="B15" s="207">
        <f t="shared" si="82"/>
        <v>82.332960177360988</v>
      </c>
      <c r="C15" s="255">
        <v>82.18</v>
      </c>
      <c r="D15" s="255">
        <v>83.35</v>
      </c>
      <c r="E15" s="208">
        <f t="shared" si="83"/>
        <v>83.489202961511751</v>
      </c>
      <c r="F15" s="207">
        <f t="shared" si="84"/>
        <v>83.509617288677077</v>
      </c>
      <c r="G15" s="208">
        <f t="shared" si="85"/>
        <v>87.918681869991332</v>
      </c>
      <c r="H15" s="208">
        <f t="shared" si="86"/>
        <v>78.311614331386878</v>
      </c>
      <c r="I15" s="208">
        <f t="shared" si="87"/>
        <v>57.907068654019881</v>
      </c>
      <c r="J15" s="232">
        <f t="shared" si="88"/>
        <v>83.429082674339725</v>
      </c>
      <c r="K15" s="232">
        <f t="shared" si="89"/>
        <v>84.062807858333159</v>
      </c>
      <c r="L15" s="232">
        <f t="shared" si="90"/>
        <v>87.796544424865061</v>
      </c>
      <c r="M15" s="232">
        <f t="shared" si="91"/>
        <v>79.860049373077572</v>
      </c>
      <c r="N15" s="232">
        <f t="shared" si="92"/>
        <v>59.729975334285342</v>
      </c>
      <c r="O15" s="232">
        <f t="shared" si="132"/>
        <v>84.062807858333159</v>
      </c>
      <c r="P15" s="232">
        <f t="shared" si="133"/>
        <v>87.796544424865061</v>
      </c>
      <c r="Q15" s="232">
        <f t="shared" si="134"/>
        <v>79.860049373077572</v>
      </c>
      <c r="R15" s="232">
        <f t="shared" si="135"/>
        <v>59.729975334285342</v>
      </c>
      <c r="S15" s="232">
        <f t="shared" si="136"/>
        <v>85.0648062018236</v>
      </c>
      <c r="T15" s="232">
        <f t="shared" si="137"/>
        <v>88.478811818278317</v>
      </c>
      <c r="U15" s="232">
        <f t="shared" si="138"/>
        <v>81.248588752818236</v>
      </c>
      <c r="V15" s="232">
        <f t="shared" si="139"/>
        <v>65.197324880699426</v>
      </c>
      <c r="W15" s="232">
        <f t="shared" si="140"/>
        <v>85.297080886073104</v>
      </c>
      <c r="X15" s="232">
        <f t="shared" si="141"/>
        <v>88.602594227710469</v>
      </c>
      <c r="Y15" s="232">
        <f t="shared" si="142"/>
        <v>81.896570016645569</v>
      </c>
      <c r="Z15" s="232">
        <f t="shared" si="143"/>
        <v>62.76921809343321</v>
      </c>
      <c r="AA15" s="207">
        <f t="shared" si="94"/>
        <v>29.018608927516848</v>
      </c>
      <c r="AB15" s="255">
        <v>28.5</v>
      </c>
      <c r="AC15" s="304">
        <f t="shared" si="144"/>
        <v>29.280879230338748</v>
      </c>
      <c r="AD15" s="346">
        <f t="shared" si="95"/>
        <v>28.868164419589991</v>
      </c>
      <c r="AE15" s="207">
        <f t="shared" si="96"/>
        <v>29.475636642067883</v>
      </c>
      <c r="AF15" s="208">
        <f t="shared" si="97"/>
        <v>35.234519057698996</v>
      </c>
      <c r="AG15" s="208">
        <f t="shared" si="98"/>
        <v>20.796060334478199</v>
      </c>
      <c r="AH15" s="208">
        <f t="shared" si="99"/>
        <v>18.397131887985545</v>
      </c>
      <c r="AI15" s="232">
        <f t="shared" si="100"/>
        <v>30.274401334482544</v>
      </c>
      <c r="AJ15" s="232">
        <f t="shared" si="101"/>
        <v>30.397254978403566</v>
      </c>
      <c r="AK15" s="232">
        <f t="shared" si="102"/>
        <v>35.711008411743194</v>
      </c>
      <c r="AL15" s="232">
        <f t="shared" si="103"/>
        <v>22.372763121274879</v>
      </c>
      <c r="AM15" s="232">
        <f t="shared" si="104"/>
        <v>16.455926262495133</v>
      </c>
      <c r="AN15" s="232">
        <f t="shared" si="145"/>
        <v>30.681310872300017</v>
      </c>
      <c r="AO15" s="232">
        <f t="shared" si="146"/>
        <v>35.719705761574033</v>
      </c>
      <c r="AP15" s="232">
        <f t="shared" si="147"/>
        <v>23.475596622727664</v>
      </c>
      <c r="AQ15" s="232">
        <f t="shared" si="108"/>
        <v>16.053206559581263</v>
      </c>
      <c r="AR15" s="232">
        <f t="shared" si="109"/>
        <v>30.997543806229167</v>
      </c>
      <c r="AS15" s="232">
        <f t="shared" si="110"/>
        <v>35.778225598020228</v>
      </c>
      <c r="AT15" s="232">
        <f t="shared" si="111"/>
        <v>24.11722424968945</v>
      </c>
      <c r="AU15" s="232">
        <f t="shared" si="112"/>
        <v>18.845135671740572</v>
      </c>
      <c r="AV15" s="232">
        <f t="shared" si="112"/>
        <v>31.198068589278204</v>
      </c>
      <c r="AW15" s="232">
        <f t="shared" si="112"/>
        <v>35.893687531080218</v>
      </c>
      <c r="AX15" s="232">
        <f t="shared" si="112"/>
        <v>24.288976333397851</v>
      </c>
      <c r="AY15" s="232">
        <f t="shared" si="112"/>
        <v>20.103814781247404</v>
      </c>
      <c r="AZ15" s="207">
        <f t="shared" si="113"/>
        <v>20.110206615137344</v>
      </c>
      <c r="BA15" s="255">
        <v>20.16</v>
      </c>
      <c r="BB15" s="255"/>
      <c r="BC15" s="208">
        <f t="shared" si="114"/>
        <v>20.811564253868788</v>
      </c>
      <c r="BD15" s="207">
        <f t="shared" si="115"/>
        <v>20.585552284518606</v>
      </c>
      <c r="BE15" s="208">
        <f t="shared" si="116"/>
        <v>25.300245125004949</v>
      </c>
      <c r="BF15" s="208">
        <f t="shared" si="117"/>
        <v>13.504005165801061</v>
      </c>
      <c r="BG15" s="208">
        <f t="shared" si="118"/>
        <v>12.943202348690154</v>
      </c>
      <c r="BH15" s="232">
        <f t="shared" si="119"/>
        <v>20.834707033234253</v>
      </c>
      <c r="BI15" s="232">
        <f t="shared" si="120"/>
        <v>20.861022124123231</v>
      </c>
      <c r="BJ15" s="232">
        <f t="shared" si="121"/>
        <v>24.964480056743248</v>
      </c>
      <c r="BK15" s="232">
        <f t="shared" si="122"/>
        <v>14.50505839107381</v>
      </c>
      <c r="BL15" s="232">
        <f t="shared" si="123"/>
        <v>10.569907828118914</v>
      </c>
      <c r="BM15" s="232">
        <f t="shared" si="148"/>
        <v>21.019753813194601</v>
      </c>
      <c r="BN15" s="232">
        <f t="shared" si="149"/>
        <v>25.064052205895482</v>
      </c>
      <c r="BO15" s="232">
        <f t="shared" si="150"/>
        <v>14.937106918238992</v>
      </c>
      <c r="BP15" s="232">
        <f t="shared" si="127"/>
        <v>11.042281927537276</v>
      </c>
      <c r="BQ15" s="232">
        <f t="shared" si="128"/>
        <v>21.237979743221725</v>
      </c>
      <c r="BR15" s="232">
        <f t="shared" si="129"/>
        <v>25.264368848262066</v>
      </c>
      <c r="BS15" s="232">
        <f t="shared" si="130"/>
        <v>15.166281861675957</v>
      </c>
      <c r="BT15" s="232">
        <f t="shared" si="131"/>
        <v>12.314082691838795</v>
      </c>
      <c r="BU15" s="232">
        <f t="shared" si="131"/>
        <v>21.210013418684923</v>
      </c>
      <c r="BV15" s="232">
        <f t="shared" si="131"/>
        <v>25.203298017317614</v>
      </c>
      <c r="BW15" s="232">
        <f t="shared" si="131"/>
        <v>14.981185546350082</v>
      </c>
      <c r="BX15" s="232">
        <f t="shared" si="131"/>
        <v>14.027354370931846</v>
      </c>
      <c r="BY15" s="186">
        <v>1459622</v>
      </c>
      <c r="BZ15" s="318">
        <v>1493852</v>
      </c>
      <c r="CA15" s="156">
        <v>1490455</v>
      </c>
      <c r="CB15" s="193">
        <v>1514980</v>
      </c>
      <c r="CC15" s="155">
        <v>908924</v>
      </c>
      <c r="CD15" s="155">
        <v>538929</v>
      </c>
      <c r="CE15" s="217">
        <v>35424</v>
      </c>
      <c r="CF15" s="155">
        <v>1525685</v>
      </c>
      <c r="CG15" s="155">
        <v>1523631</v>
      </c>
      <c r="CH15" s="155">
        <v>902310</v>
      </c>
      <c r="CI15" s="155">
        <v>553338</v>
      </c>
      <c r="CJ15" s="155">
        <v>38515</v>
      </c>
      <c r="CK15" s="155">
        <v>1525427</v>
      </c>
      <c r="CL15" s="285">
        <v>896144</v>
      </c>
      <c r="CM15" s="155">
        <v>557136</v>
      </c>
      <c r="CN15" s="155">
        <v>41649</v>
      </c>
      <c r="CO15" s="155">
        <v>1515081.3333333286</v>
      </c>
      <c r="CP15" s="155">
        <v>883456.33333333861</v>
      </c>
      <c r="CQ15" s="155">
        <v>563921.99999999872</v>
      </c>
      <c r="CR15" s="155">
        <v>38278.666666666664</v>
      </c>
      <c r="CS15" s="155">
        <v>1515300.0000000002</v>
      </c>
      <c r="CT15" s="155">
        <v>878103.3333333336</v>
      </c>
      <c r="CU15" s="155">
        <v>565522.66666666546</v>
      </c>
      <c r="CV15" s="155">
        <v>40456.666666666715</v>
      </c>
      <c r="CW15" s="193">
        <v>1201750</v>
      </c>
      <c r="CX15" s="257">
        <v>1213929</v>
      </c>
      <c r="CY15" s="155">
        <v>1244369</v>
      </c>
      <c r="CZ15" s="193">
        <v>1265154</v>
      </c>
      <c r="DA15" s="155">
        <v>799114</v>
      </c>
      <c r="DB15" s="155">
        <v>422044</v>
      </c>
      <c r="DC15" s="217">
        <v>20513</v>
      </c>
      <c r="DD15" s="245">
        <v>1272865</v>
      </c>
      <c r="DE15" s="155">
        <v>1280807</v>
      </c>
      <c r="DF15" s="155">
        <v>792197</v>
      </c>
      <c r="DG15" s="155">
        <v>441896</v>
      </c>
      <c r="DH15" s="155">
        <v>23005</v>
      </c>
      <c r="DI15" s="155">
        <v>1286438</v>
      </c>
      <c r="DJ15" s="287">
        <v>788116</v>
      </c>
      <c r="DK15" s="155">
        <v>449310</v>
      </c>
      <c r="DL15" s="155">
        <v>25080</v>
      </c>
      <c r="DM15" s="155">
        <v>1288801.0000000012</v>
      </c>
      <c r="DN15" s="155">
        <v>781671.66666666628</v>
      </c>
      <c r="DO15" s="155">
        <v>458178.66666666663</v>
      </c>
      <c r="DP15" s="155">
        <v>24956.666666666664</v>
      </c>
      <c r="DQ15" s="155">
        <v>1292506.666666666</v>
      </c>
      <c r="DR15" s="155">
        <v>778022.33333333337</v>
      </c>
      <c r="DS15" s="155">
        <v>463143.66666666686</v>
      </c>
      <c r="DT15" s="155">
        <v>25394.333333333325</v>
      </c>
      <c r="DU15" s="157">
        <v>423562</v>
      </c>
      <c r="DV15" s="324">
        <v>437413</v>
      </c>
      <c r="DW15" s="158">
        <v>430267</v>
      </c>
      <c r="DX15" s="193">
        <v>446550</v>
      </c>
      <c r="DY15" s="155">
        <v>320255</v>
      </c>
      <c r="DZ15" s="155">
        <v>112076</v>
      </c>
      <c r="EA15" s="217">
        <v>6517</v>
      </c>
      <c r="EB15" s="245">
        <v>461892</v>
      </c>
      <c r="EC15" s="155">
        <v>463142</v>
      </c>
      <c r="ED15" s="155">
        <v>322224</v>
      </c>
      <c r="EE15" s="155">
        <v>123797</v>
      </c>
      <c r="EF15" s="155">
        <v>6338</v>
      </c>
      <c r="EG15" s="155">
        <v>468021</v>
      </c>
      <c r="EH15" s="155">
        <v>320100</v>
      </c>
      <c r="EI15" s="155">
        <v>130791</v>
      </c>
      <c r="EJ15" s="155">
        <v>6686</v>
      </c>
      <c r="EK15" s="155">
        <v>469637.99999999948</v>
      </c>
      <c r="EL15" s="155">
        <v>316084.99999999948</v>
      </c>
      <c r="EM15" s="155">
        <v>136002.33333333343</v>
      </c>
      <c r="EN15" s="155">
        <v>7213.6666666666679</v>
      </c>
      <c r="EO15" s="155">
        <v>472744.33333333267</v>
      </c>
      <c r="EP15" s="155">
        <v>315183.66666666651</v>
      </c>
      <c r="EQ15" s="155">
        <v>137359.6666666668</v>
      </c>
      <c r="ER15" s="155">
        <v>8133.3333333333339</v>
      </c>
      <c r="ES15" s="157">
        <v>293533</v>
      </c>
      <c r="ET15" s="262">
        <v>297806</v>
      </c>
      <c r="EU15" s="158">
        <v>310187</v>
      </c>
      <c r="EV15" s="193">
        <v>311867</v>
      </c>
      <c r="EW15" s="155">
        <v>229960</v>
      </c>
      <c r="EX15" s="155">
        <v>72777</v>
      </c>
      <c r="EY15" s="217">
        <v>4585</v>
      </c>
      <c r="EZ15" s="245">
        <v>317872</v>
      </c>
      <c r="FA15" s="154">
        <v>317845</v>
      </c>
      <c r="FB15" s="140">
        <v>225257</v>
      </c>
      <c r="FC15" s="140">
        <v>80262</v>
      </c>
      <c r="FD15" s="216">
        <v>4071</v>
      </c>
      <c r="FE15" s="141">
        <v>320641</v>
      </c>
      <c r="FF15" s="141">
        <v>224610</v>
      </c>
      <c r="FG15" s="141">
        <v>83220</v>
      </c>
      <c r="FH15" s="141">
        <v>4599</v>
      </c>
      <c r="FI15" s="307">
        <v>321772.66666666593</v>
      </c>
      <c r="FJ15" s="307">
        <v>223199.66666666628</v>
      </c>
      <c r="FK15" s="307">
        <v>85526.000000000087</v>
      </c>
      <c r="FL15" s="307">
        <v>4713.6666666666661</v>
      </c>
      <c r="FM15" s="307">
        <v>321395.33333333267</v>
      </c>
      <c r="FN15" s="307">
        <v>221310.99999999994</v>
      </c>
      <c r="FO15" s="307">
        <v>84722.000000000044</v>
      </c>
      <c r="FP15" s="307">
        <v>5675.0000000000009</v>
      </c>
    </row>
    <row r="16" spans="1:172">
      <c r="A16" s="151" t="s">
        <v>9</v>
      </c>
      <c r="B16" s="207">
        <f t="shared" si="82"/>
        <v>85.554418991519555</v>
      </c>
      <c r="C16" s="255">
        <v>86.1</v>
      </c>
      <c r="D16" s="255">
        <v>86.35</v>
      </c>
      <c r="E16" s="208">
        <f t="shared" si="83"/>
        <v>87.066589724793047</v>
      </c>
      <c r="F16" s="207">
        <f t="shared" si="84"/>
        <v>86.692592814025147</v>
      </c>
      <c r="G16" s="208">
        <f t="shared" si="85"/>
        <v>91.122772210857093</v>
      </c>
      <c r="H16" s="208">
        <f t="shared" si="86"/>
        <v>84.572255692792879</v>
      </c>
      <c r="I16" s="208">
        <f t="shared" si="87"/>
        <v>53.918563013550681</v>
      </c>
      <c r="J16" s="232">
        <f t="shared" si="88"/>
        <v>87.06759435773229</v>
      </c>
      <c r="K16" s="232">
        <f t="shared" si="89"/>
        <v>87.191778762792964</v>
      </c>
      <c r="L16" s="232">
        <f t="shared" si="90"/>
        <v>91.585662976612468</v>
      </c>
      <c r="M16" s="232">
        <f t="shared" si="91"/>
        <v>85.852920501468745</v>
      </c>
      <c r="N16" s="232">
        <f t="shared" si="92"/>
        <v>54.230991795316918</v>
      </c>
      <c r="O16" s="232">
        <f t="shared" si="132"/>
        <v>87.191778762792964</v>
      </c>
      <c r="P16" s="232">
        <f t="shared" si="133"/>
        <v>91.585662976612468</v>
      </c>
      <c r="Q16" s="232">
        <f t="shared" si="134"/>
        <v>85.852920501468745</v>
      </c>
      <c r="R16" s="232">
        <f t="shared" si="135"/>
        <v>54.230991795316918</v>
      </c>
      <c r="S16" s="232">
        <f t="shared" si="136"/>
        <v>87.532682479175733</v>
      </c>
      <c r="T16" s="232">
        <f t="shared" si="137"/>
        <v>91.897321796261792</v>
      </c>
      <c r="U16" s="232">
        <f t="shared" si="138"/>
        <v>86.849055960996253</v>
      </c>
      <c r="V16" s="232">
        <f t="shared" si="139"/>
        <v>54.247253902349158</v>
      </c>
      <c r="W16" s="232">
        <f t="shared" si="140"/>
        <v>87.840750941597094</v>
      </c>
      <c r="X16" s="232">
        <f t="shared" si="141"/>
        <v>92.178913333543051</v>
      </c>
      <c r="Y16" s="232">
        <f t="shared" si="142"/>
        <v>87.476863130038879</v>
      </c>
      <c r="Z16" s="232">
        <f t="shared" si="143"/>
        <v>54.66875536100472</v>
      </c>
      <c r="AA16" s="207">
        <f t="shared" si="94"/>
        <v>35.994369644081388</v>
      </c>
      <c r="AB16" s="255">
        <v>36.409999999999997</v>
      </c>
      <c r="AC16" s="304">
        <f t="shared" si="144"/>
        <v>36.943010852133376</v>
      </c>
      <c r="AD16" s="346">
        <f t="shared" si="95"/>
        <v>37.940520276756935</v>
      </c>
      <c r="AE16" s="207">
        <f t="shared" si="96"/>
        <v>37.470168676211237</v>
      </c>
      <c r="AF16" s="208">
        <f t="shared" si="97"/>
        <v>42.691199273677086</v>
      </c>
      <c r="AG16" s="208">
        <f t="shared" si="98"/>
        <v>26.312278027808532</v>
      </c>
      <c r="AH16" s="208">
        <f t="shared" si="99"/>
        <v>16.831861397051696</v>
      </c>
      <c r="AI16" s="232">
        <f t="shared" si="100"/>
        <v>38.241082437232606</v>
      </c>
      <c r="AJ16" s="232">
        <f t="shared" si="101"/>
        <v>37.957102514417656</v>
      </c>
      <c r="AK16" s="232">
        <f t="shared" si="102"/>
        <v>43.580541774237105</v>
      </c>
      <c r="AL16" s="232">
        <f t="shared" si="103"/>
        <v>26.548235874660747</v>
      </c>
      <c r="AM16" s="232">
        <f t="shared" si="104"/>
        <v>15.131388596110526</v>
      </c>
      <c r="AN16" s="232">
        <f t="shared" si="145"/>
        <v>38.543237796960014</v>
      </c>
      <c r="AO16" s="232">
        <f t="shared" si="146"/>
        <v>44.386597888251991</v>
      </c>
      <c r="AP16" s="232">
        <f t="shared" si="147"/>
        <v>26.880036633404806</v>
      </c>
      <c r="AQ16" s="232">
        <f t="shared" si="108"/>
        <v>15.646532415959092</v>
      </c>
      <c r="AR16" s="232">
        <f t="shared" si="109"/>
        <v>39.311323935762744</v>
      </c>
      <c r="AS16" s="232">
        <f t="shared" si="110"/>
        <v>45.08270404213161</v>
      </c>
      <c r="AT16" s="232">
        <f t="shared" si="111"/>
        <v>28.107300305007382</v>
      </c>
      <c r="AU16" s="232">
        <f t="shared" si="112"/>
        <v>16.197788011772694</v>
      </c>
      <c r="AV16" s="232">
        <f t="shared" si="112"/>
        <v>40.24711118191216</v>
      </c>
      <c r="AW16" s="232">
        <f t="shared" si="112"/>
        <v>45.946217664294352</v>
      </c>
      <c r="AX16" s="232">
        <f t="shared" si="112"/>
        <v>29.313697743513167</v>
      </c>
      <c r="AY16" s="232">
        <f t="shared" si="112"/>
        <v>17.631372296342285</v>
      </c>
      <c r="AZ16" s="207">
        <f t="shared" si="113"/>
        <v>26.83642249401813</v>
      </c>
      <c r="BA16" s="255">
        <v>27.26</v>
      </c>
      <c r="BB16" s="255"/>
      <c r="BC16" s="208">
        <f t="shared" si="114"/>
        <v>28.417088916439798</v>
      </c>
      <c r="BD16" s="207">
        <f t="shared" si="115"/>
        <v>28.068209377706914</v>
      </c>
      <c r="BE16" s="208">
        <f t="shared" si="116"/>
        <v>32.361972479464853</v>
      </c>
      <c r="BF16" s="208">
        <f t="shared" si="117"/>
        <v>17.97077276278392</v>
      </c>
      <c r="BG16" s="208">
        <f t="shared" si="118"/>
        <v>12.211393866886002</v>
      </c>
      <c r="BH16" s="232">
        <f t="shared" si="119"/>
        <v>28.518614881013608</v>
      </c>
      <c r="BI16" s="232">
        <f t="shared" si="120"/>
        <v>28.37343519950462</v>
      </c>
      <c r="BJ16" s="232">
        <f t="shared" si="121"/>
        <v>32.930350593226443</v>
      </c>
      <c r="BK16" s="232">
        <f t="shared" si="122"/>
        <v>18.057343966034942</v>
      </c>
      <c r="BL16" s="232">
        <f t="shared" si="123"/>
        <v>10.83762167524335</v>
      </c>
      <c r="BM16" s="232">
        <f t="shared" si="148"/>
        <v>28.988415896746066</v>
      </c>
      <c r="BN16" s="232">
        <f t="shared" si="149"/>
        <v>33.699653575713988</v>
      </c>
      <c r="BO16" s="232">
        <f t="shared" si="150"/>
        <v>18.461157924548427</v>
      </c>
      <c r="BP16" s="232">
        <f t="shared" si="127"/>
        <v>11.318784193916944</v>
      </c>
      <c r="BQ16" s="232">
        <f t="shared" si="128"/>
        <v>29.612650642895233</v>
      </c>
      <c r="BR16" s="232">
        <f t="shared" si="129"/>
        <v>34.259973941970649</v>
      </c>
      <c r="BS16" s="232">
        <f t="shared" si="130"/>
        <v>19.434900094091994</v>
      </c>
      <c r="BT16" s="232">
        <f t="shared" si="131"/>
        <v>11.706637278604051</v>
      </c>
      <c r="BU16" s="232">
        <f t="shared" si="131"/>
        <v>30.330432179172217</v>
      </c>
      <c r="BV16" s="232">
        <f t="shared" si="131"/>
        <v>34.889495391668255</v>
      </c>
      <c r="BW16" s="232">
        <f t="shared" si="131"/>
        <v>20.41009281019516</v>
      </c>
      <c r="BX16" s="232">
        <f t="shared" si="131"/>
        <v>12.644842764003078</v>
      </c>
      <c r="BY16" s="186">
        <v>4583014</v>
      </c>
      <c r="BZ16" s="318">
        <v>4952206</v>
      </c>
      <c r="CA16" s="156">
        <v>4961321</v>
      </c>
      <c r="CB16" s="193">
        <v>5034557</v>
      </c>
      <c r="CC16" s="155">
        <v>3401242</v>
      </c>
      <c r="CD16" s="155">
        <v>1043205</v>
      </c>
      <c r="CE16" s="217">
        <v>361089</v>
      </c>
      <c r="CF16" s="155">
        <v>5123401</v>
      </c>
      <c r="CG16" s="155">
        <v>5122538</v>
      </c>
      <c r="CH16" s="155">
        <v>3414042</v>
      </c>
      <c r="CI16" s="155">
        <v>1074045</v>
      </c>
      <c r="CJ16" s="155">
        <v>387096</v>
      </c>
      <c r="CK16" s="155">
        <v>5149557</v>
      </c>
      <c r="CL16" s="285">
        <v>3409403</v>
      </c>
      <c r="CM16" s="155">
        <v>1087532</v>
      </c>
      <c r="CN16" s="155">
        <v>397366</v>
      </c>
      <c r="CO16" s="155">
        <v>5173133.6666666446</v>
      </c>
      <c r="CP16" s="155">
        <v>3399592.0000000298</v>
      </c>
      <c r="CQ16" s="155">
        <v>1105656.9999999919</v>
      </c>
      <c r="CR16" s="155">
        <v>405909.33333333448</v>
      </c>
      <c r="CS16" s="155">
        <v>5206050.666666639</v>
      </c>
      <c r="CT16" s="155">
        <v>3401773.6666666977</v>
      </c>
      <c r="CU16" s="155">
        <v>1116544.000000004</v>
      </c>
      <c r="CV16" s="155">
        <v>413868.33333333209</v>
      </c>
      <c r="CW16" s="193">
        <v>3920971</v>
      </c>
      <c r="CX16" s="257">
        <v>4181870</v>
      </c>
      <c r="CY16" s="155">
        <v>4319653</v>
      </c>
      <c r="CZ16" s="193">
        <v>4364588</v>
      </c>
      <c r="DA16" s="155">
        <v>3099306</v>
      </c>
      <c r="DB16" s="155">
        <v>882262</v>
      </c>
      <c r="DC16" s="217">
        <v>194694</v>
      </c>
      <c r="DD16" s="245">
        <v>4460822</v>
      </c>
      <c r="DE16" s="155">
        <v>4466432</v>
      </c>
      <c r="DF16" s="155">
        <v>3126773</v>
      </c>
      <c r="DG16" s="155">
        <v>922099</v>
      </c>
      <c r="DH16" s="155">
        <v>209926</v>
      </c>
      <c r="DI16" s="155">
        <v>4494638</v>
      </c>
      <c r="DJ16" s="287">
        <v>3125988</v>
      </c>
      <c r="DK16" s="155">
        <v>939313</v>
      </c>
      <c r="DL16" s="155">
        <v>214280</v>
      </c>
      <c r="DM16" s="155">
        <v>4528182.6666666549</v>
      </c>
      <c r="DN16" s="155">
        <v>3124133.9999999995</v>
      </c>
      <c r="DO16" s="155">
        <v>960252.66666666523</v>
      </c>
      <c r="DP16" s="155">
        <v>220194.66666666674</v>
      </c>
      <c r="DQ16" s="155">
        <v>4573033.9999999972</v>
      </c>
      <c r="DR16" s="155">
        <v>3135717.9999999846</v>
      </c>
      <c r="DS16" s="155">
        <v>976717.66666666477</v>
      </c>
      <c r="DT16" s="155">
        <v>226256.66666666686</v>
      </c>
      <c r="DU16" s="157">
        <v>1649627</v>
      </c>
      <c r="DV16" s="324">
        <v>1829494</v>
      </c>
      <c r="DW16" s="158">
        <v>1882351</v>
      </c>
      <c r="DX16" s="193">
        <v>1886457</v>
      </c>
      <c r="DY16" s="155">
        <v>1452031</v>
      </c>
      <c r="DZ16" s="155">
        <v>274491</v>
      </c>
      <c r="EA16" s="217">
        <v>60778</v>
      </c>
      <c r="EB16" s="245">
        <v>1959244</v>
      </c>
      <c r="EC16" s="155">
        <v>1944367</v>
      </c>
      <c r="ED16" s="155">
        <v>1487858</v>
      </c>
      <c r="EE16" s="155">
        <v>285140</v>
      </c>
      <c r="EF16" s="155">
        <v>58573</v>
      </c>
      <c r="EG16" s="155">
        <v>1984806</v>
      </c>
      <c r="EH16" s="155">
        <v>1513318</v>
      </c>
      <c r="EI16" s="155">
        <v>292329</v>
      </c>
      <c r="EJ16" s="155">
        <v>62174</v>
      </c>
      <c r="EK16" s="155">
        <v>2033627.3333333256</v>
      </c>
      <c r="EL16" s="155">
        <v>1532627.9999999963</v>
      </c>
      <c r="EM16" s="155">
        <v>310770.3333333332</v>
      </c>
      <c r="EN16" s="155">
        <v>65748.333333333314</v>
      </c>
      <c r="EO16" s="155">
        <v>2095285.0000000014</v>
      </c>
      <c r="EP16" s="155">
        <v>1562986.3333333279</v>
      </c>
      <c r="EQ16" s="155">
        <v>327300.33333333279</v>
      </c>
      <c r="ER16" s="155">
        <v>72970.666666666657</v>
      </c>
      <c r="ES16" s="157">
        <v>1229917</v>
      </c>
      <c r="ET16" s="262">
        <v>1324014</v>
      </c>
      <c r="EU16" s="158">
        <v>1409863</v>
      </c>
      <c r="EV16" s="193">
        <v>1413110</v>
      </c>
      <c r="EW16" s="155">
        <v>1100709</v>
      </c>
      <c r="EX16" s="155">
        <v>187472</v>
      </c>
      <c r="EY16" s="217">
        <v>44094</v>
      </c>
      <c r="EZ16" s="245">
        <v>1461123</v>
      </c>
      <c r="FA16" s="154">
        <v>1453440</v>
      </c>
      <c r="FB16" s="140">
        <v>1124256</v>
      </c>
      <c r="FC16" s="140">
        <v>193944</v>
      </c>
      <c r="FD16" s="216">
        <v>41952</v>
      </c>
      <c r="FE16" s="141">
        <v>1492775</v>
      </c>
      <c r="FF16" s="141">
        <v>1148957</v>
      </c>
      <c r="FG16" s="141">
        <v>200771</v>
      </c>
      <c r="FH16" s="141">
        <v>44977</v>
      </c>
      <c r="FI16" s="307">
        <v>1531901.99999999</v>
      </c>
      <c r="FJ16" s="307">
        <v>1164699.3333333291</v>
      </c>
      <c r="FK16" s="307">
        <v>214883.33333333311</v>
      </c>
      <c r="FL16" s="307">
        <v>47518.333333333314</v>
      </c>
      <c r="FM16" s="307">
        <v>1579017.6666666679</v>
      </c>
      <c r="FN16" s="307">
        <v>1186861.6666666619</v>
      </c>
      <c r="FO16" s="307">
        <v>227887.66666666625</v>
      </c>
      <c r="FP16" s="307">
        <v>52332.999999999985</v>
      </c>
    </row>
    <row r="17" spans="1:172">
      <c r="A17" s="151" t="s">
        <v>10</v>
      </c>
      <c r="B17" s="207">
        <f t="shared" si="82"/>
        <v>87.040929743448672</v>
      </c>
      <c r="C17" s="255">
        <v>87.24</v>
      </c>
      <c r="D17" s="255">
        <v>87.69</v>
      </c>
      <c r="E17" s="208">
        <f t="shared" si="83"/>
        <v>87.698237639612771</v>
      </c>
      <c r="F17" s="207">
        <f t="shared" si="84"/>
        <v>87.816744501879924</v>
      </c>
      <c r="G17" s="208">
        <f t="shared" si="85"/>
        <v>91.081705734120987</v>
      </c>
      <c r="H17" s="208">
        <f t="shared" si="86"/>
        <v>88.397060895225806</v>
      </c>
      <c r="I17" s="208">
        <f t="shared" si="87"/>
        <v>56.803936878147319</v>
      </c>
      <c r="J17" s="232">
        <f t="shared" si="88"/>
        <v>87.903562136810734</v>
      </c>
      <c r="K17" s="232">
        <f t="shared" si="89"/>
        <v>87.987126005908962</v>
      </c>
      <c r="L17" s="232">
        <f t="shared" si="90"/>
        <v>91.309066368784826</v>
      </c>
      <c r="M17" s="232">
        <f t="shared" si="91"/>
        <v>88.602467448333798</v>
      </c>
      <c r="N17" s="232">
        <f t="shared" si="92"/>
        <v>58.176976862280441</v>
      </c>
      <c r="O17" s="232">
        <f t="shared" si="132"/>
        <v>87.987126005908962</v>
      </c>
      <c r="P17" s="232">
        <f t="shared" si="133"/>
        <v>91.309066368784826</v>
      </c>
      <c r="Q17" s="232">
        <f t="shared" si="134"/>
        <v>88.602467448333798</v>
      </c>
      <c r="R17" s="232">
        <f t="shared" si="135"/>
        <v>58.176976862280441</v>
      </c>
      <c r="S17" s="232">
        <f t="shared" si="136"/>
        <v>87.994234608092469</v>
      </c>
      <c r="T17" s="232">
        <f t="shared" si="137"/>
        <v>91.382764415044107</v>
      </c>
      <c r="U17" s="232">
        <f t="shared" si="138"/>
        <v>89.984094211573051</v>
      </c>
      <c r="V17" s="232">
        <f t="shared" si="139"/>
        <v>58.571667536634273</v>
      </c>
      <c r="W17" s="232">
        <f t="shared" si="140"/>
        <v>88.123717347277548</v>
      </c>
      <c r="X17" s="232">
        <f t="shared" si="141"/>
        <v>91.472665103300329</v>
      </c>
      <c r="Y17" s="232">
        <f t="shared" si="142"/>
        <v>89.500844853891053</v>
      </c>
      <c r="Z17" s="232">
        <f t="shared" si="143"/>
        <v>59.268604235643309</v>
      </c>
      <c r="AA17" s="207">
        <f t="shared" si="94"/>
        <v>31.791100570607078</v>
      </c>
      <c r="AB17" s="255">
        <v>31.63</v>
      </c>
      <c r="AC17" s="304">
        <f t="shared" si="144"/>
        <v>31.311771409850881</v>
      </c>
      <c r="AD17" s="346">
        <f t="shared" si="95"/>
        <v>31.742312062904542</v>
      </c>
      <c r="AE17" s="207">
        <f t="shared" si="96"/>
        <v>31.507593183842992</v>
      </c>
      <c r="AF17" s="208">
        <f t="shared" si="97"/>
        <v>34.307030112487887</v>
      </c>
      <c r="AG17" s="208">
        <f t="shared" si="98"/>
        <v>26.144241534503344</v>
      </c>
      <c r="AH17" s="208">
        <f t="shared" si="99"/>
        <v>14.56630588167876</v>
      </c>
      <c r="AI17" s="232">
        <f t="shared" si="100"/>
        <v>32.962855939575967</v>
      </c>
      <c r="AJ17" s="232">
        <f t="shared" si="101"/>
        <v>32.73568785793492</v>
      </c>
      <c r="AK17" s="232">
        <f t="shared" si="102"/>
        <v>35.427682489952986</v>
      </c>
      <c r="AL17" s="232">
        <f t="shared" si="103"/>
        <v>28.201240131274517</v>
      </c>
      <c r="AM17" s="232">
        <f t="shared" si="104"/>
        <v>14.712699053397744</v>
      </c>
      <c r="AN17" s="232">
        <f t="shared" si="145"/>
        <v>33.175226420982895</v>
      </c>
      <c r="AO17" s="232">
        <f t="shared" si="146"/>
        <v>36.065890603126164</v>
      </c>
      <c r="AP17" s="232">
        <f t="shared" si="147"/>
        <v>28.250068015521855</v>
      </c>
      <c r="AQ17" s="232">
        <f t="shared" si="108"/>
        <v>14.309397140768009</v>
      </c>
      <c r="AR17" s="232">
        <f t="shared" si="109"/>
        <v>32.848162633312114</v>
      </c>
      <c r="AS17" s="232">
        <f t="shared" si="110"/>
        <v>36.186859270809371</v>
      </c>
      <c r="AT17" s="232">
        <f t="shared" si="111"/>
        <v>26.824839579101077</v>
      </c>
      <c r="AU17" s="232">
        <f t="shared" si="112"/>
        <v>13.075513868763174</v>
      </c>
      <c r="AV17" s="232">
        <f t="shared" si="112"/>
        <v>33.446158328353476</v>
      </c>
      <c r="AW17" s="232">
        <f t="shared" si="112"/>
        <v>36.935335723508459</v>
      </c>
      <c r="AX17" s="232">
        <f t="shared" si="112"/>
        <v>25.71332150616017</v>
      </c>
      <c r="AY17" s="232">
        <f t="shared" si="112"/>
        <v>14.928204915589172</v>
      </c>
      <c r="AZ17" s="207">
        <f t="shared" si="113"/>
        <v>23.947860001597345</v>
      </c>
      <c r="BA17" s="255">
        <v>24.23</v>
      </c>
      <c r="BB17" s="255"/>
      <c r="BC17" s="208">
        <f t="shared" si="114"/>
        <v>24.210690242759057</v>
      </c>
      <c r="BD17" s="207">
        <f t="shared" si="115"/>
        <v>23.885322495170065</v>
      </c>
      <c r="BE17" s="208">
        <f t="shared" si="116"/>
        <v>26.207264422996783</v>
      </c>
      <c r="BF17" s="208">
        <f t="shared" si="117"/>
        <v>18.308606001290123</v>
      </c>
      <c r="BG17" s="208">
        <f t="shared" si="118"/>
        <v>9.8815928024469386</v>
      </c>
      <c r="BH17" s="232">
        <f t="shared" si="119"/>
        <v>25.120529396876535</v>
      </c>
      <c r="BI17" s="232">
        <f t="shared" si="120"/>
        <v>24.518058299014818</v>
      </c>
      <c r="BJ17" s="232">
        <f t="shared" si="121"/>
        <v>26.934871104932533</v>
      </c>
      <c r="BK17" s="232">
        <f t="shared" si="122"/>
        <v>19.619987328164935</v>
      </c>
      <c r="BL17" s="232">
        <f t="shared" si="123"/>
        <v>9.9236989101704403</v>
      </c>
      <c r="BM17" s="232">
        <f t="shared" si="148"/>
        <v>24.947605589486283</v>
      </c>
      <c r="BN17" s="232">
        <f t="shared" si="149"/>
        <v>27.614147500329349</v>
      </c>
      <c r="BO17" s="232">
        <f t="shared" si="150"/>
        <v>19.095178773429559</v>
      </c>
      <c r="BP17" s="232">
        <f t="shared" si="127"/>
        <v>9.7072691056705569</v>
      </c>
      <c r="BQ17" s="232">
        <f t="shared" si="128"/>
        <v>24.732798477941749</v>
      </c>
      <c r="BR17" s="232">
        <f t="shared" si="129"/>
        <v>27.742090913933243</v>
      </c>
      <c r="BS17" s="232">
        <f t="shared" si="130"/>
        <v>18.109842388096499</v>
      </c>
      <c r="BT17" s="232">
        <f t="shared" si="131"/>
        <v>8.7569807350857545</v>
      </c>
      <c r="BU17" s="232">
        <f t="shared" si="131"/>
        <v>25.221025229897158</v>
      </c>
      <c r="BV17" s="232">
        <f t="shared" si="131"/>
        <v>28.29523658413639</v>
      </c>
      <c r="BW17" s="232">
        <f t="shared" si="131"/>
        <v>17.871061937984752</v>
      </c>
      <c r="BX17" s="232">
        <f t="shared" si="131"/>
        <v>9.9867525088299978</v>
      </c>
      <c r="BY17" s="186">
        <v>1802992</v>
      </c>
      <c r="BZ17" s="318">
        <v>1868077</v>
      </c>
      <c r="CA17" s="156">
        <v>1881454</v>
      </c>
      <c r="CB17" s="193">
        <v>1911517</v>
      </c>
      <c r="CC17" s="155">
        <v>1379793</v>
      </c>
      <c r="CD17" s="155">
        <v>134871</v>
      </c>
      <c r="CE17" s="217">
        <v>139603</v>
      </c>
      <c r="CF17" s="155">
        <v>1951806</v>
      </c>
      <c r="CG17" s="155">
        <v>1950599</v>
      </c>
      <c r="CH17" s="155">
        <v>1383994</v>
      </c>
      <c r="CI17" s="155">
        <v>140469</v>
      </c>
      <c r="CJ17" s="155">
        <v>153602</v>
      </c>
      <c r="CK17" s="155">
        <v>1957747</v>
      </c>
      <c r="CL17" s="285">
        <v>1381502</v>
      </c>
      <c r="CM17" s="155">
        <v>139674</v>
      </c>
      <c r="CN17" s="155">
        <v>158644</v>
      </c>
      <c r="CO17" s="155">
        <v>1965058.6666666809</v>
      </c>
      <c r="CP17" s="155">
        <v>1376686.6666666765</v>
      </c>
      <c r="CQ17" s="155">
        <v>140619.66666666672</v>
      </c>
      <c r="CR17" s="155">
        <v>165395.66666666683</v>
      </c>
      <c r="CS17" s="155">
        <v>1972474.66666668</v>
      </c>
      <c r="CT17" s="155">
        <v>1373957.9999999965</v>
      </c>
      <c r="CU17" s="155">
        <v>142233.66666666607</v>
      </c>
      <c r="CV17" s="155">
        <v>168837.00000000026</v>
      </c>
      <c r="CW17" s="193">
        <v>1569341</v>
      </c>
      <c r="CX17" s="257">
        <v>1624123</v>
      </c>
      <c r="CY17" s="155">
        <v>1650002</v>
      </c>
      <c r="CZ17" s="193">
        <v>1678632</v>
      </c>
      <c r="DA17" s="155">
        <v>1256739</v>
      </c>
      <c r="DB17" s="155">
        <v>119222</v>
      </c>
      <c r="DC17" s="217">
        <v>79300</v>
      </c>
      <c r="DD17" s="245">
        <v>1715707</v>
      </c>
      <c r="DE17" s="155">
        <v>1716276</v>
      </c>
      <c r="DF17" s="155">
        <v>1263712</v>
      </c>
      <c r="DG17" s="155">
        <v>124459</v>
      </c>
      <c r="DH17" s="155">
        <v>89361</v>
      </c>
      <c r="DI17" s="155">
        <v>1719656</v>
      </c>
      <c r="DJ17" s="287">
        <v>1259001</v>
      </c>
      <c r="DK17" s="155">
        <v>124363</v>
      </c>
      <c r="DL17" s="155">
        <v>92549</v>
      </c>
      <c r="DM17" s="155">
        <v>1729138.333333333</v>
      </c>
      <c r="DN17" s="155">
        <v>1258054.3333333326</v>
      </c>
      <c r="DO17" s="155">
        <v>126535.33333333336</v>
      </c>
      <c r="DP17" s="155">
        <v>96874.999999999927</v>
      </c>
      <c r="DQ17" s="155">
        <v>1738218.0000000002</v>
      </c>
      <c r="DR17" s="155">
        <v>1256796</v>
      </c>
      <c r="DS17" s="155">
        <v>127300.33333333336</v>
      </c>
      <c r="DT17" s="155">
        <v>100067.33333333324</v>
      </c>
      <c r="DU17" s="157">
        <v>573191</v>
      </c>
      <c r="DV17" s="324">
        <v>584928</v>
      </c>
      <c r="DW17" s="158">
        <v>597217</v>
      </c>
      <c r="DX17" s="193">
        <v>602273</v>
      </c>
      <c r="DY17" s="155">
        <v>473366</v>
      </c>
      <c r="DZ17" s="155">
        <v>35261</v>
      </c>
      <c r="EA17" s="217">
        <v>20335</v>
      </c>
      <c r="EB17" s="245">
        <v>643371</v>
      </c>
      <c r="EC17" s="155">
        <v>638542</v>
      </c>
      <c r="ED17" s="155">
        <v>490317</v>
      </c>
      <c r="EE17" s="155">
        <v>39614</v>
      </c>
      <c r="EF17" s="155">
        <v>22599</v>
      </c>
      <c r="EG17" s="155">
        <v>649487</v>
      </c>
      <c r="EH17" s="155">
        <v>498251</v>
      </c>
      <c r="EI17" s="155">
        <v>39458</v>
      </c>
      <c r="EJ17" s="155">
        <v>22701</v>
      </c>
      <c r="EK17" s="155">
        <v>645485.66666666593</v>
      </c>
      <c r="EL17" s="155">
        <v>498179.66666666674</v>
      </c>
      <c r="EM17" s="155">
        <v>37721.000000000022</v>
      </c>
      <c r="EN17" s="155">
        <v>21626.333333333332</v>
      </c>
      <c r="EO17" s="155">
        <v>659717.00000000023</v>
      </c>
      <c r="EP17" s="155">
        <v>507476.00000000099</v>
      </c>
      <c r="EQ17" s="155">
        <v>36573.000000000015</v>
      </c>
      <c r="ER17" s="155">
        <v>25204.333333333328</v>
      </c>
      <c r="ES17" s="157">
        <v>431778</v>
      </c>
      <c r="ET17" s="262">
        <v>451047</v>
      </c>
      <c r="EU17" s="158">
        <v>455513</v>
      </c>
      <c r="EV17" s="193">
        <v>456572</v>
      </c>
      <c r="EW17" s="155">
        <v>361606</v>
      </c>
      <c r="EX17" s="155">
        <v>24693</v>
      </c>
      <c r="EY17" s="217">
        <v>13795</v>
      </c>
      <c r="EZ17" s="245">
        <v>490304</v>
      </c>
      <c r="FA17" s="154">
        <v>478249</v>
      </c>
      <c r="FB17" s="140">
        <v>372777</v>
      </c>
      <c r="FC17" s="140">
        <v>27560</v>
      </c>
      <c r="FD17" s="216">
        <v>15243</v>
      </c>
      <c r="FE17" s="141">
        <v>488411</v>
      </c>
      <c r="FF17" s="141">
        <v>381490</v>
      </c>
      <c r="FG17" s="141">
        <v>26671</v>
      </c>
      <c r="FH17" s="141">
        <v>15400</v>
      </c>
      <c r="FI17" s="307">
        <v>486013.9999999993</v>
      </c>
      <c r="FJ17" s="307">
        <v>381921.66666666651</v>
      </c>
      <c r="FK17" s="307">
        <v>25466.000000000015</v>
      </c>
      <c r="FL17" s="307">
        <v>14483.666666666666</v>
      </c>
      <c r="FM17" s="307">
        <v>497478.33333333331</v>
      </c>
      <c r="FN17" s="307">
        <v>388764.66666666768</v>
      </c>
      <c r="FO17" s="307">
        <v>25418.666666666668</v>
      </c>
      <c r="FP17" s="307">
        <v>16861.333333333328</v>
      </c>
    </row>
    <row r="18" spans="1:172">
      <c r="A18" s="151" t="s">
        <v>11</v>
      </c>
      <c r="B18" s="207">
        <f t="shared" si="82"/>
        <v>85.269446011371159</v>
      </c>
      <c r="C18" s="255">
        <v>85.38</v>
      </c>
      <c r="D18" s="255">
        <v>86.31</v>
      </c>
      <c r="E18" s="208">
        <f t="shared" si="83"/>
        <v>86.259728984102836</v>
      </c>
      <c r="F18" s="207">
        <f t="shared" si="84"/>
        <v>86.406454287709025</v>
      </c>
      <c r="G18" s="208">
        <f t="shared" si="85"/>
        <v>90.229483605352527</v>
      </c>
      <c r="H18" s="208">
        <f t="shared" si="86"/>
        <v>81.929599609225932</v>
      </c>
      <c r="I18" s="208">
        <f t="shared" si="87"/>
        <v>58.127679935221479</v>
      </c>
      <c r="J18" s="232">
        <f t="shared" si="88"/>
        <v>86.58947038354485</v>
      </c>
      <c r="K18" s="232">
        <f t="shared" si="89"/>
        <v>86.834541667668461</v>
      </c>
      <c r="L18" s="232">
        <f t="shared" si="90"/>
        <v>90.482668244368369</v>
      </c>
      <c r="M18" s="232">
        <f t="shared" si="91"/>
        <v>82.821702995611574</v>
      </c>
      <c r="N18" s="232">
        <f t="shared" si="92"/>
        <v>61.591252076114358</v>
      </c>
      <c r="O18" s="232">
        <f t="shared" si="132"/>
        <v>86.834541667668461</v>
      </c>
      <c r="P18" s="232">
        <f t="shared" si="133"/>
        <v>90.482668244368369</v>
      </c>
      <c r="Q18" s="232">
        <f t="shared" si="134"/>
        <v>82.821702995611574</v>
      </c>
      <c r="R18" s="232">
        <f t="shared" si="135"/>
        <v>61.591252076114358</v>
      </c>
      <c r="S18" s="232">
        <f t="shared" si="136"/>
        <v>87.400475118475612</v>
      </c>
      <c r="T18" s="232">
        <f t="shared" si="137"/>
        <v>91.052427371004356</v>
      </c>
      <c r="U18" s="232">
        <f t="shared" si="138"/>
        <v>83.659711426664117</v>
      </c>
      <c r="V18" s="232">
        <f t="shared" si="139"/>
        <v>60.751448472713264</v>
      </c>
      <c r="W18" s="232">
        <f t="shared" si="140"/>
        <v>87.725692169796261</v>
      </c>
      <c r="X18" s="232">
        <f t="shared" si="141"/>
        <v>91.311936809600297</v>
      </c>
      <c r="Y18" s="232">
        <f t="shared" si="142"/>
        <v>84.456493737744694</v>
      </c>
      <c r="Z18" s="232">
        <f t="shared" si="143"/>
        <v>59.803392596296803</v>
      </c>
      <c r="AA18" s="207">
        <f t="shared" si="94"/>
        <v>33.207212642550878</v>
      </c>
      <c r="AB18" s="255">
        <v>33.51</v>
      </c>
      <c r="AC18" s="304">
        <f t="shared" si="144"/>
        <v>34.43712472339697</v>
      </c>
      <c r="AD18" s="346">
        <f t="shared" si="95"/>
        <v>34.862154845515278</v>
      </c>
      <c r="AE18" s="207">
        <f t="shared" si="96"/>
        <v>34.729287719351909</v>
      </c>
      <c r="AF18" s="208">
        <f t="shared" si="97"/>
        <v>40.677746774025358</v>
      </c>
      <c r="AG18" s="208">
        <f t="shared" si="98"/>
        <v>22.60811161484331</v>
      </c>
      <c r="AH18" s="208">
        <f t="shared" si="99"/>
        <v>16.23051583577173</v>
      </c>
      <c r="AI18" s="232">
        <f t="shared" si="100"/>
        <v>34.170859387248562</v>
      </c>
      <c r="AJ18" s="232">
        <f t="shared" si="101"/>
        <v>34.903128819130465</v>
      </c>
      <c r="AK18" s="232">
        <f t="shared" si="102"/>
        <v>40.8513978308264</v>
      </c>
      <c r="AL18" s="232">
        <f t="shared" si="103"/>
        <v>22.682889692569539</v>
      </c>
      <c r="AM18" s="232">
        <f t="shared" si="104"/>
        <v>19.009198135080222</v>
      </c>
      <c r="AN18" s="232">
        <f t="shared" si="145"/>
        <v>35.421299111017426</v>
      </c>
      <c r="AO18" s="232">
        <f t="shared" si="146"/>
        <v>41.456543069918972</v>
      </c>
      <c r="AP18" s="232">
        <f t="shared" si="147"/>
        <v>23.192437045698373</v>
      </c>
      <c r="AQ18" s="232">
        <f t="shared" si="108"/>
        <v>19.916454086897655</v>
      </c>
      <c r="AR18" s="232">
        <f t="shared" si="109"/>
        <v>36.429882868190091</v>
      </c>
      <c r="AS18" s="232">
        <f t="shared" si="110"/>
        <v>42.47674617460455</v>
      </c>
      <c r="AT18" s="232">
        <f t="shared" si="111"/>
        <v>24.157101098138057</v>
      </c>
      <c r="AU18" s="232">
        <f t="shared" si="112"/>
        <v>20.29139862821112</v>
      </c>
      <c r="AV18" s="232">
        <f t="shared" si="112"/>
        <v>36.969033178413355</v>
      </c>
      <c r="AW18" s="232">
        <f t="shared" si="112"/>
        <v>43.018443554007682</v>
      </c>
      <c r="AX18" s="232">
        <f t="shared" si="112"/>
        <v>24.756191449128497</v>
      </c>
      <c r="AY18" s="232">
        <f t="shared" si="112"/>
        <v>19.685480793272685</v>
      </c>
      <c r="AZ18" s="207">
        <f t="shared" si="113"/>
        <v>24.115836240602384</v>
      </c>
      <c r="BA18" s="255">
        <v>24.61</v>
      </c>
      <c r="BB18" s="255"/>
      <c r="BC18" s="208">
        <f t="shared" si="114"/>
        <v>25.545702165810802</v>
      </c>
      <c r="BD18" s="207">
        <f t="shared" si="115"/>
        <v>25.309427094334602</v>
      </c>
      <c r="BE18" s="208">
        <f t="shared" si="116"/>
        <v>30.51663335263914</v>
      </c>
      <c r="BF18" s="208">
        <f t="shared" si="117"/>
        <v>14.42124223412862</v>
      </c>
      <c r="BG18" s="208">
        <f t="shared" si="118"/>
        <v>11.243305912880251</v>
      </c>
      <c r="BH18" s="232">
        <f t="shared" si="119"/>
        <v>24.730203266351612</v>
      </c>
      <c r="BI18" s="232">
        <f t="shared" si="120"/>
        <v>25.34225725357172</v>
      </c>
      <c r="BJ18" s="232">
        <f t="shared" si="121"/>
        <v>30.330587941180319</v>
      </c>
      <c r="BK18" s="232">
        <f t="shared" si="122"/>
        <v>14.438663906882926</v>
      </c>
      <c r="BL18" s="232">
        <f t="shared" si="123"/>
        <v>14.237296709411437</v>
      </c>
      <c r="BM18" s="232">
        <f t="shared" si="148"/>
        <v>25.690861174704633</v>
      </c>
      <c r="BN18" s="232">
        <f t="shared" si="149"/>
        <v>30.809817638124702</v>
      </c>
      <c r="BO18" s="232">
        <f t="shared" si="150"/>
        <v>14.702948515495981</v>
      </c>
      <c r="BP18" s="232">
        <f t="shared" si="127"/>
        <v>14.786470845613428</v>
      </c>
      <c r="BQ18" s="232">
        <f t="shared" si="128"/>
        <v>26.636481053822443</v>
      </c>
      <c r="BR18" s="232">
        <f t="shared" si="129"/>
        <v>31.817212489218416</v>
      </c>
      <c r="BS18" s="232">
        <f t="shared" si="130"/>
        <v>15.555598654902445</v>
      </c>
      <c r="BT18" s="232">
        <f t="shared" si="131"/>
        <v>14.915274996804829</v>
      </c>
      <c r="BU18" s="232">
        <f t="shared" si="131"/>
        <v>27.123460351319682</v>
      </c>
      <c r="BV18" s="232">
        <f t="shared" si="131"/>
        <v>32.415856810093729</v>
      </c>
      <c r="BW18" s="232">
        <f t="shared" si="131"/>
        <v>15.989723073679787</v>
      </c>
      <c r="BX18" s="232">
        <f t="shared" si="131"/>
        <v>13.770414138888508</v>
      </c>
      <c r="BY18" s="186">
        <v>2217717</v>
      </c>
      <c r="BZ18" s="318">
        <v>2365755</v>
      </c>
      <c r="CA18" s="156">
        <v>2400302</v>
      </c>
      <c r="CB18" s="193">
        <v>2419229</v>
      </c>
      <c r="CC18" s="155">
        <v>1591922</v>
      </c>
      <c r="CD18" s="155">
        <v>655110</v>
      </c>
      <c r="CE18" s="217">
        <v>108678</v>
      </c>
      <c r="CF18" s="155">
        <v>2455645</v>
      </c>
      <c r="CG18" s="155">
        <v>2453929</v>
      </c>
      <c r="CH18" s="155">
        <v>1604021</v>
      </c>
      <c r="CI18" s="155">
        <v>663337</v>
      </c>
      <c r="CJ18" s="155">
        <v>118611</v>
      </c>
      <c r="CK18" s="155">
        <v>2462253</v>
      </c>
      <c r="CL18" s="285">
        <v>1607189</v>
      </c>
      <c r="CM18" s="155">
        <v>663656</v>
      </c>
      <c r="CN18" s="155">
        <v>121131</v>
      </c>
      <c r="CO18" s="155">
        <v>2476014.0000000335</v>
      </c>
      <c r="CP18" s="155">
        <v>1609985.9999999942</v>
      </c>
      <c r="CQ18" s="155">
        <v>670286.00000000407</v>
      </c>
      <c r="CR18" s="155">
        <v>125189.33333333342</v>
      </c>
      <c r="CS18" s="155">
        <v>2498351.33333334</v>
      </c>
      <c r="CT18" s="155">
        <v>1621343.3333333356</v>
      </c>
      <c r="CU18" s="155">
        <v>676726.33333333023</v>
      </c>
      <c r="CV18" s="155">
        <v>126648.33333333347</v>
      </c>
      <c r="CW18" s="193">
        <v>1891035</v>
      </c>
      <c r="CX18" s="257">
        <v>1995564</v>
      </c>
      <c r="CY18" s="155">
        <v>2070494</v>
      </c>
      <c r="CZ18" s="193">
        <v>2090370</v>
      </c>
      <c r="DA18" s="155">
        <v>1436383</v>
      </c>
      <c r="DB18" s="155">
        <v>536729</v>
      </c>
      <c r="DC18" s="217">
        <v>63172</v>
      </c>
      <c r="DD18" s="245">
        <v>2126330</v>
      </c>
      <c r="DE18" s="155">
        <v>2130858</v>
      </c>
      <c r="DF18" s="155">
        <v>1451361</v>
      </c>
      <c r="DG18" s="155">
        <v>549387</v>
      </c>
      <c r="DH18" s="155">
        <v>73054</v>
      </c>
      <c r="DI18" s="155">
        <v>2143698</v>
      </c>
      <c r="DJ18" s="287">
        <v>1455524</v>
      </c>
      <c r="DK18" s="155">
        <v>554212</v>
      </c>
      <c r="DL18" s="155">
        <v>74989</v>
      </c>
      <c r="DM18" s="155">
        <v>2164048.0000000019</v>
      </c>
      <c r="DN18" s="155">
        <v>1465931.3333333328</v>
      </c>
      <c r="DO18" s="155">
        <v>560759.33333333326</v>
      </c>
      <c r="DP18" s="155">
        <v>76054.333333333299</v>
      </c>
      <c r="DQ18" s="155">
        <v>2191696.0000000061</v>
      </c>
      <c r="DR18" s="155">
        <v>1480480.0000000023</v>
      </c>
      <c r="DS18" s="155">
        <v>571539.33333333337</v>
      </c>
      <c r="DT18" s="155">
        <v>75740.000000000044</v>
      </c>
      <c r="DU18" s="157">
        <v>736442</v>
      </c>
      <c r="DV18" s="324">
        <v>814698</v>
      </c>
      <c r="DW18" s="158">
        <v>836797</v>
      </c>
      <c r="DX18" s="193">
        <v>840181</v>
      </c>
      <c r="DY18" s="155">
        <v>647558</v>
      </c>
      <c r="DZ18" s="155">
        <v>148108</v>
      </c>
      <c r="EA18" s="217">
        <v>17639</v>
      </c>
      <c r="EB18" s="245">
        <v>839115</v>
      </c>
      <c r="EC18" s="155">
        <v>856498</v>
      </c>
      <c r="ED18" s="155">
        <v>655265</v>
      </c>
      <c r="EE18" s="155">
        <v>150464</v>
      </c>
      <c r="EF18" s="155">
        <v>22547</v>
      </c>
      <c r="EG18" s="155">
        <v>872162</v>
      </c>
      <c r="EH18" s="155">
        <v>666285</v>
      </c>
      <c r="EI18" s="155">
        <v>153918</v>
      </c>
      <c r="EJ18" s="155">
        <v>24125</v>
      </c>
      <c r="EK18" s="155">
        <v>902009.00000000047</v>
      </c>
      <c r="EL18" s="155">
        <v>683869.6666666664</v>
      </c>
      <c r="EM18" s="155">
        <v>161921.66666666663</v>
      </c>
      <c r="EN18" s="155">
        <v>25402.666666666664</v>
      </c>
      <c r="EO18" s="155">
        <v>923616.333333335</v>
      </c>
      <c r="EP18" s="155">
        <v>697476.66666666768</v>
      </c>
      <c r="EQ18" s="155">
        <v>167531.66666666672</v>
      </c>
      <c r="ER18" s="155">
        <v>24931.333333333328</v>
      </c>
      <c r="ES18" s="157">
        <v>534821</v>
      </c>
      <c r="ET18" s="262">
        <v>575269</v>
      </c>
      <c r="EU18" s="158">
        <v>613174</v>
      </c>
      <c r="EV18" s="193">
        <v>612293</v>
      </c>
      <c r="EW18" s="155">
        <v>485801</v>
      </c>
      <c r="EX18" s="155">
        <v>94475</v>
      </c>
      <c r="EY18" s="217">
        <v>12219</v>
      </c>
      <c r="EZ18" s="245">
        <v>607286</v>
      </c>
      <c r="FA18" s="154">
        <v>621881</v>
      </c>
      <c r="FB18" s="140">
        <v>486509</v>
      </c>
      <c r="FC18" s="140">
        <v>95777</v>
      </c>
      <c r="FD18" s="216">
        <v>16887</v>
      </c>
      <c r="FE18" s="141">
        <v>632574</v>
      </c>
      <c r="FF18" s="141">
        <v>495172</v>
      </c>
      <c r="FG18" s="141">
        <v>97577</v>
      </c>
      <c r="FH18" s="141">
        <v>17911</v>
      </c>
      <c r="FI18" s="307">
        <v>659523.00000000012</v>
      </c>
      <c r="FJ18" s="307">
        <v>512252.66666666616</v>
      </c>
      <c r="FK18" s="307">
        <v>104267.00000000003</v>
      </c>
      <c r="FL18" s="307">
        <v>18672.333333333332</v>
      </c>
      <c r="FM18" s="307">
        <v>677639.33333333512</v>
      </c>
      <c r="FN18" s="307">
        <v>525572.33333333477</v>
      </c>
      <c r="FO18" s="307">
        <v>108206.66666666669</v>
      </c>
      <c r="FP18" s="307">
        <v>17440</v>
      </c>
    </row>
    <row r="19" spans="1:172">
      <c r="A19" s="151" t="s">
        <v>12</v>
      </c>
      <c r="B19" s="207">
        <f t="shared" si="82"/>
        <v>85.121817260511293</v>
      </c>
      <c r="C19" s="255">
        <v>85.16</v>
      </c>
      <c r="D19" s="255">
        <v>86.52</v>
      </c>
      <c r="E19" s="208">
        <f t="shared" si="83"/>
        <v>86.567219426621733</v>
      </c>
      <c r="F19" s="207">
        <f t="shared" si="84"/>
        <v>86.578364337431452</v>
      </c>
      <c r="G19" s="208">
        <f t="shared" si="85"/>
        <v>88.422965107929244</v>
      </c>
      <c r="H19" s="208">
        <f t="shared" si="86"/>
        <v>84.389444561876729</v>
      </c>
      <c r="I19" s="208">
        <f t="shared" si="87"/>
        <v>56.912881723763753</v>
      </c>
      <c r="J19" s="232">
        <f t="shared" si="88"/>
        <v>87.482926392218204</v>
      </c>
      <c r="K19" s="232">
        <f t="shared" si="89"/>
        <v>87.406414838749399</v>
      </c>
      <c r="L19" s="232">
        <f t="shared" si="90"/>
        <v>89.243703969664196</v>
      </c>
      <c r="M19" s="232">
        <f t="shared" si="91"/>
        <v>85.705458663646667</v>
      </c>
      <c r="N19" s="232">
        <f t="shared" si="92"/>
        <v>60.204538509100466</v>
      </c>
      <c r="O19" s="232">
        <f t="shared" si="132"/>
        <v>87.406414838749399</v>
      </c>
      <c r="P19" s="232">
        <f t="shared" si="133"/>
        <v>89.243703969664196</v>
      </c>
      <c r="Q19" s="232">
        <f t="shared" si="134"/>
        <v>85.705458663646667</v>
      </c>
      <c r="R19" s="232">
        <f t="shared" si="135"/>
        <v>60.204538509100466</v>
      </c>
      <c r="S19" s="232">
        <f t="shared" si="136"/>
        <v>88.103494410481645</v>
      </c>
      <c r="T19" s="232">
        <f t="shared" si="137"/>
        <v>90.122071446847116</v>
      </c>
      <c r="U19" s="232">
        <f t="shared" si="138"/>
        <v>86.455387564135322</v>
      </c>
      <c r="V19" s="232">
        <f t="shared" si="139"/>
        <v>59.245182218861913</v>
      </c>
      <c r="W19" s="232">
        <f t="shared" si="140"/>
        <v>88.236307505319076</v>
      </c>
      <c r="X19" s="232">
        <f t="shared" si="141"/>
        <v>90.287339231188895</v>
      </c>
      <c r="Y19" s="232">
        <f t="shared" si="142"/>
        <v>86.868859863522701</v>
      </c>
      <c r="Z19" s="232">
        <f t="shared" si="143"/>
        <v>58.48545297150811</v>
      </c>
      <c r="AA19" s="207">
        <f t="shared" si="94"/>
        <v>29.797565686666484</v>
      </c>
      <c r="AB19" s="255">
        <v>30.08</v>
      </c>
      <c r="AC19" s="304">
        <f t="shared" si="144"/>
        <v>31.267164959482585</v>
      </c>
      <c r="AD19" s="346">
        <f t="shared" si="95"/>
        <v>31.838298242813817</v>
      </c>
      <c r="AE19" s="207">
        <f t="shared" si="96"/>
        <v>31.600657447257241</v>
      </c>
      <c r="AF19" s="208">
        <f t="shared" si="97"/>
        <v>33.439852568391437</v>
      </c>
      <c r="AG19" s="208">
        <f t="shared" si="98"/>
        <v>23.302474620594964</v>
      </c>
      <c r="AH19" s="208">
        <f t="shared" si="99"/>
        <v>15.317780189117967</v>
      </c>
      <c r="AI19" s="232">
        <f t="shared" si="100"/>
        <v>32.148216336847753</v>
      </c>
      <c r="AJ19" s="232">
        <f t="shared" si="101"/>
        <v>32.548724098600509</v>
      </c>
      <c r="AK19" s="232">
        <f t="shared" si="102"/>
        <v>34.467599576179644</v>
      </c>
      <c r="AL19" s="232">
        <f t="shared" si="103"/>
        <v>25.247565118912796</v>
      </c>
      <c r="AM19" s="232">
        <f t="shared" si="104"/>
        <v>16.559943712821678</v>
      </c>
      <c r="AN19" s="232">
        <f t="shared" si="145"/>
        <v>33.134848628850079</v>
      </c>
      <c r="AO19" s="232">
        <f t="shared" si="146"/>
        <v>35.147506284913796</v>
      </c>
      <c r="AP19" s="232">
        <f t="shared" si="147"/>
        <v>25.567870961492584</v>
      </c>
      <c r="AQ19" s="232">
        <f t="shared" si="108"/>
        <v>16.688769167012019</v>
      </c>
      <c r="AR19" s="232">
        <f t="shared" si="109"/>
        <v>33.908966097028127</v>
      </c>
      <c r="AS19" s="232">
        <f t="shared" si="110"/>
        <v>36.009655270274585</v>
      </c>
      <c r="AT19" s="232">
        <f t="shared" si="111"/>
        <v>25.978417249247215</v>
      </c>
      <c r="AU19" s="232">
        <f t="shared" si="112"/>
        <v>17.861726908266938</v>
      </c>
      <c r="AV19" s="232">
        <f t="shared" si="112"/>
        <v>34.469230341410565</v>
      </c>
      <c r="AW19" s="232">
        <f t="shared" si="112"/>
        <v>36.650371106912296</v>
      </c>
      <c r="AX19" s="232">
        <f t="shared" si="112"/>
        <v>26.648061687870744</v>
      </c>
      <c r="AY19" s="232">
        <f t="shared" si="112"/>
        <v>17.189205465015615</v>
      </c>
      <c r="AZ19" s="207">
        <f t="shared" si="113"/>
        <v>23.447857198454649</v>
      </c>
      <c r="BA19" s="255">
        <v>23.54</v>
      </c>
      <c r="BB19" s="255"/>
      <c r="BC19" s="208">
        <f t="shared" si="114"/>
        <v>24.964250105050944</v>
      </c>
      <c r="BD19" s="207">
        <f t="shared" si="115"/>
        <v>24.676044673428411</v>
      </c>
      <c r="BE19" s="208">
        <f t="shared" si="116"/>
        <v>26.266885066843244</v>
      </c>
      <c r="BF19" s="208">
        <f t="shared" si="117"/>
        <v>16.685965053396359</v>
      </c>
      <c r="BG19" s="208">
        <f t="shared" si="118"/>
        <v>11.733839714772904</v>
      </c>
      <c r="BH19" s="232">
        <f t="shared" si="119"/>
        <v>25.293153662616437</v>
      </c>
      <c r="BI19" s="232">
        <f t="shared" si="120"/>
        <v>25.458887621572014</v>
      </c>
      <c r="BJ19" s="232">
        <f t="shared" si="121"/>
        <v>27.162816378798425</v>
      </c>
      <c r="BK19" s="232">
        <f t="shared" si="122"/>
        <v>18.23003397508494</v>
      </c>
      <c r="BL19" s="232">
        <f t="shared" si="123"/>
        <v>12.591413362519276</v>
      </c>
      <c r="BM19" s="232">
        <f t="shared" si="148"/>
        <v>25.906494228083897</v>
      </c>
      <c r="BN19" s="232">
        <f t="shared" si="149"/>
        <v>27.680634035820852</v>
      </c>
      <c r="BO19" s="232">
        <f t="shared" si="150"/>
        <v>18.619243484484564</v>
      </c>
      <c r="BP19" s="232">
        <f t="shared" si="127"/>
        <v>12.312474098632407</v>
      </c>
      <c r="BQ19" s="232">
        <f t="shared" si="128"/>
        <v>26.50186284879188</v>
      </c>
      <c r="BR19" s="232">
        <f t="shared" si="129"/>
        <v>28.448981337737123</v>
      </c>
      <c r="BS19" s="232">
        <f t="shared" si="130"/>
        <v>18.658742473939959</v>
      </c>
      <c r="BT19" s="232">
        <f t="shared" si="131"/>
        <v>12.691369986123361</v>
      </c>
      <c r="BU19" s="232">
        <f t="shared" si="131"/>
        <v>26.962680853364546</v>
      </c>
      <c r="BV19" s="232">
        <f t="shared" si="131"/>
        <v>28.893779435167648</v>
      </c>
      <c r="BW19" s="232">
        <f t="shared" si="131"/>
        <v>19.219113393610922</v>
      </c>
      <c r="BX19" s="232">
        <f t="shared" si="131"/>
        <v>12.4229254349939</v>
      </c>
      <c r="BY19" s="186">
        <v>3199013</v>
      </c>
      <c r="BZ19" s="318">
        <v>3360407</v>
      </c>
      <c r="CA19" s="156">
        <v>3376933</v>
      </c>
      <c r="CB19" s="193">
        <v>3371221</v>
      </c>
      <c r="CC19" s="155">
        <v>2611109</v>
      </c>
      <c r="CD19" s="155">
        <v>534587</v>
      </c>
      <c r="CE19" s="217">
        <v>129020</v>
      </c>
      <c r="CF19" s="155">
        <v>3415359</v>
      </c>
      <c r="CG19" s="155">
        <v>3410530</v>
      </c>
      <c r="CH19" s="155">
        <v>2615259</v>
      </c>
      <c r="CI19" s="155">
        <v>551875</v>
      </c>
      <c r="CJ19" s="155">
        <v>140707</v>
      </c>
      <c r="CK19" s="155">
        <v>3419575</v>
      </c>
      <c r="CL19" s="285">
        <v>2609821</v>
      </c>
      <c r="CM19" s="155">
        <v>557477</v>
      </c>
      <c r="CN19" s="155">
        <v>144780</v>
      </c>
      <c r="CO19" s="155">
        <v>3425756.6666666293</v>
      </c>
      <c r="CP19" s="155">
        <v>2602792.6666666996</v>
      </c>
      <c r="CQ19" s="155">
        <v>566254.66666666442</v>
      </c>
      <c r="CR19" s="155">
        <v>147249.66666666645</v>
      </c>
      <c r="CS19" s="155">
        <v>3440217.9999999967</v>
      </c>
      <c r="CT19" s="155">
        <v>2602753.9999999939</v>
      </c>
      <c r="CU19" s="155">
        <v>574159.33333333035</v>
      </c>
      <c r="CV19" s="155">
        <v>150557.66666666672</v>
      </c>
      <c r="CW19" s="193">
        <v>2723058</v>
      </c>
      <c r="CX19" s="257">
        <v>2837555</v>
      </c>
      <c r="CY19" s="155">
        <v>2923317</v>
      </c>
      <c r="CZ19" s="193">
        <v>2918748</v>
      </c>
      <c r="DA19" s="155">
        <v>2308820</v>
      </c>
      <c r="DB19" s="155">
        <v>451135</v>
      </c>
      <c r="DC19" s="217">
        <v>73429</v>
      </c>
      <c r="DD19" s="245">
        <v>2987856</v>
      </c>
      <c r="DE19" s="155">
        <v>2981022</v>
      </c>
      <c r="DF19" s="155">
        <v>2333954</v>
      </c>
      <c r="DG19" s="155">
        <v>472987</v>
      </c>
      <c r="DH19" s="155">
        <v>84712</v>
      </c>
      <c r="DI19" s="155">
        <v>3001594</v>
      </c>
      <c r="DJ19" s="287">
        <v>2343644</v>
      </c>
      <c r="DK19" s="155">
        <v>477514</v>
      </c>
      <c r="DL19" s="155">
        <v>86943</v>
      </c>
      <c r="DM19" s="155">
        <v>3018211.3333333358</v>
      </c>
      <c r="DN19" s="155">
        <v>2345690.6666666605</v>
      </c>
      <c r="DO19" s="155">
        <v>489557.66666666733</v>
      </c>
      <c r="DP19" s="155">
        <v>87238.333333333314</v>
      </c>
      <c r="DQ19" s="155">
        <v>3035521.3333333349</v>
      </c>
      <c r="DR19" s="155">
        <v>2349957.3333333326</v>
      </c>
      <c r="DS19" s="155">
        <v>498765.66666666692</v>
      </c>
      <c r="DT19" s="155">
        <v>88054.333333333299</v>
      </c>
      <c r="DU19" s="157">
        <v>953228</v>
      </c>
      <c r="DV19" s="324">
        <v>1050704</v>
      </c>
      <c r="DW19" s="158">
        <v>1075158</v>
      </c>
      <c r="DX19" s="193">
        <v>1065328</v>
      </c>
      <c r="DY19" s="155">
        <v>873151</v>
      </c>
      <c r="DZ19" s="155">
        <v>124572</v>
      </c>
      <c r="EA19" s="217">
        <v>19763</v>
      </c>
      <c r="EB19" s="245">
        <v>1097977</v>
      </c>
      <c r="EC19" s="155">
        <v>1110084</v>
      </c>
      <c r="ED19" s="155">
        <v>901417</v>
      </c>
      <c r="EE19" s="155">
        <v>139335</v>
      </c>
      <c r="EF19" s="155">
        <v>23301</v>
      </c>
      <c r="EG19" s="155">
        <v>1133071</v>
      </c>
      <c r="EH19" s="155">
        <v>917287</v>
      </c>
      <c r="EI19" s="155">
        <v>142535</v>
      </c>
      <c r="EJ19" s="155">
        <v>24162</v>
      </c>
      <c r="EK19" s="155">
        <v>1161638.6666666681</v>
      </c>
      <c r="EL19" s="155">
        <v>937256.6666666657</v>
      </c>
      <c r="EM19" s="155">
        <v>147104.00000000006</v>
      </c>
      <c r="EN19" s="155">
        <v>26301.333333333336</v>
      </c>
      <c r="EO19" s="155">
        <v>1185816.6666666667</v>
      </c>
      <c r="EP19" s="155">
        <v>953919.00000000175</v>
      </c>
      <c r="EQ19" s="155">
        <v>153002.33333333328</v>
      </c>
      <c r="ER19" s="155">
        <v>25879.666666666668</v>
      </c>
      <c r="ES19" s="157">
        <v>750100</v>
      </c>
      <c r="ET19" s="262">
        <v>784298</v>
      </c>
      <c r="EU19" s="158">
        <v>843026</v>
      </c>
      <c r="EV19" s="193">
        <v>831884</v>
      </c>
      <c r="EW19" s="155">
        <v>685857</v>
      </c>
      <c r="EX19" s="155">
        <v>89201</v>
      </c>
      <c r="EY19" s="217">
        <v>15139</v>
      </c>
      <c r="EZ19" s="245">
        <v>863852</v>
      </c>
      <c r="FA19" s="154">
        <v>868283</v>
      </c>
      <c r="FB19" s="140">
        <v>710378</v>
      </c>
      <c r="FC19" s="140">
        <v>100607</v>
      </c>
      <c r="FD19" s="216">
        <v>17717</v>
      </c>
      <c r="FE19" s="141">
        <v>885892</v>
      </c>
      <c r="FF19" s="141">
        <v>722415</v>
      </c>
      <c r="FG19" s="141">
        <v>103798</v>
      </c>
      <c r="FH19" s="141">
        <v>17826</v>
      </c>
      <c r="FI19" s="307">
        <v>907889.33333333442</v>
      </c>
      <c r="FJ19" s="307">
        <v>740467.99999999977</v>
      </c>
      <c r="FK19" s="307">
        <v>105656.00000000006</v>
      </c>
      <c r="FL19" s="307">
        <v>18688</v>
      </c>
      <c r="FM19" s="307">
        <v>927574.99999999977</v>
      </c>
      <c r="FN19" s="307">
        <v>752034.00000000163</v>
      </c>
      <c r="FO19" s="307">
        <v>110348.33333333328</v>
      </c>
      <c r="FP19" s="307">
        <v>18703.666666666672</v>
      </c>
    </row>
    <row r="20" spans="1:172">
      <c r="A20" s="151" t="s">
        <v>13</v>
      </c>
      <c r="B20" s="207">
        <f t="shared" si="82"/>
        <v>80.854552208593148</v>
      </c>
      <c r="C20" s="255">
        <v>81.069999999999993</v>
      </c>
      <c r="D20" s="255">
        <v>81.33</v>
      </c>
      <c r="E20" s="208">
        <f t="shared" si="83"/>
        <v>81.456047565056224</v>
      </c>
      <c r="F20" s="207">
        <f t="shared" si="84"/>
        <v>81.839954042597356</v>
      </c>
      <c r="G20" s="208">
        <f t="shared" si="85"/>
        <v>93.587027550500352</v>
      </c>
      <c r="H20" s="208">
        <f t="shared" si="86"/>
        <v>88.376097812984327</v>
      </c>
      <c r="I20" s="208">
        <f t="shared" si="87"/>
        <v>61.46520281976796</v>
      </c>
      <c r="J20" s="232">
        <f t="shared" si="88"/>
        <v>82.542068022557174</v>
      </c>
      <c r="K20" s="232">
        <f t="shared" si="89"/>
        <v>82.48405902537182</v>
      </c>
      <c r="L20" s="232">
        <f t="shared" si="90"/>
        <v>93.983486370839984</v>
      </c>
      <c r="M20" s="232">
        <f t="shared" si="91"/>
        <v>89.373685829716592</v>
      </c>
      <c r="N20" s="232">
        <f t="shared" si="92"/>
        <v>63.349574710730735</v>
      </c>
      <c r="O20" s="232">
        <f t="shared" si="132"/>
        <v>82.48405902537182</v>
      </c>
      <c r="P20" s="232">
        <f t="shared" si="133"/>
        <v>93.983486370839984</v>
      </c>
      <c r="Q20" s="232">
        <f t="shared" si="134"/>
        <v>89.373685829716592</v>
      </c>
      <c r="R20" s="232">
        <f t="shared" si="135"/>
        <v>63.349574710730735</v>
      </c>
      <c r="S20" s="232">
        <f t="shared" si="136"/>
        <v>83.094965146355875</v>
      </c>
      <c r="T20" s="232">
        <f t="shared" si="137"/>
        <v>94.341563753681186</v>
      </c>
      <c r="U20" s="232">
        <f t="shared" si="138"/>
        <v>90.113390614902713</v>
      </c>
      <c r="V20" s="232">
        <f t="shared" si="139"/>
        <v>64.823254445786674</v>
      </c>
      <c r="W20" s="232">
        <f t="shared" si="140"/>
        <v>83.369257049971495</v>
      </c>
      <c r="X20" s="232">
        <f t="shared" si="141"/>
        <v>94.467626763578991</v>
      </c>
      <c r="Y20" s="232">
        <f t="shared" si="142"/>
        <v>90.540764544512726</v>
      </c>
      <c r="Z20" s="232">
        <f t="shared" si="143"/>
        <v>65.552503285576492</v>
      </c>
      <c r="AA20" s="207">
        <f t="shared" si="94"/>
        <v>33.004809185404753</v>
      </c>
      <c r="AB20" s="255">
        <v>33.130000000000003</v>
      </c>
      <c r="AC20" s="304">
        <f t="shared" si="144"/>
        <v>33.272112166594894</v>
      </c>
      <c r="AD20" s="346">
        <f t="shared" si="95"/>
        <v>33.193734968201525</v>
      </c>
      <c r="AE20" s="207">
        <f t="shared" si="96"/>
        <v>33.567327168750516</v>
      </c>
      <c r="AF20" s="208">
        <f t="shared" si="97"/>
        <v>43.912105511309008</v>
      </c>
      <c r="AG20" s="208">
        <f t="shared" si="98"/>
        <v>28.064916992073876</v>
      </c>
      <c r="AH20" s="208">
        <f t="shared" si="99"/>
        <v>16.860672947731299</v>
      </c>
      <c r="AI20" s="232">
        <f t="shared" si="100"/>
        <v>34.48771359824206</v>
      </c>
      <c r="AJ20" s="232">
        <f t="shared" si="101"/>
        <v>34.245963708833841</v>
      </c>
      <c r="AK20" s="232">
        <f t="shared" si="102"/>
        <v>44.888297472039341</v>
      </c>
      <c r="AL20" s="232">
        <f t="shared" si="103"/>
        <v>29.244944814382585</v>
      </c>
      <c r="AM20" s="232">
        <f t="shared" si="104"/>
        <v>17.651157087799245</v>
      </c>
      <c r="AN20" s="232">
        <f t="shared" si="145"/>
        <v>34.830600687114966</v>
      </c>
      <c r="AO20" s="232">
        <f t="shared" si="146"/>
        <v>45.628709206977284</v>
      </c>
      <c r="AP20" s="232">
        <f t="shared" si="147"/>
        <v>29.996474821083179</v>
      </c>
      <c r="AQ20" s="232">
        <f t="shared" si="108"/>
        <v>17.979753021664191</v>
      </c>
      <c r="AR20" s="232">
        <f t="shared" si="109"/>
        <v>35.241121848600478</v>
      </c>
      <c r="AS20" s="232">
        <f t="shared" si="110"/>
        <v>46.027238804523925</v>
      </c>
      <c r="AT20" s="232">
        <f t="shared" si="111"/>
        <v>30.796164406974885</v>
      </c>
      <c r="AU20" s="232">
        <f t="shared" si="112"/>
        <v>18.399805178982735</v>
      </c>
      <c r="AV20" s="232">
        <f t="shared" si="112"/>
        <v>35.824231973071974</v>
      </c>
      <c r="AW20" s="232">
        <f t="shared" si="112"/>
        <v>46.78491138726816</v>
      </c>
      <c r="AX20" s="232">
        <f t="shared" si="112"/>
        <v>31.49620315937451</v>
      </c>
      <c r="AY20" s="232">
        <f t="shared" si="112"/>
        <v>18.873288774942733</v>
      </c>
      <c r="AZ20" s="207">
        <f t="shared" si="113"/>
        <v>26.347758251329189</v>
      </c>
      <c r="BA20" s="255">
        <v>26.34</v>
      </c>
      <c r="BB20" s="255"/>
      <c r="BC20" s="208">
        <f t="shared" si="114"/>
        <v>26.547322629553253</v>
      </c>
      <c r="BD20" s="207">
        <f t="shared" si="115"/>
        <v>26.77286762338947</v>
      </c>
      <c r="BE20" s="208">
        <f t="shared" si="116"/>
        <v>36.014950786543594</v>
      </c>
      <c r="BF20" s="208">
        <f t="shared" si="117"/>
        <v>20.192179189940511</v>
      </c>
      <c r="BG20" s="208">
        <f t="shared" si="118"/>
        <v>12.017364007280886</v>
      </c>
      <c r="BH20" s="232">
        <f t="shared" si="119"/>
        <v>27.38353291339002</v>
      </c>
      <c r="BI20" s="232">
        <f t="shared" si="120"/>
        <v>27.316336415926497</v>
      </c>
      <c r="BJ20" s="232">
        <f t="shared" si="121"/>
        <v>36.878633138537332</v>
      </c>
      <c r="BK20" s="232">
        <f t="shared" si="122"/>
        <v>21.368885532749061</v>
      </c>
      <c r="BL20" s="232">
        <f t="shared" si="123"/>
        <v>12.523723168732847</v>
      </c>
      <c r="BM20" s="232">
        <f t="shared" si="148"/>
        <v>27.80654310073048</v>
      </c>
      <c r="BN20" s="232">
        <f t="shared" si="149"/>
        <v>37.459162169657723</v>
      </c>
      <c r="BO20" s="232">
        <f t="shared" si="150"/>
        <v>22.112881575748759</v>
      </c>
      <c r="BP20" s="232">
        <f t="shared" si="127"/>
        <v>12.823926856351273</v>
      </c>
      <c r="BQ20" s="232">
        <f t="shared" si="128"/>
        <v>28.220237955802101</v>
      </c>
      <c r="BR20" s="232">
        <f t="shared" si="129"/>
        <v>37.847836358115529</v>
      </c>
      <c r="BS20" s="232">
        <f t="shared" si="130"/>
        <v>22.849627475388555</v>
      </c>
      <c r="BT20" s="232">
        <f t="shared" si="131"/>
        <v>13.164563509010769</v>
      </c>
      <c r="BU20" s="232">
        <f t="shared" si="131"/>
        <v>28.670988880978538</v>
      </c>
      <c r="BV20" s="232">
        <f t="shared" si="131"/>
        <v>38.376736233134253</v>
      </c>
      <c r="BW20" s="232">
        <f t="shared" si="131"/>
        <v>23.190452528872747</v>
      </c>
      <c r="BX20" s="232">
        <f t="shared" si="131"/>
        <v>13.597358153878863</v>
      </c>
      <c r="BY20" s="186">
        <v>11624006</v>
      </c>
      <c r="BZ20" s="318">
        <v>12657387</v>
      </c>
      <c r="CA20" s="156">
        <v>12826559</v>
      </c>
      <c r="CB20" s="193">
        <v>12907605</v>
      </c>
      <c r="CC20" s="155">
        <v>6286492</v>
      </c>
      <c r="CD20" s="155">
        <v>1504013</v>
      </c>
      <c r="CE20" s="217">
        <v>4380786</v>
      </c>
      <c r="CF20" s="155">
        <v>13366566</v>
      </c>
      <c r="CG20" s="155">
        <v>13355206</v>
      </c>
      <c r="CH20" s="155">
        <v>6351602</v>
      </c>
      <c r="CI20" s="155">
        <v>1573236</v>
      </c>
      <c r="CJ20" s="155">
        <v>4644721</v>
      </c>
      <c r="CK20" s="155">
        <v>13547369</v>
      </c>
      <c r="CL20" s="285">
        <v>6360524</v>
      </c>
      <c r="CM20" s="155">
        <v>1608429</v>
      </c>
      <c r="CN20" s="155">
        <v>4758636</v>
      </c>
      <c r="CO20" s="155">
        <v>13760062.333333163</v>
      </c>
      <c r="CP20" s="155">
        <v>6365086.000000014</v>
      </c>
      <c r="CQ20" s="155">
        <v>1646021.0000000028</v>
      </c>
      <c r="CR20" s="155">
        <v>4885167.6666667191</v>
      </c>
      <c r="CS20" s="155">
        <v>13996015.333333233</v>
      </c>
      <c r="CT20" s="155">
        <v>6378823.6666665236</v>
      </c>
      <c r="CU20" s="155">
        <v>1687148.3333333319</v>
      </c>
      <c r="CV20" s="155">
        <v>5020428.6666666223</v>
      </c>
      <c r="CW20" s="193">
        <v>9398538</v>
      </c>
      <c r="CX20" s="257">
        <v>10090849</v>
      </c>
      <c r="CY20" s="155">
        <v>10448008</v>
      </c>
      <c r="CZ20" s="193">
        <v>10563578</v>
      </c>
      <c r="DA20" s="155">
        <v>5883341</v>
      </c>
      <c r="DB20" s="155">
        <v>1329188</v>
      </c>
      <c r="DC20" s="217">
        <v>2692659</v>
      </c>
      <c r="DD20" s="245">
        <v>11033040</v>
      </c>
      <c r="DE20" s="155">
        <v>11015916</v>
      </c>
      <c r="DF20" s="155">
        <v>5969457</v>
      </c>
      <c r="DG20" s="155">
        <v>1406059</v>
      </c>
      <c r="DH20" s="155">
        <v>2942411</v>
      </c>
      <c r="DI20" s="155">
        <v>11216374</v>
      </c>
      <c r="DJ20" s="287">
        <v>5992677</v>
      </c>
      <c r="DK20" s="155">
        <v>1441760</v>
      </c>
      <c r="DL20" s="155">
        <v>3045169</v>
      </c>
      <c r="DM20" s="155">
        <v>11433919.000000035</v>
      </c>
      <c r="DN20" s="155">
        <v>6004921.6666666484</v>
      </c>
      <c r="DO20" s="155">
        <v>1483285.3333333302</v>
      </c>
      <c r="DP20" s="155">
        <v>3166724.666666667</v>
      </c>
      <c r="DQ20" s="155">
        <v>11668374.000000007</v>
      </c>
      <c r="DR20" s="155">
        <v>6025923.3333333759</v>
      </c>
      <c r="DS20" s="155">
        <v>1527557.0000000026</v>
      </c>
      <c r="DT20" s="155">
        <v>3291016.6666666619</v>
      </c>
      <c r="DU20" s="157">
        <v>3836481</v>
      </c>
      <c r="DV20" s="324">
        <v>4211380</v>
      </c>
      <c r="DW20" s="158">
        <v>4257614</v>
      </c>
      <c r="DX20" s="193">
        <v>4332738</v>
      </c>
      <c r="DY20" s="155">
        <v>2760531</v>
      </c>
      <c r="DZ20" s="155">
        <v>422100</v>
      </c>
      <c r="EA20" s="217">
        <v>738630</v>
      </c>
      <c r="EB20" s="245">
        <v>4609823</v>
      </c>
      <c r="EC20" s="155">
        <v>4573619</v>
      </c>
      <c r="ED20" s="155">
        <v>2851126</v>
      </c>
      <c r="EE20" s="155">
        <v>460092</v>
      </c>
      <c r="EF20" s="155">
        <v>819847</v>
      </c>
      <c r="EG20" s="155">
        <v>4718630</v>
      </c>
      <c r="EH20" s="155">
        <v>2902225</v>
      </c>
      <c r="EI20" s="155">
        <v>482472</v>
      </c>
      <c r="EJ20" s="155">
        <v>855591</v>
      </c>
      <c r="EK20" s="155">
        <v>4849200.3333333181</v>
      </c>
      <c r="EL20" s="155">
        <v>2929673.333333326</v>
      </c>
      <c r="EM20" s="155">
        <v>506911.33333333291</v>
      </c>
      <c r="EN20" s="155">
        <v>898861.33333333302</v>
      </c>
      <c r="EO20" s="155">
        <v>5013965.0000000205</v>
      </c>
      <c r="EP20" s="155">
        <v>2984327.0000000228</v>
      </c>
      <c r="EQ20" s="155">
        <v>531387.66666666721</v>
      </c>
      <c r="ER20" s="155">
        <v>947519.9999999986</v>
      </c>
      <c r="ES20" s="157">
        <v>3062665</v>
      </c>
      <c r="ET20" s="262">
        <v>3278378</v>
      </c>
      <c r="EU20" s="158">
        <v>3405108</v>
      </c>
      <c r="EV20" s="193">
        <v>3455736</v>
      </c>
      <c r="EW20" s="155">
        <v>2264077</v>
      </c>
      <c r="EX20" s="155">
        <v>303693</v>
      </c>
      <c r="EY20" s="217">
        <v>526455</v>
      </c>
      <c r="EZ20" s="245">
        <v>3660238</v>
      </c>
      <c r="FA20" s="154">
        <v>3648153</v>
      </c>
      <c r="FB20" s="140">
        <v>2342384</v>
      </c>
      <c r="FC20" s="140">
        <v>336183</v>
      </c>
      <c r="FD20" s="216">
        <v>581692</v>
      </c>
      <c r="FE20" s="141">
        <v>3767055</v>
      </c>
      <c r="FF20" s="141">
        <v>2382599</v>
      </c>
      <c r="FG20" s="141">
        <v>355670</v>
      </c>
      <c r="FH20" s="141">
        <v>610244</v>
      </c>
      <c r="FI20" s="307">
        <v>3883122.3333333135</v>
      </c>
      <c r="FJ20" s="307">
        <v>2409047.3333333265</v>
      </c>
      <c r="FK20" s="307">
        <v>376109.66666666605</v>
      </c>
      <c r="FL20" s="307">
        <v>643110.99999999965</v>
      </c>
      <c r="FM20" s="307">
        <v>4012796.0000000224</v>
      </c>
      <c r="FN20" s="307">
        <v>2447984.3333333544</v>
      </c>
      <c r="FO20" s="307">
        <v>391257.33333333407</v>
      </c>
      <c r="FP20" s="307">
        <v>682645.66666666581</v>
      </c>
    </row>
    <row r="21" spans="1:172">
      <c r="A21" s="151" t="s">
        <v>14</v>
      </c>
      <c r="B21" s="207">
        <f t="shared" si="82"/>
        <v>88.607264957582046</v>
      </c>
      <c r="C21" s="255">
        <v>88.84</v>
      </c>
      <c r="D21" s="255">
        <v>88.7</v>
      </c>
      <c r="E21" s="208">
        <f t="shared" si="83"/>
        <v>89.146370683961123</v>
      </c>
      <c r="F21" s="207">
        <f t="shared" si="84"/>
        <v>88.745338755254082</v>
      </c>
      <c r="G21" s="208">
        <f t="shared" si="85"/>
        <v>92.223651773405848</v>
      </c>
      <c r="H21" s="208">
        <f t="shared" si="86"/>
        <v>83.983336298768634</v>
      </c>
      <c r="I21" s="208">
        <f t="shared" si="87"/>
        <v>67.087829487979818</v>
      </c>
      <c r="J21" s="232">
        <f t="shared" si="88"/>
        <v>90.17205136702681</v>
      </c>
      <c r="K21" s="232">
        <f t="shared" si="89"/>
        <v>89.70550718911187</v>
      </c>
      <c r="L21" s="232">
        <f t="shared" si="90"/>
        <v>93.019543851037639</v>
      </c>
      <c r="M21" s="232">
        <f t="shared" si="91"/>
        <v>85.627509299078199</v>
      </c>
      <c r="N21" s="232">
        <f t="shared" si="92"/>
        <v>69.004793706723476</v>
      </c>
      <c r="O21" s="232">
        <f t="shared" si="132"/>
        <v>89.70550718911187</v>
      </c>
      <c r="P21" s="232">
        <f t="shared" si="133"/>
        <v>93.019543851037639</v>
      </c>
      <c r="Q21" s="232">
        <f t="shared" si="134"/>
        <v>85.627509299078199</v>
      </c>
      <c r="R21" s="232">
        <f t="shared" si="135"/>
        <v>69.004793706723476</v>
      </c>
      <c r="S21" s="232">
        <f t="shared" si="136"/>
        <v>90.425310079113018</v>
      </c>
      <c r="T21" s="232">
        <f t="shared" si="137"/>
        <v>93.63840406538985</v>
      </c>
      <c r="U21" s="232">
        <f t="shared" si="138"/>
        <v>87.228144930101791</v>
      </c>
      <c r="V21" s="232">
        <f t="shared" si="139"/>
        <v>70.966150549426928</v>
      </c>
      <c r="W21" s="232">
        <f t="shared" si="140"/>
        <v>90.60187082620152</v>
      </c>
      <c r="X21" s="232">
        <f t="shared" si="141"/>
        <v>93.780318895655142</v>
      </c>
      <c r="Y21" s="232">
        <f t="shared" si="142"/>
        <v>87.827900154250088</v>
      </c>
      <c r="Z21" s="232">
        <f t="shared" si="143"/>
        <v>71.333779784861505</v>
      </c>
      <c r="AA21" s="207">
        <f t="shared" si="94"/>
        <v>42.773118534078186</v>
      </c>
      <c r="AB21" s="255">
        <v>43.09</v>
      </c>
      <c r="AC21" s="304">
        <f t="shared" si="144"/>
        <v>43.42929598160854</v>
      </c>
      <c r="AD21" s="346">
        <f t="shared" si="95"/>
        <v>43.360293794328456</v>
      </c>
      <c r="AE21" s="207">
        <f t="shared" si="96"/>
        <v>43.474673383512446</v>
      </c>
      <c r="AF21" s="208">
        <f t="shared" si="97"/>
        <v>47.776459680503436</v>
      </c>
      <c r="AG21" s="208">
        <f t="shared" si="98"/>
        <v>27.505414475823521</v>
      </c>
      <c r="AH21" s="208">
        <f t="shared" si="99"/>
        <v>27.972239562763555</v>
      </c>
      <c r="AI21" s="232">
        <f t="shared" si="100"/>
        <v>44.956401359280427</v>
      </c>
      <c r="AJ21" s="232">
        <f t="shared" si="101"/>
        <v>44.799760204342874</v>
      </c>
      <c r="AK21" s="232">
        <f t="shared" si="102"/>
        <v>49.03561537047608</v>
      </c>
      <c r="AL21" s="232">
        <f t="shared" si="103"/>
        <v>29.437965407671101</v>
      </c>
      <c r="AM21" s="232">
        <f t="shared" si="104"/>
        <v>28.402273352492553</v>
      </c>
      <c r="AN21" s="232">
        <f t="shared" si="145"/>
        <v>45.444201811740946</v>
      </c>
      <c r="AO21" s="232">
        <f t="shared" si="146"/>
        <v>49.69916845456337</v>
      </c>
      <c r="AP21" s="232">
        <f t="shared" si="147"/>
        <v>30.274853857488175</v>
      </c>
      <c r="AQ21" s="232">
        <f t="shared" si="108"/>
        <v>28.732030185073281</v>
      </c>
      <c r="AR21" s="232">
        <f t="shared" si="109"/>
        <v>45.916044141663214</v>
      </c>
      <c r="AS21" s="232">
        <f t="shared" si="110"/>
        <v>50.238430101728405</v>
      </c>
      <c r="AT21" s="232">
        <f t="shared" si="111"/>
        <v>30.762224126414452</v>
      </c>
      <c r="AU21" s="232">
        <f t="shared" si="112"/>
        <v>28.874306452427572</v>
      </c>
      <c r="AV21" s="232">
        <f t="shared" si="112"/>
        <v>46.40209131558187</v>
      </c>
      <c r="AW21" s="232">
        <f t="shared" si="112"/>
        <v>50.6812513876541</v>
      </c>
      <c r="AX21" s="232">
        <f t="shared" si="112"/>
        <v>31.643896944708644</v>
      </c>
      <c r="AY21" s="232">
        <f t="shared" si="112"/>
        <v>29.246577984095929</v>
      </c>
      <c r="AZ21" s="207">
        <f t="shared" si="113"/>
        <v>35.570215499192848</v>
      </c>
      <c r="BA21" s="255">
        <v>35.86</v>
      </c>
      <c r="BB21" s="255"/>
      <c r="BC21" s="208">
        <f t="shared" si="114"/>
        <v>36.152216989816758</v>
      </c>
      <c r="BD21" s="207">
        <f t="shared" si="115"/>
        <v>36.122815102918345</v>
      </c>
      <c r="BE21" s="208">
        <f t="shared" si="116"/>
        <v>40.133368534193018</v>
      </c>
      <c r="BF21" s="208">
        <f t="shared" si="117"/>
        <v>20.08810410518501</v>
      </c>
      <c r="BG21" s="208">
        <f t="shared" si="118"/>
        <v>22.651701425604831</v>
      </c>
      <c r="BH21" s="232">
        <f t="shared" si="119"/>
        <v>37.221269141108706</v>
      </c>
      <c r="BI21" s="232">
        <f t="shared" si="120"/>
        <v>37.192252044629541</v>
      </c>
      <c r="BJ21" s="232">
        <f t="shared" si="121"/>
        <v>41.127831026811137</v>
      </c>
      <c r="BK21" s="232">
        <f t="shared" si="122"/>
        <v>21.39005791202116</v>
      </c>
      <c r="BL21" s="232">
        <f t="shared" si="123"/>
        <v>23.352199895814433</v>
      </c>
      <c r="BM21" s="232">
        <f t="shared" si="148"/>
        <v>37.650773799092015</v>
      </c>
      <c r="BN21" s="232">
        <f t="shared" si="149"/>
        <v>41.614776029509315</v>
      </c>
      <c r="BO21" s="232">
        <f t="shared" si="150"/>
        <v>21.980483835241774</v>
      </c>
      <c r="BP21" s="232">
        <f t="shared" si="127"/>
        <v>23.311083318109638</v>
      </c>
      <c r="BQ21" s="232">
        <f t="shared" si="128"/>
        <v>38.120526321690321</v>
      </c>
      <c r="BR21" s="232">
        <f t="shared" si="129"/>
        <v>42.160376876011817</v>
      </c>
      <c r="BS21" s="232">
        <f t="shared" si="130"/>
        <v>22.494123044768898</v>
      </c>
      <c r="BT21" s="232">
        <f t="shared" si="131"/>
        <v>23.215625653864798</v>
      </c>
      <c r="BU21" s="232">
        <f t="shared" si="131"/>
        <v>38.541509477203974</v>
      </c>
      <c r="BV21" s="232">
        <f t="shared" si="131"/>
        <v>42.558359731612768</v>
      </c>
      <c r="BW21" s="232">
        <f t="shared" si="131"/>
        <v>23.327779165881697</v>
      </c>
      <c r="BX21" s="232">
        <f t="shared" si="131"/>
        <v>23.089228363462876</v>
      </c>
      <c r="BY21" s="186">
        <v>4043217</v>
      </c>
      <c r="BZ21" s="318">
        <v>4219350</v>
      </c>
      <c r="CA21" s="156">
        <v>4252771</v>
      </c>
      <c r="CB21" s="193">
        <v>4326634</v>
      </c>
      <c r="CC21" s="155">
        <v>2871142</v>
      </c>
      <c r="CD21" s="155">
        <v>814945</v>
      </c>
      <c r="CE21" s="217">
        <v>313972</v>
      </c>
      <c r="CF21" s="155">
        <v>4408509</v>
      </c>
      <c r="CG21" s="155">
        <v>4413758</v>
      </c>
      <c r="CH21" s="155">
        <v>2888837</v>
      </c>
      <c r="CI21" s="155">
        <v>826426</v>
      </c>
      <c r="CJ21" s="155">
        <v>341698</v>
      </c>
      <c r="CK21" s="155">
        <v>4439266</v>
      </c>
      <c r="CL21" s="285">
        <v>2882344</v>
      </c>
      <c r="CM21" s="155">
        <v>830696</v>
      </c>
      <c r="CN21" s="155">
        <v>355805</v>
      </c>
      <c r="CO21" s="155">
        <v>4459883.3333333209</v>
      </c>
      <c r="CP21" s="155">
        <v>2867786.6666666265</v>
      </c>
      <c r="CQ21" s="155">
        <v>839862.33333333163</v>
      </c>
      <c r="CR21" s="155">
        <v>369597.33333333279</v>
      </c>
      <c r="CS21" s="155">
        <v>4479731.9999999749</v>
      </c>
      <c r="CT21" s="155">
        <v>2854037.0000000205</v>
      </c>
      <c r="CU21" s="155">
        <v>845811.3333333343</v>
      </c>
      <c r="CV21" s="155">
        <v>380282.66666666832</v>
      </c>
      <c r="CW21" s="193">
        <v>3582584</v>
      </c>
      <c r="CX21" s="257">
        <v>3730398</v>
      </c>
      <c r="CY21" s="155">
        <v>3791191</v>
      </c>
      <c r="CZ21" s="193">
        <v>3839686</v>
      </c>
      <c r="DA21" s="155">
        <v>2647872</v>
      </c>
      <c r="DB21" s="155">
        <v>684418</v>
      </c>
      <c r="DC21" s="217">
        <v>210637</v>
      </c>
      <c r="DD21" s="245">
        <v>3975243</v>
      </c>
      <c r="DE21" s="155">
        <v>3959384</v>
      </c>
      <c r="DF21" s="155">
        <v>2687183</v>
      </c>
      <c r="DG21" s="155">
        <v>707648</v>
      </c>
      <c r="DH21" s="155">
        <v>235788</v>
      </c>
      <c r="DI21" s="155">
        <v>4006638</v>
      </c>
      <c r="DJ21" s="287">
        <v>2693210</v>
      </c>
      <c r="DK21" s="155">
        <v>719231</v>
      </c>
      <c r="DL21" s="155">
        <v>252730</v>
      </c>
      <c r="DM21" s="155">
        <v>4032863.3333333372</v>
      </c>
      <c r="DN21" s="155">
        <v>2685349.6666666702</v>
      </c>
      <c r="DO21" s="155">
        <v>732596.33333333314</v>
      </c>
      <c r="DP21" s="155">
        <v>262289.00000000023</v>
      </c>
      <c r="DQ21" s="155">
        <v>4058720.9999999907</v>
      </c>
      <c r="DR21" s="155">
        <v>2676525.0000000084</v>
      </c>
      <c r="DS21" s="155">
        <v>742858.33333333232</v>
      </c>
      <c r="DT21" s="155">
        <v>271270.00000000012</v>
      </c>
      <c r="DU21" s="157">
        <v>1729410</v>
      </c>
      <c r="DV21" s="324">
        <v>1832434</v>
      </c>
      <c r="DW21" s="158">
        <v>1844014</v>
      </c>
      <c r="DX21" s="193">
        <v>1880990</v>
      </c>
      <c r="DY21" s="155">
        <v>1371730</v>
      </c>
      <c r="DZ21" s="155">
        <v>224154</v>
      </c>
      <c r="EA21" s="217">
        <v>87825</v>
      </c>
      <c r="EB21" s="245">
        <v>1981907</v>
      </c>
      <c r="EC21" s="155">
        <v>1977353</v>
      </c>
      <c r="ED21" s="155">
        <v>1416559</v>
      </c>
      <c r="EE21" s="155">
        <v>243283</v>
      </c>
      <c r="EF21" s="155">
        <v>97050</v>
      </c>
      <c r="EG21" s="155">
        <v>2017389</v>
      </c>
      <c r="EH21" s="155">
        <v>1432501</v>
      </c>
      <c r="EI21" s="155">
        <v>251492</v>
      </c>
      <c r="EJ21" s="155">
        <v>102230</v>
      </c>
      <c r="EK21" s="155">
        <v>2047802.0000000084</v>
      </c>
      <c r="EL21" s="155">
        <v>1440731</v>
      </c>
      <c r="EM21" s="155">
        <v>258360.33333333349</v>
      </c>
      <c r="EN21" s="155">
        <v>106718.66666666674</v>
      </c>
      <c r="EO21" s="155">
        <v>2078689.3333333302</v>
      </c>
      <c r="EP21" s="155">
        <v>1446461.6666666719</v>
      </c>
      <c r="EQ21" s="155">
        <v>267647.6666666664</v>
      </c>
      <c r="ER21" s="155">
        <v>111219.66666666672</v>
      </c>
      <c r="ES21" s="157">
        <v>1438181</v>
      </c>
      <c r="ET21" s="262">
        <v>1505597</v>
      </c>
      <c r="EU21" s="158">
        <v>1537471</v>
      </c>
      <c r="EV21" s="193">
        <v>1562902</v>
      </c>
      <c r="EW21" s="155">
        <v>1152286</v>
      </c>
      <c r="EX21" s="155">
        <v>163707</v>
      </c>
      <c r="EY21" s="217">
        <v>71120</v>
      </c>
      <c r="EZ21" s="245">
        <v>1640903</v>
      </c>
      <c r="FA21" s="154">
        <v>1641576</v>
      </c>
      <c r="FB21" s="140">
        <v>1188116</v>
      </c>
      <c r="FC21" s="140">
        <v>176773</v>
      </c>
      <c r="FD21" s="216">
        <v>79794</v>
      </c>
      <c r="FE21" s="141">
        <v>1671418</v>
      </c>
      <c r="FF21" s="141">
        <v>1199481</v>
      </c>
      <c r="FG21" s="141">
        <v>182591</v>
      </c>
      <c r="FH21" s="141">
        <v>82942</v>
      </c>
      <c r="FI21" s="307">
        <v>1700131.0000000084</v>
      </c>
      <c r="FJ21" s="307">
        <v>1209069.6666666665</v>
      </c>
      <c r="FK21" s="307">
        <v>188919.66666666674</v>
      </c>
      <c r="FL21" s="307">
        <v>85804.333333333401</v>
      </c>
      <c r="FM21" s="307">
        <v>1726556.3333333293</v>
      </c>
      <c r="FN21" s="307">
        <v>1214631.3333333379</v>
      </c>
      <c r="FO21" s="307">
        <v>197308.99999999974</v>
      </c>
      <c r="FP21" s="307">
        <v>87804.333333333372</v>
      </c>
    </row>
    <row r="22" spans="1:172">
      <c r="A22" s="159" t="s">
        <v>15</v>
      </c>
      <c r="B22" s="209">
        <f t="shared" si="82"/>
        <v>85.974596263140526</v>
      </c>
      <c r="C22" s="256">
        <v>85.75</v>
      </c>
      <c r="D22" s="256">
        <v>86.23</v>
      </c>
      <c r="E22" s="210">
        <f t="shared" si="83"/>
        <v>87.212553220458361</v>
      </c>
      <c r="F22" s="209">
        <f t="shared" si="84"/>
        <v>86.721575091206944</v>
      </c>
      <c r="G22" s="210">
        <f t="shared" si="85"/>
        <v>86.813318586771132</v>
      </c>
      <c r="H22" s="210">
        <f t="shared" si="86"/>
        <v>88.917729733151845</v>
      </c>
      <c r="I22" s="210">
        <f t="shared" si="87"/>
        <v>79.229681209879232</v>
      </c>
      <c r="J22" s="233">
        <f t="shared" si="88"/>
        <v>87.661361230600647</v>
      </c>
      <c r="K22" s="233">
        <f t="shared" si="89"/>
        <v>87.235672508732904</v>
      </c>
      <c r="L22" s="233">
        <f t="shared" si="90"/>
        <v>87.417919727506927</v>
      </c>
      <c r="M22" s="233">
        <f t="shared" si="91"/>
        <v>86.560408033152697</v>
      </c>
      <c r="N22" s="233">
        <f t="shared" si="92"/>
        <v>76.390202880269115</v>
      </c>
      <c r="O22" s="233">
        <f t="shared" si="132"/>
        <v>87.235672508732904</v>
      </c>
      <c r="P22" s="233">
        <f t="shared" si="133"/>
        <v>87.417919727506927</v>
      </c>
      <c r="Q22" s="233">
        <f t="shared" si="134"/>
        <v>86.560408033152697</v>
      </c>
      <c r="R22" s="233">
        <f t="shared" si="135"/>
        <v>76.390202880269115</v>
      </c>
      <c r="S22" s="233">
        <f t="shared" si="136"/>
        <v>87.825480140127539</v>
      </c>
      <c r="T22" s="233">
        <f t="shared" si="137"/>
        <v>87.838921515796471</v>
      </c>
      <c r="U22" s="233">
        <f t="shared" si="138"/>
        <v>89.772738684635854</v>
      </c>
      <c r="V22" s="233">
        <f t="shared" si="139"/>
        <v>75.157719319128645</v>
      </c>
      <c r="W22" s="233">
        <f t="shared" si="140"/>
        <v>88.395434400121744</v>
      </c>
      <c r="X22" s="233">
        <f t="shared" si="141"/>
        <v>88.307111042169879</v>
      </c>
      <c r="Y22" s="233">
        <f t="shared" si="142"/>
        <v>90.931470392548349</v>
      </c>
      <c r="Z22" s="233">
        <f t="shared" si="143"/>
        <v>83.096718082521178</v>
      </c>
      <c r="AA22" s="209">
        <f t="shared" si="94"/>
        <v>25.000899420156674</v>
      </c>
      <c r="AB22" s="256">
        <v>26.09</v>
      </c>
      <c r="AC22" s="304">
        <f t="shared" si="144"/>
        <v>25.576625331736778</v>
      </c>
      <c r="AD22" s="347">
        <f t="shared" si="95"/>
        <v>26.396630744456832</v>
      </c>
      <c r="AE22" s="209">
        <f t="shared" si="96"/>
        <v>25.999758791545645</v>
      </c>
      <c r="AF22" s="210">
        <f t="shared" si="97"/>
        <v>25.849809904250844</v>
      </c>
      <c r="AG22" s="210">
        <f t="shared" si="98"/>
        <v>18.76800354531354</v>
      </c>
      <c r="AH22" s="210">
        <f t="shared" si="99"/>
        <v>27.864214992927867</v>
      </c>
      <c r="AI22" s="233">
        <f t="shared" si="100"/>
        <v>27.794468823554887</v>
      </c>
      <c r="AJ22" s="233">
        <f t="shared" si="101"/>
        <v>27.107623544097365</v>
      </c>
      <c r="AK22" s="233">
        <f t="shared" si="102"/>
        <v>27.20506672193271</v>
      </c>
      <c r="AL22" s="233">
        <f t="shared" si="103"/>
        <v>20.557857825948357</v>
      </c>
      <c r="AM22" s="233">
        <f t="shared" si="104"/>
        <v>27.530747398297066</v>
      </c>
      <c r="AN22" s="233">
        <f t="shared" si="145"/>
        <v>28.035950432470418</v>
      </c>
      <c r="AO22" s="233">
        <f t="shared" si="146"/>
        <v>28.007480754266094</v>
      </c>
      <c r="AP22" s="233">
        <f t="shared" si="147"/>
        <v>20.761443942191381</v>
      </c>
      <c r="AQ22" s="233">
        <f t="shared" si="108"/>
        <v>26.881518368880954</v>
      </c>
      <c r="AR22" s="233">
        <f t="shared" si="109"/>
        <v>28.073318873055008</v>
      </c>
      <c r="AS22" s="233">
        <f t="shared" si="110"/>
        <v>27.998538639290576</v>
      </c>
      <c r="AT22" s="233">
        <f t="shared" si="111"/>
        <v>21.534089197304571</v>
      </c>
      <c r="AU22" s="233">
        <f t="shared" si="112"/>
        <v>27.544339959528624</v>
      </c>
      <c r="AV22" s="233">
        <f t="shared" si="112"/>
        <v>28.602466244134924</v>
      </c>
      <c r="AW22" s="233">
        <f t="shared" si="112"/>
        <v>28.283289383296022</v>
      </c>
      <c r="AX22" s="233">
        <f t="shared" si="112"/>
        <v>24.057599087539234</v>
      </c>
      <c r="AY22" s="233">
        <f t="shared" si="112"/>
        <v>31.844575755250311</v>
      </c>
      <c r="AZ22" s="209">
        <f t="shared" si="113"/>
        <v>18.654076840290735</v>
      </c>
      <c r="BA22" s="256">
        <v>18.97</v>
      </c>
      <c r="BB22" s="256"/>
      <c r="BC22" s="210">
        <f t="shared" si="114"/>
        <v>19.340460447179815</v>
      </c>
      <c r="BD22" s="209">
        <f t="shared" si="115"/>
        <v>19.119689645122062</v>
      </c>
      <c r="BE22" s="210">
        <f t="shared" si="116"/>
        <v>18.934307491517693</v>
      </c>
      <c r="BF22" s="210">
        <f t="shared" si="117"/>
        <v>11.769174764964706</v>
      </c>
      <c r="BG22" s="210">
        <f t="shared" si="118"/>
        <v>21.749537591121751</v>
      </c>
      <c r="BH22" s="233">
        <f t="shared" si="119"/>
        <v>20.365582582404134</v>
      </c>
      <c r="BI22" s="233">
        <f t="shared" si="120"/>
        <v>19.783363701339884</v>
      </c>
      <c r="BJ22" s="233">
        <f t="shared" si="121"/>
        <v>19.79483556026128</v>
      </c>
      <c r="BK22" s="233">
        <f t="shared" si="122"/>
        <v>14.475613643608543</v>
      </c>
      <c r="BL22" s="233">
        <f t="shared" si="123"/>
        <v>22.463996636182067</v>
      </c>
      <c r="BM22" s="233">
        <f t="shared" si="148"/>
        <v>20.290770791691219</v>
      </c>
      <c r="BN22" s="233">
        <f t="shared" si="149"/>
        <v>20.183750355801212</v>
      </c>
      <c r="BO22" s="233">
        <f t="shared" si="150"/>
        <v>15.524925192589292</v>
      </c>
      <c r="BP22" s="233">
        <f t="shared" si="127"/>
        <v>21.892323592971906</v>
      </c>
      <c r="BQ22" s="233">
        <f t="shared" si="128"/>
        <v>20.501528103050383</v>
      </c>
      <c r="BR22" s="233">
        <f t="shared" si="129"/>
        <v>20.393946313260987</v>
      </c>
      <c r="BS22" s="233">
        <f t="shared" si="130"/>
        <v>15.52667784729403</v>
      </c>
      <c r="BT22" s="233">
        <f t="shared" si="131"/>
        <v>19.46494464944649</v>
      </c>
      <c r="BU22" s="233">
        <f t="shared" si="131"/>
        <v>20.928361119463741</v>
      </c>
      <c r="BV22" s="233">
        <f t="shared" si="131"/>
        <v>20.621394434965023</v>
      </c>
      <c r="BW22" s="233">
        <f t="shared" si="131"/>
        <v>15.774165953806696</v>
      </c>
      <c r="BX22" s="233">
        <f t="shared" si="131"/>
        <v>23.812447241194082</v>
      </c>
      <c r="BY22" s="187">
        <v>972849</v>
      </c>
      <c r="BZ22" s="319">
        <v>980446</v>
      </c>
      <c r="CA22" s="160">
        <v>976833</v>
      </c>
      <c r="CB22" s="194">
        <v>994990</v>
      </c>
      <c r="CC22" s="160">
        <v>934003</v>
      </c>
      <c r="CD22" s="160">
        <v>31591</v>
      </c>
      <c r="CE22" s="218">
        <v>9191</v>
      </c>
      <c r="CF22" s="160">
        <v>992881</v>
      </c>
      <c r="CG22" s="160">
        <v>993370</v>
      </c>
      <c r="CH22" s="160">
        <v>931253</v>
      </c>
      <c r="CI22" s="160">
        <v>31370</v>
      </c>
      <c r="CJ22" s="160">
        <v>9513</v>
      </c>
      <c r="CK22" s="160">
        <v>987582</v>
      </c>
      <c r="CL22" s="284">
        <v>923971</v>
      </c>
      <c r="CM22" s="160">
        <v>31414</v>
      </c>
      <c r="CN22" s="160">
        <v>10643</v>
      </c>
      <c r="CO22" s="160">
        <v>975392.33333333989</v>
      </c>
      <c r="CP22" s="160">
        <v>912391.66666666465</v>
      </c>
      <c r="CQ22" s="160">
        <v>33192.333333333379</v>
      </c>
      <c r="CR22" s="160">
        <v>11201.333333333334</v>
      </c>
      <c r="CS22" s="160">
        <v>968868.66666666558</v>
      </c>
      <c r="CT22" s="160">
        <v>902540.00000000047</v>
      </c>
      <c r="CU22" s="160">
        <v>35069.999999999956</v>
      </c>
      <c r="CV22" s="160">
        <v>13031</v>
      </c>
      <c r="CW22" s="194">
        <v>836403</v>
      </c>
      <c r="CX22" s="258">
        <v>840999</v>
      </c>
      <c r="CY22" s="160">
        <v>851921</v>
      </c>
      <c r="CZ22" s="194">
        <v>862871</v>
      </c>
      <c r="DA22" s="160">
        <v>810839</v>
      </c>
      <c r="DB22" s="160">
        <v>28090</v>
      </c>
      <c r="DC22" s="218">
        <v>7282</v>
      </c>
      <c r="DD22" s="246">
        <v>870373</v>
      </c>
      <c r="DE22" s="160">
        <v>866573</v>
      </c>
      <c r="DF22" s="160">
        <v>814082</v>
      </c>
      <c r="DG22" s="160">
        <v>27154</v>
      </c>
      <c r="DH22" s="160">
        <v>7267</v>
      </c>
      <c r="DI22" s="160">
        <v>861524</v>
      </c>
      <c r="DJ22" s="288">
        <v>806257</v>
      </c>
      <c r="DK22" s="160">
        <v>27727</v>
      </c>
      <c r="DL22" s="160">
        <v>8074</v>
      </c>
      <c r="DM22" s="160">
        <v>856642.99999999907</v>
      </c>
      <c r="DN22" s="160">
        <v>801434.99999999884</v>
      </c>
      <c r="DO22" s="160">
        <v>29797.666666666657</v>
      </c>
      <c r="DP22" s="160">
        <v>8418.6666666666642</v>
      </c>
      <c r="DQ22" s="160">
        <v>856435.66666666651</v>
      </c>
      <c r="DR22" s="160">
        <v>797007.00000000047</v>
      </c>
      <c r="DS22" s="160">
        <v>31889.666666666668</v>
      </c>
      <c r="DT22" s="160">
        <v>10828.333333333336</v>
      </c>
      <c r="DU22" s="161">
        <v>243221</v>
      </c>
      <c r="DV22" s="325">
        <v>250765</v>
      </c>
      <c r="DW22" s="162">
        <v>257851</v>
      </c>
      <c r="DX22" s="194">
        <v>258695</v>
      </c>
      <c r="DY22" s="160">
        <v>241438</v>
      </c>
      <c r="DZ22" s="160">
        <v>5929</v>
      </c>
      <c r="EA22" s="218">
        <v>2561</v>
      </c>
      <c r="EB22" s="246">
        <v>275966</v>
      </c>
      <c r="EC22" s="160">
        <v>269279</v>
      </c>
      <c r="ED22" s="160">
        <v>253348</v>
      </c>
      <c r="EE22" s="160">
        <v>6449</v>
      </c>
      <c r="EF22" s="160">
        <v>2619</v>
      </c>
      <c r="EG22" s="160">
        <v>276878</v>
      </c>
      <c r="EH22" s="160">
        <v>258781</v>
      </c>
      <c r="EI22" s="160">
        <v>6522</v>
      </c>
      <c r="EJ22" s="160">
        <v>2861</v>
      </c>
      <c r="EK22" s="160">
        <v>273825.00000000012</v>
      </c>
      <c r="EL22" s="160">
        <v>255456.3333333334</v>
      </c>
      <c r="EM22" s="160">
        <v>7147.666666666667</v>
      </c>
      <c r="EN22" s="160">
        <v>3085.333333333333</v>
      </c>
      <c r="EO22" s="160">
        <v>277120.33333333314</v>
      </c>
      <c r="EP22" s="160">
        <v>255268.00000000006</v>
      </c>
      <c r="EQ22" s="160">
        <v>8436.9999999999982</v>
      </c>
      <c r="ER22" s="160">
        <v>4149.6666666666679</v>
      </c>
      <c r="ES22" s="161">
        <v>181476</v>
      </c>
      <c r="ET22" s="162">
        <v>186093</v>
      </c>
      <c r="EU22" s="162">
        <v>188924</v>
      </c>
      <c r="EV22" s="194">
        <v>190239</v>
      </c>
      <c r="EW22" s="160">
        <v>176847</v>
      </c>
      <c r="EX22" s="160">
        <v>3718</v>
      </c>
      <c r="EY22" s="218">
        <v>1999</v>
      </c>
      <c r="EZ22" s="246">
        <v>202206</v>
      </c>
      <c r="FA22" s="274">
        <v>196522</v>
      </c>
      <c r="FB22" s="176">
        <v>184340</v>
      </c>
      <c r="FC22" s="176">
        <v>4541</v>
      </c>
      <c r="FD22" s="275">
        <v>2137</v>
      </c>
      <c r="FE22" s="274">
        <v>200388</v>
      </c>
      <c r="FF22" s="176">
        <v>186492</v>
      </c>
      <c r="FG22" s="176">
        <v>4877</v>
      </c>
      <c r="FH22" s="176">
        <v>2330</v>
      </c>
      <c r="FI22" s="309">
        <v>199970.33333333355</v>
      </c>
      <c r="FJ22" s="309">
        <v>186072.66666666672</v>
      </c>
      <c r="FK22" s="309">
        <v>5153.6666666666661</v>
      </c>
      <c r="FL22" s="309">
        <v>2180.333333333333</v>
      </c>
      <c r="FM22" s="309">
        <v>202768.3333333332</v>
      </c>
      <c r="FN22" s="309">
        <v>186116.33333333343</v>
      </c>
      <c r="FO22" s="309">
        <v>5532.0000000000009</v>
      </c>
      <c r="FP22" s="309">
        <v>3103.0000000000009</v>
      </c>
    </row>
    <row r="23" spans="1:172">
      <c r="A23" s="49" t="s">
        <v>73</v>
      </c>
      <c r="B23" s="203">
        <f t="shared" si="82"/>
        <v>84.753472761747801</v>
      </c>
      <c r="C23" s="254"/>
      <c r="D23" s="254"/>
      <c r="E23" s="204">
        <f t="shared" si="83"/>
        <v>85.116108976428464</v>
      </c>
      <c r="F23" s="203">
        <f t="shared" si="84"/>
        <v>85.16208297867442</v>
      </c>
      <c r="G23" s="204">
        <f t="shared" si="85"/>
        <v>94.844837863217933</v>
      </c>
      <c r="H23" s="204">
        <f t="shared" si="86"/>
        <v>89.467175873413794</v>
      </c>
      <c r="I23" s="204">
        <f t="shared" si="87"/>
        <v>60.94021188906266</v>
      </c>
      <c r="J23" s="230">
        <f t="shared" si="88"/>
        <v>85.512964777719716</v>
      </c>
      <c r="K23" s="230">
        <f t="shared" si="89"/>
        <v>85.573794479744308</v>
      </c>
      <c r="L23" s="230">
        <f t="shared" si="90"/>
        <v>95.093652884625811</v>
      </c>
      <c r="M23" s="230">
        <f t="shared" si="91"/>
        <v>89.989876002369655</v>
      </c>
      <c r="N23" s="230">
        <f t="shared" si="92"/>
        <v>62.675097279168298</v>
      </c>
      <c r="O23" s="232">
        <f t="shared" si="132"/>
        <v>85.573794479744308</v>
      </c>
      <c r="P23" s="232">
        <f t="shared" si="133"/>
        <v>95.093652884625811</v>
      </c>
      <c r="Q23" s="232">
        <f t="shared" si="134"/>
        <v>89.989876002369655</v>
      </c>
      <c r="R23" s="232">
        <f t="shared" si="135"/>
        <v>62.675097279168298</v>
      </c>
      <c r="S23" s="232">
        <f>(DM23/CO23)*100</f>
        <v>85.890800654053223</v>
      </c>
      <c r="T23" s="232">
        <f t="shared" si="137"/>
        <v>95.22333933003614</v>
      </c>
      <c r="U23" s="232">
        <f t="shared" si="138"/>
        <v>89.977426302154043</v>
      </c>
      <c r="V23" s="232">
        <f t="shared" si="139"/>
        <v>64.320108392361803</v>
      </c>
      <c r="W23" s="232">
        <f>(DQ23/CS23)*100</f>
        <v>86.012812898738687</v>
      </c>
      <c r="X23" s="232">
        <f t="shared" si="141"/>
        <v>95.208177132309842</v>
      </c>
      <c r="Y23" s="232">
        <f t="shared" si="142"/>
        <v>90.02375998908316</v>
      </c>
      <c r="Z23" s="232">
        <f t="shared" si="143"/>
        <v>65.047435547771315</v>
      </c>
      <c r="AA23" s="203">
        <f t="shared" si="94"/>
        <v>38.568736781279455</v>
      </c>
      <c r="AB23" s="203">
        <f>(DW23/CA23)*100</f>
        <v>38.770430706513139</v>
      </c>
      <c r="AC23" s="304">
        <f t="shared" si="144"/>
        <v>38.562933231507508</v>
      </c>
      <c r="AD23" s="344">
        <f t="shared" si="95"/>
        <v>38.770430706513139</v>
      </c>
      <c r="AE23" s="203">
        <f t="shared" si="96"/>
        <v>38.939444411664866</v>
      </c>
      <c r="AF23" s="204">
        <f t="shared" si="97"/>
        <v>46.747079724278933</v>
      </c>
      <c r="AG23" s="204">
        <f t="shared" si="98"/>
        <v>32.126535047303555</v>
      </c>
      <c r="AH23" s="204">
        <f t="shared" si="99"/>
        <v>16.540394505586441</v>
      </c>
      <c r="AI23" s="230">
        <f t="shared" si="100"/>
        <v>39.158463936897448</v>
      </c>
      <c r="AJ23" s="230">
        <f t="shared" si="101"/>
        <v>39.373943206933717</v>
      </c>
      <c r="AK23" s="230">
        <f t="shared" si="102"/>
        <v>47.454277215179722</v>
      </c>
      <c r="AL23" s="230">
        <f t="shared" si="103"/>
        <v>32.564672085480915</v>
      </c>
      <c r="AM23" s="230">
        <f t="shared" si="104"/>
        <v>17.220514738066381</v>
      </c>
      <c r="AN23" s="232">
        <f t="shared" si="145"/>
        <v>39.792712038806712</v>
      </c>
      <c r="AO23" s="232">
        <f t="shared" si="146"/>
        <v>48.031889965275411</v>
      </c>
      <c r="AP23" s="232">
        <f t="shared" si="147"/>
        <v>32.825137198350419</v>
      </c>
      <c r="AQ23" s="232">
        <f t="shared" si="108"/>
        <v>17.574757808628004</v>
      </c>
      <c r="AR23" s="232">
        <f t="shared" si="109"/>
        <v>40.160784693861061</v>
      </c>
      <c r="AS23" s="232">
        <f t="shared" si="110"/>
        <v>48.489178077314079</v>
      </c>
      <c r="AT23" s="232">
        <f t="shared" si="111"/>
        <v>32.783972118983151</v>
      </c>
      <c r="AU23" s="232">
        <f t="shared" si="112"/>
        <v>18.069296280958223</v>
      </c>
      <c r="AV23" s="232">
        <f t="shared" si="112"/>
        <v>40.443073104619096</v>
      </c>
      <c r="AW23" s="232">
        <f t="shared" si="112"/>
        <v>48.863564990686072</v>
      </c>
      <c r="AX23" s="232">
        <f t="shared" si="112"/>
        <v>33.349563731281521</v>
      </c>
      <c r="AY23" s="232">
        <f t="shared" si="112"/>
        <v>18.34618291517733</v>
      </c>
      <c r="AZ23" s="203">
        <f t="shared" si="113"/>
        <v>30.063792013068603</v>
      </c>
      <c r="BA23" s="254"/>
      <c r="BB23" s="254"/>
      <c r="BC23" s="204">
        <f t="shared" si="114"/>
        <v>30.303044929618771</v>
      </c>
      <c r="BD23" s="203">
        <f t="shared" si="115"/>
        <v>30.4303982613357</v>
      </c>
      <c r="BE23" s="204">
        <f t="shared" si="116"/>
        <v>37.044717932362978</v>
      </c>
      <c r="BF23" s="204">
        <f t="shared" si="117"/>
        <v>21.936315049291856</v>
      </c>
      <c r="BG23" s="204">
        <f t="shared" si="118"/>
        <v>10.992931913302899</v>
      </c>
      <c r="BH23" s="230">
        <f t="shared" si="119"/>
        <v>30.532175783950962</v>
      </c>
      <c r="BI23" s="230">
        <f t="shared" si="120"/>
        <v>30.722070945353064</v>
      </c>
      <c r="BJ23" s="230">
        <f t="shared" si="121"/>
        <v>37.56716628392391</v>
      </c>
      <c r="BK23" s="230">
        <f t="shared" si="122"/>
        <v>22.464632875619376</v>
      </c>
      <c r="BL23" s="230">
        <f t="shared" si="123"/>
        <v>11.459683534624538</v>
      </c>
      <c r="BM23" s="232">
        <f t="shared" si="148"/>
        <v>31.032585710523001</v>
      </c>
      <c r="BN23" s="232">
        <f t="shared" si="149"/>
        <v>37.976386823938974</v>
      </c>
      <c r="BO23" s="232">
        <f t="shared" si="150"/>
        <v>22.840288143219965</v>
      </c>
      <c r="BP23" s="232">
        <f t="shared" si="127"/>
        <v>11.751287650591401</v>
      </c>
      <c r="BQ23" s="232">
        <f t="shared" si="128"/>
        <v>31.36017740727225</v>
      </c>
      <c r="BR23" s="232">
        <f t="shared" si="129"/>
        <v>38.399435574133442</v>
      </c>
      <c r="BS23" s="232">
        <f t="shared" si="130"/>
        <v>22.743546866811442</v>
      </c>
      <c r="BT23" s="232">
        <f t="shared" si="131"/>
        <v>12.059218167232013</v>
      </c>
      <c r="BU23" s="232">
        <f t="shared" si="131"/>
        <v>31.732542471963011</v>
      </c>
      <c r="BV23" s="232">
        <f t="shared" si="131"/>
        <v>38.899284138824179</v>
      </c>
      <c r="BW23" s="232">
        <f t="shared" si="131"/>
        <v>23.384543309804421</v>
      </c>
      <c r="BX23" s="232">
        <f t="shared" si="131"/>
        <v>12.292692496115004</v>
      </c>
      <c r="BY23" s="153">
        <f>SUM(BY25:BY37)</f>
        <v>35364145</v>
      </c>
      <c r="BZ23" s="316">
        <f>SUM(BZ25:BZ37)</f>
        <v>37546467</v>
      </c>
      <c r="CA23" s="152">
        <f t="shared" ref="CA23:EV23" si="151">SUM(CA25:CA37)</f>
        <v>37913520</v>
      </c>
      <c r="CB23" s="153">
        <f t="shared" si="151"/>
        <v>37794530</v>
      </c>
      <c r="CC23" s="163">
        <f t="shared" si="151"/>
        <v>21183873</v>
      </c>
      <c r="CD23" s="163">
        <f t="shared" si="151"/>
        <v>1720061</v>
      </c>
      <c r="CE23" s="215">
        <f t="shared" si="151"/>
        <v>9574161</v>
      </c>
      <c r="CF23" s="215">
        <f t="shared" si="151"/>
        <v>38610419</v>
      </c>
      <c r="CG23" s="215">
        <f t="shared" si="151"/>
        <v>38571293</v>
      </c>
      <c r="CH23" s="215">
        <f t="shared" si="151"/>
        <v>21202230</v>
      </c>
      <c r="CI23" s="215">
        <f t="shared" si="151"/>
        <v>1757211</v>
      </c>
      <c r="CJ23" s="215">
        <f t="shared" si="151"/>
        <v>10050199</v>
      </c>
      <c r="CK23" s="215">
        <f t="shared" si="151"/>
        <v>38862556</v>
      </c>
      <c r="CL23" s="215">
        <f t="shared" si="151"/>
        <v>21137182</v>
      </c>
      <c r="CM23" s="215">
        <f t="shared" si="151"/>
        <v>1780087</v>
      </c>
      <c r="CN23" s="215">
        <f t="shared" si="151"/>
        <v>10259965</v>
      </c>
      <c r="CO23" s="215">
        <f t="shared" si="151"/>
        <v>39201700.000000045</v>
      </c>
      <c r="CP23" s="215">
        <f t="shared" si="151"/>
        <v>21053606.333333351</v>
      </c>
      <c r="CQ23" s="215">
        <f t="shared" si="151"/>
        <v>1800030.0000000035</v>
      </c>
      <c r="CR23" s="215">
        <f t="shared" si="151"/>
        <v>10505537.333333278</v>
      </c>
      <c r="CS23" s="215">
        <f t="shared" si="151"/>
        <v>39610032.33333347</v>
      </c>
      <c r="CT23" s="215">
        <f t="shared" si="151"/>
        <v>21016365.333333276</v>
      </c>
      <c r="CU23" s="215">
        <f t="shared" si="151"/>
        <v>1827161.3333333344</v>
      </c>
      <c r="CV23" s="215">
        <f t="shared" si="151"/>
        <v>10766152.333333524</v>
      </c>
      <c r="CW23" s="153">
        <f t="shared" si="151"/>
        <v>29972341</v>
      </c>
      <c r="CX23" s="163"/>
      <c r="CY23" s="163">
        <f t="shared" si="151"/>
        <v>32270513</v>
      </c>
      <c r="CZ23" s="153">
        <f t="shared" ref="CZ23:DT23" si="152">SUM(CZ25:CZ37)</f>
        <v>32186609</v>
      </c>
      <c r="DA23" s="163">
        <f t="shared" si="152"/>
        <v>20091810</v>
      </c>
      <c r="DB23" s="163">
        <f t="shared" si="152"/>
        <v>1538890</v>
      </c>
      <c r="DC23" s="215">
        <f t="shared" si="152"/>
        <v>5834514</v>
      </c>
      <c r="DD23" s="243">
        <f t="shared" si="152"/>
        <v>33016914</v>
      </c>
      <c r="DE23" s="215">
        <f t="shared" si="152"/>
        <v>33006919</v>
      </c>
      <c r="DF23" s="215">
        <f t="shared" si="152"/>
        <v>20161975</v>
      </c>
      <c r="DG23" s="215">
        <f t="shared" si="152"/>
        <v>1581312</v>
      </c>
      <c r="DH23" s="215">
        <f t="shared" si="152"/>
        <v>6298972</v>
      </c>
      <c r="DI23" s="163">
        <f t="shared" si="152"/>
        <v>33321734</v>
      </c>
      <c r="DJ23" s="163">
        <f t="shared" si="152"/>
        <v>20123899</v>
      </c>
      <c r="DK23" s="163">
        <f t="shared" si="152"/>
        <v>1600023</v>
      </c>
      <c r="DL23" s="163">
        <f t="shared" si="152"/>
        <v>6511398</v>
      </c>
      <c r="DM23" s="163">
        <f t="shared" si="152"/>
        <v>33670654.000000022</v>
      </c>
      <c r="DN23" s="163">
        <f t="shared" si="152"/>
        <v>20047946.999999996</v>
      </c>
      <c r="DO23" s="163">
        <f t="shared" si="152"/>
        <v>1619620.6666666665</v>
      </c>
      <c r="DP23" s="163">
        <f t="shared" si="152"/>
        <v>6757173</v>
      </c>
      <c r="DQ23" s="163">
        <f t="shared" si="152"/>
        <v>34069703.000000015</v>
      </c>
      <c r="DR23" s="163">
        <f t="shared" si="152"/>
        <v>20009298.333333306</v>
      </c>
      <c r="DS23" s="163">
        <f t="shared" si="152"/>
        <v>1644879.3333333328</v>
      </c>
      <c r="DT23" s="163">
        <f t="shared" si="152"/>
        <v>7003106.0000000019</v>
      </c>
      <c r="DU23" s="153">
        <f>SUM(DU25:DU37)</f>
        <v>13639504</v>
      </c>
      <c r="DV23" s="153">
        <f>SUM(DV25:DV37)</f>
        <v>14479019</v>
      </c>
      <c r="DW23" s="152">
        <f t="shared" si="151"/>
        <v>14699235</v>
      </c>
      <c r="DX23" s="153">
        <f t="shared" si="151"/>
        <v>14716980</v>
      </c>
      <c r="DY23" s="163">
        <f t="shared" si="151"/>
        <v>9902842</v>
      </c>
      <c r="DZ23" s="163">
        <f t="shared" ref="DZ23:ET23" si="153">SUM(DZ25:DZ37)</f>
        <v>552596</v>
      </c>
      <c r="EA23" s="215">
        <f t="shared" si="153"/>
        <v>1583604</v>
      </c>
      <c r="EB23" s="243">
        <f t="shared" si="153"/>
        <v>15119247</v>
      </c>
      <c r="EC23" s="215">
        <f t="shared" si="153"/>
        <v>15187039</v>
      </c>
      <c r="ED23" s="215">
        <f t="shared" si="153"/>
        <v>10061365</v>
      </c>
      <c r="EE23" s="215">
        <f t="shared" si="153"/>
        <v>572230</v>
      </c>
      <c r="EF23" s="215">
        <f t="shared" si="153"/>
        <v>1730696</v>
      </c>
      <c r="EG23" s="215">
        <f t="shared" si="153"/>
        <v>15464465</v>
      </c>
      <c r="EH23" s="215">
        <f t="shared" si="153"/>
        <v>10152588</v>
      </c>
      <c r="EI23" s="215">
        <f t="shared" si="153"/>
        <v>584316</v>
      </c>
      <c r="EJ23" s="215">
        <f t="shared" si="153"/>
        <v>1803164</v>
      </c>
      <c r="EK23" s="215">
        <f t="shared" si="153"/>
        <v>15743710.333333351</v>
      </c>
      <c r="EL23" s="215">
        <f t="shared" si="153"/>
        <v>10208720.666666685</v>
      </c>
      <c r="EM23" s="215">
        <f t="shared" si="153"/>
        <v>590121.3333333336</v>
      </c>
      <c r="EN23" s="215">
        <f t="shared" si="153"/>
        <v>1898276.6666666677</v>
      </c>
      <c r="EO23" s="215">
        <f t="shared" si="153"/>
        <v>16019514.333333317</v>
      </c>
      <c r="EP23" s="215">
        <f t="shared" si="153"/>
        <v>10269345.333333323</v>
      </c>
      <c r="EQ23" s="215">
        <f t="shared" si="153"/>
        <v>609350.33333333349</v>
      </c>
      <c r="ER23" s="215">
        <f t="shared" si="153"/>
        <v>1975178.0000000005</v>
      </c>
      <c r="ES23" s="153">
        <f t="shared" si="153"/>
        <v>10631803</v>
      </c>
      <c r="ET23" s="153">
        <f t="shared" si="153"/>
        <v>11175876</v>
      </c>
      <c r="EU23" s="152">
        <f t="shared" si="151"/>
        <v>11488951</v>
      </c>
      <c r="EV23" s="153">
        <f t="shared" si="151"/>
        <v>11501026</v>
      </c>
      <c r="EW23" s="163">
        <f t="shared" ref="EW23:FP23" si="154">SUM(EW25:EW37)</f>
        <v>7847506</v>
      </c>
      <c r="EX23" s="163">
        <f t="shared" si="154"/>
        <v>377318</v>
      </c>
      <c r="EY23" s="215">
        <f t="shared" si="154"/>
        <v>1052481</v>
      </c>
      <c r="EZ23" s="243">
        <f t="shared" si="154"/>
        <v>11788601</v>
      </c>
      <c r="FA23" s="153">
        <f t="shared" si="154"/>
        <v>11849900</v>
      </c>
      <c r="FB23" s="153">
        <f t="shared" si="154"/>
        <v>7965077</v>
      </c>
      <c r="FC23" s="153">
        <f t="shared" si="154"/>
        <v>394751</v>
      </c>
      <c r="FD23" s="153">
        <f t="shared" si="154"/>
        <v>1151721</v>
      </c>
      <c r="FE23" s="153">
        <f t="shared" si="154"/>
        <v>12060056</v>
      </c>
      <c r="FF23" s="153">
        <f t="shared" si="154"/>
        <v>8027138</v>
      </c>
      <c r="FG23" s="153">
        <f t="shared" si="154"/>
        <v>406577</v>
      </c>
      <c r="FH23" s="153">
        <f t="shared" si="154"/>
        <v>1205678</v>
      </c>
      <c r="FI23" s="153">
        <f t="shared" si="154"/>
        <v>12293722.66666666</v>
      </c>
      <c r="FJ23" s="153">
        <f t="shared" si="154"/>
        <v>8084466.0000000177</v>
      </c>
      <c r="FK23" s="153">
        <f t="shared" si="154"/>
        <v>409390.6666666668</v>
      </c>
      <c r="FL23" s="153">
        <f t="shared" si="154"/>
        <v>1266885.6666666681</v>
      </c>
      <c r="FM23" s="153">
        <f t="shared" si="154"/>
        <v>12569270.333333325</v>
      </c>
      <c r="FN23" s="153">
        <f t="shared" si="154"/>
        <v>8175215.6666666549</v>
      </c>
      <c r="FO23" s="153">
        <f t="shared" si="154"/>
        <v>427273.33333333349</v>
      </c>
      <c r="FP23" s="153">
        <f t="shared" si="154"/>
        <v>1323450.0000000005</v>
      </c>
    </row>
    <row r="24" spans="1:172">
      <c r="A24" s="49"/>
      <c r="B24" s="205"/>
      <c r="C24" s="132"/>
      <c r="D24" s="132"/>
      <c r="E24" s="206"/>
      <c r="F24" s="205"/>
      <c r="G24" s="206"/>
      <c r="H24" s="206"/>
      <c r="I24" s="206"/>
      <c r="J24" s="231"/>
      <c r="K24" s="231"/>
      <c r="L24" s="231"/>
      <c r="M24" s="231"/>
      <c r="N24" s="231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  <c r="AA24" s="205"/>
      <c r="AB24" s="132"/>
      <c r="AC24" s="304"/>
      <c r="AD24" s="345"/>
      <c r="AE24" s="205"/>
      <c r="AF24" s="206"/>
      <c r="AG24" s="206"/>
      <c r="AH24" s="206"/>
      <c r="AI24" s="231"/>
      <c r="AJ24" s="231"/>
      <c r="AK24" s="231"/>
      <c r="AL24" s="231"/>
      <c r="AM24" s="231"/>
      <c r="AN24" s="205"/>
      <c r="AO24" s="205"/>
      <c r="AP24" s="205"/>
      <c r="AQ24" s="205"/>
      <c r="AR24" s="205"/>
      <c r="AS24" s="205"/>
      <c r="AT24" s="205"/>
      <c r="AU24" s="205"/>
      <c r="AV24" s="205"/>
      <c r="AW24" s="205"/>
      <c r="AX24" s="205"/>
      <c r="AY24" s="205"/>
      <c r="AZ24" s="205"/>
      <c r="BA24" s="132"/>
      <c r="BB24" s="132"/>
      <c r="BC24" s="206"/>
      <c r="BD24" s="205"/>
      <c r="BE24" s="206"/>
      <c r="BF24" s="206"/>
      <c r="BG24" s="206"/>
      <c r="BH24" s="231"/>
      <c r="BI24" s="231"/>
      <c r="BJ24" s="231"/>
      <c r="BK24" s="231"/>
      <c r="BL24" s="231"/>
      <c r="BM24" s="232"/>
      <c r="BN24" s="232"/>
      <c r="BO24" s="232"/>
      <c r="BP24" s="232"/>
      <c r="BQ24" s="232"/>
      <c r="BR24" s="232"/>
      <c r="BS24" s="232"/>
      <c r="BT24" s="232"/>
      <c r="BU24" s="232"/>
      <c r="BV24" s="232"/>
      <c r="BW24" s="232"/>
      <c r="BX24" s="232"/>
      <c r="BY24" s="154"/>
      <c r="CB24" s="193"/>
      <c r="CC24" s="140"/>
      <c r="CD24" s="140"/>
      <c r="CE24" s="216"/>
      <c r="CF24" s="140"/>
      <c r="CG24" s="140"/>
      <c r="CH24" s="140"/>
      <c r="CI24" s="140"/>
      <c r="CJ24" s="140"/>
      <c r="CK24" s="140"/>
      <c r="CL24" s="285"/>
      <c r="CM24" s="140"/>
      <c r="CN24" s="140"/>
      <c r="CO24" s="140"/>
      <c r="CP24" s="140"/>
      <c r="CQ24" s="140"/>
      <c r="CR24" s="140"/>
      <c r="CS24" s="140"/>
      <c r="CT24" s="140"/>
      <c r="CU24" s="140"/>
      <c r="CV24" s="140"/>
      <c r="CW24" s="193"/>
      <c r="CX24" s="257"/>
      <c r="CY24" s="140"/>
      <c r="CZ24" s="193"/>
      <c r="DA24" s="140"/>
      <c r="DB24" s="140"/>
      <c r="DC24" s="216"/>
      <c r="DD24" s="244"/>
      <c r="DE24" s="140"/>
      <c r="DF24" s="140"/>
      <c r="DG24" s="140"/>
      <c r="DH24" s="140"/>
      <c r="DI24" s="140"/>
      <c r="DJ24" s="287"/>
      <c r="DK24" s="140"/>
      <c r="DL24" s="140"/>
      <c r="DM24" s="140"/>
      <c r="DN24" s="140"/>
      <c r="DO24" s="140"/>
      <c r="DP24" s="140"/>
      <c r="DQ24" s="140"/>
      <c r="DR24" s="140"/>
      <c r="DS24" s="140"/>
      <c r="DT24" s="140"/>
      <c r="DU24" s="154"/>
      <c r="DV24" s="317"/>
      <c r="DX24" s="193"/>
      <c r="DY24" s="140"/>
      <c r="DZ24" s="140"/>
      <c r="EA24" s="216"/>
      <c r="EB24" s="244"/>
      <c r="EC24" s="140"/>
      <c r="ED24" s="140"/>
      <c r="EE24" s="140"/>
      <c r="EF24" s="140"/>
      <c r="EG24" s="140"/>
      <c r="EH24" s="140"/>
      <c r="EI24" s="140"/>
      <c r="EJ24" s="140"/>
      <c r="EK24" s="140"/>
      <c r="EL24" s="140"/>
      <c r="EM24" s="140"/>
      <c r="EN24" s="140"/>
      <c r="EO24" s="140"/>
      <c r="EP24" s="140"/>
      <c r="EQ24" s="140"/>
      <c r="ER24" s="140"/>
      <c r="ES24" s="154"/>
      <c r="ET24" s="140"/>
      <c r="EV24" s="193"/>
      <c r="EW24" s="140"/>
      <c r="EX24" s="140"/>
      <c r="EY24" s="216"/>
      <c r="EZ24" s="244"/>
      <c r="FA24" s="154"/>
      <c r="FB24" s="140"/>
      <c r="FC24" s="140"/>
      <c r="FD24" s="216"/>
      <c r="FL24" s="307"/>
      <c r="FP24" s="307"/>
    </row>
    <row r="25" spans="1:172">
      <c r="A25" s="164" t="s">
        <v>16</v>
      </c>
      <c r="B25" s="207">
        <f t="shared" ref="B25:B38" si="155">(CW25/BY25)*100</f>
        <v>92.951573730724576</v>
      </c>
      <c r="C25" s="255">
        <v>92.09</v>
      </c>
      <c r="D25" s="255">
        <v>93.28</v>
      </c>
      <c r="E25" s="208">
        <f t="shared" ref="E25:E38" si="156">(CY25/CA25)*100</f>
        <v>93.09636505069416</v>
      </c>
      <c r="F25" s="207">
        <f t="shared" ref="F25:F38" si="157">(CZ25/CB25)*100</f>
        <v>92.785716131366115</v>
      </c>
      <c r="G25" s="208">
        <f t="shared" ref="G25:G38" si="158">(DA25/CC25)*100</f>
        <v>95.922339509234021</v>
      </c>
      <c r="H25" s="208">
        <f t="shared" ref="H25:H38" si="159">(DB25/CD25)*100</f>
        <v>94.583367272134893</v>
      </c>
      <c r="I25" s="208">
        <f t="shared" ref="I25:I38" si="160">(DC25/CE25)*100</f>
        <v>79.797018712337447</v>
      </c>
      <c r="J25" s="232">
        <f t="shared" ref="J25:J38" si="161">(DD25/CF25)*100</f>
        <v>93.280216815769336</v>
      </c>
      <c r="K25" s="232">
        <f t="shared" ref="K25:K38" si="162">(DE25/CG25)*100</f>
        <v>93.297015870463255</v>
      </c>
      <c r="L25" s="232">
        <f t="shared" ref="L25:L38" si="163">(DF25/CH25)*100</f>
        <v>96.238909043227423</v>
      </c>
      <c r="M25" s="232">
        <f t="shared" ref="M25:M38" si="164">(DG25/CI25)*100</f>
        <v>91.371363808084624</v>
      </c>
      <c r="N25" s="232">
        <f t="shared" ref="N25:N38" si="165">(DH25/CJ25)*100</f>
        <v>85.743391229053117</v>
      </c>
      <c r="O25" s="232">
        <f t="shared" ref="O25:O38" si="166">(DE25/CG25)*100</f>
        <v>93.297015870463255</v>
      </c>
      <c r="P25" s="232">
        <f t="shared" ref="P25" si="167">(DF25/CH25)*100</f>
        <v>96.238909043227423</v>
      </c>
      <c r="Q25" s="232">
        <f t="shared" ref="Q25" si="168">(DG25/CI25)*100</f>
        <v>91.371363808084624</v>
      </c>
      <c r="R25" s="232">
        <f t="shared" ref="R25:R38" si="169">(DH25/CJ25)*100</f>
        <v>85.743391229053117</v>
      </c>
      <c r="S25" s="232">
        <f t="shared" ref="S25:Z25" si="170">(DM25/CO25)*100</f>
        <v>93.246802216696338</v>
      </c>
      <c r="T25" s="232">
        <f t="shared" si="170"/>
        <v>96.133597291658617</v>
      </c>
      <c r="U25" s="232">
        <f t="shared" si="170"/>
        <v>90.204857550213873</v>
      </c>
      <c r="V25" s="232">
        <f t="shared" si="170"/>
        <v>90.357318399142017</v>
      </c>
      <c r="W25" s="232">
        <f t="shared" si="170"/>
        <v>93.239815642796415</v>
      </c>
      <c r="X25" s="232">
        <f t="shared" si="170"/>
        <v>95.957123596973631</v>
      </c>
      <c r="Y25" s="232">
        <f t="shared" si="170"/>
        <v>91.962733241637011</v>
      </c>
      <c r="Z25" s="232">
        <f t="shared" si="170"/>
        <v>90.544383057090286</v>
      </c>
      <c r="AA25" s="207">
        <f t="shared" ref="AA25:AA38" si="171">(DU25/BY25)*100</f>
        <v>36.062503437515382</v>
      </c>
      <c r="AB25" s="255">
        <v>35.6</v>
      </c>
      <c r="AC25" s="304">
        <f t="shared" si="144"/>
        <v>36.343449690028315</v>
      </c>
      <c r="AD25" s="346">
        <f t="shared" ref="AD25:AD38" si="172">(DW25/CA25)*100</f>
        <v>35.056627157303524</v>
      </c>
      <c r="AE25" s="207">
        <f t="shared" ref="AE25:AE38" si="173">(DX25/CB25)*100</f>
        <v>36.254618743701712</v>
      </c>
      <c r="AF25" s="208">
        <f t="shared" ref="AF25:AF38" si="174">(DY25/CC25)*100</f>
        <v>43.006715313225925</v>
      </c>
      <c r="AG25" s="208">
        <f t="shared" ref="AG25:AG38" si="175">(DZ25/CD25)*100</f>
        <v>36.108169748309848</v>
      </c>
      <c r="AH25" s="208">
        <f t="shared" ref="AH25:AH38" si="176">(EA25/CE25)*100</f>
        <v>26.334707685801884</v>
      </c>
      <c r="AI25" s="232">
        <f t="shared" ref="AI25:AI38" si="177">(EB25/CF25)*100</f>
        <v>34.419503381472794</v>
      </c>
      <c r="AJ25" s="232">
        <f t="shared" ref="AJ25:AJ38" si="178">(EC25/CG25)*100</f>
        <v>36.920436613631111</v>
      </c>
      <c r="AK25" s="232">
        <f t="shared" ref="AK25:AK38" si="179">(ED25/CH25)*100</f>
        <v>42.708014627678949</v>
      </c>
      <c r="AL25" s="232">
        <f t="shared" ref="AL25:AL38" si="180">(EE25/CI25)*100</f>
        <v>40.846241027578387</v>
      </c>
      <c r="AM25" s="232">
        <f t="shared" ref="AM25:AM38" si="181">(EF25/CJ25)*100</f>
        <v>35.139815616563943</v>
      </c>
      <c r="AN25" s="232">
        <f t="shared" ref="AN25" si="182">(EG25/CK25)*100</f>
        <v>36.494731560461616</v>
      </c>
      <c r="AO25" s="232">
        <f t="shared" ref="AO25" si="183">(EH25/CL25)*100</f>
        <v>42.374449339207047</v>
      </c>
      <c r="AP25" s="232">
        <f t="shared" ref="AP25" si="184">(EI25/CM25)*100</f>
        <v>33.780023432923258</v>
      </c>
      <c r="AQ25" s="232">
        <f t="shared" ref="AQ25:AQ38" si="185">(EJ25/CN25)*100</f>
        <v>35.985853227232539</v>
      </c>
      <c r="AR25" s="232">
        <f t="shared" ref="AR25:AR38" si="186">(EK25/CO25)*100</f>
        <v>37.95495365477052</v>
      </c>
      <c r="AS25" s="232">
        <f t="shared" ref="AS25:AS38" si="187">(EL25/CP25)*100</f>
        <v>44.828206021373617</v>
      </c>
      <c r="AT25" s="232">
        <f t="shared" ref="AT25:AT38" si="188">(EM25/CQ25)*100</f>
        <v>31.976787813602144</v>
      </c>
      <c r="AU25" s="232">
        <f t="shared" ref="AU25:AY38" si="189">(EN25/CR25)*100</f>
        <v>33.229568507126984</v>
      </c>
      <c r="AV25" s="232">
        <f t="shared" si="189"/>
        <v>36.95565207452286</v>
      </c>
      <c r="AW25" s="232">
        <f t="shared" si="189"/>
        <v>43.388296315097016</v>
      </c>
      <c r="AX25" s="232">
        <f t="shared" si="189"/>
        <v>27.111826226870463</v>
      </c>
      <c r="AY25" s="232">
        <f t="shared" si="189"/>
        <v>33.433517495395968</v>
      </c>
      <c r="AZ25" s="207">
        <f t="shared" ref="AZ25:AZ38" si="190">(ES25/BY25)*100</f>
        <v>28.036809638358907</v>
      </c>
      <c r="BA25" s="255">
        <v>26.56</v>
      </c>
      <c r="BB25" s="255"/>
      <c r="BC25" s="208">
        <f t="shared" ref="BC25:BC38" si="191">(EU25/CA25)*100</f>
        <v>27.114585942753173</v>
      </c>
      <c r="BD25" s="207">
        <f t="shared" ref="BD25:BD38" si="192">(EV25/CB25)*100</f>
        <v>27.784553370713933</v>
      </c>
      <c r="BE25" s="208">
        <f t="shared" ref="BE25:BE38" si="193">(EW25/CC25)*100</f>
        <v>33.730559708866373</v>
      </c>
      <c r="BF25" s="208">
        <f t="shared" ref="BF25:BF38" si="194">(EX25/CD25)*100</f>
        <v>17.944123157123077</v>
      </c>
      <c r="BG25" s="208">
        <f t="shared" ref="BG25:BG38" si="195">(EY25/CE25)*100</f>
        <v>17.676287133946506</v>
      </c>
      <c r="BH25" s="232">
        <f t="shared" ref="BH25:BH38" si="196">(EZ25/CF25)*100</f>
        <v>26.544875092535662</v>
      </c>
      <c r="BI25" s="232">
        <f t="shared" ref="BI25:BI38" si="197">(FA25/CG25)*100</f>
        <v>28.084136572422182</v>
      </c>
      <c r="BJ25" s="232">
        <f t="shared" ref="BJ25:BJ38" si="198">(FB25/CH25)*100</f>
        <v>33.193467080437664</v>
      </c>
      <c r="BK25" s="232">
        <f t="shared" ref="BK25:BK38" si="199">(FC25/CI25)*100</f>
        <v>28.122402720060446</v>
      </c>
      <c r="BL25" s="232">
        <f t="shared" ref="BL25:BL38" si="200">(FD25/CJ25)*100</f>
        <v>21.11750623949473</v>
      </c>
      <c r="BM25" s="232">
        <f t="shared" si="148"/>
        <v>27.887606623181131</v>
      </c>
      <c r="BN25" s="232">
        <f t="shared" si="149"/>
        <v>32.70337738619677</v>
      </c>
      <c r="BO25" s="232">
        <f t="shared" si="150"/>
        <v>26.332747510251902</v>
      </c>
      <c r="BP25" s="232">
        <f t="shared" ref="BP25:BP38" si="201">(FH25/CN25)*100</f>
        <v>23.705151472846573</v>
      </c>
      <c r="BQ25" s="232">
        <f t="shared" ref="BQ25:BQ38" si="202">(FI25/CO25)*100</f>
        <v>29.166419875851133</v>
      </c>
      <c r="BR25" s="232">
        <f t="shared" ref="BR25:BR38" si="203">(FJ25/CP25)*100</f>
        <v>34.687669286829014</v>
      </c>
      <c r="BS25" s="232">
        <f t="shared" ref="BS25:BS38" si="204">(FK25/CQ25)*100</f>
        <v>19.335150954250981</v>
      </c>
      <c r="BT25" s="232">
        <f t="shared" ref="BT25:BX38" si="205">(FL25/CR25)*100</f>
        <v>24.438850742489443</v>
      </c>
      <c r="BU25" s="232">
        <f t="shared" si="205"/>
        <v>28.788752327997191</v>
      </c>
      <c r="BV25" s="232">
        <f t="shared" si="205"/>
        <v>34.419357959664168</v>
      </c>
      <c r="BW25" s="232">
        <f t="shared" si="205"/>
        <v>16.668829315132477</v>
      </c>
      <c r="BX25" s="232">
        <f t="shared" si="205"/>
        <v>22.469244935543287</v>
      </c>
      <c r="BY25" s="186">
        <v>345453</v>
      </c>
      <c r="BZ25" s="318">
        <v>376486</v>
      </c>
      <c r="CA25" s="156">
        <v>379235</v>
      </c>
      <c r="CB25" s="193">
        <v>387010</v>
      </c>
      <c r="CC25" s="155">
        <v>268193</v>
      </c>
      <c r="CD25" s="155">
        <v>12277</v>
      </c>
      <c r="CE25" s="217">
        <v>18918</v>
      </c>
      <c r="CF25" s="155">
        <v>398495</v>
      </c>
      <c r="CG25" s="155">
        <v>397972</v>
      </c>
      <c r="CH25" s="155">
        <v>274548</v>
      </c>
      <c r="CI25" s="155">
        <v>13235</v>
      </c>
      <c r="CJ25" s="155">
        <v>19633</v>
      </c>
      <c r="CK25" s="155">
        <v>398600</v>
      </c>
      <c r="CL25" s="285">
        <v>272400</v>
      </c>
      <c r="CM25" s="155">
        <v>13656</v>
      </c>
      <c r="CN25" s="155">
        <v>21489</v>
      </c>
      <c r="CO25" s="155">
        <v>399573.66666666488</v>
      </c>
      <c r="CP25" s="155">
        <v>268897.66666666686</v>
      </c>
      <c r="CQ25" s="155">
        <v>13326.333333333334</v>
      </c>
      <c r="CR25" s="155">
        <v>22379.666666666682</v>
      </c>
      <c r="CS25" s="155">
        <v>396621.33333333262</v>
      </c>
      <c r="CT25" s="155">
        <v>265289.66666666727</v>
      </c>
      <c r="CU25" s="155">
        <v>12844.333333333338</v>
      </c>
      <c r="CV25" s="155">
        <v>22624.999999999989</v>
      </c>
      <c r="CW25" s="193">
        <v>321104</v>
      </c>
      <c r="CX25" s="257">
        <v>345077</v>
      </c>
      <c r="CY25" s="155">
        <v>353054</v>
      </c>
      <c r="CZ25" s="193">
        <v>359090</v>
      </c>
      <c r="DA25" s="155">
        <v>257257</v>
      </c>
      <c r="DB25" s="155">
        <v>11612</v>
      </c>
      <c r="DC25" s="217">
        <v>15096</v>
      </c>
      <c r="DD25" s="245">
        <v>371717</v>
      </c>
      <c r="DE25" s="155">
        <v>371296</v>
      </c>
      <c r="DF25" s="155">
        <v>264222</v>
      </c>
      <c r="DG25" s="155">
        <v>12093</v>
      </c>
      <c r="DH25" s="155">
        <v>16834</v>
      </c>
      <c r="DI25" s="155">
        <v>372739</v>
      </c>
      <c r="DJ25" s="287">
        <v>262752</v>
      </c>
      <c r="DK25" s="155">
        <v>12049</v>
      </c>
      <c r="DL25" s="155">
        <v>19951</v>
      </c>
      <c r="DM25" s="155">
        <v>372589.66666666651</v>
      </c>
      <c r="DN25" s="155">
        <v>258501.00000000009</v>
      </c>
      <c r="DO25" s="155">
        <v>12021.000000000002</v>
      </c>
      <c r="DP25" s="155">
        <v>20221.666666666668</v>
      </c>
      <c r="DQ25" s="155">
        <v>369809.00000000035</v>
      </c>
      <c r="DR25" s="155">
        <v>254564.33333333328</v>
      </c>
      <c r="DS25" s="155">
        <v>11812.000000000002</v>
      </c>
      <c r="DT25" s="155">
        <v>20485.666666666668</v>
      </c>
      <c r="DU25" s="157">
        <v>124579</v>
      </c>
      <c r="DV25" s="324">
        <v>136828</v>
      </c>
      <c r="DW25" s="158">
        <v>132947</v>
      </c>
      <c r="DX25" s="193">
        <v>140309</v>
      </c>
      <c r="DY25" s="155">
        <v>115341</v>
      </c>
      <c r="DZ25" s="155">
        <v>4433</v>
      </c>
      <c r="EA25" s="217">
        <v>4982</v>
      </c>
      <c r="EB25" s="245">
        <v>137160</v>
      </c>
      <c r="EC25" s="155">
        <v>146933</v>
      </c>
      <c r="ED25" s="155">
        <v>117254</v>
      </c>
      <c r="EE25" s="155">
        <v>5406</v>
      </c>
      <c r="EF25" s="155">
        <v>6899</v>
      </c>
      <c r="EG25" s="155">
        <v>145468</v>
      </c>
      <c r="EH25" s="155">
        <v>115428</v>
      </c>
      <c r="EI25" s="155">
        <v>4613</v>
      </c>
      <c r="EJ25" s="155">
        <v>7733</v>
      </c>
      <c r="EK25" s="155">
        <v>151657.99999999991</v>
      </c>
      <c r="EL25" s="155">
        <v>120541.99999999991</v>
      </c>
      <c r="EM25" s="155">
        <v>4261.3333333333339</v>
      </c>
      <c r="EN25" s="155">
        <v>7436.666666666667</v>
      </c>
      <c r="EO25" s="155">
        <v>146573.99999999997</v>
      </c>
      <c r="EP25" s="155">
        <v>115104.66666666674</v>
      </c>
      <c r="EQ25" s="155">
        <v>3482.333333333333</v>
      </c>
      <c r="ER25" s="155">
        <v>7564.3333333333339</v>
      </c>
      <c r="ES25" s="157">
        <v>96854</v>
      </c>
      <c r="ET25" s="262">
        <v>99542</v>
      </c>
      <c r="EU25" s="158">
        <v>102828</v>
      </c>
      <c r="EV25" s="193">
        <v>107529</v>
      </c>
      <c r="EW25" s="155">
        <v>90463</v>
      </c>
      <c r="EX25" s="155">
        <v>2203</v>
      </c>
      <c r="EY25" s="217">
        <v>3344</v>
      </c>
      <c r="EZ25" s="245">
        <v>105780</v>
      </c>
      <c r="FA25" s="154">
        <v>111767</v>
      </c>
      <c r="FB25" s="140">
        <v>91132</v>
      </c>
      <c r="FC25" s="140">
        <v>3722</v>
      </c>
      <c r="FD25" s="216">
        <v>4146</v>
      </c>
      <c r="FE25" s="141">
        <v>111160</v>
      </c>
      <c r="FF25" s="141">
        <v>89084</v>
      </c>
      <c r="FG25" s="141">
        <v>3596</v>
      </c>
      <c r="FH25" s="141">
        <v>5094</v>
      </c>
      <c r="FI25" s="307">
        <v>116541.33333333331</v>
      </c>
      <c r="FJ25" s="307">
        <v>93274.333333333256</v>
      </c>
      <c r="FK25" s="307">
        <v>2576.666666666667</v>
      </c>
      <c r="FL25" s="307">
        <v>5469.333333333333</v>
      </c>
      <c r="FM25" s="307">
        <v>114182.3333333333</v>
      </c>
      <c r="FN25" s="307">
        <v>91311.000000000087</v>
      </c>
      <c r="FO25" s="307">
        <v>2141</v>
      </c>
      <c r="FP25" s="307">
        <v>5083.6666666666661</v>
      </c>
    </row>
    <row r="26" spans="1:172">
      <c r="A26" s="164" t="s">
        <v>17</v>
      </c>
      <c r="B26" s="207">
        <f t="shared" si="155"/>
        <v>84.945541682193621</v>
      </c>
      <c r="C26" s="255">
        <v>84.39</v>
      </c>
      <c r="D26" s="255">
        <v>84.42</v>
      </c>
      <c r="E26" s="208">
        <f t="shared" si="156"/>
        <v>85.014634065549259</v>
      </c>
      <c r="F26" s="207">
        <f t="shared" si="157"/>
        <v>85.744315457272535</v>
      </c>
      <c r="G26" s="208">
        <f t="shared" si="158"/>
        <v>94.445381311202908</v>
      </c>
      <c r="H26" s="208">
        <f t="shared" si="159"/>
        <v>89.227517935598684</v>
      </c>
      <c r="I26" s="208">
        <f t="shared" si="160"/>
        <v>64.804639408293667</v>
      </c>
      <c r="J26" s="232">
        <f t="shared" si="161"/>
        <v>86.040473590890713</v>
      </c>
      <c r="K26" s="232">
        <f t="shared" si="162"/>
        <v>86.110942097590311</v>
      </c>
      <c r="L26" s="232">
        <f t="shared" si="163"/>
        <v>94.429917730178602</v>
      </c>
      <c r="M26" s="232">
        <f t="shared" si="164"/>
        <v>91.548948383335571</v>
      </c>
      <c r="N26" s="232">
        <f t="shared" si="165"/>
        <v>66.984232051251752</v>
      </c>
      <c r="O26" s="232">
        <f t="shared" si="166"/>
        <v>86.110942097590311</v>
      </c>
      <c r="P26" s="232">
        <f t="shared" ref="P26:P38" si="206">(DF26/CH26)*100</f>
        <v>94.429917730178602</v>
      </c>
      <c r="Q26" s="232">
        <f t="shared" ref="Q26:Q38" si="207">(DG26/CI26)*100</f>
        <v>91.548948383335571</v>
      </c>
      <c r="R26" s="232">
        <f t="shared" si="169"/>
        <v>66.984232051251752</v>
      </c>
      <c r="S26" s="232">
        <f t="shared" ref="S26:S37" si="208">(DM26/CO26)*100</f>
        <v>86.122910706199875</v>
      </c>
      <c r="T26" s="232">
        <f t="shared" ref="T26:T38" si="209">(DN26/CP26)*100</f>
        <v>94.903184513599683</v>
      </c>
      <c r="U26" s="232">
        <f t="shared" ref="U26:U38" si="210">(DO26/CQ26)*100</f>
        <v>90.152019656922604</v>
      </c>
      <c r="V26" s="232">
        <f t="shared" ref="V26:V38" si="211">(DP26/CR26)*100</f>
        <v>66.92629000008624</v>
      </c>
      <c r="W26" s="232">
        <f t="shared" ref="W26:W37" si="212">(DQ26/CS26)*100</f>
        <v>85.99510554254519</v>
      </c>
      <c r="X26" s="232">
        <f t="shared" ref="X26:X38" si="213">(DR26/CT26)*100</f>
        <v>94.811831202439308</v>
      </c>
      <c r="Y26" s="232">
        <f t="shared" ref="Y26:Y38" si="214">(DS26/CU26)*100</f>
        <v>89.282351698676123</v>
      </c>
      <c r="Z26" s="232">
        <f t="shared" ref="Z26:Z38" si="215">(DT26/CV26)*100</f>
        <v>67.329158393795865</v>
      </c>
      <c r="AA26" s="207">
        <f t="shared" si="171"/>
        <v>35.330149550633806</v>
      </c>
      <c r="AB26" s="255">
        <v>34.659999999999997</v>
      </c>
      <c r="AC26" s="304">
        <f t="shared" si="144"/>
        <v>34.351613586483822</v>
      </c>
      <c r="AD26" s="346">
        <f t="shared" si="172"/>
        <v>34.757118283945829</v>
      </c>
      <c r="AE26" s="207">
        <f t="shared" si="173"/>
        <v>35.499165486452625</v>
      </c>
      <c r="AF26" s="208">
        <f t="shared" si="174"/>
        <v>43.275827612713044</v>
      </c>
      <c r="AG26" s="208">
        <f t="shared" si="175"/>
        <v>34.493552718345555</v>
      </c>
      <c r="AH26" s="208">
        <f t="shared" si="176"/>
        <v>16.980040770700811</v>
      </c>
      <c r="AI26" s="232">
        <f t="shared" si="177"/>
        <v>35.763745905652861</v>
      </c>
      <c r="AJ26" s="232">
        <f t="shared" si="178"/>
        <v>35.940850270516286</v>
      </c>
      <c r="AK26" s="232">
        <f t="shared" si="179"/>
        <v>44.080898068897504</v>
      </c>
      <c r="AL26" s="232">
        <f t="shared" si="180"/>
        <v>32.714471500964173</v>
      </c>
      <c r="AM26" s="232">
        <f t="shared" si="181"/>
        <v>17.396188990241139</v>
      </c>
      <c r="AN26" s="232">
        <f t="shared" ref="AN26:AN38" si="216">(EG26/CK26)*100</f>
        <v>36.61878883747071</v>
      </c>
      <c r="AO26" s="232">
        <f t="shared" ref="AO26:AO38" si="217">(EH26/CL26)*100</f>
        <v>45.358548399783807</v>
      </c>
      <c r="AP26" s="232">
        <f t="shared" ref="AP26:AP38" si="218">(EI26/CM26)*100</f>
        <v>32.455451960113756</v>
      </c>
      <c r="AQ26" s="232">
        <f t="shared" si="185"/>
        <v>17.227472720000264</v>
      </c>
      <c r="AR26" s="232">
        <f t="shared" si="186"/>
        <v>36.877834627724773</v>
      </c>
      <c r="AS26" s="232">
        <f t="shared" si="187"/>
        <v>45.655438710597032</v>
      </c>
      <c r="AT26" s="232">
        <f t="shared" si="188"/>
        <v>33.766045881461451</v>
      </c>
      <c r="AU26" s="232">
        <f t="shared" si="189"/>
        <v>17.839316004611167</v>
      </c>
      <c r="AV26" s="232">
        <f t="shared" si="189"/>
        <v>36.87908069114593</v>
      </c>
      <c r="AW26" s="232">
        <f t="shared" si="189"/>
        <v>45.89785431360351</v>
      </c>
      <c r="AX26" s="232">
        <f t="shared" si="189"/>
        <v>34.17980643697063</v>
      </c>
      <c r="AY26" s="232">
        <f t="shared" si="189"/>
        <v>17.834555592646513</v>
      </c>
      <c r="AZ26" s="207">
        <f t="shared" si="190"/>
        <v>26.345790607549031</v>
      </c>
      <c r="BA26" s="255">
        <v>26.02</v>
      </c>
      <c r="BB26" s="255"/>
      <c r="BC26" s="208">
        <f t="shared" si="191"/>
        <v>26.217247849253745</v>
      </c>
      <c r="BD26" s="207">
        <f t="shared" si="192"/>
        <v>26.740242634659012</v>
      </c>
      <c r="BE26" s="208">
        <f t="shared" si="193"/>
        <v>33.381524640742363</v>
      </c>
      <c r="BF26" s="208">
        <f t="shared" si="194"/>
        <v>24.14930045206448</v>
      </c>
      <c r="BG26" s="208">
        <f t="shared" si="195"/>
        <v>10.789834945944001</v>
      </c>
      <c r="BH26" s="232">
        <f t="shared" si="196"/>
        <v>26.80596824276855</v>
      </c>
      <c r="BI26" s="232">
        <f t="shared" si="197"/>
        <v>26.957866146159109</v>
      </c>
      <c r="BJ26" s="232">
        <f t="shared" si="198"/>
        <v>33.943859085992933</v>
      </c>
      <c r="BK26" s="232">
        <f t="shared" si="199"/>
        <v>21.939698342227604</v>
      </c>
      <c r="BL26" s="232">
        <f t="shared" si="200"/>
        <v>11.114225600880763</v>
      </c>
      <c r="BM26" s="232">
        <f t="shared" si="148"/>
        <v>27.441384030349315</v>
      </c>
      <c r="BN26" s="232">
        <f t="shared" si="149"/>
        <v>34.855558064769873</v>
      </c>
      <c r="BO26" s="232">
        <f t="shared" si="150"/>
        <v>22.013031426617228</v>
      </c>
      <c r="BP26" s="232">
        <f t="shared" si="201"/>
        <v>10.991666418741799</v>
      </c>
      <c r="BQ26" s="232">
        <f t="shared" si="202"/>
        <v>27.668053330564195</v>
      </c>
      <c r="BR26" s="232">
        <f t="shared" si="203"/>
        <v>35.126207676834341</v>
      </c>
      <c r="BS26" s="232">
        <f t="shared" si="204"/>
        <v>23.499667026431243</v>
      </c>
      <c r="BT26" s="232">
        <f t="shared" si="205"/>
        <v>11.404654841487162</v>
      </c>
      <c r="BU26" s="232">
        <f t="shared" si="205"/>
        <v>27.733430555709308</v>
      </c>
      <c r="BV26" s="232">
        <f t="shared" si="205"/>
        <v>35.417712134017101</v>
      </c>
      <c r="BW26" s="232">
        <f t="shared" si="205"/>
        <v>24.331776110448192</v>
      </c>
      <c r="BX26" s="232">
        <f t="shared" si="205"/>
        <v>11.304847478345351</v>
      </c>
      <c r="BY26" s="186">
        <v>2967958</v>
      </c>
      <c r="BZ26" s="318">
        <v>3328455</v>
      </c>
      <c r="CA26" s="156">
        <v>3381152</v>
      </c>
      <c r="CB26" s="193">
        <v>3228228</v>
      </c>
      <c r="CC26" s="155">
        <v>1986527</v>
      </c>
      <c r="CD26" s="155">
        <v>125867</v>
      </c>
      <c r="CE26" s="217">
        <v>847177</v>
      </c>
      <c r="CF26" s="155">
        <v>3288070</v>
      </c>
      <c r="CG26" s="155">
        <v>3287048</v>
      </c>
      <c r="CH26" s="155">
        <v>1981407</v>
      </c>
      <c r="CI26" s="155">
        <v>133794</v>
      </c>
      <c r="CJ26" s="155">
        <v>888321</v>
      </c>
      <c r="CK26" s="155">
        <v>3309465</v>
      </c>
      <c r="CL26" s="285">
        <v>1970515</v>
      </c>
      <c r="CM26" s="155">
        <v>138895</v>
      </c>
      <c r="CN26" s="155">
        <v>907533</v>
      </c>
      <c r="CO26" s="155">
        <v>3338548.3333333409</v>
      </c>
      <c r="CP26" s="155">
        <v>1961859.0000000081</v>
      </c>
      <c r="CQ26" s="155">
        <v>145156.66666666642</v>
      </c>
      <c r="CR26" s="155">
        <v>932247.99999999453</v>
      </c>
      <c r="CS26" s="155">
        <v>3372794.6666666684</v>
      </c>
      <c r="CT26" s="155">
        <v>1957524.3333333209</v>
      </c>
      <c r="CU26" s="155">
        <v>148341.00000000026</v>
      </c>
      <c r="CV26" s="155">
        <v>956607.3333333336</v>
      </c>
      <c r="CW26" s="193">
        <v>2521148</v>
      </c>
      <c r="CX26" s="257">
        <v>2748193</v>
      </c>
      <c r="CY26" s="155">
        <v>2874474</v>
      </c>
      <c r="CZ26" s="193">
        <v>2768022</v>
      </c>
      <c r="DA26" s="155">
        <v>1876183</v>
      </c>
      <c r="DB26" s="155">
        <v>112308</v>
      </c>
      <c r="DC26" s="217">
        <v>549010</v>
      </c>
      <c r="DD26" s="245">
        <v>2829071</v>
      </c>
      <c r="DE26" s="155">
        <v>2830508</v>
      </c>
      <c r="DF26" s="155">
        <v>1871041</v>
      </c>
      <c r="DG26" s="155">
        <v>122487</v>
      </c>
      <c r="DH26" s="155">
        <v>595035</v>
      </c>
      <c r="DI26" s="155">
        <v>2849515</v>
      </c>
      <c r="DJ26" s="287">
        <v>1866679</v>
      </c>
      <c r="DK26" s="155">
        <v>125652</v>
      </c>
      <c r="DL26" s="155">
        <v>605916</v>
      </c>
      <c r="DM26" s="155">
        <v>2875254.9999999972</v>
      </c>
      <c r="DN26" s="155">
        <v>1861866.6666666693</v>
      </c>
      <c r="DO26" s="155">
        <v>130861.66666666673</v>
      </c>
      <c r="DP26" s="155">
        <v>623919.00000000035</v>
      </c>
      <c r="DQ26" s="155">
        <v>2900438.3333333367</v>
      </c>
      <c r="DR26" s="155">
        <v>1855964.6666666637</v>
      </c>
      <c r="DS26" s="155">
        <v>132442.33333333337</v>
      </c>
      <c r="DT26" s="155">
        <v>644075.66666666698</v>
      </c>
      <c r="DU26" s="157">
        <v>1048584</v>
      </c>
      <c r="DV26" s="324">
        <v>1143378</v>
      </c>
      <c r="DW26" s="158">
        <v>1175191</v>
      </c>
      <c r="DX26" s="193">
        <v>1145994</v>
      </c>
      <c r="DY26" s="155">
        <v>859686</v>
      </c>
      <c r="DZ26" s="155">
        <v>43416</v>
      </c>
      <c r="EA26" s="217">
        <v>143851</v>
      </c>
      <c r="EB26" s="245">
        <v>1175937</v>
      </c>
      <c r="EC26" s="155">
        <v>1181393</v>
      </c>
      <c r="ED26" s="155">
        <v>873422</v>
      </c>
      <c r="EE26" s="155">
        <v>43770</v>
      </c>
      <c r="EF26" s="155">
        <v>154534</v>
      </c>
      <c r="EG26" s="155">
        <v>1211886</v>
      </c>
      <c r="EH26" s="155">
        <v>893797</v>
      </c>
      <c r="EI26" s="155">
        <v>45079</v>
      </c>
      <c r="EJ26" s="155">
        <v>156345</v>
      </c>
      <c r="EK26" s="155">
        <v>1231184.3333333309</v>
      </c>
      <c r="EL26" s="155">
        <v>895695.33333333558</v>
      </c>
      <c r="EM26" s="155">
        <v>49013.66666666665</v>
      </c>
      <c r="EN26" s="155">
        <v>166306.66666666654</v>
      </c>
      <c r="EO26" s="155">
        <v>1243855.666666667</v>
      </c>
      <c r="EP26" s="155">
        <v>898461.66666666593</v>
      </c>
      <c r="EQ26" s="155">
        <v>50702.666666666686</v>
      </c>
      <c r="ER26" s="155">
        <v>170606.66666666672</v>
      </c>
      <c r="ES26" s="157">
        <v>781932</v>
      </c>
      <c r="ET26" s="262">
        <v>847406</v>
      </c>
      <c r="EU26" s="158">
        <v>886445</v>
      </c>
      <c r="EV26" s="193">
        <v>863236</v>
      </c>
      <c r="EW26" s="155">
        <v>663133</v>
      </c>
      <c r="EX26" s="155">
        <v>30396</v>
      </c>
      <c r="EY26" s="217">
        <v>91409</v>
      </c>
      <c r="EZ26" s="245">
        <v>881399</v>
      </c>
      <c r="FA26" s="154">
        <v>886118</v>
      </c>
      <c r="FB26" s="140">
        <v>672566</v>
      </c>
      <c r="FC26" s="140">
        <v>29354</v>
      </c>
      <c r="FD26" s="216">
        <v>98730</v>
      </c>
      <c r="FE26" s="141">
        <v>908163</v>
      </c>
      <c r="FF26" s="141">
        <v>686834</v>
      </c>
      <c r="FG26" s="141">
        <v>30575</v>
      </c>
      <c r="FH26" s="141">
        <v>99753</v>
      </c>
      <c r="FI26" s="307">
        <v>923711.33333333093</v>
      </c>
      <c r="FJ26" s="307">
        <v>689126.66666666837</v>
      </c>
      <c r="FK26" s="307">
        <v>34111.333333333321</v>
      </c>
      <c r="FL26" s="307">
        <v>106319.6666666666</v>
      </c>
      <c r="FM26" s="307">
        <v>935391.66666666768</v>
      </c>
      <c r="FN26" s="307">
        <v>693310.33333333302</v>
      </c>
      <c r="FO26" s="307">
        <v>36094.000000000015</v>
      </c>
      <c r="FP26" s="307">
        <v>108143.00000000007</v>
      </c>
    </row>
    <row r="27" spans="1:172">
      <c r="A27" s="164" t="s">
        <v>18</v>
      </c>
      <c r="B27" s="207">
        <f t="shared" si="155"/>
        <v>81.338758164413619</v>
      </c>
      <c r="C27" s="255">
        <v>81.38</v>
      </c>
      <c r="D27" s="255">
        <v>81.27</v>
      </c>
      <c r="E27" s="208">
        <f t="shared" si="156"/>
        <v>81.613231672400019</v>
      </c>
      <c r="F27" s="207">
        <f t="shared" si="157"/>
        <v>81.540010096712692</v>
      </c>
      <c r="G27" s="208">
        <f t="shared" si="158"/>
        <v>94.95600656555338</v>
      </c>
      <c r="H27" s="208">
        <f t="shared" si="159"/>
        <v>89.549585976986762</v>
      </c>
      <c r="I27" s="208">
        <f t="shared" si="160"/>
        <v>59.136045765965896</v>
      </c>
      <c r="J27" s="232">
        <f t="shared" si="161"/>
        <v>82.013241763781267</v>
      </c>
      <c r="K27" s="232">
        <f t="shared" si="162"/>
        <v>82.012469534591688</v>
      </c>
      <c r="L27" s="232">
        <f t="shared" si="163"/>
        <v>95.242301465677428</v>
      </c>
      <c r="M27" s="232">
        <f t="shared" si="164"/>
        <v>90.021960181150135</v>
      </c>
      <c r="N27" s="232">
        <f t="shared" si="165"/>
        <v>60.704152656260355</v>
      </c>
      <c r="O27" s="232">
        <f t="shared" si="166"/>
        <v>82.012469534591688</v>
      </c>
      <c r="P27" s="232">
        <f t="shared" si="206"/>
        <v>95.242301465677428</v>
      </c>
      <c r="Q27" s="232">
        <f t="shared" si="207"/>
        <v>90.021960181150135</v>
      </c>
      <c r="R27" s="232">
        <f t="shared" si="169"/>
        <v>60.704152656260355</v>
      </c>
      <c r="S27" s="232">
        <f t="shared" si="208"/>
        <v>82.494861384712507</v>
      </c>
      <c r="T27" s="232">
        <f t="shared" si="209"/>
        <v>95.352502790211872</v>
      </c>
      <c r="U27" s="232">
        <f t="shared" si="210"/>
        <v>90.208294214658864</v>
      </c>
      <c r="V27" s="232">
        <f t="shared" si="211"/>
        <v>62.501281382328635</v>
      </c>
      <c r="W27" s="232">
        <f t="shared" si="212"/>
        <v>82.741317698690423</v>
      </c>
      <c r="X27" s="232">
        <f t="shared" si="213"/>
        <v>95.389559801581356</v>
      </c>
      <c r="Y27" s="232">
        <f t="shared" si="214"/>
        <v>90.313069052381877</v>
      </c>
      <c r="Z27" s="232">
        <f t="shared" si="215"/>
        <v>63.354013434805204</v>
      </c>
      <c r="AA27" s="207">
        <f t="shared" si="171"/>
        <v>38.907976728816749</v>
      </c>
      <c r="AB27" s="255">
        <v>38.659999999999997</v>
      </c>
      <c r="AC27" s="304">
        <f t="shared" si="144"/>
        <v>38.579885942425591</v>
      </c>
      <c r="AD27" s="346">
        <f t="shared" si="172"/>
        <v>38.71533801472772</v>
      </c>
      <c r="AE27" s="207">
        <f t="shared" si="173"/>
        <v>38.905685319596834</v>
      </c>
      <c r="AF27" s="208">
        <f t="shared" si="174"/>
        <v>50.588187639570847</v>
      </c>
      <c r="AG27" s="208">
        <f t="shared" si="175"/>
        <v>32.198645015593073</v>
      </c>
      <c r="AH27" s="208">
        <f t="shared" si="176"/>
        <v>16.140805137173999</v>
      </c>
      <c r="AI27" s="232">
        <f t="shared" si="177"/>
        <v>38.901358931755297</v>
      </c>
      <c r="AJ27" s="232">
        <f t="shared" si="178"/>
        <v>39.225432231103049</v>
      </c>
      <c r="AK27" s="232">
        <f t="shared" si="179"/>
        <v>51.167220540210579</v>
      </c>
      <c r="AL27" s="232">
        <f t="shared" si="180"/>
        <v>32.933863112022557</v>
      </c>
      <c r="AM27" s="232">
        <f t="shared" si="181"/>
        <v>16.827496524754739</v>
      </c>
      <c r="AN27" s="232">
        <f t="shared" si="216"/>
        <v>39.52304729701995</v>
      </c>
      <c r="AO27" s="232">
        <f t="shared" si="217"/>
        <v>51.654267927142975</v>
      </c>
      <c r="AP27" s="232">
        <f t="shared" si="218"/>
        <v>33.440659120632873</v>
      </c>
      <c r="AQ27" s="232">
        <f t="shared" si="185"/>
        <v>17.137357673274334</v>
      </c>
      <c r="AR27" s="232">
        <f t="shared" si="186"/>
        <v>39.872768153536754</v>
      </c>
      <c r="AS27" s="232">
        <f t="shared" si="187"/>
        <v>52.207319756301608</v>
      </c>
      <c r="AT27" s="232">
        <f t="shared" si="188"/>
        <v>33.357869696921625</v>
      </c>
      <c r="AU27" s="232">
        <f t="shared" si="189"/>
        <v>17.51719913939122</v>
      </c>
      <c r="AV27" s="232">
        <f t="shared" si="189"/>
        <v>40.136347994385766</v>
      </c>
      <c r="AW27" s="232">
        <f t="shared" si="189"/>
        <v>52.531331643040446</v>
      </c>
      <c r="AX27" s="232">
        <f t="shared" si="189"/>
        <v>33.962490029536426</v>
      </c>
      <c r="AY27" s="232">
        <f t="shared" si="189"/>
        <v>17.866510229043424</v>
      </c>
      <c r="AZ27" s="207">
        <f t="shared" si="190"/>
        <v>30.820714146950817</v>
      </c>
      <c r="BA27" s="255">
        <v>30.65</v>
      </c>
      <c r="BB27" s="255"/>
      <c r="BC27" s="208">
        <f t="shared" si="191"/>
        <v>30.859217110060971</v>
      </c>
      <c r="BD27" s="207">
        <f t="shared" si="192"/>
        <v>30.973691729434798</v>
      </c>
      <c r="BE27" s="208">
        <f t="shared" si="193"/>
        <v>41.164152923855077</v>
      </c>
      <c r="BF27" s="208">
        <f t="shared" si="194"/>
        <v>22.067749220346276</v>
      </c>
      <c r="BG27" s="208">
        <f t="shared" si="195"/>
        <v>10.730059193743365</v>
      </c>
      <c r="BH27" s="232">
        <f t="shared" si="196"/>
        <v>30.978614543012682</v>
      </c>
      <c r="BI27" s="232">
        <f t="shared" si="197"/>
        <v>31.23708042867797</v>
      </c>
      <c r="BJ27" s="232">
        <f t="shared" si="198"/>
        <v>41.648637499507004</v>
      </c>
      <c r="BK27" s="232">
        <f t="shared" si="199"/>
        <v>22.925403742630095</v>
      </c>
      <c r="BL27" s="232">
        <f t="shared" si="200"/>
        <v>11.245594639996661</v>
      </c>
      <c r="BM27" s="232">
        <f t="shared" si="148"/>
        <v>31.494106285953261</v>
      </c>
      <c r="BN27" s="232">
        <f t="shared" si="149"/>
        <v>42.050991057277074</v>
      </c>
      <c r="BO27" s="232">
        <f t="shared" si="150"/>
        <v>23.441042528446729</v>
      </c>
      <c r="BP27" s="232">
        <f t="shared" si="201"/>
        <v>11.513506108571926</v>
      </c>
      <c r="BQ27" s="232">
        <f t="shared" si="202"/>
        <v>31.835133071813402</v>
      </c>
      <c r="BR27" s="232">
        <f t="shared" si="203"/>
        <v>42.638184502022284</v>
      </c>
      <c r="BS27" s="232">
        <f t="shared" si="204"/>
        <v>23.303851992281022</v>
      </c>
      <c r="BT27" s="232">
        <f t="shared" si="205"/>
        <v>11.74574697608781</v>
      </c>
      <c r="BU27" s="232">
        <f t="shared" si="205"/>
        <v>32.216943716081929</v>
      </c>
      <c r="BV27" s="232">
        <f t="shared" si="205"/>
        <v>43.136333050858397</v>
      </c>
      <c r="BW27" s="232">
        <f t="shared" si="205"/>
        <v>24.024548718243476</v>
      </c>
      <c r="BX27" s="232">
        <f t="shared" si="205"/>
        <v>12.053226665742962</v>
      </c>
      <c r="BY27" s="186">
        <v>18597937</v>
      </c>
      <c r="BZ27" s="318">
        <v>19412652</v>
      </c>
      <c r="CA27" s="156">
        <v>19638878</v>
      </c>
      <c r="CB27" s="193">
        <v>19624209</v>
      </c>
      <c r="CC27" s="155">
        <v>8517180</v>
      </c>
      <c r="CD27" s="155">
        <v>1162375</v>
      </c>
      <c r="CE27" s="217">
        <v>6610327</v>
      </c>
      <c r="CF27" s="155">
        <v>20045819</v>
      </c>
      <c r="CG27" s="155">
        <v>20016144</v>
      </c>
      <c r="CH27" s="155">
        <v>8443263</v>
      </c>
      <c r="CI27" s="155">
        <v>1170300</v>
      </c>
      <c r="CJ27" s="155">
        <v>6922533</v>
      </c>
      <c r="CK27" s="155">
        <v>20195839</v>
      </c>
      <c r="CL27" s="285">
        <v>8393864</v>
      </c>
      <c r="CM27" s="155">
        <v>1173685</v>
      </c>
      <c r="CN27" s="155">
        <v>7066136</v>
      </c>
      <c r="CO27" s="155">
        <v>20393950.666666739</v>
      </c>
      <c r="CP27" s="155">
        <v>8332700.0000000084</v>
      </c>
      <c r="CQ27" s="155">
        <v>1178749.333333337</v>
      </c>
      <c r="CR27" s="155">
        <v>7222018.3333332865</v>
      </c>
      <c r="CS27" s="155">
        <v>20634064.666666806</v>
      </c>
      <c r="CT27" s="155">
        <v>8288239.6666665962</v>
      </c>
      <c r="CU27" s="155">
        <v>1188928.3333333333</v>
      </c>
      <c r="CV27" s="155">
        <v>7392936.0000001872</v>
      </c>
      <c r="CW27" s="193">
        <v>15127331</v>
      </c>
      <c r="CX27" s="257">
        <v>15731638</v>
      </c>
      <c r="CY27" s="155">
        <v>16027923</v>
      </c>
      <c r="CZ27" s="193">
        <v>16001582</v>
      </c>
      <c r="DA27" s="155">
        <v>8087574</v>
      </c>
      <c r="DB27" s="155">
        <v>1040902</v>
      </c>
      <c r="DC27" s="217">
        <v>3909086</v>
      </c>
      <c r="DD27" s="245">
        <v>16440226</v>
      </c>
      <c r="DE27" s="155">
        <v>16415734</v>
      </c>
      <c r="DF27" s="155">
        <v>8041558</v>
      </c>
      <c r="DG27" s="155">
        <v>1053527</v>
      </c>
      <c r="DH27" s="155">
        <v>4202265</v>
      </c>
      <c r="DI27" s="155">
        <v>16612535</v>
      </c>
      <c r="DJ27" s="287">
        <v>8004205</v>
      </c>
      <c r="DK27" s="155">
        <v>1056865</v>
      </c>
      <c r="DL27" s="155">
        <v>4351978</v>
      </c>
      <c r="DM27" s="155">
        <v>16823961.333333377</v>
      </c>
      <c r="DN27" s="155">
        <v>7945437.9999999925</v>
      </c>
      <c r="DO27" s="155">
        <v>1063329.6666666665</v>
      </c>
      <c r="DP27" s="155">
        <v>4513853.9999999981</v>
      </c>
      <c r="DQ27" s="155">
        <v>17072897.000000007</v>
      </c>
      <c r="DR27" s="155">
        <v>7906115.33333332</v>
      </c>
      <c r="DS27" s="155">
        <v>1073757.6666666663</v>
      </c>
      <c r="DT27" s="155">
        <v>4683721.6666666688</v>
      </c>
      <c r="DU27" s="157">
        <v>7236081</v>
      </c>
      <c r="DV27" s="324">
        <v>7489379</v>
      </c>
      <c r="DW27" s="158">
        <v>7603258</v>
      </c>
      <c r="DX27" s="193">
        <v>7634933</v>
      </c>
      <c r="DY27" s="155">
        <v>4308687</v>
      </c>
      <c r="DZ27" s="155">
        <v>374269</v>
      </c>
      <c r="EA27" s="217">
        <v>1066960</v>
      </c>
      <c r="EB27" s="245">
        <v>7798096</v>
      </c>
      <c r="EC27" s="155">
        <v>7851419</v>
      </c>
      <c r="ED27" s="155">
        <v>4320183</v>
      </c>
      <c r="EE27" s="155">
        <v>385425</v>
      </c>
      <c r="EF27" s="155">
        <v>1164889</v>
      </c>
      <c r="EG27" s="155">
        <v>7982011</v>
      </c>
      <c r="EH27" s="155">
        <v>4335789</v>
      </c>
      <c r="EI27" s="155">
        <v>392488</v>
      </c>
      <c r="EJ27" s="155">
        <v>1210949</v>
      </c>
      <c r="EK27" s="155">
        <v>8131632.6666666912</v>
      </c>
      <c r="EL27" s="155">
        <v>4350279.3333333479</v>
      </c>
      <c r="EM27" s="155">
        <v>393205.66666666692</v>
      </c>
      <c r="EN27" s="155">
        <v>1265095.3333333347</v>
      </c>
      <c r="EO27" s="155">
        <v>8281759.9999999851</v>
      </c>
      <c r="EP27" s="155">
        <v>4353922.6666666595</v>
      </c>
      <c r="EQ27" s="155">
        <v>403789.66666666692</v>
      </c>
      <c r="ER27" s="155">
        <v>1320859.666666667</v>
      </c>
      <c r="ES27" s="157">
        <v>5732017</v>
      </c>
      <c r="ET27" s="262">
        <v>5925276</v>
      </c>
      <c r="EU27" s="158">
        <v>6060404</v>
      </c>
      <c r="EV27" s="193">
        <v>6078342</v>
      </c>
      <c r="EW27" s="155">
        <v>3506025</v>
      </c>
      <c r="EX27" s="155">
        <v>256510</v>
      </c>
      <c r="EY27" s="217">
        <v>709292</v>
      </c>
      <c r="EZ27" s="245">
        <v>6209917</v>
      </c>
      <c r="FA27" s="154">
        <v>6252459</v>
      </c>
      <c r="FB27" s="140">
        <v>3516504</v>
      </c>
      <c r="FC27" s="140">
        <v>268296</v>
      </c>
      <c r="FD27" s="216">
        <v>778480</v>
      </c>
      <c r="FE27" s="141">
        <v>6360499</v>
      </c>
      <c r="FF27" s="141">
        <v>3529703</v>
      </c>
      <c r="FG27" s="141">
        <v>275124</v>
      </c>
      <c r="FH27" s="141">
        <v>813560</v>
      </c>
      <c r="FI27" s="307">
        <v>6492441.333333333</v>
      </c>
      <c r="FJ27" s="307">
        <v>3552912.000000014</v>
      </c>
      <c r="FK27" s="307">
        <v>274694.00000000012</v>
      </c>
      <c r="FL27" s="307">
        <v>848280.00000000175</v>
      </c>
      <c r="FM27" s="307">
        <v>6647664.9999999925</v>
      </c>
      <c r="FN27" s="307">
        <v>3575242.6666666586</v>
      </c>
      <c r="FO27" s="307">
        <v>285634.66666666686</v>
      </c>
      <c r="FP27" s="307">
        <v>891087.33333333372</v>
      </c>
    </row>
    <row r="28" spans="1:172">
      <c r="A28" s="164" t="s">
        <v>19</v>
      </c>
      <c r="B28" s="207">
        <f t="shared" si="155"/>
        <v>90.000023791812126</v>
      </c>
      <c r="C28" s="255">
        <v>90.02</v>
      </c>
      <c r="D28" s="255">
        <v>89.83</v>
      </c>
      <c r="E28" s="208">
        <f t="shared" si="156"/>
        <v>90.205756484951408</v>
      </c>
      <c r="F28" s="207">
        <f t="shared" si="157"/>
        <v>90.355112877725375</v>
      </c>
      <c r="G28" s="208">
        <f t="shared" si="158"/>
        <v>96.363929247414788</v>
      </c>
      <c r="H28" s="208">
        <f t="shared" si="159"/>
        <v>88.716226768702171</v>
      </c>
      <c r="I28" s="208">
        <f t="shared" si="160"/>
        <v>65.883940733385757</v>
      </c>
      <c r="J28" s="232">
        <f t="shared" si="161"/>
        <v>90.996840828319677</v>
      </c>
      <c r="K28" s="232">
        <f t="shared" si="162"/>
        <v>90.84769010384305</v>
      </c>
      <c r="L28" s="232">
        <f t="shared" si="163"/>
        <v>96.448205065122579</v>
      </c>
      <c r="M28" s="232">
        <f t="shared" si="164"/>
        <v>89.193568138358501</v>
      </c>
      <c r="N28" s="232">
        <f t="shared" si="165"/>
        <v>68.88882729785162</v>
      </c>
      <c r="O28" s="232">
        <f t="shared" si="166"/>
        <v>90.84769010384305</v>
      </c>
      <c r="P28" s="232">
        <f t="shared" si="206"/>
        <v>96.448205065122579</v>
      </c>
      <c r="Q28" s="232">
        <f t="shared" si="207"/>
        <v>89.193568138358501</v>
      </c>
      <c r="R28" s="232">
        <f t="shared" si="169"/>
        <v>68.88882729785162</v>
      </c>
      <c r="S28" s="232">
        <f t="shared" si="208"/>
        <v>90.904602184340931</v>
      </c>
      <c r="T28" s="232">
        <f t="shared" si="209"/>
        <v>96.43360866547394</v>
      </c>
      <c r="U28" s="232">
        <f t="shared" si="210"/>
        <v>89.783464507636808</v>
      </c>
      <c r="V28" s="232">
        <f t="shared" si="211"/>
        <v>69.802361832782438</v>
      </c>
      <c r="W28" s="232">
        <f t="shared" si="212"/>
        <v>91.231838547731869</v>
      </c>
      <c r="X28" s="232">
        <f t="shared" si="213"/>
        <v>96.610833775330335</v>
      </c>
      <c r="Y28" s="232">
        <f t="shared" si="214"/>
        <v>90.17469578936138</v>
      </c>
      <c r="Z28" s="232">
        <f t="shared" si="215"/>
        <v>71.036336628391041</v>
      </c>
      <c r="AA28" s="207">
        <f t="shared" si="171"/>
        <v>45.679882753949833</v>
      </c>
      <c r="AB28" s="255">
        <v>44.55</v>
      </c>
      <c r="AC28" s="304">
        <f t="shared" si="144"/>
        <v>45.343565285038132</v>
      </c>
      <c r="AD28" s="346">
        <f t="shared" si="172"/>
        <v>45.825709467943888</v>
      </c>
      <c r="AE28" s="207">
        <f t="shared" si="173"/>
        <v>45.914789882889863</v>
      </c>
      <c r="AF28" s="208">
        <f t="shared" si="174"/>
        <v>53.029139178868689</v>
      </c>
      <c r="AG28" s="208">
        <f t="shared" si="175"/>
        <v>32.147040449789159</v>
      </c>
      <c r="AH28" s="208">
        <f t="shared" si="176"/>
        <v>18.133764990310663</v>
      </c>
      <c r="AI28" s="232">
        <f t="shared" si="177"/>
        <v>46.984241128410744</v>
      </c>
      <c r="AJ28" s="232">
        <f t="shared" si="178"/>
        <v>46.906838941978144</v>
      </c>
      <c r="AK28" s="232">
        <f t="shared" si="179"/>
        <v>54.203801819585884</v>
      </c>
      <c r="AL28" s="232">
        <f t="shared" si="180"/>
        <v>34.944752682297306</v>
      </c>
      <c r="AM28" s="232">
        <f t="shared" si="181"/>
        <v>19.330896967873233</v>
      </c>
      <c r="AN28" s="232">
        <f t="shared" si="216"/>
        <v>47.490855754880364</v>
      </c>
      <c r="AO28" s="232">
        <f t="shared" si="217"/>
        <v>54.830674607816341</v>
      </c>
      <c r="AP28" s="232">
        <f t="shared" si="218"/>
        <v>34.444535601316304</v>
      </c>
      <c r="AQ28" s="232">
        <f t="shared" si="185"/>
        <v>19.693881123641837</v>
      </c>
      <c r="AR28" s="232">
        <f t="shared" si="186"/>
        <v>47.792004529769358</v>
      </c>
      <c r="AS28" s="232">
        <f t="shared" si="187"/>
        <v>55.137894216414566</v>
      </c>
      <c r="AT28" s="232">
        <f t="shared" si="188"/>
        <v>34.294475016641421</v>
      </c>
      <c r="AU28" s="232">
        <f t="shared" si="189"/>
        <v>20.347724767753139</v>
      </c>
      <c r="AV28" s="232">
        <f t="shared" si="189"/>
        <v>48.142632768836286</v>
      </c>
      <c r="AW28" s="232">
        <f t="shared" si="189"/>
        <v>55.631002387180317</v>
      </c>
      <c r="AX28" s="232">
        <f t="shared" si="189"/>
        <v>34.00698552421715</v>
      </c>
      <c r="AY28" s="232">
        <f t="shared" si="189"/>
        <v>20.954536524220817</v>
      </c>
      <c r="AZ28" s="207">
        <f t="shared" si="190"/>
        <v>37.115504489514947</v>
      </c>
      <c r="BA28" s="255">
        <v>36.49</v>
      </c>
      <c r="BB28" s="255"/>
      <c r="BC28" s="208">
        <f t="shared" si="191"/>
        <v>37.353769460108929</v>
      </c>
      <c r="BD28" s="207">
        <f t="shared" si="192"/>
        <v>37.575000018290453</v>
      </c>
      <c r="BE28" s="208">
        <f t="shared" si="193"/>
        <v>44.265857656585361</v>
      </c>
      <c r="BF28" s="208">
        <f t="shared" si="194"/>
        <v>21.338630329533032</v>
      </c>
      <c r="BG28" s="208">
        <f t="shared" si="195"/>
        <v>12.654752989718249</v>
      </c>
      <c r="BH28" s="232">
        <f t="shared" si="196"/>
        <v>37.975889577294083</v>
      </c>
      <c r="BI28" s="232">
        <f t="shared" si="197"/>
        <v>38.163235439167096</v>
      </c>
      <c r="BJ28" s="232">
        <f t="shared" si="198"/>
        <v>44.856628777339431</v>
      </c>
      <c r="BK28" s="232">
        <f t="shared" si="199"/>
        <v>24.127017021637357</v>
      </c>
      <c r="BL28" s="232">
        <f t="shared" si="200"/>
        <v>13.100347637411804</v>
      </c>
      <c r="BM28" s="232">
        <f t="shared" si="148"/>
        <v>38.411603518065448</v>
      </c>
      <c r="BN28" s="232">
        <f t="shared" si="149"/>
        <v>45.05390659619875</v>
      </c>
      <c r="BO28" s="232">
        <f t="shared" si="150"/>
        <v>25.021649757066939</v>
      </c>
      <c r="BP28" s="232">
        <f t="shared" si="201"/>
        <v>13.162450351478466</v>
      </c>
      <c r="BQ28" s="232">
        <f t="shared" si="202"/>
        <v>38.742696374001397</v>
      </c>
      <c r="BR28" s="232">
        <f t="shared" si="203"/>
        <v>45.419448036627848</v>
      </c>
      <c r="BS28" s="232">
        <f t="shared" si="204"/>
        <v>24.850226354739828</v>
      </c>
      <c r="BT28" s="232">
        <f t="shared" si="205"/>
        <v>13.550244056054181</v>
      </c>
      <c r="BU28" s="232">
        <f t="shared" si="205"/>
        <v>39.22310752641561</v>
      </c>
      <c r="BV28" s="232">
        <f t="shared" si="205"/>
        <v>46.104514304633362</v>
      </c>
      <c r="BW28" s="232">
        <f t="shared" si="205"/>
        <v>24.091982798651344</v>
      </c>
      <c r="BX28" s="232">
        <f t="shared" si="205"/>
        <v>14.162955110624445</v>
      </c>
      <c r="BY28" s="186">
        <v>2521876</v>
      </c>
      <c r="BZ28" s="318">
        <v>2750860</v>
      </c>
      <c r="CA28" s="156">
        <v>2759427</v>
      </c>
      <c r="CB28" s="193">
        <v>2733666</v>
      </c>
      <c r="CC28" s="155">
        <v>2011347</v>
      </c>
      <c r="CD28" s="155">
        <v>102448</v>
      </c>
      <c r="CE28" s="217">
        <v>479393</v>
      </c>
      <c r="CF28" s="155">
        <v>2811813</v>
      </c>
      <c r="CG28" s="155">
        <v>2808373</v>
      </c>
      <c r="CH28" s="155">
        <v>2048598</v>
      </c>
      <c r="CI28" s="155">
        <v>106159</v>
      </c>
      <c r="CJ28" s="155">
        <v>505124</v>
      </c>
      <c r="CK28" s="155">
        <v>2840311</v>
      </c>
      <c r="CL28" s="285">
        <v>2060323</v>
      </c>
      <c r="CM28" s="155">
        <v>109701</v>
      </c>
      <c r="CN28" s="155">
        <v>514114</v>
      </c>
      <c r="CO28" s="155">
        <v>2870492.0000000019</v>
      </c>
      <c r="CP28" s="155">
        <v>2069823.3333333295</v>
      </c>
      <c r="CQ28" s="155">
        <v>110667.00000000031</v>
      </c>
      <c r="CR28" s="155">
        <v>529249.99999999872</v>
      </c>
      <c r="CS28" s="155">
        <v>2913290.3333333177</v>
      </c>
      <c r="CT28" s="155">
        <v>2087120.9999999863</v>
      </c>
      <c r="CU28" s="155">
        <v>115572.3333333332</v>
      </c>
      <c r="CV28" s="155">
        <v>544620.33333333419</v>
      </c>
      <c r="CW28" s="193">
        <v>2269689</v>
      </c>
      <c r="CX28" s="257">
        <v>2439704</v>
      </c>
      <c r="CY28" s="155">
        <v>2489162</v>
      </c>
      <c r="CZ28" s="193">
        <v>2470007</v>
      </c>
      <c r="DA28" s="155">
        <v>1938213</v>
      </c>
      <c r="DB28" s="155">
        <v>90888</v>
      </c>
      <c r="DC28" s="217">
        <v>315843</v>
      </c>
      <c r="DD28" s="245">
        <v>2558661</v>
      </c>
      <c r="DE28" s="155">
        <v>2551342</v>
      </c>
      <c r="DF28" s="155">
        <v>1975836</v>
      </c>
      <c r="DG28" s="155">
        <v>94687</v>
      </c>
      <c r="DH28" s="155">
        <v>347974</v>
      </c>
      <c r="DI28" s="155">
        <v>2581868</v>
      </c>
      <c r="DJ28" s="287">
        <v>1986137</v>
      </c>
      <c r="DK28" s="155">
        <v>97937</v>
      </c>
      <c r="DL28" s="155">
        <v>356817</v>
      </c>
      <c r="DM28" s="155">
        <v>2609409.3333333335</v>
      </c>
      <c r="DN28" s="155">
        <v>1996005.3333333314</v>
      </c>
      <c r="DO28" s="155">
        <v>99360.666666666701</v>
      </c>
      <c r="DP28" s="155">
        <v>369429.00000000012</v>
      </c>
      <c r="DQ28" s="155">
        <v>2657848.3333333321</v>
      </c>
      <c r="DR28" s="155">
        <v>2016384.9999999988</v>
      </c>
      <c r="DS28" s="155">
        <v>104216.99999999991</v>
      </c>
      <c r="DT28" s="155">
        <v>386878.33333333267</v>
      </c>
      <c r="DU28" s="157">
        <v>1151990</v>
      </c>
      <c r="DV28" s="324">
        <v>1247338</v>
      </c>
      <c r="DW28" s="158">
        <v>1264527</v>
      </c>
      <c r="DX28" s="193">
        <v>1255157</v>
      </c>
      <c r="DY28" s="155">
        <v>1066600</v>
      </c>
      <c r="DZ28" s="155">
        <v>32934</v>
      </c>
      <c r="EA28" s="217">
        <v>86932</v>
      </c>
      <c r="EB28" s="245">
        <v>1321109</v>
      </c>
      <c r="EC28" s="155">
        <v>1317319</v>
      </c>
      <c r="ED28" s="155">
        <v>1110418</v>
      </c>
      <c r="EE28" s="155">
        <v>37097</v>
      </c>
      <c r="EF28" s="155">
        <v>97645</v>
      </c>
      <c r="EG28" s="155">
        <v>1348888</v>
      </c>
      <c r="EH28" s="155">
        <v>1129689</v>
      </c>
      <c r="EI28" s="155">
        <v>37786</v>
      </c>
      <c r="EJ28" s="155">
        <v>101249</v>
      </c>
      <c r="EK28" s="155">
        <v>1371865.6666666679</v>
      </c>
      <c r="EL28" s="155">
        <v>1141256.999999997</v>
      </c>
      <c r="EM28" s="155">
        <v>37952.666666666672</v>
      </c>
      <c r="EN28" s="155">
        <v>107690.33333333323</v>
      </c>
      <c r="EO28" s="155">
        <v>1402534.6666666656</v>
      </c>
      <c r="EP28" s="155">
        <v>1161086.333333334</v>
      </c>
      <c r="EQ28" s="155">
        <v>39302.666666666613</v>
      </c>
      <c r="ER28" s="155">
        <v>114122.66666666669</v>
      </c>
      <c r="ES28" s="157">
        <v>936007</v>
      </c>
      <c r="ET28" s="262">
        <v>988923</v>
      </c>
      <c r="EU28" s="158">
        <v>1030750</v>
      </c>
      <c r="EV28" s="193">
        <v>1027175</v>
      </c>
      <c r="EW28" s="155">
        <v>890340</v>
      </c>
      <c r="EX28" s="155">
        <v>21861</v>
      </c>
      <c r="EY28" s="217">
        <v>60666</v>
      </c>
      <c r="EZ28" s="245">
        <v>1067811</v>
      </c>
      <c r="FA28" s="154">
        <v>1071766</v>
      </c>
      <c r="FB28" s="140">
        <v>918932</v>
      </c>
      <c r="FC28" s="140">
        <v>25613</v>
      </c>
      <c r="FD28" s="216">
        <v>66173</v>
      </c>
      <c r="FE28" s="141">
        <v>1091009</v>
      </c>
      <c r="FF28" s="141">
        <v>928256</v>
      </c>
      <c r="FG28" s="141">
        <v>27449</v>
      </c>
      <c r="FH28" s="141">
        <v>67670</v>
      </c>
      <c r="FI28" s="307">
        <v>1112106.0000000009</v>
      </c>
      <c r="FJ28" s="307">
        <v>940102.33333333</v>
      </c>
      <c r="FK28" s="307">
        <v>27501</v>
      </c>
      <c r="FL28" s="307">
        <v>71714.666666666584</v>
      </c>
      <c r="FM28" s="307">
        <v>1142682.9999999988</v>
      </c>
      <c r="FN28" s="307">
        <v>962257.00000000058</v>
      </c>
      <c r="FO28" s="307">
        <v>27843.666666666628</v>
      </c>
      <c r="FP28" s="307">
        <v>77134.333333333343</v>
      </c>
    </row>
    <row r="29" spans="1:172">
      <c r="A29" s="164" t="s">
        <v>21</v>
      </c>
      <c r="B29" s="207">
        <f t="shared" si="155"/>
        <v>91.977843162803666</v>
      </c>
      <c r="C29" s="255">
        <v>92.99</v>
      </c>
      <c r="D29" s="255">
        <v>93.23</v>
      </c>
      <c r="E29" s="208">
        <f t="shared" si="156"/>
        <v>93.571721798500533</v>
      </c>
      <c r="F29" s="207">
        <f t="shared" si="157"/>
        <v>92.979978651985988</v>
      </c>
      <c r="G29" s="208">
        <f t="shared" si="158"/>
        <v>96.890562243738444</v>
      </c>
      <c r="H29" s="208">
        <f t="shared" si="159"/>
        <v>96.420833694427586</v>
      </c>
      <c r="I29" s="208">
        <f t="shared" si="160"/>
        <v>89.993373094764749</v>
      </c>
      <c r="J29" s="232">
        <f t="shared" si="161"/>
        <v>93.27158875228757</v>
      </c>
      <c r="K29" s="232">
        <f t="shared" si="162"/>
        <v>92.895543855840216</v>
      </c>
      <c r="L29" s="232">
        <f t="shared" si="163"/>
        <v>97.299259097955655</v>
      </c>
      <c r="M29" s="232">
        <f t="shared" si="164"/>
        <v>97.026022304832722</v>
      </c>
      <c r="N29" s="232">
        <f t="shared" si="165"/>
        <v>87.868962235889128</v>
      </c>
      <c r="O29" s="232">
        <f t="shared" si="166"/>
        <v>92.895543855840216</v>
      </c>
      <c r="P29" s="232">
        <f t="shared" si="206"/>
        <v>97.299259097955655</v>
      </c>
      <c r="Q29" s="232">
        <f t="shared" si="207"/>
        <v>97.026022304832722</v>
      </c>
      <c r="R29" s="232">
        <f t="shared" si="169"/>
        <v>87.868962235889128</v>
      </c>
      <c r="S29" s="232">
        <f t="shared" si="208"/>
        <v>93.361506351272681</v>
      </c>
      <c r="T29" s="232">
        <f t="shared" si="209"/>
        <v>97.76626992944864</v>
      </c>
      <c r="U29" s="232">
        <f t="shared" si="210"/>
        <v>98.917926565874637</v>
      </c>
      <c r="V29" s="232">
        <f t="shared" si="211"/>
        <v>90.937111714296279</v>
      </c>
      <c r="W29" s="232">
        <f t="shared" si="212"/>
        <v>93.561811439704641</v>
      </c>
      <c r="X29" s="232">
        <f t="shared" si="213"/>
        <v>97.342733664497416</v>
      </c>
      <c r="Y29" s="232">
        <f t="shared" si="214"/>
        <v>97.604838872817751</v>
      </c>
      <c r="Z29" s="232">
        <f t="shared" si="215"/>
        <v>91.690490290171581</v>
      </c>
      <c r="AA29" s="207">
        <f t="shared" si="171"/>
        <v>40.682886328031493</v>
      </c>
      <c r="AB29" s="255">
        <v>43.16</v>
      </c>
      <c r="AC29" s="304">
        <f t="shared" si="144"/>
        <v>42.300593517413994</v>
      </c>
      <c r="AD29" s="346">
        <f t="shared" si="172"/>
        <v>42.888893690267842</v>
      </c>
      <c r="AE29" s="207">
        <f t="shared" si="173"/>
        <v>41.875205136762439</v>
      </c>
      <c r="AF29" s="208">
        <f t="shared" si="174"/>
        <v>51.996941880010681</v>
      </c>
      <c r="AG29" s="208">
        <f t="shared" si="175"/>
        <v>45.922523615564607</v>
      </c>
      <c r="AH29" s="208">
        <f t="shared" si="176"/>
        <v>29.521916122313733</v>
      </c>
      <c r="AI29" s="232">
        <f t="shared" si="177"/>
        <v>41.550833307293189</v>
      </c>
      <c r="AJ29" s="232">
        <f t="shared" si="178"/>
        <v>42.089937038645246</v>
      </c>
      <c r="AK29" s="232">
        <f t="shared" si="179"/>
        <v>51.407402798732846</v>
      </c>
      <c r="AL29" s="232">
        <f t="shared" si="180"/>
        <v>46.428853911255239</v>
      </c>
      <c r="AM29" s="232">
        <f t="shared" si="181"/>
        <v>31.192838387932404</v>
      </c>
      <c r="AN29" s="232">
        <f t="shared" si="216"/>
        <v>43.247544796107498</v>
      </c>
      <c r="AO29" s="232">
        <f t="shared" si="217"/>
        <v>52.6958902972844</v>
      </c>
      <c r="AP29" s="232">
        <f t="shared" si="218"/>
        <v>46.350724230066092</v>
      </c>
      <c r="AQ29" s="232">
        <f t="shared" si="185"/>
        <v>32.779218138376294</v>
      </c>
      <c r="AR29" s="232">
        <f t="shared" si="186"/>
        <v>43.682660801651828</v>
      </c>
      <c r="AS29" s="232">
        <f t="shared" si="187"/>
        <v>54.313302038775802</v>
      </c>
      <c r="AT29" s="232">
        <f t="shared" si="188"/>
        <v>41.634989200863885</v>
      </c>
      <c r="AU29" s="232">
        <f t="shared" si="189"/>
        <v>31.864891240007836</v>
      </c>
      <c r="AV29" s="232">
        <f t="shared" si="189"/>
        <v>44.059391524494878</v>
      </c>
      <c r="AW29" s="232">
        <f t="shared" si="189"/>
        <v>55.433060365777777</v>
      </c>
      <c r="AX29" s="232">
        <f t="shared" si="189"/>
        <v>41.911273845406896</v>
      </c>
      <c r="AY29" s="232">
        <f t="shared" si="189"/>
        <v>29.930469053113018</v>
      </c>
      <c r="AZ29" s="207">
        <f t="shared" si="190"/>
        <v>30.322019569044667</v>
      </c>
      <c r="BA29" s="255">
        <v>31.25</v>
      </c>
      <c r="BB29" s="255"/>
      <c r="BC29" s="208">
        <f t="shared" si="191"/>
        <v>31.670087649172839</v>
      </c>
      <c r="BD29" s="207">
        <f t="shared" si="192"/>
        <v>30.982339620976219</v>
      </c>
      <c r="BE29" s="208">
        <f t="shared" si="193"/>
        <v>41.567914875344954</v>
      </c>
      <c r="BF29" s="208">
        <f t="shared" si="194"/>
        <v>30.253921483664097</v>
      </c>
      <c r="BG29" s="208">
        <f t="shared" si="195"/>
        <v>20.098456877780933</v>
      </c>
      <c r="BH29" s="232">
        <f t="shared" si="196"/>
        <v>30.129897302195658</v>
      </c>
      <c r="BI29" s="232">
        <f t="shared" si="197"/>
        <v>30.956361267911419</v>
      </c>
      <c r="BJ29" s="232">
        <f t="shared" si="198"/>
        <v>40.47844954970369</v>
      </c>
      <c r="BK29" s="232">
        <f t="shared" si="199"/>
        <v>30.103614648422049</v>
      </c>
      <c r="BL29" s="232">
        <f t="shared" si="200"/>
        <v>20.961460517736622</v>
      </c>
      <c r="BM29" s="232">
        <f t="shared" si="148"/>
        <v>31.792956909441717</v>
      </c>
      <c r="BN29" s="232">
        <f t="shared" si="149"/>
        <v>41.488081654668797</v>
      </c>
      <c r="BO29" s="232">
        <f t="shared" si="150"/>
        <v>30.705948530445788</v>
      </c>
      <c r="BP29" s="232">
        <f t="shared" si="201"/>
        <v>21.847728466609052</v>
      </c>
      <c r="BQ29" s="232">
        <f t="shared" si="202"/>
        <v>32.485704026213057</v>
      </c>
      <c r="BR29" s="232">
        <f t="shared" si="203"/>
        <v>43.761110493861601</v>
      </c>
      <c r="BS29" s="232">
        <f t="shared" si="204"/>
        <v>27.801295896328266</v>
      </c>
      <c r="BT29" s="232">
        <f t="shared" si="205"/>
        <v>22.468710504844697</v>
      </c>
      <c r="BU29" s="232">
        <f t="shared" si="205"/>
        <v>32.664845663484044</v>
      </c>
      <c r="BV29" s="232">
        <f t="shared" si="205"/>
        <v>45.135626915876109</v>
      </c>
      <c r="BW29" s="232">
        <f t="shared" si="205"/>
        <v>27.876115145752827</v>
      </c>
      <c r="BX29" s="232">
        <f t="shared" si="205"/>
        <v>20.846521410630753</v>
      </c>
      <c r="BY29" s="186">
        <v>660022</v>
      </c>
      <c r="BZ29" s="318">
        <v>683215</v>
      </c>
      <c r="CA29" s="156">
        <v>694245</v>
      </c>
      <c r="CB29" s="193">
        <v>725126</v>
      </c>
      <c r="CC29" s="155">
        <v>190967</v>
      </c>
      <c r="CD29" s="155">
        <v>11539</v>
      </c>
      <c r="CE29" s="217">
        <v>52815</v>
      </c>
      <c r="CF29" s="155">
        <v>736043</v>
      </c>
      <c r="CG29" s="155">
        <v>736960</v>
      </c>
      <c r="CH29" s="155">
        <v>192873</v>
      </c>
      <c r="CI29" s="155">
        <v>12643</v>
      </c>
      <c r="CJ29" s="155">
        <v>56747</v>
      </c>
      <c r="CK29" s="155">
        <v>737006</v>
      </c>
      <c r="CL29" s="285">
        <v>192812</v>
      </c>
      <c r="CM29" s="155">
        <v>14222</v>
      </c>
      <c r="CN29" s="155">
        <v>59013</v>
      </c>
      <c r="CO29" s="155">
        <v>742633.33333333198</v>
      </c>
      <c r="CP29" s="155">
        <v>192010.66666666619</v>
      </c>
      <c r="CQ29" s="155">
        <v>15433.33333333335</v>
      </c>
      <c r="CR29" s="155">
        <v>62507.666666666766</v>
      </c>
      <c r="CS29" s="155">
        <v>744034.33333333617</v>
      </c>
      <c r="CT29" s="155">
        <v>189969.66666666651</v>
      </c>
      <c r="CU29" s="155">
        <v>16477.666666666675</v>
      </c>
      <c r="CV29" s="155">
        <v>65294.666666666781</v>
      </c>
      <c r="CW29" s="193">
        <v>607074</v>
      </c>
      <c r="CX29" s="257">
        <v>640904</v>
      </c>
      <c r="CY29" s="155">
        <v>649617</v>
      </c>
      <c r="CZ29" s="193">
        <v>674222</v>
      </c>
      <c r="DA29" s="155">
        <v>185029</v>
      </c>
      <c r="DB29" s="155">
        <v>11126</v>
      </c>
      <c r="DC29" s="217">
        <v>47530</v>
      </c>
      <c r="DD29" s="245">
        <v>686519</v>
      </c>
      <c r="DE29" s="155">
        <v>684603</v>
      </c>
      <c r="DF29" s="155">
        <v>187664</v>
      </c>
      <c r="DG29" s="155">
        <v>12267</v>
      </c>
      <c r="DH29" s="155">
        <v>49863</v>
      </c>
      <c r="DI29" s="155">
        <v>686790</v>
      </c>
      <c r="DJ29" s="287">
        <v>188315</v>
      </c>
      <c r="DK29" s="155">
        <v>14002</v>
      </c>
      <c r="DL29" s="155">
        <v>52603</v>
      </c>
      <c r="DM29" s="155">
        <v>693333.66666666674</v>
      </c>
      <c r="DN29" s="155">
        <v>187721.66666666672</v>
      </c>
      <c r="DO29" s="155">
        <v>15266.333333333336</v>
      </c>
      <c r="DP29" s="155">
        <v>56842.666666666693</v>
      </c>
      <c r="DQ29" s="155">
        <v>696131.99999999953</v>
      </c>
      <c r="DR29" s="155">
        <v>184921.66666666672</v>
      </c>
      <c r="DS29" s="155">
        <v>16083.000000000007</v>
      </c>
      <c r="DT29" s="155">
        <v>59869</v>
      </c>
      <c r="DU29" s="157">
        <v>268516</v>
      </c>
      <c r="DV29" s="324">
        <v>289004</v>
      </c>
      <c r="DW29" s="158">
        <v>297754</v>
      </c>
      <c r="DX29" s="193">
        <v>303648</v>
      </c>
      <c r="DY29" s="155">
        <v>99297</v>
      </c>
      <c r="DZ29" s="155">
        <v>5299</v>
      </c>
      <c r="EA29" s="217">
        <v>15592</v>
      </c>
      <c r="EB29" s="245">
        <v>305832</v>
      </c>
      <c r="EC29" s="155">
        <v>310186</v>
      </c>
      <c r="ED29" s="155">
        <v>99151</v>
      </c>
      <c r="EE29" s="155">
        <v>5870</v>
      </c>
      <c r="EF29" s="155">
        <v>17701</v>
      </c>
      <c r="EG29" s="155">
        <v>318737</v>
      </c>
      <c r="EH29" s="155">
        <v>101604</v>
      </c>
      <c r="EI29" s="155">
        <v>6592</v>
      </c>
      <c r="EJ29" s="155">
        <v>19344</v>
      </c>
      <c r="EK29" s="155">
        <v>324401.99999999977</v>
      </c>
      <c r="EL29" s="155">
        <v>104287.33333333342</v>
      </c>
      <c r="EM29" s="155">
        <v>6425.666666666667</v>
      </c>
      <c r="EN29" s="155">
        <v>19917.999999999996</v>
      </c>
      <c r="EO29" s="155">
        <v>327816.99999999988</v>
      </c>
      <c r="EP29" s="155">
        <v>105306.00000000006</v>
      </c>
      <c r="EQ29" s="155">
        <v>6906</v>
      </c>
      <c r="ER29" s="155">
        <v>19543.000000000004</v>
      </c>
      <c r="ES29" s="157">
        <v>200132</v>
      </c>
      <c r="ET29" s="262">
        <v>215385</v>
      </c>
      <c r="EU29" s="158">
        <v>219868</v>
      </c>
      <c r="EV29" s="193">
        <v>224661</v>
      </c>
      <c r="EW29" s="155">
        <v>79381</v>
      </c>
      <c r="EX29" s="155">
        <v>3491</v>
      </c>
      <c r="EY29" s="217">
        <v>10615</v>
      </c>
      <c r="EZ29" s="245">
        <v>221769</v>
      </c>
      <c r="FA29" s="154">
        <v>228136</v>
      </c>
      <c r="FB29" s="140">
        <v>78072</v>
      </c>
      <c r="FC29" s="140">
        <v>3806</v>
      </c>
      <c r="FD29" s="216">
        <v>11895</v>
      </c>
      <c r="FE29" s="141">
        <v>234316</v>
      </c>
      <c r="FF29" s="141">
        <v>79994</v>
      </c>
      <c r="FG29" s="141">
        <v>4367</v>
      </c>
      <c r="FH29" s="141">
        <v>12893</v>
      </c>
      <c r="FI29" s="307">
        <v>241249.66666666645</v>
      </c>
      <c r="FJ29" s="307">
        <v>84026.000000000073</v>
      </c>
      <c r="FK29" s="307">
        <v>4290.666666666667</v>
      </c>
      <c r="FL29" s="307">
        <v>14044.666666666662</v>
      </c>
      <c r="FM29" s="307">
        <v>243037.66666666669</v>
      </c>
      <c r="FN29" s="307">
        <v>85744.000000000058</v>
      </c>
      <c r="FO29" s="307">
        <v>4593.3333333333339</v>
      </c>
      <c r="FP29" s="307">
        <v>13611.666666666672</v>
      </c>
    </row>
    <row r="30" spans="1:172">
      <c r="A30" s="164" t="s">
        <v>22</v>
      </c>
      <c r="B30" s="207">
        <f t="shared" si="155"/>
        <v>88.393763249485289</v>
      </c>
      <c r="C30" s="255">
        <v>90.16</v>
      </c>
      <c r="D30" s="255">
        <v>89.05</v>
      </c>
      <c r="E30" s="208">
        <f t="shared" si="156"/>
        <v>89.799609495426992</v>
      </c>
      <c r="F30" s="207">
        <f t="shared" si="157"/>
        <v>89.39718341526229</v>
      </c>
      <c r="G30" s="208">
        <f t="shared" si="158"/>
        <v>93.441267399375775</v>
      </c>
      <c r="H30" s="208">
        <f t="shared" si="159"/>
        <v>82.011661807580168</v>
      </c>
      <c r="I30" s="208">
        <f t="shared" si="160"/>
        <v>54.410574212098375</v>
      </c>
      <c r="J30" s="232">
        <f t="shared" si="161"/>
        <v>90.004961129425041</v>
      </c>
      <c r="K30" s="232">
        <f t="shared" si="162"/>
        <v>90.148102309713195</v>
      </c>
      <c r="L30" s="232">
        <f t="shared" si="163"/>
        <v>94.096689129797824</v>
      </c>
      <c r="M30" s="232">
        <f t="shared" si="164"/>
        <v>86.099796334012225</v>
      </c>
      <c r="N30" s="232">
        <f t="shared" si="165"/>
        <v>56.206847416350378</v>
      </c>
      <c r="O30" s="232">
        <f t="shared" si="166"/>
        <v>90.148102309713195</v>
      </c>
      <c r="P30" s="232">
        <f t="shared" si="206"/>
        <v>94.096689129797824</v>
      </c>
      <c r="Q30" s="232">
        <f t="shared" si="207"/>
        <v>86.099796334012225</v>
      </c>
      <c r="R30" s="232">
        <f t="shared" si="169"/>
        <v>56.206847416350378</v>
      </c>
      <c r="S30" s="232">
        <f t="shared" si="208"/>
        <v>90.488580730137414</v>
      </c>
      <c r="T30" s="232">
        <f t="shared" si="209"/>
        <v>94.39091871849557</v>
      </c>
      <c r="U30" s="232">
        <f t="shared" si="210"/>
        <v>86.55780145374888</v>
      </c>
      <c r="V30" s="232">
        <f t="shared" si="211"/>
        <v>59.632743759004427</v>
      </c>
      <c r="W30" s="232">
        <f t="shared" si="212"/>
        <v>90.221266509663096</v>
      </c>
      <c r="X30" s="232">
        <f t="shared" si="213"/>
        <v>94.024684348267158</v>
      </c>
      <c r="Y30" s="232">
        <f t="shared" si="214"/>
        <v>82.912844036697237</v>
      </c>
      <c r="Z30" s="232">
        <f t="shared" si="215"/>
        <v>60.738034142553573</v>
      </c>
      <c r="AA30" s="207">
        <f t="shared" si="171"/>
        <v>33.675176416853276</v>
      </c>
      <c r="AB30" s="255">
        <v>35.49</v>
      </c>
      <c r="AC30" s="304">
        <f t="shared" si="144"/>
        <v>34.841843261511372</v>
      </c>
      <c r="AD30" s="346">
        <f t="shared" si="172"/>
        <v>34.274740519987667</v>
      </c>
      <c r="AE30" s="207">
        <f t="shared" si="173"/>
        <v>34.659654161003175</v>
      </c>
      <c r="AF30" s="208">
        <f t="shared" si="174"/>
        <v>37.55646938745322</v>
      </c>
      <c r="AG30" s="208">
        <f t="shared" si="175"/>
        <v>23.58600583090379</v>
      </c>
      <c r="AH30" s="208">
        <f t="shared" si="176"/>
        <v>12.352399296541329</v>
      </c>
      <c r="AI30" s="232">
        <f t="shared" si="177"/>
        <v>36.466441862866326</v>
      </c>
      <c r="AJ30" s="232">
        <f t="shared" si="178"/>
        <v>35.846181460789097</v>
      </c>
      <c r="AK30" s="232">
        <f t="shared" si="179"/>
        <v>38.501611485496632</v>
      </c>
      <c r="AL30" s="232">
        <f t="shared" si="180"/>
        <v>25.865580448065174</v>
      </c>
      <c r="AM30" s="232">
        <f t="shared" si="181"/>
        <v>12.468101092011349</v>
      </c>
      <c r="AN30" s="232">
        <f t="shared" si="216"/>
        <v>36.529574226121298</v>
      </c>
      <c r="AO30" s="232">
        <f t="shared" si="217"/>
        <v>39.157435012521098</v>
      </c>
      <c r="AP30" s="232">
        <f t="shared" si="218"/>
        <v>43.107840362298326</v>
      </c>
      <c r="AQ30" s="232">
        <f t="shared" si="185"/>
        <v>13.968773608662804</v>
      </c>
      <c r="AR30" s="232">
        <f t="shared" si="186"/>
        <v>36.279977136608736</v>
      </c>
      <c r="AS30" s="232">
        <f t="shared" si="187"/>
        <v>38.905700120231963</v>
      </c>
      <c r="AT30" s="232">
        <f t="shared" si="188"/>
        <v>37.249825749278095</v>
      </c>
      <c r="AU30" s="232">
        <f t="shared" si="189"/>
        <v>14.343505050587266</v>
      </c>
      <c r="AV30" s="232">
        <f t="shared" si="189"/>
        <v>36.337565260267787</v>
      </c>
      <c r="AW30" s="232">
        <f t="shared" si="189"/>
        <v>39.021297953338674</v>
      </c>
      <c r="AX30" s="232">
        <f t="shared" si="189"/>
        <v>45.235613010842364</v>
      </c>
      <c r="AY30" s="232">
        <f t="shared" si="189"/>
        <v>14.144997457637123</v>
      </c>
      <c r="AZ30" s="207">
        <f t="shared" si="190"/>
        <v>24.807340162790794</v>
      </c>
      <c r="BA30" s="255">
        <v>25.8</v>
      </c>
      <c r="BB30" s="255"/>
      <c r="BC30" s="208">
        <f t="shared" si="191"/>
        <v>24.953113760147978</v>
      </c>
      <c r="BD30" s="207">
        <f t="shared" si="192"/>
        <v>25.411603593291705</v>
      </c>
      <c r="BE30" s="208">
        <f t="shared" si="193"/>
        <v>27.460615653151489</v>
      </c>
      <c r="BF30" s="208">
        <f t="shared" si="194"/>
        <v>17.988338192419825</v>
      </c>
      <c r="BG30" s="208">
        <f t="shared" si="195"/>
        <v>7.4547078692460147</v>
      </c>
      <c r="BH30" s="232">
        <f t="shared" si="196"/>
        <v>26.525169547227684</v>
      </c>
      <c r="BI30" s="232">
        <f t="shared" si="197"/>
        <v>26.142398632322429</v>
      </c>
      <c r="BJ30" s="232">
        <f t="shared" si="198"/>
        <v>28.156607090536184</v>
      </c>
      <c r="BK30" s="232">
        <f t="shared" si="199"/>
        <v>19.475560081466394</v>
      </c>
      <c r="BL30" s="232">
        <f t="shared" si="200"/>
        <v>7.7969351140588365</v>
      </c>
      <c r="BM30" s="232">
        <f t="shared" si="148"/>
        <v>26.589559979504866</v>
      </c>
      <c r="BN30" s="232">
        <f t="shared" si="149"/>
        <v>28.571073125824185</v>
      </c>
      <c r="BO30" s="232">
        <f t="shared" si="150"/>
        <v>31.672799320690633</v>
      </c>
      <c r="BP30" s="232">
        <f t="shared" si="201"/>
        <v>9.1651976832032229</v>
      </c>
      <c r="BQ30" s="232">
        <f t="shared" si="202"/>
        <v>26.261504179195928</v>
      </c>
      <c r="BR30" s="232">
        <f t="shared" si="203"/>
        <v>28.204188474020626</v>
      </c>
      <c r="BS30" s="232">
        <f t="shared" si="204"/>
        <v>26.018122075077159</v>
      </c>
      <c r="BT30" s="232">
        <f t="shared" si="205"/>
        <v>9.4915226645612361</v>
      </c>
      <c r="BU30" s="232">
        <f t="shared" si="205"/>
        <v>26.155425170619157</v>
      </c>
      <c r="BV30" s="232">
        <f t="shared" si="205"/>
        <v>28.070161839641045</v>
      </c>
      <c r="BW30" s="232">
        <f t="shared" si="205"/>
        <v>29.712260216847369</v>
      </c>
      <c r="BX30" s="232">
        <f t="shared" si="205"/>
        <v>9.4363049416438933</v>
      </c>
      <c r="BY30" s="186">
        <v>720311</v>
      </c>
      <c r="BZ30" s="318">
        <v>777014</v>
      </c>
      <c r="CA30" s="156">
        <v>778480</v>
      </c>
      <c r="CB30" s="193">
        <v>782792</v>
      </c>
      <c r="CC30" s="155">
        <v>676030</v>
      </c>
      <c r="CD30" s="155">
        <v>3430</v>
      </c>
      <c r="CE30" s="217">
        <v>71646</v>
      </c>
      <c r="CF30" s="155">
        <v>794174</v>
      </c>
      <c r="CG30" s="155">
        <v>796679</v>
      </c>
      <c r="CH30" s="155">
        <v>682600</v>
      </c>
      <c r="CI30" s="155">
        <v>3928</v>
      </c>
      <c r="CJ30" s="155">
        <v>77197</v>
      </c>
      <c r="CK30" s="155">
        <v>800190</v>
      </c>
      <c r="CL30" s="285">
        <v>683247</v>
      </c>
      <c r="CM30" s="155">
        <v>3533</v>
      </c>
      <c r="CN30" s="155">
        <v>79420</v>
      </c>
      <c r="CO30" s="155">
        <v>804780.00000000035</v>
      </c>
      <c r="CP30" s="155">
        <v>683956.33333333128</v>
      </c>
      <c r="CQ30" s="155">
        <v>3347.6666666666674</v>
      </c>
      <c r="CR30" s="155">
        <v>81904.666666666686</v>
      </c>
      <c r="CS30" s="155">
        <v>812579.66666666837</v>
      </c>
      <c r="CT30" s="155">
        <v>688047.33333333081</v>
      </c>
      <c r="CU30" s="155">
        <v>3197.3333333333335</v>
      </c>
      <c r="CV30" s="155">
        <v>84567.000000000073</v>
      </c>
      <c r="CW30" s="193">
        <v>636710</v>
      </c>
      <c r="CX30" s="257">
        <v>695345</v>
      </c>
      <c r="CY30" s="155">
        <v>699072</v>
      </c>
      <c r="CZ30" s="193">
        <v>699794</v>
      </c>
      <c r="DA30" s="155">
        <v>631691</v>
      </c>
      <c r="DB30" s="155">
        <v>2813</v>
      </c>
      <c r="DC30" s="217">
        <v>38983</v>
      </c>
      <c r="DD30" s="245">
        <v>714796</v>
      </c>
      <c r="DE30" s="155">
        <v>718191</v>
      </c>
      <c r="DF30" s="155">
        <v>642304</v>
      </c>
      <c r="DG30" s="155">
        <v>3382</v>
      </c>
      <c r="DH30" s="155">
        <v>43390</v>
      </c>
      <c r="DI30" s="155">
        <v>723614</v>
      </c>
      <c r="DJ30" s="287">
        <v>644637</v>
      </c>
      <c r="DK30" s="155">
        <v>3248</v>
      </c>
      <c r="DL30" s="155">
        <v>46270</v>
      </c>
      <c r="DM30" s="155">
        <v>728234.00000000023</v>
      </c>
      <c r="DN30" s="155">
        <v>645592.66666666733</v>
      </c>
      <c r="DO30" s="155">
        <v>2897.666666666667</v>
      </c>
      <c r="DP30" s="155">
        <v>48842.000000000058</v>
      </c>
      <c r="DQ30" s="155">
        <v>733119.66666666686</v>
      </c>
      <c r="DR30" s="155">
        <v>646934.33333333384</v>
      </c>
      <c r="DS30" s="155">
        <v>2651</v>
      </c>
      <c r="DT30" s="155">
        <v>51364.333333333328</v>
      </c>
      <c r="DU30" s="157">
        <v>242566</v>
      </c>
      <c r="DV30" s="324">
        <v>270726</v>
      </c>
      <c r="DW30" s="158">
        <v>266822</v>
      </c>
      <c r="DX30" s="193">
        <v>271313</v>
      </c>
      <c r="DY30" s="155">
        <v>253893</v>
      </c>
      <c r="DZ30" s="155">
        <v>809</v>
      </c>
      <c r="EA30" s="217">
        <v>8850</v>
      </c>
      <c r="EB30" s="245">
        <v>289607</v>
      </c>
      <c r="EC30" s="155">
        <v>285579</v>
      </c>
      <c r="ED30" s="155">
        <v>262812</v>
      </c>
      <c r="EE30" s="155">
        <v>1016</v>
      </c>
      <c r="EF30" s="155">
        <v>9625</v>
      </c>
      <c r="EG30" s="155">
        <v>292306</v>
      </c>
      <c r="EH30" s="155">
        <v>267542</v>
      </c>
      <c r="EI30" s="155">
        <v>1523</v>
      </c>
      <c r="EJ30" s="155">
        <v>11094</v>
      </c>
      <c r="EK30" s="155">
        <v>291973.99999999994</v>
      </c>
      <c r="EL30" s="155">
        <v>266098</v>
      </c>
      <c r="EM30" s="155">
        <v>1247</v>
      </c>
      <c r="EN30" s="155">
        <v>11748</v>
      </c>
      <c r="EO30" s="155">
        <v>295271.66666666704</v>
      </c>
      <c r="EP30" s="155">
        <v>268485.00000000035</v>
      </c>
      <c r="EQ30" s="155">
        <v>1446.3333333333333</v>
      </c>
      <c r="ER30" s="155">
        <v>11961.999999999996</v>
      </c>
      <c r="ES30" s="157">
        <v>178690</v>
      </c>
      <c r="ET30" s="262">
        <v>199003</v>
      </c>
      <c r="EU30" s="158">
        <v>194255</v>
      </c>
      <c r="EV30" s="193">
        <v>198920</v>
      </c>
      <c r="EW30" s="155">
        <v>185642</v>
      </c>
      <c r="EX30" s="155">
        <v>617</v>
      </c>
      <c r="EY30" s="217">
        <v>5341</v>
      </c>
      <c r="EZ30" s="245">
        <v>210656</v>
      </c>
      <c r="FA30" s="154">
        <v>208271</v>
      </c>
      <c r="FB30" s="140">
        <v>192197</v>
      </c>
      <c r="FC30" s="140">
        <v>765</v>
      </c>
      <c r="FD30" s="216">
        <v>6019</v>
      </c>
      <c r="FE30" s="141">
        <v>212767</v>
      </c>
      <c r="FF30" s="141">
        <v>195211</v>
      </c>
      <c r="FG30" s="141">
        <v>1119</v>
      </c>
      <c r="FH30" s="141">
        <v>7279</v>
      </c>
      <c r="FI30" s="307">
        <v>211347.33333333308</v>
      </c>
      <c r="FJ30" s="307">
        <v>192904.33333333349</v>
      </c>
      <c r="FK30" s="307">
        <v>871</v>
      </c>
      <c r="FL30" s="307">
        <v>7774.0000000000009</v>
      </c>
      <c r="FM30" s="307">
        <v>212533.66666666704</v>
      </c>
      <c r="FN30" s="307">
        <v>193136.00000000044</v>
      </c>
      <c r="FO30" s="307">
        <v>950</v>
      </c>
      <c r="FP30" s="307">
        <v>7979.9999999999973</v>
      </c>
    </row>
    <row r="31" spans="1:172">
      <c r="A31" s="164" t="s">
        <v>32</v>
      </c>
      <c r="B31" s="207">
        <f t="shared" si="155"/>
        <v>93.290830962803071</v>
      </c>
      <c r="C31" s="255">
        <v>92.26</v>
      </c>
      <c r="D31" s="255">
        <v>93.09</v>
      </c>
      <c r="E31" s="208">
        <f t="shared" si="156"/>
        <v>92.92267443120366</v>
      </c>
      <c r="F31" s="207">
        <f t="shared" si="157"/>
        <v>93.31188104546284</v>
      </c>
      <c r="G31" s="208">
        <f t="shared" si="158"/>
        <v>94.677313605600531</v>
      </c>
      <c r="H31" s="208">
        <f t="shared" si="159"/>
        <v>97.429906542056074</v>
      </c>
      <c r="I31" s="208">
        <f t="shared" si="160"/>
        <v>86.177501593371574</v>
      </c>
      <c r="J31" s="232">
        <f t="shared" si="161"/>
        <v>93.957593611465583</v>
      </c>
      <c r="K31" s="232">
        <f t="shared" si="162"/>
        <v>94.05960715194658</v>
      </c>
      <c r="L31" s="232">
        <f t="shared" si="163"/>
        <v>94.917613358663459</v>
      </c>
      <c r="M31" s="232">
        <f t="shared" si="164"/>
        <v>86.261261261261254</v>
      </c>
      <c r="N31" s="232">
        <f t="shared" si="165"/>
        <v>86.773124435070798</v>
      </c>
      <c r="O31" s="232">
        <f t="shared" si="166"/>
        <v>94.05960715194658</v>
      </c>
      <c r="P31" s="232">
        <f t="shared" si="206"/>
        <v>94.917613358663459</v>
      </c>
      <c r="Q31" s="232">
        <f t="shared" si="207"/>
        <v>86.261261261261254</v>
      </c>
      <c r="R31" s="232">
        <f t="shared" si="169"/>
        <v>86.773124435070798</v>
      </c>
      <c r="S31" s="232">
        <f t="shared" si="208"/>
        <v>93.875965403098462</v>
      </c>
      <c r="T31" s="232">
        <f t="shared" si="209"/>
        <v>94.927582780890134</v>
      </c>
      <c r="U31" s="232">
        <f t="shared" si="210"/>
        <v>68.776159383894182</v>
      </c>
      <c r="V31" s="232">
        <f t="shared" si="211"/>
        <v>83.196917420102295</v>
      </c>
      <c r="W31" s="232">
        <f t="shared" si="212"/>
        <v>94.060681484115491</v>
      </c>
      <c r="X31" s="232">
        <f t="shared" si="213"/>
        <v>94.94497071206284</v>
      </c>
      <c r="Y31" s="232">
        <f t="shared" si="214"/>
        <v>81.847045831032545</v>
      </c>
      <c r="Z31" s="232">
        <f t="shared" si="215"/>
        <v>86.609380594343008</v>
      </c>
      <c r="AA31" s="207">
        <f t="shared" si="171"/>
        <v>36.389478456594219</v>
      </c>
      <c r="AB31" s="255">
        <v>36.909999999999997</v>
      </c>
      <c r="AC31" s="304">
        <f t="shared" si="144"/>
        <v>37.649647835756923</v>
      </c>
      <c r="AD31" s="346">
        <f t="shared" si="172"/>
        <v>38.262868715364448</v>
      </c>
      <c r="AE31" s="207">
        <f t="shared" si="173"/>
        <v>39.20658553219284</v>
      </c>
      <c r="AF31" s="208">
        <f t="shared" si="174"/>
        <v>41.137363024596304</v>
      </c>
      <c r="AG31" s="208">
        <f t="shared" si="175"/>
        <v>48.13084112149533</v>
      </c>
      <c r="AH31" s="208">
        <f t="shared" si="176"/>
        <v>23.733269598470365</v>
      </c>
      <c r="AI31" s="232">
        <f t="shared" si="177"/>
        <v>39.164386088696254</v>
      </c>
      <c r="AJ31" s="232">
        <f t="shared" si="178"/>
        <v>40.131886331607518</v>
      </c>
      <c r="AK31" s="232">
        <f t="shared" si="179"/>
        <v>41.508672166192788</v>
      </c>
      <c r="AL31" s="232">
        <f t="shared" si="180"/>
        <v>48.367117117117111</v>
      </c>
      <c r="AM31" s="232">
        <f t="shared" si="181"/>
        <v>25.896354323591442</v>
      </c>
      <c r="AN31" s="232">
        <f t="shared" si="216"/>
        <v>39.291936192452773</v>
      </c>
      <c r="AO31" s="232">
        <f t="shared" si="217"/>
        <v>49.503586433713799</v>
      </c>
      <c r="AP31" s="232">
        <f t="shared" si="218"/>
        <v>51.804939835338828</v>
      </c>
      <c r="AQ31" s="232">
        <f t="shared" si="185"/>
        <v>26.694450537398552</v>
      </c>
      <c r="AR31" s="232">
        <f t="shared" si="186"/>
        <v>38.737265114579763</v>
      </c>
      <c r="AS31" s="232">
        <f t="shared" si="187"/>
        <v>40.35750381143275</v>
      </c>
      <c r="AT31" s="232">
        <f t="shared" si="188"/>
        <v>24.912104470115519</v>
      </c>
      <c r="AU31" s="232">
        <f t="shared" si="189"/>
        <v>25.453950185105917</v>
      </c>
      <c r="AV31" s="232">
        <f t="shared" si="189"/>
        <v>39.427789541857045</v>
      </c>
      <c r="AW31" s="232">
        <f t="shared" si="189"/>
        <v>40.773942316492786</v>
      </c>
      <c r="AX31" s="232">
        <f t="shared" si="189"/>
        <v>29.389839867476514</v>
      </c>
      <c r="AY31" s="232">
        <f t="shared" si="189"/>
        <v>28.719417591598038</v>
      </c>
      <c r="AZ31" s="207">
        <f t="shared" si="190"/>
        <v>28.003618987245275</v>
      </c>
      <c r="BA31" s="255">
        <v>28.33</v>
      </c>
      <c r="BB31" s="255"/>
      <c r="BC31" s="208">
        <f t="shared" si="191"/>
        <v>29.184782715762392</v>
      </c>
      <c r="BD31" s="207">
        <f t="shared" si="192"/>
        <v>30.216219850730496</v>
      </c>
      <c r="BE31" s="208">
        <f t="shared" si="193"/>
        <v>31.986946892732586</v>
      </c>
      <c r="BF31" s="208">
        <f t="shared" si="194"/>
        <v>19.74299065420561</v>
      </c>
      <c r="BG31" s="208">
        <f t="shared" si="195"/>
        <v>17.264181007010833</v>
      </c>
      <c r="BH31" s="232">
        <f t="shared" si="196"/>
        <v>29.565609327960107</v>
      </c>
      <c r="BI31" s="232">
        <f t="shared" si="197"/>
        <v>30.893195622528559</v>
      </c>
      <c r="BJ31" s="232">
        <f t="shared" si="198"/>
        <v>32.438491582835013</v>
      </c>
      <c r="BK31" s="232">
        <f t="shared" si="199"/>
        <v>41.328828828828826</v>
      </c>
      <c r="BL31" s="232">
        <f t="shared" si="200"/>
        <v>17.053329316059056</v>
      </c>
      <c r="BM31" s="232">
        <f t="shared" si="148"/>
        <v>29.851842874672403</v>
      </c>
      <c r="BN31" s="232">
        <f t="shared" si="149"/>
        <v>39.732042481715141</v>
      </c>
      <c r="BO31" s="232">
        <f t="shared" si="150"/>
        <v>35.782140595313486</v>
      </c>
      <c r="BP31" s="232">
        <f t="shared" si="201"/>
        <v>15.705198508444834</v>
      </c>
      <c r="BQ31" s="232">
        <f t="shared" si="202"/>
        <v>29.254639357685353</v>
      </c>
      <c r="BR31" s="232">
        <f t="shared" si="203"/>
        <v>30.948475712466816</v>
      </c>
      <c r="BS31" s="232">
        <f t="shared" si="204"/>
        <v>17.696300016742008</v>
      </c>
      <c r="BT31" s="232">
        <f t="shared" si="205"/>
        <v>15.579117032261323</v>
      </c>
      <c r="BU31" s="232">
        <f t="shared" si="205"/>
        <v>29.402931530942368</v>
      </c>
      <c r="BV31" s="232">
        <f t="shared" si="205"/>
        <v>30.943248901702379</v>
      </c>
      <c r="BW31" s="232">
        <f t="shared" si="205"/>
        <v>18.48426283821092</v>
      </c>
      <c r="BX31" s="232">
        <f t="shared" si="205"/>
        <v>19.916457811194654</v>
      </c>
      <c r="BY31" s="186">
        <v>498482</v>
      </c>
      <c r="BZ31" s="318">
        <v>512119</v>
      </c>
      <c r="CA31" s="156">
        <v>507607</v>
      </c>
      <c r="CB31" s="193">
        <v>520535</v>
      </c>
      <c r="CC31" s="155">
        <v>468241</v>
      </c>
      <c r="CD31" s="155">
        <v>856</v>
      </c>
      <c r="CE31" s="217">
        <v>12552</v>
      </c>
      <c r="CF31" s="155">
        <v>525817</v>
      </c>
      <c r="CG31" s="155">
        <v>526514</v>
      </c>
      <c r="CH31" s="155">
        <v>470586</v>
      </c>
      <c r="CI31" s="155">
        <v>1776</v>
      </c>
      <c r="CJ31" s="155">
        <v>13276</v>
      </c>
      <c r="CK31" s="155">
        <v>528088</v>
      </c>
      <c r="CL31" s="285">
        <v>453654</v>
      </c>
      <c r="CM31" s="155">
        <v>1579</v>
      </c>
      <c r="CN31" s="155">
        <v>13677</v>
      </c>
      <c r="CO31" s="155">
        <v>525557.66666666779</v>
      </c>
      <c r="CP31" s="155">
        <v>467015.9999999986</v>
      </c>
      <c r="CQ31" s="155">
        <v>1991.0000000000002</v>
      </c>
      <c r="CR31" s="155">
        <v>13235.666666666659</v>
      </c>
      <c r="CS31" s="155">
        <v>524981.66666666593</v>
      </c>
      <c r="CT31" s="155">
        <v>466176.00000000041</v>
      </c>
      <c r="CU31" s="155">
        <v>2414.6666666666679</v>
      </c>
      <c r="CV31" s="155">
        <v>13965</v>
      </c>
      <c r="CW31" s="193">
        <v>465038</v>
      </c>
      <c r="CX31" s="257">
        <v>470138</v>
      </c>
      <c r="CY31" s="155">
        <v>471682</v>
      </c>
      <c r="CZ31" s="193">
        <v>485721</v>
      </c>
      <c r="DA31" s="155">
        <v>443318</v>
      </c>
      <c r="DB31" s="155">
        <v>834</v>
      </c>
      <c r="DC31" s="217">
        <v>10817</v>
      </c>
      <c r="DD31" s="245">
        <v>494045</v>
      </c>
      <c r="DE31" s="155">
        <v>495237</v>
      </c>
      <c r="DF31" s="155">
        <v>446669</v>
      </c>
      <c r="DG31" s="155">
        <v>1532</v>
      </c>
      <c r="DH31" s="155">
        <v>11520</v>
      </c>
      <c r="DI31" s="155">
        <v>497594</v>
      </c>
      <c r="DJ31" s="287">
        <v>429925</v>
      </c>
      <c r="DK31" s="155">
        <v>1437</v>
      </c>
      <c r="DL31" s="155">
        <v>11906</v>
      </c>
      <c r="DM31" s="155">
        <v>493372.33333333256</v>
      </c>
      <c r="DN31" s="155">
        <v>443327.00000000052</v>
      </c>
      <c r="DO31" s="155">
        <v>1369.3333333333333</v>
      </c>
      <c r="DP31" s="155">
        <v>11011.666666666666</v>
      </c>
      <c r="DQ31" s="155">
        <v>493801.33333333355</v>
      </c>
      <c r="DR31" s="155">
        <v>442610.66666666645</v>
      </c>
      <c r="DS31" s="155">
        <v>1976.3333333333335</v>
      </c>
      <c r="DT31" s="155">
        <v>12095.000000000002</v>
      </c>
      <c r="DU31" s="157">
        <v>181395</v>
      </c>
      <c r="DV31" s="324">
        <v>192811</v>
      </c>
      <c r="DW31" s="158">
        <v>194225</v>
      </c>
      <c r="DX31" s="193">
        <v>204084</v>
      </c>
      <c r="DY31" s="155">
        <v>192622</v>
      </c>
      <c r="DZ31" s="155">
        <v>412</v>
      </c>
      <c r="EA31" s="217">
        <v>2979</v>
      </c>
      <c r="EB31" s="245">
        <v>205933</v>
      </c>
      <c r="EC31" s="155">
        <v>211300</v>
      </c>
      <c r="ED31" s="155">
        <v>195334</v>
      </c>
      <c r="EE31" s="155">
        <v>859</v>
      </c>
      <c r="EF31" s="155">
        <v>3438</v>
      </c>
      <c r="EG31" s="155">
        <v>207496</v>
      </c>
      <c r="EH31" s="155">
        <v>224575</v>
      </c>
      <c r="EI31" s="155">
        <v>818</v>
      </c>
      <c r="EJ31" s="155">
        <v>3651</v>
      </c>
      <c r="EK31" s="155">
        <v>203586.66666666648</v>
      </c>
      <c r="EL31" s="155">
        <v>188476.0000000002</v>
      </c>
      <c r="EM31" s="155">
        <v>496</v>
      </c>
      <c r="EN31" s="155">
        <v>3369</v>
      </c>
      <c r="EO31" s="155">
        <v>206988.66666666651</v>
      </c>
      <c r="EP31" s="155">
        <v>190078.33333333358</v>
      </c>
      <c r="EQ31" s="155">
        <v>709.66666666666663</v>
      </c>
      <c r="ER31" s="155">
        <v>4010.6666666666665</v>
      </c>
      <c r="ES31" s="157">
        <v>139593</v>
      </c>
      <c r="ET31" s="262">
        <v>144380</v>
      </c>
      <c r="EU31" s="158">
        <v>148144</v>
      </c>
      <c r="EV31" s="193">
        <v>157286</v>
      </c>
      <c r="EW31" s="155">
        <v>149776</v>
      </c>
      <c r="EX31" s="155">
        <v>169</v>
      </c>
      <c r="EY31" s="217">
        <v>2167</v>
      </c>
      <c r="EZ31" s="245">
        <v>155461</v>
      </c>
      <c r="FA31" s="154">
        <v>162657</v>
      </c>
      <c r="FB31" s="140">
        <v>152651</v>
      </c>
      <c r="FC31" s="140">
        <v>734</v>
      </c>
      <c r="FD31" s="216">
        <v>2264</v>
      </c>
      <c r="FE31" s="141">
        <v>157644</v>
      </c>
      <c r="FF31" s="141">
        <v>180246</v>
      </c>
      <c r="FG31" s="141">
        <v>565</v>
      </c>
      <c r="FH31" s="141">
        <v>2148</v>
      </c>
      <c r="FI31" s="307">
        <v>153749.9999999998</v>
      </c>
      <c r="FJ31" s="307">
        <v>144534.3333333336</v>
      </c>
      <c r="FK31" s="307">
        <v>352.33333333333337</v>
      </c>
      <c r="FL31" s="307">
        <v>2062</v>
      </c>
      <c r="FM31" s="307">
        <v>154359.99999999985</v>
      </c>
      <c r="FN31" s="307">
        <v>144250.0000000002</v>
      </c>
      <c r="FO31" s="307">
        <v>446.33333333333326</v>
      </c>
      <c r="FP31" s="307">
        <v>2781.3333333333335</v>
      </c>
    </row>
    <row r="32" spans="1:172">
      <c r="A32" s="164" t="s">
        <v>34</v>
      </c>
      <c r="B32" s="207">
        <f t="shared" si="155"/>
        <v>83.672208985532691</v>
      </c>
      <c r="C32" s="255">
        <v>84.36</v>
      </c>
      <c r="D32" s="255">
        <v>84.06</v>
      </c>
      <c r="E32" s="208">
        <f t="shared" si="156"/>
        <v>84.408826432304394</v>
      </c>
      <c r="F32" s="207">
        <f t="shared" si="157"/>
        <v>84.672394889720707</v>
      </c>
      <c r="G32" s="208">
        <f t="shared" si="158"/>
        <v>93.165377338609048</v>
      </c>
      <c r="H32" s="208">
        <f t="shared" si="159"/>
        <v>89.521274154312209</v>
      </c>
      <c r="I32" s="208">
        <f t="shared" si="160"/>
        <v>58.239422918630922</v>
      </c>
      <c r="J32" s="232">
        <f t="shared" si="161"/>
        <v>84.21118451458554</v>
      </c>
      <c r="K32" s="232">
        <f t="shared" si="162"/>
        <v>85.121616673267837</v>
      </c>
      <c r="L32" s="232">
        <f t="shared" si="163"/>
        <v>93.688677222675906</v>
      </c>
      <c r="M32" s="232">
        <f t="shared" si="164"/>
        <v>89.156594781051695</v>
      </c>
      <c r="N32" s="232">
        <f t="shared" si="165"/>
        <v>61.22066074180885</v>
      </c>
      <c r="O32" s="232">
        <f t="shared" si="166"/>
        <v>85.121616673267837</v>
      </c>
      <c r="P32" s="232">
        <f t="shared" si="206"/>
        <v>93.688677222675906</v>
      </c>
      <c r="Q32" s="232">
        <f t="shared" si="207"/>
        <v>89.156594781051695</v>
      </c>
      <c r="R32" s="232">
        <f t="shared" si="169"/>
        <v>61.22066074180885</v>
      </c>
      <c r="S32" s="232">
        <f t="shared" si="208"/>
        <v>85.690794492344338</v>
      </c>
      <c r="T32" s="232">
        <f t="shared" si="209"/>
        <v>93.877297297517558</v>
      </c>
      <c r="U32" s="232">
        <f t="shared" si="210"/>
        <v>87.85245053594177</v>
      </c>
      <c r="V32" s="232">
        <f t="shared" si="211"/>
        <v>64.61940007372921</v>
      </c>
      <c r="W32" s="232">
        <f t="shared" si="212"/>
        <v>85.560732172362606</v>
      </c>
      <c r="X32" s="232">
        <f t="shared" si="213"/>
        <v>93.814338897365374</v>
      </c>
      <c r="Y32" s="232">
        <f t="shared" si="214"/>
        <v>87.606715533038809</v>
      </c>
      <c r="Z32" s="232">
        <f t="shared" si="215"/>
        <v>64.569165557460678</v>
      </c>
      <c r="AA32" s="207">
        <f t="shared" si="171"/>
        <v>28.621080491933558</v>
      </c>
      <c r="AB32" s="255">
        <v>29.75</v>
      </c>
      <c r="AC32" s="304">
        <f t="shared" si="144"/>
        <v>30.071799583053604</v>
      </c>
      <c r="AD32" s="346">
        <f t="shared" si="172"/>
        <v>30.368068164470984</v>
      </c>
      <c r="AE32" s="207">
        <f t="shared" si="173"/>
        <v>30.044144735303547</v>
      </c>
      <c r="AF32" s="208">
        <f t="shared" si="174"/>
        <v>35.19960313795692</v>
      </c>
      <c r="AG32" s="208">
        <f t="shared" si="175"/>
        <v>25.715334832698399</v>
      </c>
      <c r="AH32" s="208">
        <f t="shared" si="176"/>
        <v>12.535057393855043</v>
      </c>
      <c r="AI32" s="232">
        <f t="shared" si="177"/>
        <v>29.957657069842046</v>
      </c>
      <c r="AJ32" s="232">
        <f t="shared" si="178"/>
        <v>29.975862132216818</v>
      </c>
      <c r="AK32" s="232">
        <f t="shared" si="179"/>
        <v>36.128917250234274</v>
      </c>
      <c r="AL32" s="232">
        <f t="shared" si="180"/>
        <v>24.456908128604155</v>
      </c>
      <c r="AM32" s="232">
        <f t="shared" si="181"/>
        <v>12.644869018254276</v>
      </c>
      <c r="AN32" s="232">
        <f t="shared" si="216"/>
        <v>30.543771093811223</v>
      </c>
      <c r="AO32" s="232">
        <f t="shared" si="217"/>
        <v>40.692863206118588</v>
      </c>
      <c r="AP32" s="232">
        <f t="shared" si="218"/>
        <v>25.033168906276575</v>
      </c>
      <c r="AQ32" s="232">
        <f t="shared" si="185"/>
        <v>13.071174643461781</v>
      </c>
      <c r="AR32" s="232">
        <f t="shared" si="186"/>
        <v>30.861639757291236</v>
      </c>
      <c r="AS32" s="232">
        <f t="shared" si="187"/>
        <v>37.380623276020636</v>
      </c>
      <c r="AT32" s="232">
        <f t="shared" si="188"/>
        <v>24.024207768513222</v>
      </c>
      <c r="AU32" s="232">
        <f t="shared" si="189"/>
        <v>13.766683011156017</v>
      </c>
      <c r="AV32" s="232">
        <f t="shared" si="189"/>
        <v>31.360521665887969</v>
      </c>
      <c r="AW32" s="232">
        <f t="shared" si="189"/>
        <v>37.876169723719229</v>
      </c>
      <c r="AX32" s="232">
        <f t="shared" si="189"/>
        <v>24.127681362509449</v>
      </c>
      <c r="AY32" s="232">
        <f t="shared" si="189"/>
        <v>14.490158990445599</v>
      </c>
      <c r="AZ32" s="207">
        <f t="shared" si="190"/>
        <v>21.168586914554862</v>
      </c>
      <c r="BA32" s="255">
        <v>22.07</v>
      </c>
      <c r="BB32" s="255"/>
      <c r="BC32" s="208">
        <f t="shared" si="191"/>
        <v>22.201641501987684</v>
      </c>
      <c r="BD32" s="207">
        <f t="shared" si="192"/>
        <v>22.335667818089025</v>
      </c>
      <c r="BE32" s="208">
        <f t="shared" si="193"/>
        <v>26.574957436782672</v>
      </c>
      <c r="BF32" s="208">
        <f t="shared" si="194"/>
        <v>17.087253866984899</v>
      </c>
      <c r="BG32" s="208">
        <f t="shared" si="195"/>
        <v>8.1324174261811759</v>
      </c>
      <c r="BH32" s="232">
        <f t="shared" si="196"/>
        <v>22.377049180327869</v>
      </c>
      <c r="BI32" s="232">
        <f t="shared" si="197"/>
        <v>22.25833429010687</v>
      </c>
      <c r="BJ32" s="232">
        <f t="shared" si="198"/>
        <v>27.32108142484444</v>
      </c>
      <c r="BK32" s="232">
        <f t="shared" si="199"/>
        <v>15.741106459172657</v>
      </c>
      <c r="BL32" s="232">
        <f t="shared" si="200"/>
        <v>8.2906378352601902</v>
      </c>
      <c r="BM32" s="232">
        <f t="shared" si="148"/>
        <v>22.516503500660683</v>
      </c>
      <c r="BN32" s="232">
        <f t="shared" si="149"/>
        <v>31.465280058694805</v>
      </c>
      <c r="BO32" s="232">
        <f t="shared" si="150"/>
        <v>15.849634291546181</v>
      </c>
      <c r="BP32" s="232">
        <f t="shared" si="201"/>
        <v>8.4408189503492643</v>
      </c>
      <c r="BQ32" s="232">
        <f t="shared" si="202"/>
        <v>22.678622297582876</v>
      </c>
      <c r="BR32" s="232">
        <f t="shared" si="203"/>
        <v>28.16828036782039</v>
      </c>
      <c r="BS32" s="232">
        <f t="shared" si="204"/>
        <v>14.758561996250908</v>
      </c>
      <c r="BT32" s="232">
        <f t="shared" si="205"/>
        <v>8.8160028060028477</v>
      </c>
      <c r="BU32" s="232">
        <f t="shared" si="205"/>
        <v>22.995097189534324</v>
      </c>
      <c r="BV32" s="232">
        <f t="shared" si="205"/>
        <v>28.602937324418633</v>
      </c>
      <c r="BW32" s="232">
        <f t="shared" si="205"/>
        <v>15.181362509431942</v>
      </c>
      <c r="BX32" s="232">
        <f t="shared" si="205"/>
        <v>9.0326084794327155</v>
      </c>
      <c r="BY32" s="186">
        <v>1287247</v>
      </c>
      <c r="BZ32" s="318">
        <v>1415050</v>
      </c>
      <c r="CA32" s="156">
        <v>1421503</v>
      </c>
      <c r="CB32" s="193">
        <v>1453854</v>
      </c>
      <c r="CC32" s="155">
        <v>844626</v>
      </c>
      <c r="CD32" s="155">
        <v>108935</v>
      </c>
      <c r="CE32" s="217">
        <v>334095</v>
      </c>
      <c r="CF32" s="155">
        <v>1471320</v>
      </c>
      <c r="CG32" s="155">
        <v>1471961</v>
      </c>
      <c r="CH32" s="155">
        <v>830238</v>
      </c>
      <c r="CI32" s="155">
        <v>113931</v>
      </c>
      <c r="CJ32" s="155">
        <v>352301</v>
      </c>
      <c r="CK32" s="155">
        <v>1480292</v>
      </c>
      <c r="CL32" s="285">
        <v>468866</v>
      </c>
      <c r="CM32" s="155">
        <v>117580</v>
      </c>
      <c r="CN32" s="155">
        <v>360901</v>
      </c>
      <c r="CO32" s="155">
        <v>1496607.6666666607</v>
      </c>
      <c r="CP32" s="155">
        <v>817754.33333333302</v>
      </c>
      <c r="CQ32" s="155">
        <v>119851.3333333333</v>
      </c>
      <c r="CR32" s="155">
        <v>372534.66666666651</v>
      </c>
      <c r="CS32" s="155">
        <v>1517292.999999996</v>
      </c>
      <c r="CT32" s="155">
        <v>814437.33333333442</v>
      </c>
      <c r="CU32" s="155">
        <v>123693.33333333321</v>
      </c>
      <c r="CV32" s="155">
        <v>385411.00000000262</v>
      </c>
      <c r="CW32" s="193">
        <v>1077068</v>
      </c>
      <c r="CX32" s="257">
        <v>1182147</v>
      </c>
      <c r="CY32" s="155">
        <v>1199874</v>
      </c>
      <c r="CZ32" s="193">
        <v>1231013</v>
      </c>
      <c r="DA32" s="155">
        <v>786899</v>
      </c>
      <c r="DB32" s="155">
        <v>97520</v>
      </c>
      <c r="DC32" s="217">
        <v>194575</v>
      </c>
      <c r="DD32" s="245">
        <v>1239016</v>
      </c>
      <c r="DE32" s="155">
        <v>1252957</v>
      </c>
      <c r="DF32" s="155">
        <v>777839</v>
      </c>
      <c r="DG32" s="155">
        <v>101577</v>
      </c>
      <c r="DH32" s="155">
        <v>215681</v>
      </c>
      <c r="DI32" s="155">
        <v>1262592</v>
      </c>
      <c r="DJ32" s="287">
        <v>445608</v>
      </c>
      <c r="DK32" s="155">
        <v>103626</v>
      </c>
      <c r="DL32" s="155">
        <v>226182</v>
      </c>
      <c r="DM32" s="155">
        <v>1282454.9999999979</v>
      </c>
      <c r="DN32" s="155">
        <v>767685.66666666581</v>
      </c>
      <c r="DO32" s="155">
        <v>105292.33333333333</v>
      </c>
      <c r="DP32" s="155">
        <v>240729.66666666677</v>
      </c>
      <c r="DQ32" s="155">
        <v>1298207.0000000023</v>
      </c>
      <c r="DR32" s="155">
        <v>764058.99999999965</v>
      </c>
      <c r="DS32" s="155">
        <v>108363.66666666669</v>
      </c>
      <c r="DT32" s="155">
        <v>248856.66666666648</v>
      </c>
      <c r="DU32" s="157">
        <v>368424</v>
      </c>
      <c r="DV32" s="324">
        <v>425531</v>
      </c>
      <c r="DW32" s="158">
        <v>431683</v>
      </c>
      <c r="DX32" s="193">
        <v>436798</v>
      </c>
      <c r="DY32" s="155">
        <v>297305</v>
      </c>
      <c r="DZ32" s="155">
        <v>28013</v>
      </c>
      <c r="EA32" s="217">
        <v>41879</v>
      </c>
      <c r="EB32" s="245">
        <v>440773</v>
      </c>
      <c r="EC32" s="155">
        <v>441233</v>
      </c>
      <c r="ED32" s="155">
        <v>299956</v>
      </c>
      <c r="EE32" s="155">
        <v>27864</v>
      </c>
      <c r="EF32" s="155">
        <v>44548</v>
      </c>
      <c r="EG32" s="155">
        <v>452137</v>
      </c>
      <c r="EH32" s="155">
        <v>190795</v>
      </c>
      <c r="EI32" s="155">
        <v>29434</v>
      </c>
      <c r="EJ32" s="155">
        <v>47174</v>
      </c>
      <c r="EK32" s="155">
        <v>461877.66666666686</v>
      </c>
      <c r="EL32" s="155">
        <v>305681.66666666727</v>
      </c>
      <c r="EM32" s="155">
        <v>28793.333333333332</v>
      </c>
      <c r="EN32" s="155">
        <v>51285.666666666672</v>
      </c>
      <c r="EO32" s="155">
        <v>475831.00000000029</v>
      </c>
      <c r="EP32" s="155">
        <v>308477.66666666669</v>
      </c>
      <c r="EQ32" s="155">
        <v>29844.333333333325</v>
      </c>
      <c r="ER32" s="155">
        <v>55846.666666666664</v>
      </c>
      <c r="ES32" s="157">
        <v>272492</v>
      </c>
      <c r="ET32" s="262">
        <v>309343</v>
      </c>
      <c r="EU32" s="158">
        <v>315597</v>
      </c>
      <c r="EV32" s="193">
        <v>324728</v>
      </c>
      <c r="EW32" s="155">
        <v>224459</v>
      </c>
      <c r="EX32" s="155">
        <v>18614</v>
      </c>
      <c r="EY32" s="217">
        <v>27170</v>
      </c>
      <c r="EZ32" s="245">
        <v>329238</v>
      </c>
      <c r="FA32" s="154">
        <v>327634</v>
      </c>
      <c r="FB32" s="140">
        <v>226830</v>
      </c>
      <c r="FC32" s="140">
        <v>17934</v>
      </c>
      <c r="FD32" s="216">
        <v>29208</v>
      </c>
      <c r="FE32" s="141">
        <v>333310</v>
      </c>
      <c r="FF32" s="141">
        <v>147530</v>
      </c>
      <c r="FG32" s="141">
        <v>18636</v>
      </c>
      <c r="FH32" s="141">
        <v>30463</v>
      </c>
      <c r="FI32" s="307">
        <v>339410.00000000012</v>
      </c>
      <c r="FJ32" s="307">
        <v>230347.33333333375</v>
      </c>
      <c r="FK32" s="307">
        <v>17688.333333333325</v>
      </c>
      <c r="FL32" s="307">
        <v>32842.666666666672</v>
      </c>
      <c r="FM32" s="307">
        <v>348903.00000000012</v>
      </c>
      <c r="FN32" s="307">
        <v>232953.00000000012</v>
      </c>
      <c r="FO32" s="307">
        <v>18778.333333333332</v>
      </c>
      <c r="FP32" s="307">
        <v>34812.666666666664</v>
      </c>
    </row>
    <row r="33" spans="1:172">
      <c r="A33" s="164" t="s">
        <v>37</v>
      </c>
      <c r="B33" s="207">
        <f t="shared" si="155"/>
        <v>84.706900259158445</v>
      </c>
      <c r="C33" s="255">
        <v>84.89</v>
      </c>
      <c r="D33" s="255">
        <v>84.79</v>
      </c>
      <c r="E33" s="208">
        <f t="shared" si="156"/>
        <v>84.65037684108357</v>
      </c>
      <c r="F33" s="207">
        <f t="shared" si="157"/>
        <v>84.915424591889717</v>
      </c>
      <c r="G33" s="208">
        <f t="shared" si="158"/>
        <v>95.299752292047245</v>
      </c>
      <c r="H33" s="208">
        <f t="shared" si="159"/>
        <v>91.232863103516792</v>
      </c>
      <c r="I33" s="208">
        <f t="shared" si="160"/>
        <v>74.31392898981305</v>
      </c>
      <c r="J33" s="232">
        <f t="shared" si="161"/>
        <v>84.880999394097259</v>
      </c>
      <c r="K33" s="232">
        <f t="shared" si="162"/>
        <v>85.140301064352897</v>
      </c>
      <c r="L33" s="232">
        <f t="shared" si="163"/>
        <v>94.941788713310487</v>
      </c>
      <c r="M33" s="232">
        <f t="shared" si="164"/>
        <v>90.269600247908272</v>
      </c>
      <c r="N33" s="232">
        <f t="shared" si="165"/>
        <v>75.193628182709944</v>
      </c>
      <c r="O33" s="232">
        <f t="shared" si="166"/>
        <v>85.140301064352897</v>
      </c>
      <c r="P33" s="232">
        <f t="shared" si="206"/>
        <v>94.941788713310487</v>
      </c>
      <c r="Q33" s="232">
        <f t="shared" si="207"/>
        <v>90.269600247908272</v>
      </c>
      <c r="R33" s="232">
        <f t="shared" si="169"/>
        <v>75.193628182709944</v>
      </c>
      <c r="S33" s="232">
        <f t="shared" si="208"/>
        <v>85.660345801102693</v>
      </c>
      <c r="T33" s="232">
        <f t="shared" si="209"/>
        <v>95.250001500789338</v>
      </c>
      <c r="U33" s="232">
        <f t="shared" si="210"/>
        <v>90.113283486286406</v>
      </c>
      <c r="V33" s="232">
        <f t="shared" si="211"/>
        <v>76.76849739708085</v>
      </c>
      <c r="W33" s="232">
        <f t="shared" si="212"/>
        <v>85.372121218271673</v>
      </c>
      <c r="X33" s="232">
        <f t="shared" si="213"/>
        <v>95.224214986808022</v>
      </c>
      <c r="Y33" s="232">
        <f t="shared" si="214"/>
        <v>93.031924587067763</v>
      </c>
      <c r="Z33" s="232">
        <f t="shared" si="215"/>
        <v>76.458426186426209</v>
      </c>
      <c r="AA33" s="207">
        <f t="shared" si="171"/>
        <v>33.560865546398325</v>
      </c>
      <c r="AB33" s="255">
        <v>33.58</v>
      </c>
      <c r="AC33" s="304">
        <f t="shared" si="144"/>
        <v>33.408937494218989</v>
      </c>
      <c r="AD33" s="346">
        <f t="shared" si="172"/>
        <v>33.883149054437801</v>
      </c>
      <c r="AE33" s="207">
        <f t="shared" si="173"/>
        <v>33.517584349143291</v>
      </c>
      <c r="AF33" s="208">
        <f t="shared" si="174"/>
        <v>47.504096379356817</v>
      </c>
      <c r="AG33" s="208">
        <f t="shared" si="175"/>
        <v>35.48579376117624</v>
      </c>
      <c r="AH33" s="208">
        <f t="shared" si="176"/>
        <v>20.6611938370534</v>
      </c>
      <c r="AI33" s="232">
        <f t="shared" si="177"/>
        <v>33.905159882703209</v>
      </c>
      <c r="AJ33" s="232">
        <f t="shared" si="178"/>
        <v>33.930995744267918</v>
      </c>
      <c r="AK33" s="232">
        <f t="shared" si="179"/>
        <v>49.134166443717582</v>
      </c>
      <c r="AL33" s="232">
        <f t="shared" si="180"/>
        <v>32.352029748992869</v>
      </c>
      <c r="AM33" s="232">
        <f t="shared" si="181"/>
        <v>20.669168763594488</v>
      </c>
      <c r="AN33" s="232">
        <f t="shared" si="216"/>
        <v>34.476927655922701</v>
      </c>
      <c r="AO33" s="232">
        <f t="shared" si="217"/>
        <v>37.08131356796612</v>
      </c>
      <c r="AP33" s="232">
        <f t="shared" si="218"/>
        <v>35.414937759336098</v>
      </c>
      <c r="AQ33" s="232">
        <f t="shared" si="185"/>
        <v>21.585693400877162</v>
      </c>
      <c r="AR33" s="232">
        <f t="shared" si="186"/>
        <v>35.126641574351751</v>
      </c>
      <c r="AS33" s="232">
        <f t="shared" si="187"/>
        <v>49.730908457848813</v>
      </c>
      <c r="AT33" s="232">
        <f t="shared" si="188"/>
        <v>38.663844699269696</v>
      </c>
      <c r="AU33" s="232">
        <f t="shared" si="189"/>
        <v>22.988127368248545</v>
      </c>
      <c r="AV33" s="232">
        <f t="shared" si="189"/>
        <v>34.537452505908959</v>
      </c>
      <c r="AW33" s="232">
        <f t="shared" si="189"/>
        <v>49.58741661226555</v>
      </c>
      <c r="AX33" s="232">
        <f t="shared" si="189"/>
        <v>41.056311194314191</v>
      </c>
      <c r="AY33" s="232">
        <f t="shared" si="189"/>
        <v>22.434473411888465</v>
      </c>
      <c r="AZ33" s="207">
        <f t="shared" si="190"/>
        <v>25.763386201112255</v>
      </c>
      <c r="BA33" s="255">
        <v>25.55</v>
      </c>
      <c r="BB33" s="255"/>
      <c r="BC33" s="208">
        <f t="shared" si="191"/>
        <v>25.707247003884376</v>
      </c>
      <c r="BD33" s="207">
        <f t="shared" si="192"/>
        <v>25.397106668381515</v>
      </c>
      <c r="BE33" s="208">
        <f t="shared" si="193"/>
        <v>38.373127751419297</v>
      </c>
      <c r="BF33" s="208">
        <f t="shared" si="194"/>
        <v>26.221935227498509</v>
      </c>
      <c r="BG33" s="208">
        <f t="shared" si="195"/>
        <v>13.610953973888989</v>
      </c>
      <c r="BH33" s="232">
        <f t="shared" si="196"/>
        <v>25.585900484442114</v>
      </c>
      <c r="BI33" s="232">
        <f t="shared" si="197"/>
        <v>25.318200182695101</v>
      </c>
      <c r="BJ33" s="232">
        <f t="shared" si="198"/>
        <v>39.310310604033795</v>
      </c>
      <c r="BK33" s="232">
        <f t="shared" si="199"/>
        <v>24.971593843611199</v>
      </c>
      <c r="BL33" s="232">
        <f t="shared" si="200"/>
        <v>13.383588518787052</v>
      </c>
      <c r="BM33" s="232">
        <f t="shared" si="148"/>
        <v>25.8718967798149</v>
      </c>
      <c r="BN33" s="232">
        <f t="shared" si="149"/>
        <v>27.96662651421688</v>
      </c>
      <c r="BO33" s="232">
        <f t="shared" si="150"/>
        <v>27.78526970954357</v>
      </c>
      <c r="BP33" s="232">
        <f t="shared" si="201"/>
        <v>14.389895624383776</v>
      </c>
      <c r="BQ33" s="232">
        <f t="shared" si="202"/>
        <v>26.013522435320851</v>
      </c>
      <c r="BR33" s="232">
        <f t="shared" si="203"/>
        <v>39.121077686863273</v>
      </c>
      <c r="BS33" s="232">
        <f t="shared" si="204"/>
        <v>28.660895512030994</v>
      </c>
      <c r="BT33" s="232">
        <f t="shared" si="205"/>
        <v>15.221010738756382</v>
      </c>
      <c r="BU33" s="232">
        <f t="shared" si="205"/>
        <v>25.807577933756132</v>
      </c>
      <c r="BV33" s="232">
        <f t="shared" si="205"/>
        <v>39.294888385010609</v>
      </c>
      <c r="BW33" s="232">
        <f t="shared" si="205"/>
        <v>32.549162538725319</v>
      </c>
      <c r="BX33" s="232">
        <f t="shared" si="205"/>
        <v>15.061407234250037</v>
      </c>
      <c r="BY33" s="186">
        <v>981253</v>
      </c>
      <c r="BZ33" s="318">
        <v>1016258</v>
      </c>
      <c r="CA33" s="156">
        <v>1026162</v>
      </c>
      <c r="CB33" s="193">
        <v>1049655</v>
      </c>
      <c r="CC33" s="155">
        <v>467486</v>
      </c>
      <c r="CD33" s="155">
        <v>20132</v>
      </c>
      <c r="CE33" s="217">
        <v>449006</v>
      </c>
      <c r="CF33" s="155">
        <v>1071129</v>
      </c>
      <c r="CG33" s="155">
        <v>1071731</v>
      </c>
      <c r="CH33" s="155">
        <v>463484</v>
      </c>
      <c r="CI33" s="155">
        <v>19362</v>
      </c>
      <c r="CJ33" s="155">
        <v>468940</v>
      </c>
      <c r="CK33" s="155">
        <v>1065063</v>
      </c>
      <c r="CL33" s="285">
        <v>823528</v>
      </c>
      <c r="CM33" s="155">
        <v>19280</v>
      </c>
      <c r="CN33" s="155">
        <v>470608</v>
      </c>
      <c r="CO33" s="155">
        <v>1060262.6666666749</v>
      </c>
      <c r="CP33" s="155">
        <v>444210.6666666668</v>
      </c>
      <c r="CQ33" s="155">
        <v>19214.333333333307</v>
      </c>
      <c r="CR33" s="155">
        <v>473890.9999999993</v>
      </c>
      <c r="CS33" s="155">
        <v>1051095.6666666649</v>
      </c>
      <c r="CT33" s="155">
        <v>431468.33333333611</v>
      </c>
      <c r="CU33" s="155">
        <v>20120.333333333339</v>
      </c>
      <c r="CV33" s="155">
        <v>476409.66666666762</v>
      </c>
      <c r="CW33" s="193">
        <v>831189</v>
      </c>
      <c r="CX33" s="257">
        <v>861842</v>
      </c>
      <c r="CY33" s="155">
        <v>868650</v>
      </c>
      <c r="CZ33" s="193">
        <v>891319</v>
      </c>
      <c r="DA33" s="155">
        <v>445513</v>
      </c>
      <c r="DB33" s="155">
        <v>18367</v>
      </c>
      <c r="DC33" s="217">
        <v>333674</v>
      </c>
      <c r="DD33" s="245">
        <v>909185</v>
      </c>
      <c r="DE33" s="155">
        <v>912475</v>
      </c>
      <c r="DF33" s="155">
        <v>440040</v>
      </c>
      <c r="DG33" s="155">
        <v>17478</v>
      </c>
      <c r="DH33" s="155">
        <v>352613</v>
      </c>
      <c r="DI33" s="155">
        <v>907399</v>
      </c>
      <c r="DJ33" s="287">
        <v>773261</v>
      </c>
      <c r="DK33" s="155">
        <v>17812</v>
      </c>
      <c r="DL33" s="155">
        <v>355756</v>
      </c>
      <c r="DM33" s="155">
        <v>908224.66666666651</v>
      </c>
      <c r="DN33" s="155">
        <v>423110.66666666645</v>
      </c>
      <c r="DO33" s="155">
        <v>17314.666666666668</v>
      </c>
      <c r="DP33" s="155">
        <v>363798.99999999988</v>
      </c>
      <c r="DQ33" s="155">
        <v>897342.66666666581</v>
      </c>
      <c r="DR33" s="155">
        <v>410862.33333333343</v>
      </c>
      <c r="DS33" s="155">
        <v>18718.333333333328</v>
      </c>
      <c r="DT33" s="155">
        <v>364255.3333333332</v>
      </c>
      <c r="DU33" s="157">
        <v>329317</v>
      </c>
      <c r="DV33" s="324">
        <v>339521</v>
      </c>
      <c r="DW33" s="158">
        <v>347696</v>
      </c>
      <c r="DX33" s="193">
        <v>351819</v>
      </c>
      <c r="DY33" s="155">
        <v>222075</v>
      </c>
      <c r="DZ33" s="155">
        <v>7144</v>
      </c>
      <c r="EA33" s="217">
        <v>92770</v>
      </c>
      <c r="EB33" s="245">
        <v>363168</v>
      </c>
      <c r="EC33" s="155">
        <v>363649</v>
      </c>
      <c r="ED33" s="155">
        <v>227729</v>
      </c>
      <c r="EE33" s="155">
        <v>6264</v>
      </c>
      <c r="EF33" s="155">
        <v>96926</v>
      </c>
      <c r="EG33" s="155">
        <v>367201</v>
      </c>
      <c r="EH33" s="155">
        <v>305375</v>
      </c>
      <c r="EI33" s="155">
        <v>6828</v>
      </c>
      <c r="EJ33" s="155">
        <v>101584</v>
      </c>
      <c r="EK33" s="155">
        <v>372434.66666666674</v>
      </c>
      <c r="EL33" s="155">
        <v>220910</v>
      </c>
      <c r="EM33" s="155">
        <v>7429</v>
      </c>
      <c r="EN33" s="155">
        <v>108938.66666666656</v>
      </c>
      <c r="EO33" s="155">
        <v>363021.66666666657</v>
      </c>
      <c r="EP33" s="155">
        <v>213954</v>
      </c>
      <c r="EQ33" s="155">
        <v>8260.6666666666642</v>
      </c>
      <c r="ER33" s="155">
        <v>106880</v>
      </c>
      <c r="ES33" s="157">
        <v>252804</v>
      </c>
      <c r="ET33" s="262">
        <v>259419</v>
      </c>
      <c r="EU33" s="158">
        <v>263798</v>
      </c>
      <c r="EV33" s="193">
        <v>266582</v>
      </c>
      <c r="EW33" s="155">
        <v>179389</v>
      </c>
      <c r="EX33" s="155">
        <v>5279</v>
      </c>
      <c r="EY33" s="217">
        <v>61114</v>
      </c>
      <c r="EZ33" s="245">
        <v>274058</v>
      </c>
      <c r="FA33" s="154">
        <v>271343</v>
      </c>
      <c r="FB33" s="140">
        <v>182197</v>
      </c>
      <c r="FC33" s="140">
        <v>4835</v>
      </c>
      <c r="FD33" s="216">
        <v>62761</v>
      </c>
      <c r="FE33" s="141">
        <v>275552</v>
      </c>
      <c r="FF33" s="141">
        <v>230313</v>
      </c>
      <c r="FG33" s="141">
        <v>5357</v>
      </c>
      <c r="FH33" s="141">
        <v>67720</v>
      </c>
      <c r="FI33" s="307">
        <v>275811.66666666663</v>
      </c>
      <c r="FJ33" s="307">
        <v>173780</v>
      </c>
      <c r="FK33" s="307">
        <v>5507.0000000000009</v>
      </c>
      <c r="FL33" s="307">
        <v>72130.999999999898</v>
      </c>
      <c r="FM33" s="307">
        <v>271262.33333333314</v>
      </c>
      <c r="FN33" s="307">
        <v>169544.99999999994</v>
      </c>
      <c r="FO33" s="307">
        <v>6548.9999999999982</v>
      </c>
      <c r="FP33" s="307">
        <v>71753.999999999971</v>
      </c>
    </row>
    <row r="34" spans="1:172">
      <c r="A34" s="164" t="s">
        <v>41</v>
      </c>
      <c r="B34" s="207">
        <f t="shared" si="155"/>
        <v>88.937292571009749</v>
      </c>
      <c r="C34" s="255">
        <v>89.28</v>
      </c>
      <c r="D34" s="255">
        <v>89.85</v>
      </c>
      <c r="E34" s="208">
        <f t="shared" si="156"/>
        <v>89.978169649150246</v>
      </c>
      <c r="F34" s="207">
        <f t="shared" si="157"/>
        <v>89.807011824357971</v>
      </c>
      <c r="G34" s="208">
        <f t="shared" si="158"/>
        <v>93.904813687326921</v>
      </c>
      <c r="H34" s="208">
        <f t="shared" si="159"/>
        <v>88.355458746651749</v>
      </c>
      <c r="I34" s="208">
        <f t="shared" si="160"/>
        <v>55.468295078812922</v>
      </c>
      <c r="J34" s="232">
        <f t="shared" si="161"/>
        <v>89.97591833749037</v>
      </c>
      <c r="K34" s="232">
        <f t="shared" si="162"/>
        <v>89.998586897425511</v>
      </c>
      <c r="L34" s="232">
        <f t="shared" si="163"/>
        <v>94.060643094821614</v>
      </c>
      <c r="M34" s="232">
        <f t="shared" si="164"/>
        <v>88.962792416361097</v>
      </c>
      <c r="N34" s="232">
        <f t="shared" si="165"/>
        <v>58.711707444391813</v>
      </c>
      <c r="O34" s="232">
        <f t="shared" si="166"/>
        <v>89.998586897425511</v>
      </c>
      <c r="P34" s="232">
        <f t="shared" si="206"/>
        <v>94.060643094821614</v>
      </c>
      <c r="Q34" s="232">
        <f t="shared" si="207"/>
        <v>88.962792416361097</v>
      </c>
      <c r="R34" s="232">
        <f t="shared" si="169"/>
        <v>58.711707444391813</v>
      </c>
      <c r="S34" s="232">
        <f t="shared" si="208"/>
        <v>90.223985182341522</v>
      </c>
      <c r="T34" s="232">
        <f t="shared" si="209"/>
        <v>94.208642969505689</v>
      </c>
      <c r="U34" s="232">
        <f t="shared" si="210"/>
        <v>88.453841307489938</v>
      </c>
      <c r="V34" s="232">
        <f t="shared" si="211"/>
        <v>61.387634721817761</v>
      </c>
      <c r="W34" s="232">
        <f t="shared" si="212"/>
        <v>90.064889851804494</v>
      </c>
      <c r="X34" s="232">
        <f t="shared" si="213"/>
        <v>94.132633574654207</v>
      </c>
      <c r="Y34" s="232">
        <f t="shared" si="214"/>
        <v>86.383863145833729</v>
      </c>
      <c r="Z34" s="232">
        <f t="shared" si="215"/>
        <v>61.40072740837487</v>
      </c>
      <c r="AA34" s="207">
        <f t="shared" si="171"/>
        <v>37.254995070738772</v>
      </c>
      <c r="AB34" s="255">
        <v>38.54</v>
      </c>
      <c r="AC34" s="304">
        <f t="shared" si="144"/>
        <v>38.563751013187932</v>
      </c>
      <c r="AD34" s="346">
        <f t="shared" si="172"/>
        <v>39.75349372510172</v>
      </c>
      <c r="AE34" s="207">
        <f t="shared" si="173"/>
        <v>39.150640192516896</v>
      </c>
      <c r="AF34" s="208">
        <f t="shared" si="174"/>
        <v>41.479866042487593</v>
      </c>
      <c r="AG34" s="208">
        <f t="shared" si="175"/>
        <v>35.896152827245167</v>
      </c>
      <c r="AH34" s="208">
        <f t="shared" si="176"/>
        <v>15.610173525137599</v>
      </c>
      <c r="AI34" s="232">
        <f t="shared" si="177"/>
        <v>39.009615931666794</v>
      </c>
      <c r="AJ34" s="232">
        <f t="shared" si="178"/>
        <v>39.145336402240844</v>
      </c>
      <c r="AK34" s="232">
        <f t="shared" si="179"/>
        <v>41.631125460606292</v>
      </c>
      <c r="AL34" s="232">
        <f t="shared" si="180"/>
        <v>33.998465080583266</v>
      </c>
      <c r="AM34" s="232">
        <f t="shared" si="181"/>
        <v>16.321884636577185</v>
      </c>
      <c r="AN34" s="232">
        <f t="shared" si="216"/>
        <v>39.804370111580468</v>
      </c>
      <c r="AO34" s="232">
        <f t="shared" si="217"/>
        <v>42.319646937634914</v>
      </c>
      <c r="AP34" s="232">
        <f t="shared" si="218"/>
        <v>31.469368441562057</v>
      </c>
      <c r="AQ34" s="232">
        <f t="shared" si="185"/>
        <v>17.768134087047383</v>
      </c>
      <c r="AR34" s="232">
        <f t="shared" si="186"/>
        <v>40.285083293048267</v>
      </c>
      <c r="AS34" s="232">
        <f t="shared" si="187"/>
        <v>42.77654158309695</v>
      </c>
      <c r="AT34" s="232">
        <f t="shared" si="188"/>
        <v>31.887670014453544</v>
      </c>
      <c r="AU34" s="232">
        <f t="shared" si="189"/>
        <v>18.420174288765935</v>
      </c>
      <c r="AV34" s="232">
        <f t="shared" si="189"/>
        <v>41.126271863434091</v>
      </c>
      <c r="AW34" s="232">
        <f t="shared" si="189"/>
        <v>43.703159145570289</v>
      </c>
      <c r="AX34" s="232">
        <f t="shared" si="189"/>
        <v>31.69548882197763</v>
      </c>
      <c r="AY34" s="232">
        <f t="shared" si="189"/>
        <v>19.372493705119957</v>
      </c>
      <c r="AZ34" s="207">
        <f t="shared" si="190"/>
        <v>29.151599300096521</v>
      </c>
      <c r="BA34" s="255">
        <v>29.79</v>
      </c>
      <c r="BB34" s="255"/>
      <c r="BC34" s="208">
        <f t="shared" si="191"/>
        <v>30.710939506466072</v>
      </c>
      <c r="BD34" s="207">
        <f t="shared" si="192"/>
        <v>30.226619356926339</v>
      </c>
      <c r="BE34" s="208">
        <f t="shared" si="193"/>
        <v>31.969420403724758</v>
      </c>
      <c r="BF34" s="208">
        <f t="shared" si="194"/>
        <v>26.512230300532774</v>
      </c>
      <c r="BG34" s="208">
        <f t="shared" si="195"/>
        <v>10.935577463505036</v>
      </c>
      <c r="BH34" s="232">
        <f t="shared" si="196"/>
        <v>30.110922900910435</v>
      </c>
      <c r="BI34" s="232">
        <f t="shared" si="197"/>
        <v>30.326474596487362</v>
      </c>
      <c r="BJ34" s="232">
        <f t="shared" si="198"/>
        <v>32.37242538431255</v>
      </c>
      <c r="BK34" s="232">
        <f t="shared" si="199"/>
        <v>23.649128791108836</v>
      </c>
      <c r="BL34" s="232">
        <f t="shared" si="200"/>
        <v>11.557125871219078</v>
      </c>
      <c r="BM34" s="232">
        <f t="shared" si="148"/>
        <v>30.703034765224558</v>
      </c>
      <c r="BN34" s="232">
        <f t="shared" si="149"/>
        <v>32.79885668681343</v>
      </c>
      <c r="BO34" s="232">
        <f t="shared" si="150"/>
        <v>21.237509394049045</v>
      </c>
      <c r="BP34" s="232">
        <f t="shared" si="201"/>
        <v>12.788820431236145</v>
      </c>
      <c r="BQ34" s="232">
        <f t="shared" si="202"/>
        <v>31.119240965970405</v>
      </c>
      <c r="BR34" s="232">
        <f t="shared" si="203"/>
        <v>33.239361697882174</v>
      </c>
      <c r="BS34" s="232">
        <f t="shared" si="204"/>
        <v>22.461364562872923</v>
      </c>
      <c r="BT34" s="232">
        <f t="shared" si="205"/>
        <v>13.086828818331902</v>
      </c>
      <c r="BU34" s="232">
        <f t="shared" si="205"/>
        <v>31.803877470692566</v>
      </c>
      <c r="BV34" s="232">
        <f t="shared" si="205"/>
        <v>33.904995274155588</v>
      </c>
      <c r="BW34" s="232">
        <f t="shared" si="205"/>
        <v>23.818913373657672</v>
      </c>
      <c r="BX34" s="232">
        <f t="shared" si="205"/>
        <v>13.965599645621646</v>
      </c>
      <c r="BY34" s="186">
        <v>1937410</v>
      </c>
      <c r="BZ34" s="318">
        <v>2076367</v>
      </c>
      <c r="CA34" s="156">
        <v>2071428</v>
      </c>
      <c r="CB34" s="193">
        <v>2058209</v>
      </c>
      <c r="CC34" s="155">
        <v>1673665</v>
      </c>
      <c r="CD34" s="155">
        <v>33973</v>
      </c>
      <c r="CE34" s="217">
        <v>197493</v>
      </c>
      <c r="CF34" s="155">
        <v>2091633</v>
      </c>
      <c r="CG34" s="155">
        <v>2087605</v>
      </c>
      <c r="CH34" s="155">
        <v>1679037</v>
      </c>
      <c r="CI34" s="155">
        <v>35181</v>
      </c>
      <c r="CJ34" s="155">
        <v>206894</v>
      </c>
      <c r="CK34" s="155">
        <v>2094363</v>
      </c>
      <c r="CL34" s="285">
        <v>1676531</v>
      </c>
      <c r="CM34" s="155">
        <v>35927</v>
      </c>
      <c r="CN34" s="155">
        <v>212459</v>
      </c>
      <c r="CO34" s="155">
        <v>2102356.3333333116</v>
      </c>
      <c r="CP34" s="155">
        <v>1670598.6666666756</v>
      </c>
      <c r="CQ34" s="155">
        <v>35977.333333333321</v>
      </c>
      <c r="CR34" s="155">
        <v>219711.99999999965</v>
      </c>
      <c r="CS34" s="155">
        <v>2118872.6666666749</v>
      </c>
      <c r="CT34" s="155">
        <v>1671306.3333333433</v>
      </c>
      <c r="CU34" s="155">
        <v>37529.000000000051</v>
      </c>
      <c r="CV34" s="155">
        <v>228757.33333333206</v>
      </c>
      <c r="CW34" s="193">
        <v>1723080</v>
      </c>
      <c r="CX34" s="257">
        <v>1838928</v>
      </c>
      <c r="CY34" s="155">
        <v>1863833</v>
      </c>
      <c r="CZ34" s="193">
        <v>1848416</v>
      </c>
      <c r="DA34" s="155">
        <v>1571652</v>
      </c>
      <c r="DB34" s="155">
        <v>30017</v>
      </c>
      <c r="DC34" s="217">
        <v>109546</v>
      </c>
      <c r="DD34" s="245">
        <v>1881966</v>
      </c>
      <c r="DE34" s="155">
        <v>1878815</v>
      </c>
      <c r="DF34" s="155">
        <v>1579313</v>
      </c>
      <c r="DG34" s="155">
        <v>31298</v>
      </c>
      <c r="DH34" s="155">
        <v>121471</v>
      </c>
      <c r="DI34" s="155">
        <v>1886868</v>
      </c>
      <c r="DJ34" s="287">
        <v>1578657</v>
      </c>
      <c r="DK34" s="155">
        <v>31958</v>
      </c>
      <c r="DL34" s="155">
        <v>126919</v>
      </c>
      <c r="DM34" s="155">
        <v>1896829.6666666653</v>
      </c>
      <c r="DN34" s="155">
        <v>1573848.3333333307</v>
      </c>
      <c r="DO34" s="155">
        <v>31823.333333333336</v>
      </c>
      <c r="DP34" s="155">
        <v>134876.00000000003</v>
      </c>
      <c r="DQ34" s="155">
        <v>1908360.3333333335</v>
      </c>
      <c r="DR34" s="155">
        <v>1573244.6666666646</v>
      </c>
      <c r="DS34" s="155">
        <v>32418.999999999982</v>
      </c>
      <c r="DT34" s="155">
        <v>140458.66666666669</v>
      </c>
      <c r="DU34" s="157">
        <v>721782</v>
      </c>
      <c r="DV34" s="324">
        <v>800725</v>
      </c>
      <c r="DW34" s="158">
        <v>823465</v>
      </c>
      <c r="DX34" s="193">
        <v>805802</v>
      </c>
      <c r="DY34" s="155">
        <v>694234</v>
      </c>
      <c r="DZ34" s="155">
        <v>12195</v>
      </c>
      <c r="EA34" s="217">
        <v>30829</v>
      </c>
      <c r="EB34" s="245">
        <v>815938</v>
      </c>
      <c r="EC34" s="155">
        <v>817200</v>
      </c>
      <c r="ED34" s="155">
        <v>699002</v>
      </c>
      <c r="EE34" s="155">
        <v>11961</v>
      </c>
      <c r="EF34" s="155">
        <v>33769</v>
      </c>
      <c r="EG34" s="155">
        <v>833648</v>
      </c>
      <c r="EH34" s="155">
        <v>709502</v>
      </c>
      <c r="EI34" s="155">
        <v>11306</v>
      </c>
      <c r="EJ34" s="155">
        <v>37750</v>
      </c>
      <c r="EK34" s="155">
        <v>846936.00000000012</v>
      </c>
      <c r="EL34" s="155">
        <v>714624.33333333372</v>
      </c>
      <c r="EM34" s="155">
        <v>11472.33333333333</v>
      </c>
      <c r="EN34" s="155">
        <v>40471.333333333343</v>
      </c>
      <c r="EO34" s="155">
        <v>871413.33333333244</v>
      </c>
      <c r="EP34" s="155">
        <v>730413.6666666664</v>
      </c>
      <c r="EQ34" s="155">
        <v>11895</v>
      </c>
      <c r="ER34" s="155">
        <v>44316.000000000029</v>
      </c>
      <c r="ES34" s="157">
        <v>564786</v>
      </c>
      <c r="ET34" s="262">
        <v>613549</v>
      </c>
      <c r="EU34" s="158">
        <v>636155</v>
      </c>
      <c r="EV34" s="193">
        <v>622127</v>
      </c>
      <c r="EW34" s="155">
        <v>535061</v>
      </c>
      <c r="EX34" s="155">
        <v>9007</v>
      </c>
      <c r="EY34" s="217">
        <v>21597</v>
      </c>
      <c r="EZ34" s="245">
        <v>629810</v>
      </c>
      <c r="FA34" s="154">
        <v>633097</v>
      </c>
      <c r="FB34" s="140">
        <v>543545</v>
      </c>
      <c r="FC34" s="140">
        <v>8320</v>
      </c>
      <c r="FD34" s="216">
        <v>23911</v>
      </c>
      <c r="FE34" s="141">
        <v>643033</v>
      </c>
      <c r="FF34" s="141">
        <v>549883</v>
      </c>
      <c r="FG34" s="141">
        <v>7630</v>
      </c>
      <c r="FH34" s="141">
        <v>27171</v>
      </c>
      <c r="FI34" s="307">
        <v>654237.33333333326</v>
      </c>
      <c r="FJ34" s="307">
        <v>555296.33333333326</v>
      </c>
      <c r="FK34" s="307">
        <v>8080.9999999999982</v>
      </c>
      <c r="FL34" s="307">
        <v>28753.333333333343</v>
      </c>
      <c r="FM34" s="307">
        <v>673883.66666666535</v>
      </c>
      <c r="FN34" s="307">
        <v>566656.33333333314</v>
      </c>
      <c r="FO34" s="307">
        <v>8939</v>
      </c>
      <c r="FP34" s="307">
        <v>31947.33333333335</v>
      </c>
    </row>
    <row r="35" spans="1:172">
      <c r="A35" s="164" t="s">
        <v>45</v>
      </c>
      <c r="B35" s="207">
        <f t="shared" si="155"/>
        <v>90.926914758554886</v>
      </c>
      <c r="C35" s="255">
        <v>91.04</v>
      </c>
      <c r="D35" s="255">
        <v>91.2</v>
      </c>
      <c r="E35" s="208">
        <f t="shared" si="156"/>
        <v>91.017287042961229</v>
      </c>
      <c r="F35" s="207">
        <f t="shared" si="157"/>
        <v>91.202441873934191</v>
      </c>
      <c r="G35" s="208">
        <f t="shared" si="158"/>
        <v>95.247729697112362</v>
      </c>
      <c r="H35" s="208">
        <f t="shared" si="159"/>
        <v>85.881414517415578</v>
      </c>
      <c r="I35" s="208">
        <f t="shared" si="160"/>
        <v>63.969466652640442</v>
      </c>
      <c r="J35" s="232">
        <f t="shared" si="161"/>
        <v>90.6338681106444</v>
      </c>
      <c r="K35" s="232">
        <f t="shared" si="162"/>
        <v>91.263671434330888</v>
      </c>
      <c r="L35" s="232">
        <f t="shared" si="163"/>
        <v>95.403803867340699</v>
      </c>
      <c r="M35" s="232">
        <f t="shared" si="164"/>
        <v>83.39808134464441</v>
      </c>
      <c r="N35" s="232">
        <f t="shared" si="165"/>
        <v>65.040192827690831</v>
      </c>
      <c r="O35" s="232">
        <f t="shared" si="166"/>
        <v>91.263671434330888</v>
      </c>
      <c r="P35" s="232">
        <f t="shared" si="206"/>
        <v>95.403803867340699</v>
      </c>
      <c r="Q35" s="232">
        <f t="shared" si="207"/>
        <v>83.39808134464441</v>
      </c>
      <c r="R35" s="232">
        <f t="shared" si="169"/>
        <v>65.040192827690831</v>
      </c>
      <c r="S35" s="232">
        <f t="shared" si="208"/>
        <v>91.588713791952543</v>
      </c>
      <c r="T35" s="232">
        <f t="shared" si="209"/>
        <v>95.718652801799394</v>
      </c>
      <c r="U35" s="232">
        <f t="shared" si="210"/>
        <v>87.958773861079592</v>
      </c>
      <c r="V35" s="232">
        <f t="shared" si="211"/>
        <v>66.701257747027171</v>
      </c>
      <c r="W35" s="232">
        <f t="shared" si="212"/>
        <v>91.632641295081299</v>
      </c>
      <c r="X35" s="232">
        <f t="shared" si="213"/>
        <v>95.744581516992938</v>
      </c>
      <c r="Y35" s="232">
        <f t="shared" si="214"/>
        <v>90.033641715727541</v>
      </c>
      <c r="Z35" s="232">
        <f t="shared" si="215"/>
        <v>67.116101524655392</v>
      </c>
      <c r="AA35" s="207">
        <f t="shared" si="171"/>
        <v>38.819159976892045</v>
      </c>
      <c r="AB35" s="255">
        <v>39.47</v>
      </c>
      <c r="AC35" s="304">
        <f t="shared" si="144"/>
        <v>40.247824340812301</v>
      </c>
      <c r="AD35" s="346">
        <f t="shared" si="172"/>
        <v>39.228912273059343</v>
      </c>
      <c r="AE35" s="207">
        <f t="shared" si="173"/>
        <v>40.037926064119908</v>
      </c>
      <c r="AF35" s="208">
        <f t="shared" si="174"/>
        <v>43.533956931032485</v>
      </c>
      <c r="AG35" s="208">
        <f t="shared" si="175"/>
        <v>37.18869095098821</v>
      </c>
      <c r="AH35" s="208">
        <f t="shared" si="176"/>
        <v>16.248948032821374</v>
      </c>
      <c r="AI35" s="232">
        <f t="shared" si="177"/>
        <v>40.335944026114831</v>
      </c>
      <c r="AJ35" s="232">
        <f t="shared" si="178"/>
        <v>40.746921731154039</v>
      </c>
      <c r="AK35" s="232">
        <f t="shared" si="179"/>
        <v>44.325981003332352</v>
      </c>
      <c r="AL35" s="232">
        <f t="shared" si="180"/>
        <v>35.566479029572662</v>
      </c>
      <c r="AM35" s="232">
        <f t="shared" si="181"/>
        <v>17.139763370079898</v>
      </c>
      <c r="AN35" s="232">
        <f t="shared" si="216"/>
        <v>41.278666399168323</v>
      </c>
      <c r="AO35" s="232">
        <f t="shared" si="217"/>
        <v>44.798700482831656</v>
      </c>
      <c r="AP35" s="232">
        <f t="shared" si="218"/>
        <v>34.53265242958836</v>
      </c>
      <c r="AQ35" s="232">
        <f t="shared" si="185"/>
        <v>18.08345750824342</v>
      </c>
      <c r="AR35" s="232">
        <f t="shared" si="186"/>
        <v>41.72633410183321</v>
      </c>
      <c r="AS35" s="232">
        <f t="shared" si="187"/>
        <v>45.320221733488054</v>
      </c>
      <c r="AT35" s="232">
        <f t="shared" si="188"/>
        <v>40.316454164952972</v>
      </c>
      <c r="AU35" s="232">
        <f t="shared" si="189"/>
        <v>18.420805288023441</v>
      </c>
      <c r="AV35" s="232">
        <f t="shared" si="189"/>
        <v>41.828948786144842</v>
      </c>
      <c r="AW35" s="232">
        <f t="shared" si="189"/>
        <v>45.776645805303907</v>
      </c>
      <c r="AX35" s="232">
        <f t="shared" si="189"/>
        <v>31.78908513223065</v>
      </c>
      <c r="AY35" s="232">
        <f t="shared" si="189"/>
        <v>17.420809429202773</v>
      </c>
      <c r="AZ35" s="207">
        <f t="shared" si="190"/>
        <v>28.701987774438649</v>
      </c>
      <c r="BA35" s="255">
        <v>29.65</v>
      </c>
      <c r="BB35" s="255"/>
      <c r="BC35" s="208">
        <f t="shared" si="191"/>
        <v>29.315294548281656</v>
      </c>
      <c r="BD35" s="207">
        <f t="shared" si="192"/>
        <v>29.984527331850757</v>
      </c>
      <c r="BE35" s="208">
        <f t="shared" si="193"/>
        <v>32.533846708551209</v>
      </c>
      <c r="BF35" s="208">
        <f t="shared" si="194"/>
        <v>28.263759638394042</v>
      </c>
      <c r="BG35" s="208">
        <f t="shared" si="195"/>
        <v>11.033163265306122</v>
      </c>
      <c r="BH35" s="232">
        <f t="shared" si="196"/>
        <v>30.389811781294245</v>
      </c>
      <c r="BI35" s="232">
        <f t="shared" si="197"/>
        <v>30.49122845951554</v>
      </c>
      <c r="BJ35" s="232">
        <f t="shared" si="198"/>
        <v>33.122390225103707</v>
      </c>
      <c r="BK35" s="232">
        <f t="shared" si="199"/>
        <v>27.130738127328947</v>
      </c>
      <c r="BL35" s="232">
        <f t="shared" si="200"/>
        <v>12.111683449364378</v>
      </c>
      <c r="BM35" s="232">
        <f t="shared" si="148"/>
        <v>30.882926918236699</v>
      </c>
      <c r="BN35" s="232">
        <f t="shared" si="149"/>
        <v>33.527363451977102</v>
      </c>
      <c r="BO35" s="232">
        <f t="shared" si="150"/>
        <v>24.852986691426803</v>
      </c>
      <c r="BP35" s="232">
        <f t="shared" si="201"/>
        <v>12.314560480661628</v>
      </c>
      <c r="BQ35" s="232">
        <f t="shared" si="202"/>
        <v>31.208234393760915</v>
      </c>
      <c r="BR35" s="232">
        <f t="shared" si="203"/>
        <v>33.925508366607616</v>
      </c>
      <c r="BS35" s="232">
        <f t="shared" si="204"/>
        <v>30.249437495463695</v>
      </c>
      <c r="BT35" s="232">
        <f t="shared" si="205"/>
        <v>12.508415990669967</v>
      </c>
      <c r="BU35" s="232">
        <f t="shared" si="205"/>
        <v>31.551797957343492</v>
      </c>
      <c r="BV35" s="232">
        <f t="shared" si="205"/>
        <v>34.64458263278334</v>
      </c>
      <c r="BW35" s="232">
        <f t="shared" si="205"/>
        <v>23.042239043080098</v>
      </c>
      <c r="BX35" s="232">
        <f t="shared" si="205"/>
        <v>11.238475790789511</v>
      </c>
      <c r="BY35" s="186">
        <v>1182277</v>
      </c>
      <c r="BZ35" s="318">
        <v>1309718</v>
      </c>
      <c r="CA35" s="156">
        <v>1322262</v>
      </c>
      <c r="CB35" s="193">
        <v>1303589</v>
      </c>
      <c r="CC35" s="155">
        <v>1070562</v>
      </c>
      <c r="CD35" s="155">
        <v>11283</v>
      </c>
      <c r="CE35" s="217">
        <v>152096</v>
      </c>
      <c r="CF35" s="155">
        <v>1350344</v>
      </c>
      <c r="CG35" s="155">
        <v>1351815</v>
      </c>
      <c r="CH35" s="155">
        <v>1102825</v>
      </c>
      <c r="CI35" s="155">
        <v>12613</v>
      </c>
      <c r="CJ35" s="155">
        <v>163462</v>
      </c>
      <c r="CK35" s="155">
        <v>1370725</v>
      </c>
      <c r="CL35" s="285">
        <v>1114260</v>
      </c>
      <c r="CM35" s="155">
        <v>12924</v>
      </c>
      <c r="CN35" s="155">
        <v>167103</v>
      </c>
      <c r="CO35" s="155">
        <v>1390298.6666666665</v>
      </c>
      <c r="CP35" s="155">
        <v>1123991.9999999993</v>
      </c>
      <c r="CQ35" s="155">
        <v>13777.666666666655</v>
      </c>
      <c r="CR35" s="155">
        <v>173776.33333333366</v>
      </c>
      <c r="CS35" s="155">
        <v>1410712.0000000012</v>
      </c>
      <c r="CT35" s="155">
        <v>1135219.3333333337</v>
      </c>
      <c r="CU35" s="155">
        <v>14267.999999999995</v>
      </c>
      <c r="CV35" s="155">
        <v>179188.00000000081</v>
      </c>
      <c r="CW35" s="193">
        <v>1075008</v>
      </c>
      <c r="CX35" s="257">
        <v>1150458</v>
      </c>
      <c r="CY35" s="155">
        <v>1203487</v>
      </c>
      <c r="CZ35" s="193">
        <v>1188905</v>
      </c>
      <c r="DA35" s="155">
        <v>1019686</v>
      </c>
      <c r="DB35" s="155">
        <v>9690</v>
      </c>
      <c r="DC35" s="217">
        <v>97295</v>
      </c>
      <c r="DD35" s="245">
        <v>1223869</v>
      </c>
      <c r="DE35" s="155">
        <v>1233716</v>
      </c>
      <c r="DF35" s="155">
        <v>1052137</v>
      </c>
      <c r="DG35" s="155">
        <v>10519</v>
      </c>
      <c r="DH35" s="155">
        <v>106316</v>
      </c>
      <c r="DI35" s="155">
        <v>1254676</v>
      </c>
      <c r="DJ35" s="287">
        <v>1065093</v>
      </c>
      <c r="DK35" s="155">
        <v>11010</v>
      </c>
      <c r="DL35" s="155">
        <v>111103</v>
      </c>
      <c r="DM35" s="155">
        <v>1273356.6666666656</v>
      </c>
      <c r="DN35" s="155">
        <v>1075870.0000000005</v>
      </c>
      <c r="DO35" s="155">
        <v>12118.666666666666</v>
      </c>
      <c r="DP35" s="155">
        <v>115910.99999999997</v>
      </c>
      <c r="DQ35" s="155">
        <v>1292672.6666666684</v>
      </c>
      <c r="DR35" s="155">
        <v>1086910.9999999974</v>
      </c>
      <c r="DS35" s="155">
        <v>12846</v>
      </c>
      <c r="DT35" s="155">
        <v>120264.00000000006</v>
      </c>
      <c r="DU35" s="157">
        <v>458950</v>
      </c>
      <c r="DV35" s="324">
        <v>527133</v>
      </c>
      <c r="DW35" s="158">
        <v>518709</v>
      </c>
      <c r="DX35" s="193">
        <v>521930</v>
      </c>
      <c r="DY35" s="155">
        <v>466058</v>
      </c>
      <c r="DZ35" s="155">
        <v>4196</v>
      </c>
      <c r="EA35" s="217">
        <v>24714</v>
      </c>
      <c r="EB35" s="245">
        <v>544674</v>
      </c>
      <c r="EC35" s="155">
        <v>550823</v>
      </c>
      <c r="ED35" s="155">
        <v>488838</v>
      </c>
      <c r="EE35" s="155">
        <v>4486</v>
      </c>
      <c r="EF35" s="155">
        <v>28017</v>
      </c>
      <c r="EG35" s="155">
        <v>565817</v>
      </c>
      <c r="EH35" s="155">
        <v>499174</v>
      </c>
      <c r="EI35" s="155">
        <v>4463</v>
      </c>
      <c r="EJ35" s="155">
        <v>30218</v>
      </c>
      <c r="EK35" s="155">
        <v>580120.6666666657</v>
      </c>
      <c r="EL35" s="155">
        <v>509395.66666666674</v>
      </c>
      <c r="EM35" s="155">
        <v>5554.6666666666661</v>
      </c>
      <c r="EN35" s="155">
        <v>32010.999999999971</v>
      </c>
      <c r="EO35" s="155">
        <v>590086.00000000012</v>
      </c>
      <c r="EP35" s="155">
        <v>519665.3333333325</v>
      </c>
      <c r="EQ35" s="155">
        <v>4535.666666666667</v>
      </c>
      <c r="ER35" s="155">
        <v>31216.000000000004</v>
      </c>
      <c r="ES35" s="157">
        <v>339337</v>
      </c>
      <c r="ET35" s="262">
        <v>374739</v>
      </c>
      <c r="EU35" s="158">
        <v>387625</v>
      </c>
      <c r="EV35" s="193">
        <v>390875</v>
      </c>
      <c r="EW35" s="155">
        <v>348295</v>
      </c>
      <c r="EX35" s="155">
        <v>3189</v>
      </c>
      <c r="EY35" s="217">
        <v>16781</v>
      </c>
      <c r="EZ35" s="245">
        <v>410367</v>
      </c>
      <c r="FA35" s="154">
        <v>412185</v>
      </c>
      <c r="FB35" s="140">
        <v>365282</v>
      </c>
      <c r="FC35" s="140">
        <v>3422</v>
      </c>
      <c r="FD35" s="216">
        <v>19798</v>
      </c>
      <c r="FE35" s="141">
        <v>423320</v>
      </c>
      <c r="FF35" s="141">
        <v>373582</v>
      </c>
      <c r="FG35" s="141">
        <v>3212</v>
      </c>
      <c r="FH35" s="141">
        <v>20578</v>
      </c>
      <c r="FI35" s="307">
        <v>433887.66666666605</v>
      </c>
      <c r="FJ35" s="307">
        <v>381320</v>
      </c>
      <c r="FK35" s="307">
        <v>4167.6666666666661</v>
      </c>
      <c r="FL35" s="307">
        <v>21736.66666666665</v>
      </c>
      <c r="FM35" s="307">
        <v>445104.99999999988</v>
      </c>
      <c r="FN35" s="307">
        <v>393291.99999999895</v>
      </c>
      <c r="FO35" s="307">
        <v>3287.666666666667</v>
      </c>
      <c r="FP35" s="307">
        <v>20138</v>
      </c>
    </row>
    <row r="36" spans="1:172">
      <c r="A36" s="164" t="s">
        <v>47</v>
      </c>
      <c r="B36" s="207">
        <f t="shared" si="155"/>
        <v>90.318136039836688</v>
      </c>
      <c r="C36" s="255">
        <v>90.58</v>
      </c>
      <c r="D36" s="255">
        <v>90.76</v>
      </c>
      <c r="E36" s="208">
        <f t="shared" si="156"/>
        <v>90.535339345368556</v>
      </c>
      <c r="F36" s="207">
        <f t="shared" si="157"/>
        <v>90.619596795686462</v>
      </c>
      <c r="G36" s="208">
        <f t="shared" si="158"/>
        <v>94.617198330598299</v>
      </c>
      <c r="H36" s="208">
        <f t="shared" si="159"/>
        <v>88.762807622330754</v>
      </c>
      <c r="I36" s="208">
        <f t="shared" si="160"/>
        <v>59.812069619246813</v>
      </c>
      <c r="J36" s="232">
        <f t="shared" si="161"/>
        <v>90.960385343761985</v>
      </c>
      <c r="K36" s="232">
        <f t="shared" si="162"/>
        <v>90.901585707021724</v>
      </c>
      <c r="L36" s="232">
        <f t="shared" si="163"/>
        <v>95.05464168898537</v>
      </c>
      <c r="M36" s="232">
        <f t="shared" si="164"/>
        <v>89.685870629397172</v>
      </c>
      <c r="N36" s="232">
        <f t="shared" si="165"/>
        <v>61.508096763001177</v>
      </c>
      <c r="O36" s="232">
        <f t="shared" si="166"/>
        <v>90.901585707021724</v>
      </c>
      <c r="P36" s="232">
        <f t="shared" si="206"/>
        <v>95.05464168898537</v>
      </c>
      <c r="Q36" s="232">
        <f t="shared" si="207"/>
        <v>89.685870629397172</v>
      </c>
      <c r="R36" s="232">
        <f t="shared" si="169"/>
        <v>61.508096763001177</v>
      </c>
      <c r="S36" s="232">
        <f t="shared" si="208"/>
        <v>90.901173424732036</v>
      </c>
      <c r="T36" s="232">
        <f t="shared" si="209"/>
        <v>94.933525016518814</v>
      </c>
      <c r="U36" s="232">
        <f t="shared" si="210"/>
        <v>89.654495813701857</v>
      </c>
      <c r="V36" s="232">
        <f t="shared" si="211"/>
        <v>63.364257453704553</v>
      </c>
      <c r="W36" s="232">
        <f t="shared" si="212"/>
        <v>90.925921239261029</v>
      </c>
      <c r="X36" s="232">
        <f t="shared" si="213"/>
        <v>94.812010070484192</v>
      </c>
      <c r="Y36" s="232">
        <f t="shared" si="214"/>
        <v>89.990180172486831</v>
      </c>
      <c r="Z36" s="232">
        <f t="shared" si="215"/>
        <v>64.448370111510798</v>
      </c>
      <c r="AA36" s="207">
        <f t="shared" si="171"/>
        <v>41.724083524903079</v>
      </c>
      <c r="AB36" s="255">
        <v>42.18</v>
      </c>
      <c r="AC36" s="304">
        <f t="shared" si="144"/>
        <v>42.016412778266606</v>
      </c>
      <c r="AD36" s="346">
        <f t="shared" si="172"/>
        <v>42.321207998105329</v>
      </c>
      <c r="AE36" s="207">
        <f t="shared" si="173"/>
        <v>42.377062991588346</v>
      </c>
      <c r="AF36" s="208">
        <f t="shared" si="174"/>
        <v>44.768128545386404</v>
      </c>
      <c r="AG36" s="208">
        <f t="shared" si="175"/>
        <v>31.032749209997128</v>
      </c>
      <c r="AH36" s="208">
        <f t="shared" si="176"/>
        <v>18.172922858645531</v>
      </c>
      <c r="AI36" s="232">
        <f t="shared" si="177"/>
        <v>43.287688971767373</v>
      </c>
      <c r="AJ36" s="232">
        <f t="shared" si="178"/>
        <v>42.984883710601267</v>
      </c>
      <c r="AK36" s="232">
        <f t="shared" si="179"/>
        <v>45.694139514447059</v>
      </c>
      <c r="AL36" s="232">
        <f t="shared" si="180"/>
        <v>31.519190048648689</v>
      </c>
      <c r="AM36" s="232">
        <f t="shared" si="181"/>
        <v>19.044883425951735</v>
      </c>
      <c r="AN36" s="232">
        <f t="shared" si="216"/>
        <v>43.449114288803187</v>
      </c>
      <c r="AO36" s="232">
        <f t="shared" si="217"/>
        <v>46.166553949843667</v>
      </c>
      <c r="AP36" s="232">
        <f t="shared" si="218"/>
        <v>31.29283718193852</v>
      </c>
      <c r="AQ36" s="232">
        <f t="shared" si="185"/>
        <v>19.453452841158008</v>
      </c>
      <c r="AR36" s="232">
        <f t="shared" si="186"/>
        <v>43.991460759542143</v>
      </c>
      <c r="AS36" s="232">
        <f t="shared" si="187"/>
        <v>46.654052577549457</v>
      </c>
      <c r="AT36" s="232">
        <f t="shared" si="188"/>
        <v>31.047758972604178</v>
      </c>
      <c r="AU36" s="232">
        <f t="shared" si="189"/>
        <v>20.804328137408241</v>
      </c>
      <c r="AV36" s="232">
        <f t="shared" si="189"/>
        <v>44.541911825039506</v>
      </c>
      <c r="AW36" s="232">
        <f t="shared" si="189"/>
        <v>47.089987767891714</v>
      </c>
      <c r="AX36" s="232">
        <f t="shared" si="189"/>
        <v>33.54040360914221</v>
      </c>
      <c r="AY36" s="232">
        <f t="shared" si="189"/>
        <v>21.109889686854356</v>
      </c>
      <c r="AZ36" s="207">
        <f t="shared" si="190"/>
        <v>31.526979263280978</v>
      </c>
      <c r="BA36" s="255">
        <v>31.67</v>
      </c>
      <c r="BB36" s="255"/>
      <c r="BC36" s="208">
        <f t="shared" si="191"/>
        <v>32.173572749953138</v>
      </c>
      <c r="BD36" s="207">
        <f t="shared" si="192"/>
        <v>32.138286789144807</v>
      </c>
      <c r="BE36" s="208">
        <f t="shared" si="193"/>
        <v>33.791193796870054</v>
      </c>
      <c r="BF36" s="208">
        <f t="shared" si="194"/>
        <v>20.338185068147723</v>
      </c>
      <c r="BG36" s="208">
        <f t="shared" si="195"/>
        <v>12.459178806003008</v>
      </c>
      <c r="BH36" s="232">
        <f t="shared" si="196"/>
        <v>32.643558900784839</v>
      </c>
      <c r="BI36" s="232">
        <f t="shared" si="197"/>
        <v>32.464638617668541</v>
      </c>
      <c r="BJ36" s="232">
        <f t="shared" si="198"/>
        <v>34.457109779135124</v>
      </c>
      <c r="BK36" s="232">
        <f t="shared" si="199"/>
        <v>20.865051115276902</v>
      </c>
      <c r="BL36" s="232">
        <f t="shared" si="200"/>
        <v>12.732138489628067</v>
      </c>
      <c r="BM36" s="232">
        <f t="shared" si="148"/>
        <v>32.869952612925637</v>
      </c>
      <c r="BN36" s="232">
        <f t="shared" si="149"/>
        <v>34.867983739813852</v>
      </c>
      <c r="BO36" s="232">
        <f t="shared" si="150"/>
        <v>20.867774672745991</v>
      </c>
      <c r="BP36" s="232">
        <f t="shared" si="201"/>
        <v>13.240735893401812</v>
      </c>
      <c r="BQ36" s="232">
        <f t="shared" si="202"/>
        <v>33.340795189128492</v>
      </c>
      <c r="BR36" s="232">
        <f t="shared" si="203"/>
        <v>35.273645731440297</v>
      </c>
      <c r="BS36" s="232">
        <f t="shared" si="204"/>
        <v>20.851808160110625</v>
      </c>
      <c r="BT36" s="232">
        <f t="shared" si="205"/>
        <v>13.939580660782832</v>
      </c>
      <c r="BU36" s="232">
        <f t="shared" si="205"/>
        <v>34.087663196027584</v>
      </c>
      <c r="BV36" s="232">
        <f t="shared" si="205"/>
        <v>35.983623312493876</v>
      </c>
      <c r="BW36" s="232">
        <f t="shared" si="205"/>
        <v>22.321369272953117</v>
      </c>
      <c r="BX36" s="232">
        <f t="shared" si="205"/>
        <v>14.360812527535494</v>
      </c>
      <c r="BY36" s="186">
        <v>3390845</v>
      </c>
      <c r="BZ36" s="318">
        <v>3604996</v>
      </c>
      <c r="CA36" s="156">
        <v>3643913</v>
      </c>
      <c r="CB36" s="193">
        <v>3632104</v>
      </c>
      <c r="CC36" s="155">
        <v>2748290</v>
      </c>
      <c r="CD36" s="155">
        <v>125316</v>
      </c>
      <c r="CE36" s="217">
        <v>327036</v>
      </c>
      <c r="CF36" s="155">
        <v>3722183</v>
      </c>
      <c r="CG36" s="155">
        <v>3714999</v>
      </c>
      <c r="CH36" s="155">
        <v>2767484</v>
      </c>
      <c r="CI36" s="155">
        <v>131761</v>
      </c>
      <c r="CJ36" s="155">
        <v>351622</v>
      </c>
      <c r="CK36" s="155">
        <v>3736884</v>
      </c>
      <c r="CL36" s="285">
        <v>2762084</v>
      </c>
      <c r="CM36" s="155">
        <v>135980</v>
      </c>
      <c r="CN36" s="155">
        <v>362933</v>
      </c>
      <c r="CO36" s="155">
        <v>3768797.3333333135</v>
      </c>
      <c r="CP36" s="155">
        <v>2755472.666666666</v>
      </c>
      <c r="CQ36" s="155">
        <v>139303.66666666686</v>
      </c>
      <c r="CR36" s="155">
        <v>376513.00000000029</v>
      </c>
      <c r="CS36" s="155">
        <v>3806439.6666666791</v>
      </c>
      <c r="CT36" s="155">
        <v>2757497.0000000307</v>
      </c>
      <c r="CU36" s="155">
        <v>140532.00000000084</v>
      </c>
      <c r="CV36" s="155">
        <v>389648.33333333395</v>
      </c>
      <c r="CW36" s="193">
        <v>3062548</v>
      </c>
      <c r="CX36" s="257">
        <v>3234952</v>
      </c>
      <c r="CY36" s="155">
        <v>3299029</v>
      </c>
      <c r="CZ36" s="193">
        <v>3291398</v>
      </c>
      <c r="DA36" s="155">
        <v>2600355</v>
      </c>
      <c r="DB36" s="155">
        <v>111234</v>
      </c>
      <c r="DC36" s="217">
        <v>195607</v>
      </c>
      <c r="DD36" s="245">
        <v>3385712</v>
      </c>
      <c r="DE36" s="155">
        <v>3376993</v>
      </c>
      <c r="DF36" s="155">
        <v>2630622</v>
      </c>
      <c r="DG36" s="155">
        <v>118171</v>
      </c>
      <c r="DH36" s="155">
        <v>216276</v>
      </c>
      <c r="DI36" s="155">
        <v>3399173</v>
      </c>
      <c r="DJ36" s="287">
        <v>2626394</v>
      </c>
      <c r="DK36" s="155">
        <v>121607</v>
      </c>
      <c r="DL36" s="155">
        <v>226428</v>
      </c>
      <c r="DM36" s="155">
        <v>3425880.9999999916</v>
      </c>
      <c r="DN36" s="155">
        <v>2615867.3333333377</v>
      </c>
      <c r="DO36" s="155">
        <v>124892.00000000003</v>
      </c>
      <c r="DP36" s="155">
        <v>238574.6666666668</v>
      </c>
      <c r="DQ36" s="155">
        <v>3461040.3333333349</v>
      </c>
      <c r="DR36" s="155">
        <v>2614438.3333333284</v>
      </c>
      <c r="DS36" s="155">
        <v>126464.99999999996</v>
      </c>
      <c r="DT36" s="155">
        <v>251122.00000000038</v>
      </c>
      <c r="DU36" s="157">
        <v>1414799</v>
      </c>
      <c r="DV36" s="324">
        <v>1514690</v>
      </c>
      <c r="DW36" s="158">
        <v>1542148</v>
      </c>
      <c r="DX36" s="193">
        <v>1539179</v>
      </c>
      <c r="DY36" s="155">
        <v>1230358</v>
      </c>
      <c r="DZ36" s="155">
        <v>38889</v>
      </c>
      <c r="EA36" s="217">
        <v>59432</v>
      </c>
      <c r="EB36" s="245">
        <v>1611247</v>
      </c>
      <c r="EC36" s="155">
        <v>1596888</v>
      </c>
      <c r="ED36" s="155">
        <v>1264578</v>
      </c>
      <c r="EE36" s="155">
        <v>41530</v>
      </c>
      <c r="EF36" s="155">
        <v>66966</v>
      </c>
      <c r="EG36" s="155">
        <v>1623643</v>
      </c>
      <c r="EH36" s="155">
        <v>1275159</v>
      </c>
      <c r="EI36" s="155">
        <v>42552</v>
      </c>
      <c r="EJ36" s="155">
        <v>70603</v>
      </c>
      <c r="EK36" s="155">
        <v>1657948.9999999953</v>
      </c>
      <c r="EL36" s="155">
        <v>1285539.6666666705</v>
      </c>
      <c r="EM36" s="155">
        <v>43250.666666666679</v>
      </c>
      <c r="EN36" s="155">
        <v>78330.999999999956</v>
      </c>
      <c r="EO36" s="155">
        <v>1695460.9999999998</v>
      </c>
      <c r="EP36" s="155">
        <v>1298504.9999999956</v>
      </c>
      <c r="EQ36" s="155">
        <v>47135.000000000015</v>
      </c>
      <c r="ER36" s="155">
        <v>82254.333333333343</v>
      </c>
      <c r="ES36" s="157">
        <v>1069031</v>
      </c>
      <c r="ET36" s="262">
        <v>1131129</v>
      </c>
      <c r="EU36" s="158">
        <v>1172377</v>
      </c>
      <c r="EV36" s="193">
        <v>1167296</v>
      </c>
      <c r="EW36" s="155">
        <v>928680</v>
      </c>
      <c r="EX36" s="155">
        <v>25487</v>
      </c>
      <c r="EY36" s="217">
        <v>40746</v>
      </c>
      <c r="EZ36" s="245">
        <v>1215053</v>
      </c>
      <c r="FA36" s="154">
        <v>1206061</v>
      </c>
      <c r="FB36" s="140">
        <v>953595</v>
      </c>
      <c r="FC36" s="140">
        <v>27492</v>
      </c>
      <c r="FD36" s="216">
        <v>44769</v>
      </c>
      <c r="FE36" s="141">
        <v>1228312</v>
      </c>
      <c r="FF36" s="141">
        <v>963083</v>
      </c>
      <c r="FG36" s="141">
        <v>28376</v>
      </c>
      <c r="FH36" s="141">
        <v>48055</v>
      </c>
      <c r="FI36" s="307">
        <v>1256546.9999999963</v>
      </c>
      <c r="FJ36" s="307">
        <v>971955.66666667059</v>
      </c>
      <c r="FK36" s="307">
        <v>29047.333333333343</v>
      </c>
      <c r="FL36" s="307">
        <v>52484.333333333307</v>
      </c>
      <c r="FM36" s="307">
        <v>1297526.3333333326</v>
      </c>
      <c r="FN36" s="307">
        <v>992247.33333333023</v>
      </c>
      <c r="FO36" s="307">
        <v>31368.666666666664</v>
      </c>
      <c r="FP36" s="307">
        <v>55956.666666666679</v>
      </c>
    </row>
    <row r="37" spans="1:172">
      <c r="A37" s="149" t="s">
        <v>49</v>
      </c>
      <c r="B37" s="209">
        <f t="shared" si="155"/>
        <v>93.510916454880373</v>
      </c>
      <c r="C37" s="256">
        <v>92.88</v>
      </c>
      <c r="D37" s="256">
        <v>93.59</v>
      </c>
      <c r="E37" s="210">
        <f t="shared" si="156"/>
        <v>93.578768307356128</v>
      </c>
      <c r="F37" s="209">
        <f t="shared" si="157"/>
        <v>93.763216749618522</v>
      </c>
      <c r="G37" s="210">
        <f t="shared" si="158"/>
        <v>95.275714356934955</v>
      </c>
      <c r="H37" s="210">
        <f t="shared" si="159"/>
        <v>96.871165644171782</v>
      </c>
      <c r="I37" s="210">
        <f t="shared" si="160"/>
        <v>80.770120794187079</v>
      </c>
      <c r="J37" s="233">
        <f t="shared" si="161"/>
        <v>92.934952681180178</v>
      </c>
      <c r="K37" s="233">
        <f t="shared" si="162"/>
        <v>93.924057306288148</v>
      </c>
      <c r="L37" s="233">
        <f t="shared" si="163"/>
        <v>95.266635756746467</v>
      </c>
      <c r="M37" s="233">
        <f t="shared" si="164"/>
        <v>90.743670886075947</v>
      </c>
      <c r="N37" s="233">
        <f t="shared" si="165"/>
        <v>81.717669468715059</v>
      </c>
      <c r="O37" s="233">
        <f t="shared" si="166"/>
        <v>93.924057306288148</v>
      </c>
      <c r="P37" s="233">
        <f t="shared" si="206"/>
        <v>95.266635756746467</v>
      </c>
      <c r="Q37" s="233">
        <f t="shared" si="207"/>
        <v>90.743670886075947</v>
      </c>
      <c r="R37" s="233">
        <f t="shared" si="169"/>
        <v>81.717669468715059</v>
      </c>
      <c r="S37" s="233">
        <f t="shared" si="208"/>
        <v>93.473917869033968</v>
      </c>
      <c r="T37" s="233">
        <f t="shared" si="209"/>
        <v>95.400812870235825</v>
      </c>
      <c r="U37" s="233">
        <f t="shared" si="210"/>
        <v>95.022158095434435</v>
      </c>
      <c r="V37" s="233">
        <f t="shared" si="211"/>
        <v>74.952737323824309</v>
      </c>
      <c r="W37" s="233">
        <f t="shared" si="212"/>
        <v>93.745104463427325</v>
      </c>
      <c r="X37" s="233">
        <f t="shared" si="213"/>
        <v>95.538166744087732</v>
      </c>
      <c r="Y37" s="233">
        <f t="shared" si="214"/>
        <v>96.453900709219852</v>
      </c>
      <c r="Z37" s="233">
        <f t="shared" si="215"/>
        <v>75.259034299714131</v>
      </c>
      <c r="AA37" s="209">
        <f t="shared" si="171"/>
        <v>33.881292250452262</v>
      </c>
      <c r="AB37" s="256">
        <v>35.54</v>
      </c>
      <c r="AC37" s="304">
        <f t="shared" si="144"/>
        <v>35.991273559095866</v>
      </c>
      <c r="AD37" s="347">
        <f t="shared" si="172"/>
        <v>34.854854993292491</v>
      </c>
      <c r="AE37" s="209">
        <f t="shared" si="173"/>
        <v>35.869708647856733</v>
      </c>
      <c r="AF37" s="210">
        <f t="shared" si="174"/>
        <v>37.078681847989905</v>
      </c>
      <c r="AG37" s="210">
        <f t="shared" si="175"/>
        <v>36.012269938650306</v>
      </c>
      <c r="AH37" s="210">
        <f t="shared" si="176"/>
        <v>17.744249548757345</v>
      </c>
      <c r="AI37" s="233">
        <f t="shared" si="177"/>
        <v>36.159615783700453</v>
      </c>
      <c r="AJ37" s="233">
        <f t="shared" si="178"/>
        <v>37.271822651008925</v>
      </c>
      <c r="AK37" s="233">
        <f t="shared" si="179"/>
        <v>38.708266895852418</v>
      </c>
      <c r="AL37" s="233">
        <f t="shared" si="180"/>
        <v>26.97784810126582</v>
      </c>
      <c r="AM37" s="233">
        <f t="shared" si="181"/>
        <v>23.764959211561557</v>
      </c>
      <c r="AN37" s="233">
        <f t="shared" si="216"/>
        <v>37.689137474241981</v>
      </c>
      <c r="AO37" s="233">
        <f t="shared" si="217"/>
        <v>39.290752853661665</v>
      </c>
      <c r="AP37" s="233">
        <f t="shared" si="218"/>
        <v>26.688000000000002</v>
      </c>
      <c r="AQ37" s="233">
        <f t="shared" si="185"/>
        <v>22.254770332397573</v>
      </c>
      <c r="AR37" s="233">
        <f t="shared" si="186"/>
        <v>38.360304268969287</v>
      </c>
      <c r="AS37" s="233">
        <f t="shared" si="187"/>
        <v>39.927758827557092</v>
      </c>
      <c r="AT37" s="233">
        <f t="shared" si="188"/>
        <v>31.51602597134907</v>
      </c>
      <c r="AU37" s="233">
        <f t="shared" si="189"/>
        <v>22.197160328035572</v>
      </c>
      <c r="AV37" s="233">
        <f t="shared" si="189"/>
        <v>38.697684207785485</v>
      </c>
      <c r="AW37" s="233">
        <f t="shared" si="189"/>
        <v>40.097423908872614</v>
      </c>
      <c r="AX37" s="233">
        <f t="shared" si="189"/>
        <v>41.330044197759278</v>
      </c>
      <c r="AY37" s="233">
        <f t="shared" si="189"/>
        <v>22.953246222948128</v>
      </c>
      <c r="AZ37" s="209">
        <f t="shared" si="190"/>
        <v>24.94854874502882</v>
      </c>
      <c r="BA37" s="256">
        <v>24.26</v>
      </c>
      <c r="BB37" s="256"/>
      <c r="BC37" s="210">
        <f t="shared" si="191"/>
        <v>24.446111718090918</v>
      </c>
      <c r="BD37" s="209">
        <f t="shared" si="192"/>
        <v>24.452128721413757</v>
      </c>
      <c r="BE37" s="210">
        <f t="shared" si="193"/>
        <v>25.641300971395044</v>
      </c>
      <c r="BF37" s="210">
        <f t="shared" si="194"/>
        <v>30.368098159509206</v>
      </c>
      <c r="BG37" s="210">
        <f t="shared" si="195"/>
        <v>10.362382561207015</v>
      </c>
      <c r="BH37" s="233">
        <f t="shared" si="196"/>
        <v>25.456965073341699</v>
      </c>
      <c r="BI37" s="233">
        <f t="shared" si="197"/>
        <v>25.834618375443174</v>
      </c>
      <c r="BJ37" s="233">
        <f t="shared" si="198"/>
        <v>26.979836931323437</v>
      </c>
      <c r="BK37" s="233">
        <f t="shared" si="199"/>
        <v>18.117088607594937</v>
      </c>
      <c r="BL37" s="233">
        <f t="shared" si="200"/>
        <v>14.770797962648558</v>
      </c>
      <c r="BM37" s="233">
        <f t="shared" si="148"/>
        <v>26.484479769731461</v>
      </c>
      <c r="BN37" s="233">
        <f t="shared" si="149"/>
        <v>27.695041079148087</v>
      </c>
      <c r="BO37" s="233">
        <f t="shared" si="150"/>
        <v>18.271999999999998</v>
      </c>
      <c r="BP37" s="233">
        <f t="shared" si="201"/>
        <v>13.401684364701575</v>
      </c>
      <c r="BQ37" s="233">
        <f t="shared" si="202"/>
        <v>26.858612381906166</v>
      </c>
      <c r="BR37" s="233">
        <f t="shared" si="203"/>
        <v>28.225568349571844</v>
      </c>
      <c r="BS37" s="233">
        <f t="shared" si="204"/>
        <v>15.531278985880659</v>
      </c>
      <c r="BT37" s="233">
        <f t="shared" si="205"/>
        <v>12.803296001251649</v>
      </c>
      <c r="BU37" s="233">
        <f t="shared" si="205"/>
        <v>26.927892136547726</v>
      </c>
      <c r="BV37" s="233">
        <f t="shared" si="205"/>
        <v>28.504256457900084</v>
      </c>
      <c r="BW37" s="233">
        <f t="shared" si="205"/>
        <v>19.971220063727007</v>
      </c>
      <c r="BX37" s="233">
        <f t="shared" si="205"/>
        <v>11.560841159656995</v>
      </c>
      <c r="BY37" s="187">
        <v>273074</v>
      </c>
      <c r="BZ37" s="319">
        <v>283277</v>
      </c>
      <c r="CA37" s="160">
        <v>289228</v>
      </c>
      <c r="CB37" s="194">
        <v>295553</v>
      </c>
      <c r="CC37" s="160">
        <v>260759</v>
      </c>
      <c r="CD37" s="160">
        <v>1630</v>
      </c>
      <c r="CE37" s="218">
        <v>21607</v>
      </c>
      <c r="CF37" s="160">
        <v>303579</v>
      </c>
      <c r="CG37" s="160">
        <v>303492</v>
      </c>
      <c r="CH37" s="160">
        <v>265287</v>
      </c>
      <c r="CI37" s="160">
        <v>2528</v>
      </c>
      <c r="CJ37" s="160">
        <v>24149</v>
      </c>
      <c r="CK37" s="160">
        <v>305730</v>
      </c>
      <c r="CL37" s="284">
        <v>265098</v>
      </c>
      <c r="CM37" s="160">
        <v>3125</v>
      </c>
      <c r="CN37" s="160">
        <v>24579</v>
      </c>
      <c r="CO37" s="160">
        <v>307841.66666666808</v>
      </c>
      <c r="CP37" s="160">
        <v>265315.00000000064</v>
      </c>
      <c r="CQ37" s="160">
        <v>3234.3333333333326</v>
      </c>
      <c r="CR37" s="160">
        <v>25566.333333333328</v>
      </c>
      <c r="CS37" s="160">
        <v>307252.66666666704</v>
      </c>
      <c r="CT37" s="160">
        <v>264069.33333333221</v>
      </c>
      <c r="CU37" s="160">
        <v>3242.9999999999995</v>
      </c>
      <c r="CV37" s="160">
        <v>26122.666666666686</v>
      </c>
      <c r="CW37" s="194">
        <v>255354</v>
      </c>
      <c r="CX37" s="258">
        <v>259506</v>
      </c>
      <c r="CY37" s="160">
        <v>270656</v>
      </c>
      <c r="CZ37" s="194">
        <v>277120</v>
      </c>
      <c r="DA37" s="160">
        <v>248440</v>
      </c>
      <c r="DB37" s="160">
        <v>1579</v>
      </c>
      <c r="DC37" s="218">
        <v>17452</v>
      </c>
      <c r="DD37" s="246">
        <v>282131</v>
      </c>
      <c r="DE37" s="160">
        <v>285052</v>
      </c>
      <c r="DF37" s="160">
        <v>252730</v>
      </c>
      <c r="DG37" s="160">
        <v>2294</v>
      </c>
      <c r="DH37" s="160">
        <v>19734</v>
      </c>
      <c r="DI37" s="160">
        <v>286371</v>
      </c>
      <c r="DJ37" s="288">
        <v>252236</v>
      </c>
      <c r="DK37" s="160">
        <v>2820</v>
      </c>
      <c r="DL37" s="160">
        <v>19569</v>
      </c>
      <c r="DM37" s="160">
        <v>287751.66666666663</v>
      </c>
      <c r="DN37" s="160">
        <v>253112.6666666668</v>
      </c>
      <c r="DO37" s="160">
        <v>3073.3333333333335</v>
      </c>
      <c r="DP37" s="160">
        <v>19162.666666666668</v>
      </c>
      <c r="DQ37" s="160">
        <v>288034.33333333314</v>
      </c>
      <c r="DR37" s="160">
        <v>252286.9999999998</v>
      </c>
      <c r="DS37" s="160">
        <v>3127.9999999999995</v>
      </c>
      <c r="DT37" s="160">
        <v>19659.666666666672</v>
      </c>
      <c r="DU37" s="161">
        <v>92521</v>
      </c>
      <c r="DV37" s="325">
        <v>101955</v>
      </c>
      <c r="DW37" s="162">
        <v>100810</v>
      </c>
      <c r="DX37" s="194">
        <v>106014</v>
      </c>
      <c r="DY37" s="160">
        <v>96686</v>
      </c>
      <c r="DZ37" s="160">
        <v>587</v>
      </c>
      <c r="EA37" s="218">
        <v>3834</v>
      </c>
      <c r="EB37" s="246">
        <v>109773</v>
      </c>
      <c r="EC37" s="160">
        <v>113117</v>
      </c>
      <c r="ED37" s="160">
        <v>102688</v>
      </c>
      <c r="EE37" s="160">
        <v>682</v>
      </c>
      <c r="EF37" s="160">
        <v>5739</v>
      </c>
      <c r="EG37" s="160">
        <v>115227</v>
      </c>
      <c r="EH37" s="160">
        <v>104159</v>
      </c>
      <c r="EI37" s="160">
        <v>834</v>
      </c>
      <c r="EJ37" s="160">
        <v>5470</v>
      </c>
      <c r="EK37" s="160">
        <v>118089.00000000007</v>
      </c>
      <c r="EL37" s="160">
        <v>105934.33333333336</v>
      </c>
      <c r="EM37" s="160">
        <v>1019.3333333333333</v>
      </c>
      <c r="EN37" s="160">
        <v>5675</v>
      </c>
      <c r="EO37" s="160">
        <v>118899.66666666657</v>
      </c>
      <c r="EP37" s="160">
        <v>105885.00000000007</v>
      </c>
      <c r="EQ37" s="160">
        <v>1340.3333333333333</v>
      </c>
      <c r="ER37" s="160">
        <v>5996</v>
      </c>
      <c r="ES37" s="161">
        <v>68128</v>
      </c>
      <c r="ET37" s="162">
        <v>67782</v>
      </c>
      <c r="EU37" s="162">
        <v>70705</v>
      </c>
      <c r="EV37" s="194">
        <v>72269</v>
      </c>
      <c r="EW37" s="160">
        <v>66862</v>
      </c>
      <c r="EX37" s="160">
        <v>495</v>
      </c>
      <c r="EY37" s="218">
        <v>2239</v>
      </c>
      <c r="EZ37" s="246">
        <v>77282</v>
      </c>
      <c r="FA37" s="274">
        <v>78406</v>
      </c>
      <c r="FB37" s="176">
        <v>71574</v>
      </c>
      <c r="FC37" s="176">
        <v>458</v>
      </c>
      <c r="FD37" s="275">
        <v>3567</v>
      </c>
      <c r="FE37" s="274">
        <v>80971</v>
      </c>
      <c r="FF37" s="176">
        <v>73419</v>
      </c>
      <c r="FG37" s="176">
        <v>571</v>
      </c>
      <c r="FH37" s="176">
        <v>3294</v>
      </c>
      <c r="FI37" s="309">
        <v>82682.000000000029</v>
      </c>
      <c r="FJ37" s="309">
        <v>74886.666666666715</v>
      </c>
      <c r="FK37" s="309">
        <v>502.33333333333331</v>
      </c>
      <c r="FL37" s="309">
        <v>3273.3333333333335</v>
      </c>
      <c r="FM37" s="309">
        <v>82736.666666666628</v>
      </c>
      <c r="FN37" s="309">
        <v>75271.000000000044</v>
      </c>
      <c r="FO37" s="309">
        <v>647.66666666666674</v>
      </c>
      <c r="FP37" s="309">
        <v>3020.0000000000005</v>
      </c>
    </row>
    <row r="38" spans="1:172">
      <c r="A38" s="49" t="s">
        <v>74</v>
      </c>
      <c r="B38" s="205">
        <f t="shared" si="155"/>
        <v>90.006108331092847</v>
      </c>
      <c r="C38" s="132"/>
      <c r="D38" s="132"/>
      <c r="E38" s="206">
        <f t="shared" si="156"/>
        <v>90.46746566034443</v>
      </c>
      <c r="F38" s="205">
        <f t="shared" si="157"/>
        <v>90.555318364540526</v>
      </c>
      <c r="G38" s="206">
        <f t="shared" si="158"/>
        <v>93.424309448017368</v>
      </c>
      <c r="H38" s="206">
        <f t="shared" si="159"/>
        <v>85.037077956216024</v>
      </c>
      <c r="I38" s="206">
        <f t="shared" si="160"/>
        <v>62.75042203685328</v>
      </c>
      <c r="J38" s="231">
        <f t="shared" si="161"/>
        <v>90.759052404063567</v>
      </c>
      <c r="K38" s="231">
        <f t="shared" si="162"/>
        <v>90.837160335520053</v>
      </c>
      <c r="L38" s="231">
        <f t="shared" si="163"/>
        <v>93.674352958528701</v>
      </c>
      <c r="M38" s="231">
        <f t="shared" si="164"/>
        <v>85.77927900860216</v>
      </c>
      <c r="N38" s="231">
        <f t="shared" si="165"/>
        <v>64.318384313033036</v>
      </c>
      <c r="O38" s="232">
        <f t="shared" si="166"/>
        <v>90.837160335520053</v>
      </c>
      <c r="P38" s="232">
        <f t="shared" si="206"/>
        <v>93.674352958528701</v>
      </c>
      <c r="Q38" s="232">
        <f t="shared" si="207"/>
        <v>85.77927900860216</v>
      </c>
      <c r="R38" s="232">
        <f t="shared" si="169"/>
        <v>64.318384313033036</v>
      </c>
      <c r="S38" s="232">
        <f>(DM38/CO38)*100</f>
        <v>91.122467404364244</v>
      </c>
      <c r="T38" s="232">
        <f t="shared" si="209"/>
        <v>93.941670121767899</v>
      </c>
      <c r="U38" s="232">
        <f t="shared" si="210"/>
        <v>86.43178734019024</v>
      </c>
      <c r="V38" s="232">
        <f t="shared" si="211"/>
        <v>65.958902383258632</v>
      </c>
      <c r="W38" s="232">
        <f>(DQ38/CS38)*100</f>
        <v>91.192250836556582</v>
      </c>
      <c r="X38" s="232">
        <f t="shared" si="213"/>
        <v>93.990405832760359</v>
      </c>
      <c r="Y38" s="232">
        <f t="shared" si="214"/>
        <v>86.840692305973718</v>
      </c>
      <c r="Z38" s="232">
        <f t="shared" si="215"/>
        <v>66.559906897583801</v>
      </c>
      <c r="AA38" s="205">
        <f t="shared" si="171"/>
        <v>36.788204076227373</v>
      </c>
      <c r="AB38" s="205">
        <f>(DW38/CA38)*100</f>
        <v>37.910838876336115</v>
      </c>
      <c r="AC38" s="304">
        <f t="shared" si="144"/>
        <v>37.773208273399838</v>
      </c>
      <c r="AD38" s="345">
        <f t="shared" si="172"/>
        <v>37.910838876336115</v>
      </c>
      <c r="AE38" s="205">
        <f t="shared" si="173"/>
        <v>38.170441592765656</v>
      </c>
      <c r="AF38" s="206">
        <f t="shared" si="174"/>
        <v>40.514066026287708</v>
      </c>
      <c r="AG38" s="206">
        <f t="shared" si="175"/>
        <v>25.275024285174357</v>
      </c>
      <c r="AH38" s="206">
        <f t="shared" si="176"/>
        <v>18.361009990668006</v>
      </c>
      <c r="AI38" s="231">
        <f t="shared" si="177"/>
        <v>38.832871533512829</v>
      </c>
      <c r="AJ38" s="231">
        <f t="shared" si="178"/>
        <v>39.05197853778018</v>
      </c>
      <c r="AK38" s="231">
        <f t="shared" si="179"/>
        <v>41.454164166978138</v>
      </c>
      <c r="AL38" s="231">
        <f t="shared" si="180"/>
        <v>25.708199093098393</v>
      </c>
      <c r="AM38" s="231">
        <f t="shared" si="181"/>
        <v>19.29619095923756</v>
      </c>
      <c r="AN38" s="232">
        <f t="shared" si="216"/>
        <v>39.589273886978695</v>
      </c>
      <c r="AO38" s="232">
        <f t="shared" si="217"/>
        <v>42.056399781545231</v>
      </c>
      <c r="AP38" s="232">
        <f t="shared" si="218"/>
        <v>26.043808484141795</v>
      </c>
      <c r="AQ38" s="232">
        <f t="shared" si="185"/>
        <v>19.667393545631214</v>
      </c>
      <c r="AR38" s="232">
        <f t="shared" si="186"/>
        <v>40.320130050474589</v>
      </c>
      <c r="AS38" s="232">
        <f t="shared" si="187"/>
        <v>42.857014457111688</v>
      </c>
      <c r="AT38" s="232">
        <f t="shared" si="188"/>
        <v>26.656490912494963</v>
      </c>
      <c r="AU38" s="232">
        <f t="shared" si="189"/>
        <v>20.507473112278536</v>
      </c>
      <c r="AV38" s="232">
        <f t="shared" si="189"/>
        <v>40.929540546387145</v>
      </c>
      <c r="AW38" s="232">
        <f t="shared" si="189"/>
        <v>43.563452836548564</v>
      </c>
      <c r="AX38" s="232">
        <f t="shared" si="189"/>
        <v>27.034649377066195</v>
      </c>
      <c r="AY38" s="232">
        <f t="shared" si="189"/>
        <v>20.697433224373523</v>
      </c>
      <c r="AZ38" s="205">
        <f t="shared" si="190"/>
        <v>27.957493114299346</v>
      </c>
      <c r="BA38" s="132"/>
      <c r="BB38" s="132"/>
      <c r="BC38" s="206">
        <f t="shared" si="191"/>
        <v>28.78601011097328</v>
      </c>
      <c r="BD38" s="205">
        <f t="shared" si="192"/>
        <v>28.984757544243262</v>
      </c>
      <c r="BE38" s="206">
        <f t="shared" si="193"/>
        <v>30.762452084889887</v>
      </c>
      <c r="BF38" s="206">
        <f t="shared" si="194"/>
        <v>17.311041111948715</v>
      </c>
      <c r="BG38" s="206">
        <f t="shared" si="195"/>
        <v>13.292754883092694</v>
      </c>
      <c r="BH38" s="231">
        <f t="shared" si="196"/>
        <v>29.330647145429385</v>
      </c>
      <c r="BI38" s="231">
        <f t="shared" si="197"/>
        <v>29.508750076811641</v>
      </c>
      <c r="BJ38" s="231">
        <f t="shared" si="198"/>
        <v>31.259678622223863</v>
      </c>
      <c r="BK38" s="231">
        <f t="shared" si="199"/>
        <v>17.67912115595287</v>
      </c>
      <c r="BL38" s="231">
        <f t="shared" si="200"/>
        <v>13.755284828971087</v>
      </c>
      <c r="BM38" s="232">
        <f t="shared" si="148"/>
        <v>29.856615062304758</v>
      </c>
      <c r="BN38" s="232">
        <f t="shared" si="149"/>
        <v>31.667235596600452</v>
      </c>
      <c r="BO38" s="232">
        <f t="shared" si="150"/>
        <v>17.842209990885607</v>
      </c>
      <c r="BP38" s="232">
        <f t="shared" si="201"/>
        <v>13.954318249935618</v>
      </c>
      <c r="BQ38" s="232">
        <f t="shared" si="202"/>
        <v>30.373184749861164</v>
      </c>
      <c r="BR38" s="232">
        <f t="shared" si="203"/>
        <v>32.244672667700257</v>
      </c>
      <c r="BS38" s="232">
        <f t="shared" si="204"/>
        <v>18.085270928978858</v>
      </c>
      <c r="BT38" s="232">
        <f t="shared" si="205"/>
        <v>14.613958211061867</v>
      </c>
      <c r="BU38" s="232">
        <f t="shared" si="205"/>
        <v>30.848289182551259</v>
      </c>
      <c r="BV38" s="232">
        <f t="shared" si="205"/>
        <v>32.78889461412156</v>
      </c>
      <c r="BW38" s="232">
        <f t="shared" si="205"/>
        <v>18.27024037749749</v>
      </c>
      <c r="BX38" s="232">
        <f t="shared" si="205"/>
        <v>14.89198647352317</v>
      </c>
      <c r="BY38" s="177">
        <f>SUM(BY40:BY51)</f>
        <v>34259767</v>
      </c>
      <c r="BZ38" s="320">
        <f>SUM(BZ40:BZ51)</f>
        <v>35152852</v>
      </c>
      <c r="CA38" s="166">
        <f t="shared" ref="CA38:EV38" si="219">SUM(CA40:CA51)</f>
        <v>35210458</v>
      </c>
      <c r="CB38" s="177">
        <f t="shared" si="219"/>
        <v>35107663</v>
      </c>
      <c r="CC38" s="165">
        <f t="shared" si="219"/>
        <v>28064216</v>
      </c>
      <c r="CD38" s="165">
        <f t="shared" si="219"/>
        <v>3410517</v>
      </c>
      <c r="CE38" s="219">
        <f t="shared" si="219"/>
        <v>2098158</v>
      </c>
      <c r="CF38" s="219">
        <f t="shared" si="219"/>
        <v>35385462</v>
      </c>
      <c r="CG38" s="219">
        <f t="shared" si="219"/>
        <v>35346204</v>
      </c>
      <c r="CH38" s="219">
        <f t="shared" si="219"/>
        <v>28041827</v>
      </c>
      <c r="CI38" s="219">
        <f t="shared" si="219"/>
        <v>3461456</v>
      </c>
      <c r="CJ38" s="219">
        <f t="shared" si="219"/>
        <v>2220034</v>
      </c>
      <c r="CK38" s="219">
        <f t="shared" si="219"/>
        <v>35360060</v>
      </c>
      <c r="CL38" s="219">
        <f t="shared" si="219"/>
        <v>27932555</v>
      </c>
      <c r="CM38" s="219">
        <f t="shared" si="219"/>
        <v>3468141</v>
      </c>
      <c r="CN38" s="219">
        <f t="shared" si="219"/>
        <v>2275482</v>
      </c>
      <c r="CO38" s="219">
        <f t="shared" si="219"/>
        <v>35333973.333333276</v>
      </c>
      <c r="CP38" s="219">
        <f t="shared" si="219"/>
        <v>27777770.999999885</v>
      </c>
      <c r="CQ38" s="219">
        <f t="shared" si="219"/>
        <v>3502006.3333333395</v>
      </c>
      <c r="CR38" s="219">
        <f t="shared" si="219"/>
        <v>2314408.3333333307</v>
      </c>
      <c r="CS38" s="219">
        <f t="shared" si="219"/>
        <v>35332330.000000067</v>
      </c>
      <c r="CT38" s="219">
        <f t="shared" si="219"/>
        <v>27640474.333333395</v>
      </c>
      <c r="CU38" s="219">
        <f t="shared" si="219"/>
        <v>3521294.6666666716</v>
      </c>
      <c r="CV38" s="219">
        <f t="shared" si="219"/>
        <v>2363561.9999999977</v>
      </c>
      <c r="CW38" s="177">
        <f t="shared" si="219"/>
        <v>30835883</v>
      </c>
      <c r="CX38" s="165"/>
      <c r="CY38" s="165">
        <f t="shared" si="219"/>
        <v>31854009</v>
      </c>
      <c r="CZ38" s="177">
        <f t="shared" ref="CZ38:DT38" si="220">SUM(CZ40:CZ51)</f>
        <v>31791856</v>
      </c>
      <c r="DA38" s="165">
        <f t="shared" si="220"/>
        <v>26218800</v>
      </c>
      <c r="DB38" s="165">
        <f t="shared" si="220"/>
        <v>2900204</v>
      </c>
      <c r="DC38" s="219">
        <f t="shared" si="220"/>
        <v>1316603</v>
      </c>
      <c r="DD38" s="247">
        <f t="shared" si="220"/>
        <v>32115510</v>
      </c>
      <c r="DE38" s="219">
        <f t="shared" si="220"/>
        <v>32107488</v>
      </c>
      <c r="DF38" s="219">
        <f t="shared" si="220"/>
        <v>26268000</v>
      </c>
      <c r="DG38" s="219">
        <f t="shared" si="220"/>
        <v>2969212</v>
      </c>
      <c r="DH38" s="219">
        <f t="shared" si="220"/>
        <v>1427890</v>
      </c>
      <c r="DI38" s="165">
        <f t="shared" si="220"/>
        <v>32159742</v>
      </c>
      <c r="DJ38" s="165">
        <f t="shared" si="220"/>
        <v>26203193</v>
      </c>
      <c r="DK38" s="165">
        <f t="shared" si="220"/>
        <v>2984625</v>
      </c>
      <c r="DL38" s="165">
        <f t="shared" si="220"/>
        <v>1475875</v>
      </c>
      <c r="DM38" s="165">
        <f t="shared" si="220"/>
        <v>32197188.333333366</v>
      </c>
      <c r="DN38" s="165">
        <f t="shared" si="220"/>
        <v>26094902</v>
      </c>
      <c r="DO38" s="165">
        <f t="shared" si="220"/>
        <v>3026846.666666666</v>
      </c>
      <c r="DP38" s="165">
        <f t="shared" si="220"/>
        <v>1526558.3333333347</v>
      </c>
      <c r="DQ38" s="165">
        <f t="shared" si="220"/>
        <v>32220346.999999996</v>
      </c>
      <c r="DR38" s="165">
        <f t="shared" si="220"/>
        <v>25979394.000000022</v>
      </c>
      <c r="DS38" s="165">
        <f t="shared" si="220"/>
        <v>3057916.6666666674</v>
      </c>
      <c r="DT38" s="165">
        <f t="shared" si="220"/>
        <v>1573184.6666666679</v>
      </c>
      <c r="DU38" s="177">
        <f>SUM(DU40:DU51)</f>
        <v>12603553</v>
      </c>
      <c r="DV38" s="177">
        <f>SUM(DV40:DV51)</f>
        <v>13278360</v>
      </c>
      <c r="DW38" s="166">
        <f t="shared" si="219"/>
        <v>13348580</v>
      </c>
      <c r="DX38" s="177">
        <f t="shared" si="219"/>
        <v>13400750</v>
      </c>
      <c r="DY38" s="165">
        <f t="shared" si="219"/>
        <v>11369955</v>
      </c>
      <c r="DZ38" s="165">
        <f t="shared" ref="DZ38:ET38" si="221">SUM(DZ40:DZ51)</f>
        <v>862009</v>
      </c>
      <c r="EA38" s="219">
        <f t="shared" si="221"/>
        <v>385243</v>
      </c>
      <c r="EB38" s="247">
        <f t="shared" si="221"/>
        <v>13741191</v>
      </c>
      <c r="EC38" s="219">
        <f t="shared" si="221"/>
        <v>13803392</v>
      </c>
      <c r="ED38" s="219">
        <f t="shared" si="221"/>
        <v>11624505</v>
      </c>
      <c r="EE38" s="219">
        <f t="shared" si="221"/>
        <v>889878</v>
      </c>
      <c r="EF38" s="219">
        <f t="shared" si="221"/>
        <v>428382</v>
      </c>
      <c r="EG38" s="219">
        <f t="shared" si="221"/>
        <v>13998791</v>
      </c>
      <c r="EH38" s="219">
        <f t="shared" si="221"/>
        <v>11747427</v>
      </c>
      <c r="EI38" s="219">
        <f t="shared" si="221"/>
        <v>903236</v>
      </c>
      <c r="EJ38" s="219">
        <f t="shared" si="221"/>
        <v>447528</v>
      </c>
      <c r="EK38" s="219">
        <f t="shared" si="221"/>
        <v>14246703.999999989</v>
      </c>
      <c r="EL38" s="219">
        <f t="shared" si="221"/>
        <v>11904723.333333328</v>
      </c>
      <c r="EM38" s="219">
        <f t="shared" si="221"/>
        <v>933511.99999999965</v>
      </c>
      <c r="EN38" s="219">
        <f t="shared" si="221"/>
        <v>474626.66666666657</v>
      </c>
      <c r="EO38" s="219">
        <f t="shared" si="221"/>
        <v>14461360.333333336</v>
      </c>
      <c r="EP38" s="219">
        <f t="shared" si="221"/>
        <v>12041145.000000006</v>
      </c>
      <c r="EQ38" s="219">
        <f t="shared" si="221"/>
        <v>951969.66666666651</v>
      </c>
      <c r="ER38" s="219">
        <f t="shared" si="221"/>
        <v>489196.66666666686</v>
      </c>
      <c r="ES38" s="177">
        <f t="shared" si="221"/>
        <v>9578172</v>
      </c>
      <c r="ET38" s="177">
        <f t="shared" si="221"/>
        <v>9967940</v>
      </c>
      <c r="EU38" s="166">
        <f t="shared" si="219"/>
        <v>10135686</v>
      </c>
      <c r="EV38" s="177">
        <f t="shared" si="219"/>
        <v>10175871</v>
      </c>
      <c r="EW38" s="165">
        <f t="shared" ref="EW38:FP38" si="222">SUM(EW40:EW51)</f>
        <v>8633241</v>
      </c>
      <c r="EX38" s="165">
        <f t="shared" si="222"/>
        <v>590396</v>
      </c>
      <c r="EY38" s="219">
        <f t="shared" si="222"/>
        <v>278903</v>
      </c>
      <c r="EZ38" s="247">
        <f t="shared" si="222"/>
        <v>10378785</v>
      </c>
      <c r="FA38" s="177">
        <f t="shared" si="222"/>
        <v>10430223</v>
      </c>
      <c r="FB38" s="177">
        <f t="shared" si="222"/>
        <v>8765785</v>
      </c>
      <c r="FC38" s="177">
        <f t="shared" si="222"/>
        <v>611955</v>
      </c>
      <c r="FD38" s="177">
        <f t="shared" si="222"/>
        <v>305372</v>
      </c>
      <c r="FE38" s="177">
        <f t="shared" si="222"/>
        <v>10557317</v>
      </c>
      <c r="FF38" s="177">
        <f t="shared" si="222"/>
        <v>8845468</v>
      </c>
      <c r="FG38" s="177">
        <f t="shared" si="222"/>
        <v>618793</v>
      </c>
      <c r="FH38" s="177">
        <f t="shared" si="222"/>
        <v>317528</v>
      </c>
      <c r="FI38" s="177">
        <f t="shared" si="222"/>
        <v>10732052.999999993</v>
      </c>
      <c r="FJ38" s="177">
        <f t="shared" si="222"/>
        <v>8956851.3333333321</v>
      </c>
      <c r="FK38" s="177">
        <f t="shared" si="222"/>
        <v>633347.33333333291</v>
      </c>
      <c r="FL38" s="177">
        <f t="shared" si="222"/>
        <v>338226.6666666664</v>
      </c>
      <c r="FM38" s="177">
        <f t="shared" si="222"/>
        <v>10899419.333333334</v>
      </c>
      <c r="FN38" s="177">
        <f t="shared" si="222"/>
        <v>9063006.0000000056</v>
      </c>
      <c r="FO38" s="177">
        <f t="shared" si="222"/>
        <v>643348.99999999988</v>
      </c>
      <c r="FP38" s="177">
        <f t="shared" si="222"/>
        <v>351981.33333333337</v>
      </c>
    </row>
    <row r="39" spans="1:172">
      <c r="A39" s="49"/>
      <c r="B39" s="205"/>
      <c r="C39" s="132"/>
      <c r="D39" s="132"/>
      <c r="E39" s="206"/>
      <c r="F39" s="205"/>
      <c r="G39" s="206"/>
      <c r="H39" s="206"/>
      <c r="I39" s="206"/>
      <c r="J39" s="231"/>
      <c r="K39" s="231"/>
      <c r="L39" s="231"/>
      <c r="M39" s="231"/>
      <c r="N39" s="231"/>
      <c r="O39" s="205"/>
      <c r="P39" s="205"/>
      <c r="Q39" s="205"/>
      <c r="R39" s="205"/>
      <c r="S39" s="205"/>
      <c r="T39" s="205"/>
      <c r="U39" s="205"/>
      <c r="V39" s="205"/>
      <c r="W39" s="205"/>
      <c r="X39" s="205"/>
      <c r="Y39" s="205"/>
      <c r="Z39" s="205"/>
      <c r="AA39" s="205"/>
      <c r="AB39" s="132"/>
      <c r="AC39" s="304"/>
      <c r="AD39" s="345"/>
      <c r="AE39" s="205"/>
      <c r="AF39" s="206"/>
      <c r="AG39" s="206"/>
      <c r="AH39" s="206"/>
      <c r="AI39" s="231"/>
      <c r="AJ39" s="231"/>
      <c r="AK39" s="231"/>
      <c r="AL39" s="231"/>
      <c r="AM39" s="231"/>
      <c r="AN39" s="205"/>
      <c r="AO39" s="205"/>
      <c r="AP39" s="205"/>
      <c r="AQ39" s="205"/>
      <c r="AR39" s="205"/>
      <c r="AS39" s="205"/>
      <c r="AT39" s="205"/>
      <c r="AU39" s="205"/>
      <c r="AV39" s="205"/>
      <c r="AW39" s="205"/>
      <c r="AX39" s="205"/>
      <c r="AY39" s="205"/>
      <c r="AZ39" s="205"/>
      <c r="BA39" s="132"/>
      <c r="BB39" s="132"/>
      <c r="BC39" s="206"/>
      <c r="BD39" s="205"/>
      <c r="BE39" s="206"/>
      <c r="BF39" s="206"/>
      <c r="BG39" s="206"/>
      <c r="BH39" s="231"/>
      <c r="BI39" s="231"/>
      <c r="BJ39" s="231"/>
      <c r="BK39" s="231"/>
      <c r="BL39" s="231"/>
      <c r="BM39" s="232"/>
      <c r="BN39" s="232"/>
      <c r="BO39" s="232"/>
      <c r="BP39" s="232"/>
      <c r="BQ39" s="232"/>
      <c r="BR39" s="232"/>
      <c r="BS39" s="232"/>
      <c r="BT39" s="232"/>
      <c r="BU39" s="232"/>
      <c r="BV39" s="232"/>
      <c r="BW39" s="232"/>
      <c r="BX39" s="232"/>
      <c r="BY39" s="154"/>
      <c r="CB39" s="193"/>
      <c r="CC39" s="140"/>
      <c r="CD39" s="140"/>
      <c r="CE39" s="216"/>
      <c r="CF39" s="140"/>
      <c r="CG39" s="140"/>
      <c r="CH39" s="140"/>
      <c r="CI39" s="140"/>
      <c r="CJ39" s="140"/>
      <c r="CK39" s="140"/>
      <c r="CL39" s="285"/>
      <c r="CM39" s="140"/>
      <c r="CN39" s="140"/>
      <c r="CO39" s="140"/>
      <c r="CP39" s="140"/>
      <c r="CQ39" s="140"/>
      <c r="CR39" s="140"/>
      <c r="CS39" s="140"/>
      <c r="CT39" s="140"/>
      <c r="CU39" s="140"/>
      <c r="CV39" s="140"/>
      <c r="CW39" s="193"/>
      <c r="CX39" s="257"/>
      <c r="CY39" s="140"/>
      <c r="CZ39" s="193"/>
      <c r="DA39" s="140"/>
      <c r="DB39" s="140"/>
      <c r="DC39" s="216"/>
      <c r="DD39" s="244"/>
      <c r="DE39" s="140"/>
      <c r="DF39" s="140"/>
      <c r="DG39" s="140"/>
      <c r="DH39" s="140"/>
      <c r="DI39" s="140"/>
      <c r="DJ39" s="287"/>
      <c r="DK39" s="140"/>
      <c r="DL39" s="140"/>
      <c r="DM39" s="140"/>
      <c r="DN39" s="140"/>
      <c r="DO39" s="140"/>
      <c r="DP39" s="140"/>
      <c r="DQ39" s="140"/>
      <c r="DR39" s="140"/>
      <c r="DS39" s="140"/>
      <c r="DT39" s="140"/>
      <c r="DU39" s="154"/>
      <c r="DV39" s="317"/>
      <c r="DX39" s="193"/>
      <c r="DY39" s="140"/>
      <c r="DZ39" s="140"/>
      <c r="EA39" s="216"/>
      <c r="EB39" s="244"/>
      <c r="EC39" s="140"/>
      <c r="ED39" s="140"/>
      <c r="EE39" s="140"/>
      <c r="EF39" s="140"/>
      <c r="EG39" s="140"/>
      <c r="EH39" s="140"/>
      <c r="EI39" s="140"/>
      <c r="EJ39" s="140"/>
      <c r="EK39" s="140"/>
      <c r="EL39" s="140"/>
      <c r="EM39" s="140"/>
      <c r="EN39" s="140"/>
      <c r="EO39" s="140"/>
      <c r="EP39" s="140"/>
      <c r="EQ39" s="140"/>
      <c r="ER39" s="140"/>
      <c r="ES39" s="154"/>
      <c r="ET39" s="140"/>
      <c r="EV39" s="193"/>
      <c r="EW39" s="140"/>
      <c r="EX39" s="140"/>
      <c r="EY39" s="216"/>
      <c r="EZ39" s="244"/>
      <c r="FA39" s="154"/>
      <c r="FB39" s="140"/>
      <c r="FC39" s="140"/>
      <c r="FD39" s="216"/>
      <c r="FL39" s="307"/>
      <c r="FP39" s="307"/>
    </row>
    <row r="40" spans="1:172">
      <c r="A40" s="164" t="s">
        <v>23</v>
      </c>
      <c r="B40" s="207">
        <f t="shared" ref="B40:B52" si="223">(CW40/BY40)*100</f>
        <v>88.388988832775823</v>
      </c>
      <c r="C40" s="255">
        <v>88.3</v>
      </c>
      <c r="D40" s="255">
        <v>88.16</v>
      </c>
      <c r="E40" s="208">
        <f t="shared" ref="E40:E52" si="224">(CY40/CA40)*100</f>
        <v>88.699071975706758</v>
      </c>
      <c r="F40" s="207">
        <f t="shared" ref="F40:F52" si="225">(CZ40/CB40)*100</f>
        <v>88.656441976135739</v>
      </c>
      <c r="G40" s="208">
        <f t="shared" ref="G40:G52" si="226">(DA40/CC40)*100</f>
        <v>94.71593114447991</v>
      </c>
      <c r="H40" s="208">
        <f t="shared" ref="H40:H52" si="227">(DB40/CD40)*100</f>
        <v>85.404039370782442</v>
      </c>
      <c r="I40" s="208">
        <f t="shared" ref="I40:I52" si="228">(DC40/CE40)*100</f>
        <v>61.694801560476783</v>
      </c>
      <c r="J40" s="232">
        <f t="shared" ref="J40:J52" si="229">(DD40/CF40)*100</f>
        <v>89.076272924695516</v>
      </c>
      <c r="K40" s="232">
        <f t="shared" ref="K40:K52" si="230">(DE40/CG40)*100</f>
        <v>89.195398480680993</v>
      </c>
      <c r="L40" s="232">
        <f t="shared" ref="L40:L52" si="231">(DF40/CH40)*100</f>
        <v>95.159467586022998</v>
      </c>
      <c r="M40" s="232">
        <f t="shared" ref="M40:M52" si="232">(DG40/CI40)*100</f>
        <v>86.534948865072252</v>
      </c>
      <c r="N40" s="232">
        <f t="shared" ref="N40:N52" si="233">(DH40/CJ40)*100</f>
        <v>63.530045992011075</v>
      </c>
      <c r="O40" s="232">
        <f t="shared" ref="O40" si="234">(DE40/CG40)*100</f>
        <v>89.195398480680993</v>
      </c>
      <c r="P40" s="232">
        <f t="shared" ref="P40" si="235">(DF40/CH40)*100</f>
        <v>95.159467586022998</v>
      </c>
      <c r="Q40" s="232">
        <f t="shared" ref="Q40" si="236">(DG40/CI40)*100</f>
        <v>86.534948865072252</v>
      </c>
      <c r="R40" s="232">
        <f t="shared" ref="R40:R52" si="237">(DH40/CJ40)*100</f>
        <v>63.530045992011075</v>
      </c>
      <c r="S40" s="232">
        <f t="shared" ref="S40:Z40" si="238">(DM40/CO40)*100</f>
        <v>89.601370706295114</v>
      </c>
      <c r="T40" s="232">
        <f t="shared" si="238"/>
        <v>95.404753298774096</v>
      </c>
      <c r="U40" s="232">
        <f t="shared" si="238"/>
        <v>87.431411380798991</v>
      </c>
      <c r="V40" s="232">
        <f t="shared" si="238"/>
        <v>65.249505932017996</v>
      </c>
      <c r="W40" s="232">
        <f t="shared" si="238"/>
        <v>89.661476068252867</v>
      </c>
      <c r="X40" s="232">
        <f t="shared" si="238"/>
        <v>95.40596408551572</v>
      </c>
      <c r="Y40" s="232">
        <f t="shared" si="238"/>
        <v>87.798735724847248</v>
      </c>
      <c r="Z40" s="232">
        <f t="shared" si="238"/>
        <v>65.897700559833851</v>
      </c>
      <c r="AA40" s="207">
        <f t="shared" ref="AA40:AA52" si="239">(DU40/BY40)*100</f>
        <v>40.094446973145196</v>
      </c>
      <c r="AB40" s="255">
        <v>40.24</v>
      </c>
      <c r="AC40" s="304">
        <f t="shared" si="144"/>
        <v>40.802698287430182</v>
      </c>
      <c r="AD40" s="346">
        <f t="shared" ref="AD40:AD52" si="240">(DW40/CA40)*100</f>
        <v>41.404122548375497</v>
      </c>
      <c r="AE40" s="207">
        <f t="shared" ref="AE40:AE52" si="241">(DX40/CB40)*100</f>
        <v>41.427207513267987</v>
      </c>
      <c r="AF40" s="208">
        <f t="shared" ref="AF40:AF52" si="242">(DY40/CC40)*100</f>
        <v>46.881930230602123</v>
      </c>
      <c r="AG40" s="208">
        <f t="shared" ref="AG40:AG52" si="243">(DZ40/CD40)*100</f>
        <v>27.868363502453409</v>
      </c>
      <c r="AH40" s="208">
        <f t="shared" ref="AH40:AH52" si="244">(EA40/CE40)*100</f>
        <v>17.831572760812385</v>
      </c>
      <c r="AI40" s="232">
        <f t="shared" ref="AI40:AI52" si="245">(EB40/CF40)*100</f>
        <v>41.746629900223851</v>
      </c>
      <c r="AJ40" s="232">
        <f t="shared" ref="AJ40:AJ52" si="246">(EC40/CG40)*100</f>
        <v>41.904500073065201</v>
      </c>
      <c r="AK40" s="232">
        <f t="shared" ref="AK40:AK52" si="247">(ED40/CH40)*100</f>
        <v>47.73315182823066</v>
      </c>
      <c r="AL40" s="232">
        <f t="shared" ref="AL40:AL52" si="248">(EE40/CI40)*100</f>
        <v>27.723757294897812</v>
      </c>
      <c r="AM40" s="232">
        <f t="shared" ref="AM40:AM52" si="249">(EF40/CJ40)*100</f>
        <v>18.353438260897242</v>
      </c>
      <c r="AN40" s="232">
        <f t="shared" ref="AN40" si="250">(EG40/CK40)*100</f>
        <v>42.43973037647266</v>
      </c>
      <c r="AO40" s="232">
        <f t="shared" ref="AO40" si="251">(EH40/CL40)*100</f>
        <v>48.285941042168304</v>
      </c>
      <c r="AP40" s="232">
        <f t="shared" ref="AP40" si="252">(EI40/CM40)*100</f>
        <v>28.714586432760282</v>
      </c>
      <c r="AQ40" s="232">
        <f t="shared" ref="AQ40:AQ52" si="253">(EJ40/CN40)*100</f>
        <v>18.663930220625964</v>
      </c>
      <c r="AR40" s="232">
        <f t="shared" ref="AR40:AR52" si="254">(EK40/CO40)*100</f>
        <v>43.128504152509031</v>
      </c>
      <c r="AS40" s="232">
        <f t="shared" ref="AS40:AS52" si="255">(EL40/CP40)*100</f>
        <v>48.988350580223603</v>
      </c>
      <c r="AT40" s="232">
        <f t="shared" ref="AT40:AT52" si="256">(EM40/CQ40)*100</f>
        <v>29.635586922104384</v>
      </c>
      <c r="AU40" s="232">
        <f t="shared" ref="AU40:AY52" si="257">(EN40/CR40)*100</f>
        <v>19.38216206454457</v>
      </c>
      <c r="AV40" s="232">
        <f t="shared" si="257"/>
        <v>43.636566879959943</v>
      </c>
      <c r="AW40" s="232">
        <f t="shared" si="257"/>
        <v>49.692770875763657</v>
      </c>
      <c r="AX40" s="232">
        <f t="shared" si="257"/>
        <v>30.169424565474451</v>
      </c>
      <c r="AY40" s="232">
        <f t="shared" si="257"/>
        <v>19.832490488493406</v>
      </c>
      <c r="AZ40" s="207">
        <f t="shared" ref="AZ40:AZ52" si="258">(ES40/BY40)*100</f>
        <v>31.816835367131226</v>
      </c>
      <c r="BA40" s="255">
        <v>32.18</v>
      </c>
      <c r="BB40" s="255"/>
      <c r="BC40" s="208">
        <f t="shared" ref="BC40:BC52" si="259">(EU40/CA40)*100</f>
        <v>33.237616927509215</v>
      </c>
      <c r="BD40" s="207">
        <f t="shared" ref="BD40:BD52" si="260">(EV40/CB40)*100</f>
        <v>33.261247254955386</v>
      </c>
      <c r="BE40" s="208">
        <f t="shared" ref="BE40:BE52" si="261">(EW40/CC40)*100</f>
        <v>37.810639108598551</v>
      </c>
      <c r="BF40" s="208">
        <f t="shared" ref="BF40:BF52" si="262">(EX40/CD40)*100</f>
        <v>20.107590213942149</v>
      </c>
      <c r="BG40" s="208">
        <f t="shared" ref="BG40:BG52" si="263">(EY40/CE40)*100</f>
        <v>12.868741556676314</v>
      </c>
      <c r="BH40" s="232">
        <f t="shared" ref="BH40:BH52" si="264">(EZ40/CF40)*100</f>
        <v>33.548114367884516</v>
      </c>
      <c r="BI40" s="232">
        <f t="shared" ref="BI40:BI52" si="265">(FA40/CG40)*100</f>
        <v>33.66446509501462</v>
      </c>
      <c r="BJ40" s="232">
        <f t="shared" ref="BJ40:BJ52" si="266">(FB40/CH40)*100</f>
        <v>38.504950554648055</v>
      </c>
      <c r="BK40" s="232">
        <f t="shared" ref="BK40:BK52" si="267">(FC40/CI40)*100</f>
        <v>20.101981951625749</v>
      </c>
      <c r="BL40" s="232">
        <f t="shared" ref="BL40:BL52" si="268">(FD40/CJ40)*100</f>
        <v>13.052122953037223</v>
      </c>
      <c r="BM40" s="232">
        <f t="shared" si="148"/>
        <v>34.078954935830097</v>
      </c>
      <c r="BN40" s="232">
        <f t="shared" si="149"/>
        <v>38.994813250549917</v>
      </c>
      <c r="BO40" s="232">
        <f t="shared" si="150"/>
        <v>20.861363900936531</v>
      </c>
      <c r="BP40" s="232">
        <f t="shared" ref="BP40:BP52" si="269">(FH40/CN40)*100</f>
        <v>13.215568423367294</v>
      </c>
      <c r="BQ40" s="232">
        <f t="shared" ref="BQ40:BQ52" si="270">(FI40/CO40)*100</f>
        <v>34.622517542419232</v>
      </c>
      <c r="BR40" s="232">
        <f t="shared" ref="BR40:BR52" si="271">(FJ40/CP40)*100</f>
        <v>39.602920757636511</v>
      </c>
      <c r="BS40" s="232">
        <f t="shared" ref="BS40:BS52" si="272">(FK40/CQ40)*100</f>
        <v>21.342699636661827</v>
      </c>
      <c r="BT40" s="232">
        <f t="shared" ref="BT40:BX52" si="273">(FL40/CR40)*100</f>
        <v>13.850874080867046</v>
      </c>
      <c r="BU40" s="232">
        <f t="shared" si="273"/>
        <v>35.042525116842839</v>
      </c>
      <c r="BV40" s="232">
        <f t="shared" si="273"/>
        <v>40.231822939474966</v>
      </c>
      <c r="BW40" s="232">
        <f t="shared" si="273"/>
        <v>21.580889470946207</v>
      </c>
      <c r="BX40" s="232">
        <f t="shared" si="273"/>
        <v>14.259203897121559</v>
      </c>
      <c r="BY40" s="186">
        <v>6643728</v>
      </c>
      <c r="BZ40" s="318">
        <v>6820919</v>
      </c>
      <c r="CA40" s="156">
        <v>6841739</v>
      </c>
      <c r="CB40" s="193">
        <v>6815463</v>
      </c>
      <c r="CC40" s="155">
        <v>4506073</v>
      </c>
      <c r="CD40" s="155">
        <v>928709</v>
      </c>
      <c r="CE40" s="217">
        <v>963039</v>
      </c>
      <c r="CF40" s="155">
        <v>6879099</v>
      </c>
      <c r="CG40" s="155">
        <v>6863733</v>
      </c>
      <c r="CH40" s="155">
        <v>4485457</v>
      </c>
      <c r="CI40" s="155">
        <v>937813</v>
      </c>
      <c r="CJ40" s="155">
        <v>1005392</v>
      </c>
      <c r="CK40" s="155">
        <v>6868095</v>
      </c>
      <c r="CL40" s="285">
        <v>4457898</v>
      </c>
      <c r="CM40" s="155">
        <v>936329</v>
      </c>
      <c r="CN40" s="155">
        <v>1023225</v>
      </c>
      <c r="CO40" s="155">
        <v>6858945.6666666502</v>
      </c>
      <c r="CP40" s="155">
        <v>4419218.6666666167</v>
      </c>
      <c r="CQ40" s="155">
        <v>936501.33333333337</v>
      </c>
      <c r="CR40" s="155">
        <v>1041017.3333333316</v>
      </c>
      <c r="CS40" s="155">
        <v>6849520.6666666241</v>
      </c>
      <c r="CT40" s="155">
        <v>4380498.3333333796</v>
      </c>
      <c r="CU40" s="155">
        <v>934870.33333333477</v>
      </c>
      <c r="CV40" s="155">
        <v>1059243.3333333316</v>
      </c>
      <c r="CW40" s="193">
        <v>5872324</v>
      </c>
      <c r="CX40" s="257">
        <v>6010515</v>
      </c>
      <c r="CY40" s="155">
        <v>6068559</v>
      </c>
      <c r="CZ40" s="193">
        <v>6042347</v>
      </c>
      <c r="DA40" s="155">
        <v>4267969</v>
      </c>
      <c r="DB40" s="155">
        <v>793155</v>
      </c>
      <c r="DC40" s="217">
        <v>594145</v>
      </c>
      <c r="DD40" s="245">
        <v>6127645</v>
      </c>
      <c r="DE40" s="155">
        <v>6122134</v>
      </c>
      <c r="DF40" s="155">
        <v>4268337</v>
      </c>
      <c r="DG40" s="155">
        <v>811536</v>
      </c>
      <c r="DH40" s="155">
        <v>638726</v>
      </c>
      <c r="DI40" s="155">
        <v>6137477</v>
      </c>
      <c r="DJ40" s="287">
        <v>4249340</v>
      </c>
      <c r="DK40" s="155">
        <v>816612</v>
      </c>
      <c r="DL40" s="155">
        <v>653560</v>
      </c>
      <c r="DM40" s="155">
        <v>6145709.3333333498</v>
      </c>
      <c r="DN40" s="155">
        <v>4216144.6666666595</v>
      </c>
      <c r="DO40" s="155">
        <v>818796.33333333442</v>
      </c>
      <c r="DP40" s="155">
        <v>679258.66666666779</v>
      </c>
      <c r="DQ40" s="155">
        <v>6141381.3333333293</v>
      </c>
      <c r="DR40" s="155">
        <v>4179256.6666666586</v>
      </c>
      <c r="DS40" s="155">
        <v>820804.33333333314</v>
      </c>
      <c r="DT40" s="155">
        <v>698017.00000000163</v>
      </c>
      <c r="DU40" s="157">
        <v>2663766</v>
      </c>
      <c r="DV40" s="324">
        <v>2783119</v>
      </c>
      <c r="DW40" s="158">
        <v>2832762</v>
      </c>
      <c r="DX40" s="193">
        <v>2823456</v>
      </c>
      <c r="DY40" s="155">
        <v>2112534</v>
      </c>
      <c r="DZ40" s="155">
        <v>258816</v>
      </c>
      <c r="EA40" s="217">
        <v>171725</v>
      </c>
      <c r="EB40" s="245">
        <v>2871792</v>
      </c>
      <c r="EC40" s="155">
        <v>2876213</v>
      </c>
      <c r="ED40" s="155">
        <v>2141050</v>
      </c>
      <c r="EE40" s="155">
        <v>259997</v>
      </c>
      <c r="EF40" s="155">
        <v>184524</v>
      </c>
      <c r="EG40" s="155">
        <v>2914801</v>
      </c>
      <c r="EH40" s="155">
        <v>2152538</v>
      </c>
      <c r="EI40" s="155">
        <v>268863</v>
      </c>
      <c r="EJ40" s="155">
        <v>190974</v>
      </c>
      <c r="EK40" s="155">
        <v>2958160.6666666646</v>
      </c>
      <c r="EL40" s="155">
        <v>2164902.3333333251</v>
      </c>
      <c r="EM40" s="155">
        <v>277537.66666666651</v>
      </c>
      <c r="EN40" s="155">
        <v>201771.66666666648</v>
      </c>
      <c r="EO40" s="155">
        <v>2988895.6666666595</v>
      </c>
      <c r="EP40" s="155">
        <v>2176791.0000000019</v>
      </c>
      <c r="EQ40" s="155">
        <v>282045</v>
      </c>
      <c r="ER40" s="155">
        <v>210074.33333333352</v>
      </c>
      <c r="ES40" s="157">
        <v>2113824</v>
      </c>
      <c r="ET40" s="262">
        <v>2190396</v>
      </c>
      <c r="EU40" s="158">
        <v>2274031</v>
      </c>
      <c r="EV40" s="193">
        <v>2266908</v>
      </c>
      <c r="EW40" s="155">
        <v>1703775</v>
      </c>
      <c r="EX40" s="155">
        <v>186741</v>
      </c>
      <c r="EY40" s="217">
        <v>123931</v>
      </c>
      <c r="EZ40" s="245">
        <v>2307808</v>
      </c>
      <c r="FA40" s="154">
        <v>2310639</v>
      </c>
      <c r="FB40" s="140">
        <v>1727123</v>
      </c>
      <c r="FC40" s="140">
        <v>188519</v>
      </c>
      <c r="FD40" s="216">
        <v>131225</v>
      </c>
      <c r="FE40" s="141">
        <v>2340575</v>
      </c>
      <c r="FF40" s="141">
        <v>1738349</v>
      </c>
      <c r="FG40" s="141">
        <v>195331</v>
      </c>
      <c r="FH40" s="141">
        <v>135225</v>
      </c>
      <c r="FI40" s="307">
        <v>2374739.6666666646</v>
      </c>
      <c r="FJ40" s="307">
        <v>1750139.6666666609</v>
      </c>
      <c r="FK40" s="307">
        <v>199874.66666666651</v>
      </c>
      <c r="FL40" s="307">
        <v>144189.99999999974</v>
      </c>
      <c r="FM40" s="307">
        <v>2400244.9999999925</v>
      </c>
      <c r="FN40" s="307">
        <v>1762354.3333333372</v>
      </c>
      <c r="FO40" s="307">
        <v>201753.33333333334</v>
      </c>
      <c r="FP40" s="307">
        <v>151039.66666666672</v>
      </c>
    </row>
    <row r="41" spans="1:172">
      <c r="A41" s="164" t="s">
        <v>24</v>
      </c>
      <c r="B41" s="207">
        <f t="shared" si="223"/>
        <v>88.066084707724173</v>
      </c>
      <c r="C41" s="255">
        <v>88.45</v>
      </c>
      <c r="D41" s="255">
        <v>88.65</v>
      </c>
      <c r="E41" s="208">
        <f t="shared" si="224"/>
        <v>88.845142602296931</v>
      </c>
      <c r="F41" s="207">
        <f t="shared" si="225"/>
        <v>88.818377646607416</v>
      </c>
      <c r="G41" s="208">
        <f t="shared" si="226"/>
        <v>90.658164440186383</v>
      </c>
      <c r="H41" s="208">
        <f t="shared" si="227"/>
        <v>86.404426692482076</v>
      </c>
      <c r="I41" s="208">
        <f t="shared" si="228"/>
        <v>62.946910356832028</v>
      </c>
      <c r="J41" s="232">
        <f t="shared" si="229"/>
        <v>89.046819224782112</v>
      </c>
      <c r="K41" s="232">
        <f t="shared" si="230"/>
        <v>88.895565277555647</v>
      </c>
      <c r="L41" s="232">
        <f t="shared" si="231"/>
        <v>90.90850058424418</v>
      </c>
      <c r="M41" s="232">
        <f t="shared" si="232"/>
        <v>86.432628831687225</v>
      </c>
      <c r="N41" s="232">
        <f t="shared" si="233"/>
        <v>62.541192289464696</v>
      </c>
      <c r="O41" s="232">
        <f t="shared" ref="O41:O52" si="274">(DE41/CG41)*100</f>
        <v>88.895565277555647</v>
      </c>
      <c r="P41" s="232">
        <f t="shared" ref="P41:P52" si="275">(DF41/CH41)*100</f>
        <v>90.90850058424418</v>
      </c>
      <c r="Q41" s="232">
        <f t="shared" ref="Q41:Q52" si="276">(DG41/CI41)*100</f>
        <v>86.432628831687225</v>
      </c>
      <c r="R41" s="232">
        <f t="shared" si="237"/>
        <v>62.541192289464696</v>
      </c>
      <c r="S41" s="232">
        <f t="shared" ref="S41:S51" si="277">(DM41/CO41)*100</f>
        <v>89.352872134281895</v>
      </c>
      <c r="T41" s="232">
        <f t="shared" ref="T41:T52" si="278">(DN41/CP41)*100</f>
        <v>91.250043030916046</v>
      </c>
      <c r="U41" s="232">
        <f t="shared" ref="U41:U52" si="279">(DO41/CQ41)*100</f>
        <v>87.669441233055835</v>
      </c>
      <c r="V41" s="232">
        <f t="shared" ref="V41:V52" si="280">(DP41/CR41)*100</f>
        <v>64.493221895434701</v>
      </c>
      <c r="W41" s="232">
        <f t="shared" ref="W41:W51" si="281">(DQ41/CS41)*100</f>
        <v>89.589875205925324</v>
      </c>
      <c r="X41" s="232">
        <f t="shared" ref="X41:X52" si="282">(DR41/CT41)*100</f>
        <v>91.505365188521836</v>
      </c>
      <c r="Y41" s="232">
        <f t="shared" ref="Y41:Y52" si="283">(DS41/CU41)*100</f>
        <v>87.626004477987109</v>
      </c>
      <c r="Z41" s="232">
        <f t="shared" ref="Z41:Z52" si="284">(DT41/CV41)*100</f>
        <v>65.32748939465958</v>
      </c>
      <c r="AA41" s="207">
        <f t="shared" si="239"/>
        <v>31.155559656571562</v>
      </c>
      <c r="AB41" s="255">
        <v>32.06</v>
      </c>
      <c r="AC41" s="304">
        <f t="shared" si="144"/>
        <v>33.371429080976007</v>
      </c>
      <c r="AD41" s="346">
        <f t="shared" si="240"/>
        <v>32.978420908605521</v>
      </c>
      <c r="AE41" s="207">
        <f t="shared" si="241"/>
        <v>33.175026774323833</v>
      </c>
      <c r="AF41" s="208">
        <f t="shared" si="242"/>
        <v>34.565218009330465</v>
      </c>
      <c r="AG41" s="208">
        <f t="shared" si="243"/>
        <v>24.200900521299452</v>
      </c>
      <c r="AH41" s="208">
        <f t="shared" si="244"/>
        <v>17.854946330142152</v>
      </c>
      <c r="AI41" s="232">
        <f t="shared" si="245"/>
        <v>33.809801625023134</v>
      </c>
      <c r="AJ41" s="232">
        <f t="shared" si="246"/>
        <v>33.842957789416296</v>
      </c>
      <c r="AK41" s="232">
        <f t="shared" si="247"/>
        <v>35.1188767466559</v>
      </c>
      <c r="AL41" s="232">
        <f t="shared" si="248"/>
        <v>24.783446770039063</v>
      </c>
      <c r="AM41" s="232">
        <f t="shared" si="249"/>
        <v>18.813441636449806</v>
      </c>
      <c r="AN41" s="232">
        <f t="shared" ref="AN41:AN52" si="285">(EG41/CK41)*100</f>
        <v>34.209103244719721</v>
      </c>
      <c r="AO41" s="232">
        <f t="shared" ref="AO41:AO52" si="286">(EH41/CL41)*100</f>
        <v>35.655978782468708</v>
      </c>
      <c r="AP41" s="232">
        <f t="shared" ref="AP41:AP52" si="287">(EI41/CM41)*100</f>
        <v>25.077569206539369</v>
      </c>
      <c r="AQ41" s="232">
        <f t="shared" si="253"/>
        <v>17.841166339915297</v>
      </c>
      <c r="AR41" s="232">
        <f t="shared" si="254"/>
        <v>34.877579842986464</v>
      </c>
      <c r="AS41" s="232">
        <f t="shared" si="255"/>
        <v>36.426965309756753</v>
      </c>
      <c r="AT41" s="232">
        <f t="shared" si="256"/>
        <v>25.405487459451209</v>
      </c>
      <c r="AU41" s="232">
        <f t="shared" si="257"/>
        <v>18.087595343666806</v>
      </c>
      <c r="AV41" s="232">
        <f t="shared" si="257"/>
        <v>35.533641296898033</v>
      </c>
      <c r="AW41" s="232">
        <f t="shared" si="257"/>
        <v>37.109551297742222</v>
      </c>
      <c r="AX41" s="232">
        <f t="shared" si="257"/>
        <v>25.801436823128387</v>
      </c>
      <c r="AY41" s="232">
        <f t="shared" si="257"/>
        <v>17.375508264244608</v>
      </c>
      <c r="AZ41" s="207">
        <f t="shared" si="258"/>
        <v>23.097321238363712</v>
      </c>
      <c r="BA41" s="255">
        <v>23.91</v>
      </c>
      <c r="BB41" s="255"/>
      <c r="BC41" s="208">
        <f t="shared" si="259"/>
        <v>24.402019361074441</v>
      </c>
      <c r="BD41" s="207">
        <f t="shared" si="260"/>
        <v>24.606293546297398</v>
      </c>
      <c r="BE41" s="208">
        <f t="shared" si="261"/>
        <v>25.734894854598849</v>
      </c>
      <c r="BF41" s="208">
        <f t="shared" si="262"/>
        <v>15.595106680085108</v>
      </c>
      <c r="BG41" s="208">
        <f t="shared" si="263"/>
        <v>12.015665796344647</v>
      </c>
      <c r="BH41" s="232">
        <f t="shared" si="264"/>
        <v>24.813480095570213</v>
      </c>
      <c r="BI41" s="232">
        <f t="shared" si="265"/>
        <v>24.801674438277622</v>
      </c>
      <c r="BJ41" s="232">
        <f t="shared" si="266"/>
        <v>25.729701994662495</v>
      </c>
      <c r="BK41" s="232">
        <f t="shared" si="267"/>
        <v>15.962335602067448</v>
      </c>
      <c r="BL41" s="232">
        <f t="shared" si="268"/>
        <v>13.174919819690741</v>
      </c>
      <c r="BM41" s="232">
        <f t="shared" si="148"/>
        <v>24.993350743010335</v>
      </c>
      <c r="BN41" s="232">
        <f t="shared" si="149"/>
        <v>26.02869832666045</v>
      </c>
      <c r="BO41" s="232">
        <f t="shared" si="150"/>
        <v>16.416403615633644</v>
      </c>
      <c r="BP41" s="232">
        <f t="shared" si="269"/>
        <v>12.423773057634609</v>
      </c>
      <c r="BQ41" s="232">
        <f t="shared" si="270"/>
        <v>25.600230191412869</v>
      </c>
      <c r="BR41" s="232">
        <f t="shared" si="271"/>
        <v>26.664480477782114</v>
      </c>
      <c r="BS41" s="232">
        <f t="shared" si="272"/>
        <v>16.887858311214138</v>
      </c>
      <c r="BT41" s="232">
        <f t="shared" si="273"/>
        <v>12.779855254843476</v>
      </c>
      <c r="BU41" s="232">
        <f t="shared" si="273"/>
        <v>26.164526040778952</v>
      </c>
      <c r="BV41" s="232">
        <f t="shared" si="273"/>
        <v>27.245340002447556</v>
      </c>
      <c r="BW41" s="232">
        <f t="shared" si="273"/>
        <v>16.958880090559298</v>
      </c>
      <c r="BX41" s="232">
        <f t="shared" si="273"/>
        <v>12.710214571121798</v>
      </c>
      <c r="BY41" s="186">
        <v>3229552</v>
      </c>
      <c r="BZ41" s="318">
        <v>3364330</v>
      </c>
      <c r="CA41" s="156">
        <v>3365619</v>
      </c>
      <c r="CB41" s="193">
        <v>3369833</v>
      </c>
      <c r="CC41" s="155">
        <v>2814008</v>
      </c>
      <c r="CD41" s="155">
        <v>287167</v>
      </c>
      <c r="CE41" s="217">
        <v>172350</v>
      </c>
      <c r="CF41" s="155">
        <v>3398967</v>
      </c>
      <c r="CG41" s="155">
        <v>3395049</v>
      </c>
      <c r="CH41" s="155">
        <v>2818171</v>
      </c>
      <c r="CI41" s="155">
        <v>293115</v>
      </c>
      <c r="CJ41" s="155">
        <v>181466</v>
      </c>
      <c r="CK41" s="155">
        <v>3398876</v>
      </c>
      <c r="CL41" s="285">
        <v>2810129</v>
      </c>
      <c r="CM41" s="155">
        <v>297154</v>
      </c>
      <c r="CN41" s="155">
        <v>184646</v>
      </c>
      <c r="CO41" s="155">
        <v>3397751.9999999865</v>
      </c>
      <c r="CP41" s="155">
        <v>2798375.6666666488</v>
      </c>
      <c r="CQ41" s="155">
        <v>303030.3333333336</v>
      </c>
      <c r="CR41" s="155">
        <v>186212.33333333346</v>
      </c>
      <c r="CS41" s="155">
        <v>3399680.6666667</v>
      </c>
      <c r="CT41" s="155">
        <v>2788842.6666666986</v>
      </c>
      <c r="CU41" s="155">
        <v>306834.33333333122</v>
      </c>
      <c r="CV41" s="155">
        <v>189369.99999999985</v>
      </c>
      <c r="CW41" s="193">
        <v>2844140</v>
      </c>
      <c r="CX41" s="257">
        <v>2963311</v>
      </c>
      <c r="CY41" s="155">
        <v>2990189</v>
      </c>
      <c r="CZ41" s="193">
        <v>2993031</v>
      </c>
      <c r="DA41" s="155">
        <v>2551128</v>
      </c>
      <c r="DB41" s="155">
        <v>248125</v>
      </c>
      <c r="DC41" s="217">
        <v>108489</v>
      </c>
      <c r="DD41" s="245">
        <v>3026672</v>
      </c>
      <c r="DE41" s="155">
        <v>3018048</v>
      </c>
      <c r="DF41" s="155">
        <v>2561957</v>
      </c>
      <c r="DG41" s="155">
        <v>253347</v>
      </c>
      <c r="DH41" s="155">
        <v>113491</v>
      </c>
      <c r="DI41" s="155">
        <v>3027103</v>
      </c>
      <c r="DJ41" s="287">
        <v>2557755</v>
      </c>
      <c r="DK41" s="155">
        <v>258397</v>
      </c>
      <c r="DL41" s="155">
        <v>117300</v>
      </c>
      <c r="DM41" s="155">
        <v>3035988.9999999935</v>
      </c>
      <c r="DN41" s="155">
        <v>2553519.0000000009</v>
      </c>
      <c r="DO41" s="155">
        <v>265665.00000000012</v>
      </c>
      <c r="DP41" s="155">
        <v>120094.33333333327</v>
      </c>
      <c r="DQ41" s="155">
        <v>3045769.6666666665</v>
      </c>
      <c r="DR41" s="155">
        <v>2551940.6666666735</v>
      </c>
      <c r="DS41" s="155">
        <v>268866.66666666669</v>
      </c>
      <c r="DT41" s="155">
        <v>123710.66666666674</v>
      </c>
      <c r="DU41" s="157">
        <v>1006185</v>
      </c>
      <c r="DV41" s="324">
        <v>1122725</v>
      </c>
      <c r="DW41" s="158">
        <v>1109928</v>
      </c>
      <c r="DX41" s="193">
        <v>1117943</v>
      </c>
      <c r="DY41" s="155">
        <v>972668</v>
      </c>
      <c r="DZ41" s="155">
        <v>69497</v>
      </c>
      <c r="EA41" s="217">
        <v>30773</v>
      </c>
      <c r="EB41" s="245">
        <v>1149184</v>
      </c>
      <c r="EC41" s="155">
        <v>1148985</v>
      </c>
      <c r="ED41" s="155">
        <v>989710</v>
      </c>
      <c r="EE41" s="155">
        <v>72644</v>
      </c>
      <c r="EF41" s="155">
        <v>34140</v>
      </c>
      <c r="EG41" s="155">
        <v>1162725</v>
      </c>
      <c r="EH41" s="155">
        <v>1001979</v>
      </c>
      <c r="EI41" s="155">
        <v>74519</v>
      </c>
      <c r="EJ41" s="155">
        <v>32943</v>
      </c>
      <c r="EK41" s="155">
        <v>1185053.6666666646</v>
      </c>
      <c r="EL41" s="155">
        <v>1019363.3333333344</v>
      </c>
      <c r="EM41" s="155">
        <v>76986.33333333327</v>
      </c>
      <c r="EN41" s="155">
        <v>33681.333333333328</v>
      </c>
      <c r="EO41" s="155">
        <v>1208030.333333337</v>
      </c>
      <c r="EP41" s="155">
        <v>1034927.0000000007</v>
      </c>
      <c r="EQ41" s="155">
        <v>79167.666666666628</v>
      </c>
      <c r="ER41" s="155">
        <v>32903.999999999993</v>
      </c>
      <c r="ES41" s="157">
        <v>745940</v>
      </c>
      <c r="ET41" s="262">
        <v>801095</v>
      </c>
      <c r="EU41" s="158">
        <v>821279</v>
      </c>
      <c r="EV41" s="193">
        <v>829191</v>
      </c>
      <c r="EW41" s="155">
        <v>724182</v>
      </c>
      <c r="EX41" s="155">
        <v>44784</v>
      </c>
      <c r="EY41" s="217">
        <v>20709</v>
      </c>
      <c r="EZ41" s="245">
        <v>843402</v>
      </c>
      <c r="FA41" s="154">
        <v>842029</v>
      </c>
      <c r="FB41" s="140">
        <v>725107</v>
      </c>
      <c r="FC41" s="140">
        <v>46788</v>
      </c>
      <c r="FD41" s="216">
        <v>23908</v>
      </c>
      <c r="FE41" s="141">
        <v>849493</v>
      </c>
      <c r="FF41" s="141">
        <v>731440</v>
      </c>
      <c r="FG41" s="141">
        <v>48782</v>
      </c>
      <c r="FH41" s="141">
        <v>22940</v>
      </c>
      <c r="FI41" s="307">
        <v>869832.33333333116</v>
      </c>
      <c r="FJ41" s="307">
        <v>746172.33333333372</v>
      </c>
      <c r="FK41" s="307">
        <v>51175.333333333285</v>
      </c>
      <c r="FL41" s="307">
        <v>23797.666666666664</v>
      </c>
      <c r="FM41" s="307">
        <v>889510.33333333628</v>
      </c>
      <c r="FN41" s="307">
        <v>759829.66666666721</v>
      </c>
      <c r="FO41" s="307">
        <v>52035.666666666657</v>
      </c>
      <c r="FP41" s="307">
        <v>24069.333333333328</v>
      </c>
    </row>
    <row r="42" spans="1:172">
      <c r="A42" s="164" t="s">
        <v>25</v>
      </c>
      <c r="B42" s="207">
        <f t="shared" si="223"/>
        <v>92.346793227666183</v>
      </c>
      <c r="C42" s="255">
        <v>92.4</v>
      </c>
      <c r="D42" s="255">
        <v>93.02</v>
      </c>
      <c r="E42" s="208">
        <f t="shared" si="224"/>
        <v>92.977076879019023</v>
      </c>
      <c r="F42" s="207">
        <f t="shared" si="225"/>
        <v>92.766404057254135</v>
      </c>
      <c r="G42" s="208">
        <f t="shared" si="226"/>
        <v>94.869946460042669</v>
      </c>
      <c r="H42" s="208">
        <f t="shared" si="227"/>
        <v>84.603789276710756</v>
      </c>
      <c r="I42" s="208">
        <f t="shared" si="228"/>
        <v>54.948036571729261</v>
      </c>
      <c r="J42" s="232">
        <f t="shared" si="229"/>
        <v>92.682906620794881</v>
      </c>
      <c r="K42" s="232">
        <f t="shared" si="230"/>
        <v>93.00831936800553</v>
      </c>
      <c r="L42" s="232">
        <f t="shared" si="231"/>
        <v>95.281539133542466</v>
      </c>
      <c r="M42" s="232">
        <f t="shared" si="232"/>
        <v>85.609018153425737</v>
      </c>
      <c r="N42" s="232">
        <f t="shared" si="233"/>
        <v>55.264508748515027</v>
      </c>
      <c r="O42" s="232">
        <f t="shared" si="274"/>
        <v>93.00831936800553</v>
      </c>
      <c r="P42" s="232">
        <f t="shared" si="275"/>
        <v>95.281539133542466</v>
      </c>
      <c r="Q42" s="232">
        <f t="shared" si="276"/>
        <v>85.609018153425737</v>
      </c>
      <c r="R42" s="232">
        <f t="shared" si="237"/>
        <v>55.264508748515027</v>
      </c>
      <c r="S42" s="232">
        <f t="shared" si="277"/>
        <v>93.577910189520281</v>
      </c>
      <c r="T42" s="232">
        <f t="shared" si="278"/>
        <v>95.605598523999959</v>
      </c>
      <c r="U42" s="232">
        <f t="shared" si="279"/>
        <v>86.761450463445726</v>
      </c>
      <c r="V42" s="232">
        <f t="shared" si="280"/>
        <v>61.980324902943728</v>
      </c>
      <c r="W42" s="232">
        <f t="shared" si="281"/>
        <v>93.361198630201983</v>
      </c>
      <c r="X42" s="232">
        <f t="shared" si="282"/>
        <v>95.521530523901347</v>
      </c>
      <c r="Y42" s="232">
        <f t="shared" si="283"/>
        <v>85.163302374995752</v>
      </c>
      <c r="Z42" s="232">
        <f t="shared" si="284"/>
        <v>61.317396077854838</v>
      </c>
      <c r="AA42" s="207">
        <f t="shared" si="239"/>
        <v>37.444183071001689</v>
      </c>
      <c r="AB42" s="255">
        <v>38.32</v>
      </c>
      <c r="AC42" s="304">
        <f t="shared" si="144"/>
        <v>38.805847681304108</v>
      </c>
      <c r="AD42" s="346">
        <f t="shared" si="240"/>
        <v>40.104397177891748</v>
      </c>
      <c r="AE42" s="207">
        <f t="shared" si="241"/>
        <v>39.487076275423149</v>
      </c>
      <c r="AF42" s="208">
        <f t="shared" si="242"/>
        <v>41.094032260472495</v>
      </c>
      <c r="AG42" s="208">
        <f t="shared" si="243"/>
        <v>24.98115757465499</v>
      </c>
      <c r="AH42" s="208">
        <f t="shared" si="244"/>
        <v>14.602381108991647</v>
      </c>
      <c r="AI42" s="232">
        <f t="shared" si="245"/>
        <v>41.140565617449468</v>
      </c>
      <c r="AJ42" s="232">
        <f t="shared" si="246"/>
        <v>41.216164180063942</v>
      </c>
      <c r="AK42" s="232">
        <f t="shared" si="247"/>
        <v>42.538546411694966</v>
      </c>
      <c r="AL42" s="232">
        <f t="shared" si="248"/>
        <v>29.145520203006054</v>
      </c>
      <c r="AM42" s="232">
        <f t="shared" si="249"/>
        <v>16.749043016587713</v>
      </c>
      <c r="AN42" s="232">
        <f t="shared" si="285"/>
        <v>41.495059113328672</v>
      </c>
      <c r="AO42" s="232">
        <f t="shared" si="286"/>
        <v>42.812262957381073</v>
      </c>
      <c r="AP42" s="232">
        <f t="shared" si="287"/>
        <v>28.677512224100898</v>
      </c>
      <c r="AQ42" s="232">
        <f t="shared" si="253"/>
        <v>16.800317924407796</v>
      </c>
      <c r="AR42" s="232">
        <f t="shared" si="254"/>
        <v>42.574804215837879</v>
      </c>
      <c r="AS42" s="232">
        <f t="shared" si="255"/>
        <v>43.831594407957134</v>
      </c>
      <c r="AT42" s="232">
        <f t="shared" si="256"/>
        <v>29.662662991473766</v>
      </c>
      <c r="AU42" s="232">
        <f t="shared" si="257"/>
        <v>18.438336285854273</v>
      </c>
      <c r="AV42" s="232">
        <f t="shared" si="257"/>
        <v>42.534363090483474</v>
      </c>
      <c r="AW42" s="232">
        <f t="shared" si="257"/>
        <v>43.939871045672156</v>
      </c>
      <c r="AX42" s="232">
        <f t="shared" si="257"/>
        <v>27.15857294629701</v>
      </c>
      <c r="AY42" s="232">
        <f t="shared" si="257"/>
        <v>18.420943832199427</v>
      </c>
      <c r="AZ42" s="207">
        <f t="shared" si="258"/>
        <v>26.54219986083886</v>
      </c>
      <c r="BA42" s="255">
        <v>27.07</v>
      </c>
      <c r="BB42" s="255"/>
      <c r="BC42" s="208">
        <f t="shared" si="259"/>
        <v>28.01040066647575</v>
      </c>
      <c r="BD42" s="207">
        <f t="shared" si="260"/>
        <v>27.660492668417398</v>
      </c>
      <c r="BE42" s="208">
        <f t="shared" si="261"/>
        <v>28.642206491764259</v>
      </c>
      <c r="BF42" s="208">
        <f t="shared" si="262"/>
        <v>17.173896093770306</v>
      </c>
      <c r="BG42" s="208">
        <f t="shared" si="263"/>
        <v>9.1100440702492929</v>
      </c>
      <c r="BH42" s="232">
        <f t="shared" si="264"/>
        <v>28.67736427596747</v>
      </c>
      <c r="BI42" s="232">
        <f t="shared" si="265"/>
        <v>28.562972543094151</v>
      </c>
      <c r="BJ42" s="232">
        <f t="shared" si="266"/>
        <v>29.18933407457412</v>
      </c>
      <c r="BK42" s="232">
        <f t="shared" si="267"/>
        <v>19.4856529377318</v>
      </c>
      <c r="BL42" s="232">
        <f t="shared" si="268"/>
        <v>11.49113415367467</v>
      </c>
      <c r="BM42" s="232">
        <f t="shared" si="148"/>
        <v>28.636297484021323</v>
      </c>
      <c r="BN42" s="232">
        <f t="shared" si="149"/>
        <v>29.245491120285656</v>
      </c>
      <c r="BO42" s="232">
        <f t="shared" si="150"/>
        <v>19.471736050815704</v>
      </c>
      <c r="BP42" s="232">
        <f t="shared" si="269"/>
        <v>11.590047830591708</v>
      </c>
      <c r="BQ42" s="232">
        <f t="shared" si="270"/>
        <v>29.348203972946322</v>
      </c>
      <c r="BR42" s="232">
        <f t="shared" si="271"/>
        <v>29.86785723901999</v>
      </c>
      <c r="BS42" s="232">
        <f t="shared" si="272"/>
        <v>19.752495751153276</v>
      </c>
      <c r="BT42" s="232">
        <f t="shared" si="273"/>
        <v>13.277863631223843</v>
      </c>
      <c r="BU42" s="232">
        <f t="shared" si="273"/>
        <v>29.382898043149019</v>
      </c>
      <c r="BV42" s="232">
        <f t="shared" si="273"/>
        <v>29.995210896298936</v>
      </c>
      <c r="BW42" s="232">
        <f t="shared" si="273"/>
        <v>19.336509133280792</v>
      </c>
      <c r="BX42" s="232">
        <f t="shared" si="273"/>
        <v>12.969998208436875</v>
      </c>
      <c r="BY42" s="186">
        <v>1524851</v>
      </c>
      <c r="BZ42" s="318">
        <v>1535583</v>
      </c>
      <c r="CA42" s="156">
        <v>1536440</v>
      </c>
      <c r="CB42" s="193">
        <v>1550211</v>
      </c>
      <c r="CC42" s="155">
        <v>1406613</v>
      </c>
      <c r="CD42" s="155">
        <v>38477</v>
      </c>
      <c r="CE42" s="217">
        <v>60812</v>
      </c>
      <c r="CF42" s="155">
        <v>1569011</v>
      </c>
      <c r="CG42" s="155">
        <v>1571153</v>
      </c>
      <c r="CH42" s="155">
        <v>1410248</v>
      </c>
      <c r="CI42" s="155">
        <v>40984</v>
      </c>
      <c r="CJ42" s="155">
        <v>68183</v>
      </c>
      <c r="CK42" s="155">
        <v>1573503</v>
      </c>
      <c r="CL42" s="285">
        <v>1405338</v>
      </c>
      <c r="CM42" s="155">
        <v>43766</v>
      </c>
      <c r="CN42" s="155">
        <v>70457</v>
      </c>
      <c r="CO42" s="155">
        <v>1570522.0000000109</v>
      </c>
      <c r="CP42" s="155">
        <v>1398916.3333333365</v>
      </c>
      <c r="CQ42" s="155">
        <v>46679.333333333292</v>
      </c>
      <c r="CR42" s="155">
        <v>70749.333333333358</v>
      </c>
      <c r="CS42" s="155">
        <v>1572884.3333333423</v>
      </c>
      <c r="CT42" s="155">
        <v>1394136.9999999965</v>
      </c>
      <c r="CU42" s="155">
        <v>48631.66666666665</v>
      </c>
      <c r="CV42" s="155">
        <v>72562.333333333387</v>
      </c>
      <c r="CW42" s="193">
        <v>1408151</v>
      </c>
      <c r="CX42" s="257">
        <v>1419075</v>
      </c>
      <c r="CY42" s="155">
        <v>1428537</v>
      </c>
      <c r="CZ42" s="193">
        <v>1438075</v>
      </c>
      <c r="DA42" s="155">
        <v>1334453</v>
      </c>
      <c r="DB42" s="155">
        <v>32553</v>
      </c>
      <c r="DC42" s="217">
        <v>33415</v>
      </c>
      <c r="DD42" s="245">
        <v>1454205</v>
      </c>
      <c r="DE42" s="155">
        <v>1461303</v>
      </c>
      <c r="DF42" s="155">
        <v>1343706</v>
      </c>
      <c r="DG42" s="155">
        <v>35086</v>
      </c>
      <c r="DH42" s="155">
        <v>37681</v>
      </c>
      <c r="DI42" s="155">
        <v>1467443</v>
      </c>
      <c r="DJ42" s="287">
        <v>1340542</v>
      </c>
      <c r="DK42" s="155">
        <v>37469</v>
      </c>
      <c r="DL42" s="155">
        <v>42020</v>
      </c>
      <c r="DM42" s="155">
        <v>1469661.6666666679</v>
      </c>
      <c r="DN42" s="155">
        <v>1337442.3333333307</v>
      </c>
      <c r="DO42" s="155">
        <v>40499.666666666672</v>
      </c>
      <c r="DP42" s="155">
        <v>43850.666666666686</v>
      </c>
      <c r="DQ42" s="155">
        <v>1468463.66666667</v>
      </c>
      <c r="DR42" s="155">
        <v>1331700.9999999991</v>
      </c>
      <c r="DS42" s="155">
        <v>41416.333333333336</v>
      </c>
      <c r="DT42" s="155">
        <v>44493.333333333314</v>
      </c>
      <c r="DU42" s="157">
        <v>570968</v>
      </c>
      <c r="DV42" s="324">
        <v>595896</v>
      </c>
      <c r="DW42" s="158">
        <v>616180</v>
      </c>
      <c r="DX42" s="193">
        <v>612133</v>
      </c>
      <c r="DY42" s="155">
        <v>578034</v>
      </c>
      <c r="DZ42" s="155">
        <v>9612</v>
      </c>
      <c r="EA42" s="217">
        <v>8880</v>
      </c>
      <c r="EB42" s="245">
        <v>645500</v>
      </c>
      <c r="EC42" s="155">
        <v>647569</v>
      </c>
      <c r="ED42" s="155">
        <v>599899</v>
      </c>
      <c r="EE42" s="155">
        <v>11945</v>
      </c>
      <c r="EF42" s="155">
        <v>11420</v>
      </c>
      <c r="EG42" s="155">
        <v>652926</v>
      </c>
      <c r="EH42" s="155">
        <v>601657</v>
      </c>
      <c r="EI42" s="155">
        <v>12551</v>
      </c>
      <c r="EJ42" s="155">
        <v>11837</v>
      </c>
      <c r="EK42" s="155">
        <v>668646.66666666605</v>
      </c>
      <c r="EL42" s="155">
        <v>613167.33333333372</v>
      </c>
      <c r="EM42" s="155">
        <v>13846.333333333332</v>
      </c>
      <c r="EN42" s="155">
        <v>13044.999999999996</v>
      </c>
      <c r="EO42" s="155">
        <v>669016.33333333419</v>
      </c>
      <c r="EP42" s="155">
        <v>612582.00000000093</v>
      </c>
      <c r="EQ42" s="155">
        <v>13207.66666666667</v>
      </c>
      <c r="ER42" s="155">
        <v>13366.666666666666</v>
      </c>
      <c r="ES42" s="157">
        <v>404729</v>
      </c>
      <c r="ET42" s="262">
        <v>415765</v>
      </c>
      <c r="EU42" s="158">
        <v>430363</v>
      </c>
      <c r="EV42" s="193">
        <v>428796</v>
      </c>
      <c r="EW42" s="155">
        <v>402885</v>
      </c>
      <c r="EX42" s="155">
        <v>6608</v>
      </c>
      <c r="EY42" s="217">
        <v>5540</v>
      </c>
      <c r="EZ42" s="245">
        <v>449951</v>
      </c>
      <c r="FA42" s="154">
        <v>448768</v>
      </c>
      <c r="FB42" s="140">
        <v>411642</v>
      </c>
      <c r="FC42" s="140">
        <v>7986</v>
      </c>
      <c r="FD42" s="216">
        <v>7835</v>
      </c>
      <c r="FE42" s="141">
        <v>450593</v>
      </c>
      <c r="FF42" s="141">
        <v>410998</v>
      </c>
      <c r="FG42" s="141">
        <v>8522</v>
      </c>
      <c r="FH42" s="141">
        <v>8166</v>
      </c>
      <c r="FI42" s="307">
        <v>460919.9999999993</v>
      </c>
      <c r="FJ42" s="307">
        <v>417826.33333333395</v>
      </c>
      <c r="FK42" s="307">
        <v>9220.3333333333339</v>
      </c>
      <c r="FL42" s="307">
        <v>9393.9999999999982</v>
      </c>
      <c r="FM42" s="307">
        <v>462159.00000000012</v>
      </c>
      <c r="FN42" s="307">
        <v>418174.33333333407</v>
      </c>
      <c r="FO42" s="307">
        <v>9403.6666666666679</v>
      </c>
      <c r="FP42" s="307">
        <v>9411.3333333333339</v>
      </c>
    </row>
    <row r="43" spans="1:172">
      <c r="A43" s="164" t="s">
        <v>26</v>
      </c>
      <c r="B43" s="207">
        <f t="shared" si="223"/>
        <v>90.747347024461618</v>
      </c>
      <c r="C43" s="255">
        <v>90.9</v>
      </c>
      <c r="D43" s="255">
        <v>91.26</v>
      </c>
      <c r="E43" s="208">
        <f t="shared" si="224"/>
        <v>91.074899316196394</v>
      </c>
      <c r="F43" s="207">
        <f t="shared" si="225"/>
        <v>90.912165769414912</v>
      </c>
      <c r="G43" s="208">
        <f t="shared" si="226"/>
        <v>94.519945557227246</v>
      </c>
      <c r="H43" s="208">
        <f t="shared" si="227"/>
        <v>89.602931731459449</v>
      </c>
      <c r="I43" s="208">
        <f t="shared" si="228"/>
        <v>59.893331226295828</v>
      </c>
      <c r="J43" s="232">
        <f t="shared" si="229"/>
        <v>91.089253707992796</v>
      </c>
      <c r="K43" s="232">
        <f t="shared" si="230"/>
        <v>90.596073208232724</v>
      </c>
      <c r="L43" s="232">
        <f t="shared" si="231"/>
        <v>94.471185714722765</v>
      </c>
      <c r="M43" s="232">
        <f t="shared" si="232"/>
        <v>89.530479702964143</v>
      </c>
      <c r="N43" s="232">
        <f t="shared" si="233"/>
        <v>58.724357025822762</v>
      </c>
      <c r="O43" s="232">
        <f t="shared" si="274"/>
        <v>90.596073208232724</v>
      </c>
      <c r="P43" s="232">
        <f t="shared" si="275"/>
        <v>94.471185714722765</v>
      </c>
      <c r="Q43" s="232">
        <f t="shared" si="276"/>
        <v>89.530479702964143</v>
      </c>
      <c r="R43" s="232">
        <f t="shared" si="237"/>
        <v>58.724357025822762</v>
      </c>
      <c r="S43" s="232">
        <f t="shared" si="277"/>
        <v>91.000882913747091</v>
      </c>
      <c r="T43" s="232">
        <f t="shared" si="278"/>
        <v>94.767456038052742</v>
      </c>
      <c r="U43" s="232">
        <f t="shared" si="279"/>
        <v>89.682798327087198</v>
      </c>
      <c r="V43" s="232">
        <f t="shared" si="280"/>
        <v>61.007650159259939</v>
      </c>
      <c r="W43" s="232">
        <f t="shared" si="281"/>
        <v>90.847026648052008</v>
      </c>
      <c r="X43" s="232">
        <f t="shared" si="282"/>
        <v>94.821333866377316</v>
      </c>
      <c r="Y43" s="232">
        <f t="shared" si="283"/>
        <v>89.208691359548581</v>
      </c>
      <c r="Z43" s="232">
        <f t="shared" si="284"/>
        <v>60.915119974209098</v>
      </c>
      <c r="AA43" s="207">
        <f t="shared" si="239"/>
        <v>38.638902283231964</v>
      </c>
      <c r="AB43" s="255">
        <v>39.69</v>
      </c>
      <c r="AC43" s="304">
        <f t="shared" si="144"/>
        <v>40.533040287137112</v>
      </c>
      <c r="AD43" s="346">
        <f t="shared" si="240"/>
        <v>39.979897921952883</v>
      </c>
      <c r="AE43" s="207">
        <f t="shared" si="241"/>
        <v>40.380186752361958</v>
      </c>
      <c r="AF43" s="208">
        <f t="shared" si="242"/>
        <v>43.744716677283115</v>
      </c>
      <c r="AG43" s="208">
        <f t="shared" si="243"/>
        <v>28.443336229803418</v>
      </c>
      <c r="AH43" s="208">
        <f t="shared" si="244"/>
        <v>16.62689633375474</v>
      </c>
      <c r="AI43" s="232">
        <f t="shared" si="245"/>
        <v>40.672727334564513</v>
      </c>
      <c r="AJ43" s="232">
        <f t="shared" si="246"/>
        <v>40.927482231110638</v>
      </c>
      <c r="AK43" s="232">
        <f t="shared" si="247"/>
        <v>44.245556246749409</v>
      </c>
      <c r="AL43" s="232">
        <f t="shared" si="248"/>
        <v>30.32323759142669</v>
      </c>
      <c r="AM43" s="232">
        <f t="shared" si="249"/>
        <v>16.41076207916608</v>
      </c>
      <c r="AN43" s="232">
        <f t="shared" si="285"/>
        <v>41.342348520809594</v>
      </c>
      <c r="AO43" s="232">
        <f t="shared" si="286"/>
        <v>44.715459668385456</v>
      </c>
      <c r="AP43" s="232">
        <f t="shared" si="287"/>
        <v>28.595362067303054</v>
      </c>
      <c r="AQ43" s="232">
        <f t="shared" si="253"/>
        <v>17.791384211677236</v>
      </c>
      <c r="AR43" s="232">
        <f t="shared" si="254"/>
        <v>41.513215682599466</v>
      </c>
      <c r="AS43" s="232">
        <f t="shared" si="255"/>
        <v>44.831360263477656</v>
      </c>
      <c r="AT43" s="232">
        <f t="shared" si="256"/>
        <v>28.721183764364504</v>
      </c>
      <c r="AU43" s="232">
        <f t="shared" si="257"/>
        <v>19.011404140755374</v>
      </c>
      <c r="AV43" s="232">
        <f t="shared" si="257"/>
        <v>42.000917089270267</v>
      </c>
      <c r="AW43" s="232">
        <f t="shared" si="257"/>
        <v>45.625724318259657</v>
      </c>
      <c r="AX43" s="232">
        <f t="shared" si="257"/>
        <v>27.678447464634537</v>
      </c>
      <c r="AY43" s="232">
        <f t="shared" si="257"/>
        <v>19.215677244047381</v>
      </c>
      <c r="AZ43" s="207">
        <f t="shared" si="258"/>
        <v>30.466068208214246</v>
      </c>
      <c r="BA43" s="255">
        <v>31.14</v>
      </c>
      <c r="BB43" s="255"/>
      <c r="BC43" s="208">
        <f t="shared" si="259"/>
        <v>31.803943003880299</v>
      </c>
      <c r="BD43" s="207">
        <f t="shared" si="260"/>
        <v>32.005469619158823</v>
      </c>
      <c r="BE43" s="208">
        <f t="shared" si="261"/>
        <v>34.786933734538543</v>
      </c>
      <c r="BF43" s="208">
        <f t="shared" si="262"/>
        <v>18.150792751268778</v>
      </c>
      <c r="BG43" s="208">
        <f t="shared" si="263"/>
        <v>12.025916561314791</v>
      </c>
      <c r="BH43" s="232">
        <f t="shared" si="264"/>
        <v>32.246834474385004</v>
      </c>
      <c r="BI43" s="232">
        <f t="shared" si="265"/>
        <v>32.320993505281983</v>
      </c>
      <c r="BJ43" s="232">
        <f t="shared" si="266"/>
        <v>35.289553568089957</v>
      </c>
      <c r="BK43" s="232">
        <f t="shared" si="267"/>
        <v>19.684834034943933</v>
      </c>
      <c r="BL43" s="232">
        <f t="shared" si="268"/>
        <v>11.678442478925868</v>
      </c>
      <c r="BM43" s="232">
        <f t="shared" si="148"/>
        <v>32.531428411870031</v>
      </c>
      <c r="BN43" s="232">
        <f t="shared" si="149"/>
        <v>35.490110566686333</v>
      </c>
      <c r="BO43" s="232">
        <f t="shared" si="150"/>
        <v>18.80604570436795</v>
      </c>
      <c r="BP43" s="232">
        <f t="shared" si="269"/>
        <v>12.548290691741382</v>
      </c>
      <c r="BQ43" s="232">
        <f t="shared" si="270"/>
        <v>32.500529271733456</v>
      </c>
      <c r="BR43" s="232">
        <f t="shared" si="271"/>
        <v>35.470502928405743</v>
      </c>
      <c r="BS43" s="232">
        <f t="shared" si="272"/>
        <v>18.995631493594686</v>
      </c>
      <c r="BT43" s="232">
        <f t="shared" si="273"/>
        <v>12.613283027453381</v>
      </c>
      <c r="BU43" s="232">
        <f t="shared" si="273"/>
        <v>33.001314312929011</v>
      </c>
      <c r="BV43" s="232">
        <f t="shared" si="273"/>
        <v>36.152103657092155</v>
      </c>
      <c r="BW43" s="232">
        <f t="shared" si="273"/>
        <v>19.100087931752661</v>
      </c>
      <c r="BX43" s="232">
        <f t="shared" si="273"/>
        <v>12.757564592640378</v>
      </c>
      <c r="BY43" s="186">
        <v>1395697</v>
      </c>
      <c r="BZ43" s="318">
        <v>1439591</v>
      </c>
      <c r="CA43" s="156">
        <v>1441642</v>
      </c>
      <c r="CB43" s="193">
        <v>1451655</v>
      </c>
      <c r="CC43" s="155">
        <v>1171138</v>
      </c>
      <c r="CD43" s="155">
        <v>79407</v>
      </c>
      <c r="CE43" s="217">
        <v>126560</v>
      </c>
      <c r="CF43" s="155">
        <v>1470135</v>
      </c>
      <c r="CG43" s="155">
        <v>1468578</v>
      </c>
      <c r="CH43" s="155">
        <v>1176708</v>
      </c>
      <c r="CI43" s="155">
        <v>80529</v>
      </c>
      <c r="CJ43" s="155">
        <v>134881</v>
      </c>
      <c r="CK43" s="155">
        <v>1468337</v>
      </c>
      <c r="CL43" s="285">
        <v>1169430</v>
      </c>
      <c r="CM43" s="155">
        <v>82968</v>
      </c>
      <c r="CN43" s="155">
        <v>137190</v>
      </c>
      <c r="CO43" s="155">
        <v>1468999.6666666677</v>
      </c>
      <c r="CP43" s="155">
        <v>1161894.9999999979</v>
      </c>
      <c r="CQ43" s="155">
        <v>85917.999999999884</v>
      </c>
      <c r="CR43" s="155">
        <v>140650.66666666645</v>
      </c>
      <c r="CS43" s="155">
        <v>1467687.0000000054</v>
      </c>
      <c r="CT43" s="155">
        <v>1153958.6666666705</v>
      </c>
      <c r="CU43" s="155">
        <v>86430.666666666424</v>
      </c>
      <c r="CV43" s="155">
        <v>144753.33333333311</v>
      </c>
      <c r="CW43" s="193">
        <v>1266558</v>
      </c>
      <c r="CX43" s="257">
        <v>1301017</v>
      </c>
      <c r="CY43" s="155">
        <v>1312974</v>
      </c>
      <c r="CZ43" s="193">
        <v>1319731</v>
      </c>
      <c r="DA43" s="155">
        <v>1106959</v>
      </c>
      <c r="DB43" s="155">
        <v>71151</v>
      </c>
      <c r="DC43" s="217">
        <v>75801</v>
      </c>
      <c r="DD43" s="245">
        <v>1339135</v>
      </c>
      <c r="DE43" s="155">
        <v>1330474</v>
      </c>
      <c r="DF43" s="155">
        <v>1111650</v>
      </c>
      <c r="DG43" s="155">
        <v>72098</v>
      </c>
      <c r="DH43" s="155">
        <v>79208</v>
      </c>
      <c r="DI43" s="155">
        <v>1333754</v>
      </c>
      <c r="DJ43" s="287">
        <v>1107607</v>
      </c>
      <c r="DK43" s="155">
        <v>74157</v>
      </c>
      <c r="DL43" s="155">
        <v>82041</v>
      </c>
      <c r="DM43" s="155">
        <v>1336802.6666666693</v>
      </c>
      <c r="DN43" s="155">
        <v>1101098.3333333309</v>
      </c>
      <c r="DO43" s="155">
        <v>77053.666666666672</v>
      </c>
      <c r="DP43" s="155">
        <v>85807.666666666701</v>
      </c>
      <c r="DQ43" s="155">
        <v>1333350</v>
      </c>
      <c r="DR43" s="155">
        <v>1094198.9999999998</v>
      </c>
      <c r="DS43" s="155">
        <v>77103.666666666686</v>
      </c>
      <c r="DT43" s="155">
        <v>88176.666666666672</v>
      </c>
      <c r="DU43" s="157">
        <v>539282</v>
      </c>
      <c r="DV43" s="324">
        <v>583510</v>
      </c>
      <c r="DW43" s="158">
        <v>576367</v>
      </c>
      <c r="DX43" s="193">
        <v>586181</v>
      </c>
      <c r="DY43" s="155">
        <v>512311</v>
      </c>
      <c r="DZ43" s="155">
        <v>22586</v>
      </c>
      <c r="EA43" s="217">
        <v>21043</v>
      </c>
      <c r="EB43" s="245">
        <v>597944</v>
      </c>
      <c r="EC43" s="155">
        <v>601052</v>
      </c>
      <c r="ED43" s="155">
        <v>520641</v>
      </c>
      <c r="EE43" s="155">
        <v>24419</v>
      </c>
      <c r="EF43" s="155">
        <v>22135</v>
      </c>
      <c r="EG43" s="155">
        <v>607045</v>
      </c>
      <c r="EH43" s="155">
        <v>522916</v>
      </c>
      <c r="EI43" s="155">
        <v>23725</v>
      </c>
      <c r="EJ43" s="155">
        <v>24408</v>
      </c>
      <c r="EK43" s="155">
        <v>609829.00000000093</v>
      </c>
      <c r="EL43" s="155">
        <v>520893.33333333273</v>
      </c>
      <c r="EM43" s="155">
        <v>24676.666666666661</v>
      </c>
      <c r="EN43" s="155">
        <v>26739.666666666664</v>
      </c>
      <c r="EO43" s="155">
        <v>616442.00000000035</v>
      </c>
      <c r="EP43" s="155">
        <v>526502</v>
      </c>
      <c r="EQ43" s="155">
        <v>23922.666666666661</v>
      </c>
      <c r="ER43" s="155">
        <v>27815.333333333339</v>
      </c>
      <c r="ES43" s="157">
        <v>425214</v>
      </c>
      <c r="ET43" s="262">
        <v>445743</v>
      </c>
      <c r="EU43" s="158">
        <v>458499</v>
      </c>
      <c r="EV43" s="193">
        <v>464609</v>
      </c>
      <c r="EW43" s="155">
        <v>407403</v>
      </c>
      <c r="EX43" s="155">
        <v>14413</v>
      </c>
      <c r="EY43" s="217">
        <v>15220</v>
      </c>
      <c r="EZ43" s="245">
        <v>474072</v>
      </c>
      <c r="FA43" s="154">
        <v>474659</v>
      </c>
      <c r="FB43" s="140">
        <v>415255</v>
      </c>
      <c r="FC43" s="140">
        <v>15852</v>
      </c>
      <c r="FD43" s="216">
        <v>15752</v>
      </c>
      <c r="FE43" s="141">
        <v>477671</v>
      </c>
      <c r="FF43" s="141">
        <v>415032</v>
      </c>
      <c r="FG43" s="141">
        <v>15603</v>
      </c>
      <c r="FH43" s="141">
        <v>17215</v>
      </c>
      <c r="FI43" s="307">
        <v>477432.66666666721</v>
      </c>
      <c r="FJ43" s="307">
        <v>412129.99999999919</v>
      </c>
      <c r="FK43" s="307">
        <v>16320.666666666661</v>
      </c>
      <c r="FL43" s="307">
        <v>17740.666666666672</v>
      </c>
      <c r="FM43" s="307">
        <v>484356.00000000012</v>
      </c>
      <c r="FN43" s="307">
        <v>417180.33333333326</v>
      </c>
      <c r="FO43" s="307">
        <v>16508.333333333325</v>
      </c>
      <c r="FP43" s="307">
        <v>18467.000000000007</v>
      </c>
    </row>
    <row r="44" spans="1:172">
      <c r="A44" s="164" t="s">
        <v>29</v>
      </c>
      <c r="B44" s="207">
        <f t="shared" si="223"/>
        <v>90.286311806951744</v>
      </c>
      <c r="C44" s="255">
        <v>90.33</v>
      </c>
      <c r="D44" s="255">
        <v>90.61</v>
      </c>
      <c r="E44" s="208">
        <f t="shared" si="224"/>
        <v>90.502188175737203</v>
      </c>
      <c r="F44" s="207">
        <f t="shared" si="225"/>
        <v>90.913540226840993</v>
      </c>
      <c r="G44" s="208">
        <f t="shared" si="226"/>
        <v>93.138245822952229</v>
      </c>
      <c r="H44" s="208">
        <f t="shared" si="227"/>
        <v>85.602498541373507</v>
      </c>
      <c r="I44" s="208">
        <f t="shared" si="228"/>
        <v>68.691640407589972</v>
      </c>
      <c r="J44" s="232">
        <f t="shared" si="229"/>
        <v>90.94242541131986</v>
      </c>
      <c r="K44" s="232">
        <f t="shared" si="230"/>
        <v>91.243957379931487</v>
      </c>
      <c r="L44" s="232">
        <f t="shared" si="231"/>
        <v>93.187394508101946</v>
      </c>
      <c r="M44" s="232">
        <f t="shared" si="232"/>
        <v>86.307275864374276</v>
      </c>
      <c r="N44" s="232">
        <f t="shared" si="233"/>
        <v>71.193612092401551</v>
      </c>
      <c r="O44" s="232">
        <f t="shared" si="274"/>
        <v>91.243957379931487</v>
      </c>
      <c r="P44" s="232">
        <f t="shared" si="275"/>
        <v>93.187394508101946</v>
      </c>
      <c r="Q44" s="232">
        <f t="shared" si="276"/>
        <v>86.307275864374276</v>
      </c>
      <c r="R44" s="232">
        <f t="shared" si="237"/>
        <v>71.193612092401551</v>
      </c>
      <c r="S44" s="232">
        <f t="shared" si="277"/>
        <v>91.287853701409617</v>
      </c>
      <c r="T44" s="232">
        <f t="shared" si="278"/>
        <v>93.279437630873701</v>
      </c>
      <c r="U44" s="232">
        <f t="shared" si="279"/>
        <v>86.233056438088113</v>
      </c>
      <c r="V44" s="232">
        <f t="shared" si="280"/>
        <v>72.10432901274163</v>
      </c>
      <c r="W44" s="232">
        <f t="shared" si="281"/>
        <v>91.354145707454109</v>
      </c>
      <c r="X44" s="232">
        <f t="shared" si="282"/>
        <v>93.353619615174637</v>
      </c>
      <c r="Y44" s="232">
        <f t="shared" si="283"/>
        <v>86.265305937176961</v>
      </c>
      <c r="Z44" s="232">
        <f t="shared" si="284"/>
        <v>72.818610828306902</v>
      </c>
      <c r="AA44" s="207">
        <f t="shared" si="239"/>
        <v>35.87012875903666</v>
      </c>
      <c r="AB44" s="255">
        <v>35.770000000000003</v>
      </c>
      <c r="AC44" s="304">
        <f t="shared" si="144"/>
        <v>35.648417501401006</v>
      </c>
      <c r="AD44" s="346">
        <f t="shared" si="240"/>
        <v>35.769065423229826</v>
      </c>
      <c r="AE44" s="207">
        <f t="shared" si="241"/>
        <v>36.187954512224032</v>
      </c>
      <c r="AF44" s="208">
        <f t="shared" si="242"/>
        <v>38.397189841849297</v>
      </c>
      <c r="AG44" s="208">
        <f t="shared" si="243"/>
        <v>23.449851849309582</v>
      </c>
      <c r="AH44" s="208">
        <f t="shared" si="244"/>
        <v>20.993408489528807</v>
      </c>
      <c r="AI44" s="232">
        <f t="shared" si="245"/>
        <v>36.843110236144767</v>
      </c>
      <c r="AJ44" s="232">
        <f t="shared" si="246"/>
        <v>37.003014336855514</v>
      </c>
      <c r="AK44" s="232">
        <f t="shared" si="247"/>
        <v>39.039547312723627</v>
      </c>
      <c r="AL44" s="232">
        <f t="shared" si="248"/>
        <v>24.254398504743087</v>
      </c>
      <c r="AM44" s="232">
        <f t="shared" si="249"/>
        <v>22.370741855568564</v>
      </c>
      <c r="AN44" s="232">
        <f t="shared" si="285"/>
        <v>37.62058225006141</v>
      </c>
      <c r="AO44" s="232">
        <f t="shared" si="286"/>
        <v>39.727247031171309</v>
      </c>
      <c r="AP44" s="232">
        <f t="shared" si="287"/>
        <v>24.153084098218738</v>
      </c>
      <c r="AQ44" s="232">
        <f t="shared" si="253"/>
        <v>23.121764179220676</v>
      </c>
      <c r="AR44" s="232">
        <f t="shared" si="254"/>
        <v>38.399407595461341</v>
      </c>
      <c r="AS44" s="232">
        <f t="shared" si="255"/>
        <v>40.501914912553254</v>
      </c>
      <c r="AT44" s="232">
        <f t="shared" si="256"/>
        <v>24.891580753801527</v>
      </c>
      <c r="AU44" s="232">
        <f t="shared" si="257"/>
        <v>23.726494231653707</v>
      </c>
      <c r="AV44" s="232">
        <f t="shared" si="257"/>
        <v>39.118252446593893</v>
      </c>
      <c r="AW44" s="232">
        <f t="shared" si="257"/>
        <v>41.200031644060516</v>
      </c>
      <c r="AX44" s="232">
        <f t="shared" si="257"/>
        <v>25.567240050513657</v>
      </c>
      <c r="AY44" s="232">
        <f t="shared" si="257"/>
        <v>24.604209906829354</v>
      </c>
      <c r="AZ44" s="207">
        <f t="shared" si="258"/>
        <v>26.762658453465662</v>
      </c>
      <c r="BA44" s="255">
        <v>26.74</v>
      </c>
      <c r="BB44" s="255"/>
      <c r="BC44" s="208">
        <f t="shared" si="259"/>
        <v>26.536361506036847</v>
      </c>
      <c r="BD44" s="207">
        <f t="shared" si="260"/>
        <v>26.910668831583202</v>
      </c>
      <c r="BE44" s="208">
        <f t="shared" si="261"/>
        <v>28.572178067784449</v>
      </c>
      <c r="BF44" s="208">
        <f t="shared" si="262"/>
        <v>16.055330564803057</v>
      </c>
      <c r="BG44" s="208">
        <f t="shared" si="263"/>
        <v>15.713361354705329</v>
      </c>
      <c r="BH44" s="232">
        <f t="shared" si="264"/>
        <v>27.355842393760238</v>
      </c>
      <c r="BI44" s="232">
        <f t="shared" si="265"/>
        <v>27.552096858895563</v>
      </c>
      <c r="BJ44" s="232">
        <f t="shared" si="266"/>
        <v>28.928191229233295</v>
      </c>
      <c r="BK44" s="232">
        <f t="shared" si="267"/>
        <v>16.993896359009593</v>
      </c>
      <c r="BL44" s="232">
        <f t="shared" si="268"/>
        <v>15.900925120979291</v>
      </c>
      <c r="BM44" s="232">
        <f t="shared" si="148"/>
        <v>27.925393354098322</v>
      </c>
      <c r="BN44" s="232">
        <f t="shared" si="149"/>
        <v>29.352987705530243</v>
      </c>
      <c r="BO44" s="232">
        <f t="shared" si="150"/>
        <v>16.804594472186071</v>
      </c>
      <c r="BP44" s="232">
        <f t="shared" si="269"/>
        <v>16.398069212503405</v>
      </c>
      <c r="BQ44" s="232">
        <f t="shared" si="270"/>
        <v>28.396699781020985</v>
      </c>
      <c r="BR44" s="232">
        <f t="shared" si="271"/>
        <v>29.861118670566324</v>
      </c>
      <c r="BS44" s="232">
        <f t="shared" si="272"/>
        <v>16.896474938047763</v>
      </c>
      <c r="BT44" s="232">
        <f t="shared" si="273"/>
        <v>16.445616898890396</v>
      </c>
      <c r="BU44" s="232">
        <f t="shared" si="273"/>
        <v>28.945454691036549</v>
      </c>
      <c r="BV44" s="232">
        <f t="shared" si="273"/>
        <v>30.39152173094039</v>
      </c>
      <c r="BW44" s="232">
        <f t="shared" si="273"/>
        <v>17.048951763990264</v>
      </c>
      <c r="BX44" s="232">
        <f t="shared" si="273"/>
        <v>17.439311661193244</v>
      </c>
      <c r="BY44" s="186">
        <v>5259825</v>
      </c>
      <c r="BZ44" s="318">
        <v>5326545</v>
      </c>
      <c r="CA44" s="156">
        <v>5287281</v>
      </c>
      <c r="CB44" s="193">
        <v>5218369</v>
      </c>
      <c r="CC44" s="155">
        <v>4097990</v>
      </c>
      <c r="CD44" s="155">
        <v>699288</v>
      </c>
      <c r="CE44" s="217">
        <v>190093</v>
      </c>
      <c r="CF44" s="155">
        <v>5200454</v>
      </c>
      <c r="CG44" s="155">
        <v>5198490</v>
      </c>
      <c r="CH44" s="155">
        <v>4058961</v>
      </c>
      <c r="CI44" s="155">
        <v>703023</v>
      </c>
      <c r="CJ44" s="155">
        <v>199001</v>
      </c>
      <c r="CK44" s="155">
        <v>5186294</v>
      </c>
      <c r="CL44" s="285">
        <v>4036693</v>
      </c>
      <c r="CM44" s="155">
        <v>697708</v>
      </c>
      <c r="CN44" s="155">
        <v>205512</v>
      </c>
      <c r="CO44" s="155">
        <v>5168990.3333333312</v>
      </c>
      <c r="CP44" s="155">
        <v>4011410.3333332334</v>
      </c>
      <c r="CQ44" s="155">
        <v>699061.00000000291</v>
      </c>
      <c r="CR44" s="155">
        <v>205835.99999999977</v>
      </c>
      <c r="CS44" s="155">
        <v>5162142.6666666726</v>
      </c>
      <c r="CT44" s="155">
        <v>3990216.9999999683</v>
      </c>
      <c r="CU44" s="155">
        <v>697632.33333333454</v>
      </c>
      <c r="CV44" s="155">
        <v>211833.66666666712</v>
      </c>
      <c r="CW44" s="193">
        <v>4748902</v>
      </c>
      <c r="CX44" s="257">
        <v>4848863</v>
      </c>
      <c r="CY44" s="155">
        <v>4785105</v>
      </c>
      <c r="CZ44" s="193">
        <v>4744204</v>
      </c>
      <c r="DA44" s="155">
        <v>3816796</v>
      </c>
      <c r="DB44" s="155">
        <v>598608</v>
      </c>
      <c r="DC44" s="217">
        <v>130578</v>
      </c>
      <c r="DD44" s="245">
        <v>4729419</v>
      </c>
      <c r="DE44" s="155">
        <v>4743308</v>
      </c>
      <c r="DF44" s="155">
        <v>3782440</v>
      </c>
      <c r="DG44" s="155">
        <v>606760</v>
      </c>
      <c r="DH44" s="155">
        <v>141676</v>
      </c>
      <c r="DI44" s="155">
        <v>4725441</v>
      </c>
      <c r="DJ44" s="287">
        <v>3758295</v>
      </c>
      <c r="DK44" s="155">
        <v>599222</v>
      </c>
      <c r="DL44" s="155">
        <v>147303</v>
      </c>
      <c r="DM44" s="155">
        <v>4718660.3333333367</v>
      </c>
      <c r="DN44" s="155">
        <v>3741820.9999999963</v>
      </c>
      <c r="DO44" s="155">
        <v>602821.6666666657</v>
      </c>
      <c r="DP44" s="155">
        <v>148416.66666666669</v>
      </c>
      <c r="DQ44" s="155">
        <v>4715831.3333333293</v>
      </c>
      <c r="DR44" s="155">
        <v>3725012.0000000037</v>
      </c>
      <c r="DS44" s="155">
        <v>601814.66666666721</v>
      </c>
      <c r="DT44" s="155">
        <v>154254.33333333323</v>
      </c>
      <c r="DU44" s="157">
        <v>1886706</v>
      </c>
      <c r="DV44" s="324">
        <v>1898829</v>
      </c>
      <c r="DW44" s="158">
        <v>1891211</v>
      </c>
      <c r="DX44" s="193">
        <v>1888421</v>
      </c>
      <c r="DY44" s="155">
        <v>1573513</v>
      </c>
      <c r="DZ44" s="155">
        <v>163982</v>
      </c>
      <c r="EA44" s="217">
        <v>39907</v>
      </c>
      <c r="EB44" s="245">
        <v>1916009</v>
      </c>
      <c r="EC44" s="155">
        <v>1923598</v>
      </c>
      <c r="ED44" s="155">
        <v>1584600</v>
      </c>
      <c r="EE44" s="155">
        <v>170514</v>
      </c>
      <c r="EF44" s="155">
        <v>44518</v>
      </c>
      <c r="EG44" s="155">
        <v>1951114</v>
      </c>
      <c r="EH44" s="155">
        <v>1603667</v>
      </c>
      <c r="EI44" s="155">
        <v>168518</v>
      </c>
      <c r="EJ44" s="155">
        <v>47518</v>
      </c>
      <c r="EK44" s="155">
        <v>1984861.6666666619</v>
      </c>
      <c r="EL44" s="155">
        <v>1624697.9999999951</v>
      </c>
      <c r="EM44" s="155">
        <v>174007.33333333323</v>
      </c>
      <c r="EN44" s="155">
        <v>48837.666666666672</v>
      </c>
      <c r="EO44" s="155">
        <v>2019340.0000000028</v>
      </c>
      <c r="EP44" s="155">
        <v>1643970.6666666693</v>
      </c>
      <c r="EQ44" s="155">
        <v>178365.33333333326</v>
      </c>
      <c r="ER44" s="155">
        <v>52119.999999999978</v>
      </c>
      <c r="ES44" s="157">
        <v>1407669</v>
      </c>
      <c r="ET44" s="262">
        <v>1435481</v>
      </c>
      <c r="EU44" s="158">
        <v>1403052</v>
      </c>
      <c r="EV44" s="193">
        <v>1404298</v>
      </c>
      <c r="EW44" s="155">
        <v>1170885</v>
      </c>
      <c r="EX44" s="155">
        <v>112273</v>
      </c>
      <c r="EY44" s="217">
        <v>29870</v>
      </c>
      <c r="EZ44" s="245">
        <v>1422628</v>
      </c>
      <c r="FA44" s="154">
        <v>1432293</v>
      </c>
      <c r="FB44" s="140">
        <v>1174184</v>
      </c>
      <c r="FC44" s="140">
        <v>119471</v>
      </c>
      <c r="FD44" s="216">
        <v>31643</v>
      </c>
      <c r="FE44" s="141">
        <v>1448293</v>
      </c>
      <c r="FF44" s="141">
        <v>1184890</v>
      </c>
      <c r="FG44" s="141">
        <v>117247</v>
      </c>
      <c r="FH44" s="141">
        <v>33700</v>
      </c>
      <c r="FI44" s="307">
        <v>1467822.6666666619</v>
      </c>
      <c r="FJ44" s="307">
        <v>1197851.999999997</v>
      </c>
      <c r="FK44" s="307">
        <v>118116.66666666657</v>
      </c>
      <c r="FL44" s="307">
        <v>33851</v>
      </c>
      <c r="FM44" s="307">
        <v>1494205.6666666674</v>
      </c>
      <c r="FN44" s="307">
        <v>1212687.6666666681</v>
      </c>
      <c r="FO44" s="307">
        <v>118938.99999999997</v>
      </c>
      <c r="FP44" s="307">
        <v>36942.333333333307</v>
      </c>
    </row>
    <row r="45" spans="1:172">
      <c r="A45" s="164" t="s">
        <v>30</v>
      </c>
      <c r="B45" s="207">
        <f t="shared" si="223"/>
        <v>93.617598870805679</v>
      </c>
      <c r="C45" s="255">
        <v>93.68</v>
      </c>
      <c r="D45" s="255">
        <v>94</v>
      </c>
      <c r="E45" s="208">
        <f t="shared" si="224"/>
        <v>93.674594753099456</v>
      </c>
      <c r="F45" s="207">
        <f t="shared" si="225"/>
        <v>93.673857555220835</v>
      </c>
      <c r="G45" s="208">
        <f t="shared" si="226"/>
        <v>96.469156280858414</v>
      </c>
      <c r="H45" s="208">
        <f t="shared" si="227"/>
        <v>80.505123417075964</v>
      </c>
      <c r="I45" s="208">
        <f t="shared" si="228"/>
        <v>59.314223512336717</v>
      </c>
      <c r="J45" s="232">
        <f t="shared" si="229"/>
        <v>93.722283106236347</v>
      </c>
      <c r="K45" s="232">
        <f t="shared" si="230"/>
        <v>93.750861614953479</v>
      </c>
      <c r="L45" s="232">
        <f t="shared" si="231"/>
        <v>96.606345086970762</v>
      </c>
      <c r="M45" s="232">
        <f t="shared" si="232"/>
        <v>82.056051219729071</v>
      </c>
      <c r="N45" s="232">
        <f t="shared" si="233"/>
        <v>63.932201117692898</v>
      </c>
      <c r="O45" s="232">
        <f t="shared" si="274"/>
        <v>93.750861614953479</v>
      </c>
      <c r="P45" s="232">
        <f t="shared" si="275"/>
        <v>96.606345086970762</v>
      </c>
      <c r="Q45" s="232">
        <f t="shared" si="276"/>
        <v>82.056051219729071</v>
      </c>
      <c r="R45" s="232">
        <f t="shared" si="237"/>
        <v>63.932201117692898</v>
      </c>
      <c r="S45" s="232">
        <f t="shared" si="277"/>
        <v>93.779415637392958</v>
      </c>
      <c r="T45" s="232">
        <f t="shared" si="278"/>
        <v>96.713667935559698</v>
      </c>
      <c r="U45" s="232">
        <f t="shared" si="279"/>
        <v>82.981994342228134</v>
      </c>
      <c r="V45" s="232">
        <f t="shared" si="280"/>
        <v>65.460221452612075</v>
      </c>
      <c r="W45" s="232">
        <f t="shared" si="281"/>
        <v>93.693394865380114</v>
      </c>
      <c r="X45" s="232">
        <f t="shared" si="282"/>
        <v>96.598947783224105</v>
      </c>
      <c r="Y45" s="232">
        <f t="shared" si="283"/>
        <v>83.132864705371773</v>
      </c>
      <c r="Z45" s="232">
        <f t="shared" si="284"/>
        <v>65.446887781962573</v>
      </c>
      <c r="AA45" s="207">
        <f t="shared" si="239"/>
        <v>44.18050165459973</v>
      </c>
      <c r="AB45" s="255">
        <v>44.44</v>
      </c>
      <c r="AC45" s="304">
        <f t="shared" si="144"/>
        <v>45.049822468794332</v>
      </c>
      <c r="AD45" s="346">
        <f t="shared" si="240"/>
        <v>45.223179118047277</v>
      </c>
      <c r="AE45" s="207">
        <f t="shared" si="241"/>
        <v>45.27447366377114</v>
      </c>
      <c r="AF45" s="208">
        <f t="shared" si="242"/>
        <v>47.509227001197715</v>
      </c>
      <c r="AG45" s="208">
        <f t="shared" si="243"/>
        <v>30.838577055251303</v>
      </c>
      <c r="AH45" s="208">
        <f t="shared" si="244"/>
        <v>19.110123367198838</v>
      </c>
      <c r="AI45" s="232">
        <f t="shared" si="245"/>
        <v>46.578054199749765</v>
      </c>
      <c r="AJ45" s="232">
        <f t="shared" si="246"/>
        <v>46.695010817521208</v>
      </c>
      <c r="AK45" s="232">
        <f t="shared" si="247"/>
        <v>48.872212332838771</v>
      </c>
      <c r="AL45" s="232">
        <f t="shared" si="248"/>
        <v>30.560660402525418</v>
      </c>
      <c r="AM45" s="232">
        <f t="shared" si="249"/>
        <v>22.602699555101253</v>
      </c>
      <c r="AN45" s="232">
        <f t="shared" si="285"/>
        <v>47.375776478549106</v>
      </c>
      <c r="AO45" s="232">
        <f t="shared" si="286"/>
        <v>49.553730001293893</v>
      </c>
      <c r="AP45" s="232">
        <f t="shared" si="287"/>
        <v>29.317537009466559</v>
      </c>
      <c r="AQ45" s="232">
        <f t="shared" si="253"/>
        <v>24.125958956254028</v>
      </c>
      <c r="AR45" s="232">
        <f t="shared" si="254"/>
        <v>47.86813446805899</v>
      </c>
      <c r="AS45" s="232">
        <f t="shared" si="255"/>
        <v>50.312446998366255</v>
      </c>
      <c r="AT45" s="232">
        <f t="shared" si="256"/>
        <v>29.263998069385906</v>
      </c>
      <c r="AU45" s="232">
        <f t="shared" si="257"/>
        <v>25.891148941244069</v>
      </c>
      <c r="AV45" s="232">
        <f t="shared" si="257"/>
        <v>48.758952690707225</v>
      </c>
      <c r="AW45" s="232">
        <f t="shared" si="257"/>
        <v>51.388165672291898</v>
      </c>
      <c r="AX45" s="232">
        <f t="shared" si="257"/>
        <v>28.080361017096205</v>
      </c>
      <c r="AY45" s="232">
        <f t="shared" si="257"/>
        <v>24.402867209330594</v>
      </c>
      <c r="AZ45" s="207">
        <f t="shared" si="258"/>
        <v>33.384275261745003</v>
      </c>
      <c r="BA45" s="255">
        <v>33.590000000000003</v>
      </c>
      <c r="BB45" s="255"/>
      <c r="BC45" s="208">
        <f t="shared" si="259"/>
        <v>34.054620334748265</v>
      </c>
      <c r="BD45" s="207">
        <f t="shared" si="260"/>
        <v>34.153700144664221</v>
      </c>
      <c r="BE45" s="208">
        <f t="shared" si="261"/>
        <v>35.953189161180958</v>
      </c>
      <c r="BF45" s="208">
        <f t="shared" si="262"/>
        <v>21.003656221067992</v>
      </c>
      <c r="BG45" s="208">
        <f t="shared" si="263"/>
        <v>14.499274310595064</v>
      </c>
      <c r="BH45" s="232">
        <f t="shared" si="264"/>
        <v>34.766854633918449</v>
      </c>
      <c r="BI45" s="232">
        <f t="shared" si="265"/>
        <v>34.982596686721863</v>
      </c>
      <c r="BJ45" s="232">
        <f t="shared" si="266"/>
        <v>36.456132579581173</v>
      </c>
      <c r="BK45" s="232">
        <f t="shared" si="267"/>
        <v>20.619053264961316</v>
      </c>
      <c r="BL45" s="232">
        <f t="shared" si="268"/>
        <v>16.008814189840223</v>
      </c>
      <c r="BM45" s="232">
        <f t="shared" si="148"/>
        <v>35.43852446896782</v>
      </c>
      <c r="BN45" s="232">
        <f t="shared" si="149"/>
        <v>36.920951284458184</v>
      </c>
      <c r="BO45" s="232">
        <f t="shared" si="150"/>
        <v>19.473159358408946</v>
      </c>
      <c r="BP45" s="232">
        <f t="shared" si="269"/>
        <v>17.409709615078935</v>
      </c>
      <c r="BQ45" s="232">
        <f t="shared" si="270"/>
        <v>35.729510113329468</v>
      </c>
      <c r="BR45" s="232">
        <f t="shared" si="271"/>
        <v>37.451975611567299</v>
      </c>
      <c r="BS45" s="232">
        <f t="shared" si="272"/>
        <v>18.980349745042744</v>
      </c>
      <c r="BT45" s="232">
        <f t="shared" si="273"/>
        <v>19.090125684925948</v>
      </c>
      <c r="BU45" s="232">
        <f t="shared" si="273"/>
        <v>36.413070062354223</v>
      </c>
      <c r="BV45" s="232">
        <f t="shared" si="273"/>
        <v>38.247250202216492</v>
      </c>
      <c r="BW45" s="232">
        <f t="shared" si="273"/>
        <v>18.280612687668118</v>
      </c>
      <c r="BX45" s="232">
        <f t="shared" si="273"/>
        <v>19.108249301421466</v>
      </c>
      <c r="BY45" s="186">
        <v>2714856</v>
      </c>
      <c r="BZ45" s="318">
        <v>2804859</v>
      </c>
      <c r="CA45" s="156">
        <v>2816863</v>
      </c>
      <c r="CB45" s="193">
        <v>2819633</v>
      </c>
      <c r="CC45" s="155">
        <v>2416278</v>
      </c>
      <c r="CD45" s="155">
        <v>127454</v>
      </c>
      <c r="CE45" s="217">
        <v>110240</v>
      </c>
      <c r="CF45" s="155">
        <v>2859718</v>
      </c>
      <c r="CG45" s="155">
        <v>2865259</v>
      </c>
      <c r="CH45" s="155">
        <v>2429092</v>
      </c>
      <c r="CI45" s="155">
        <v>134948</v>
      </c>
      <c r="CJ45" s="155">
        <v>119353</v>
      </c>
      <c r="CK45" s="155">
        <v>2874355</v>
      </c>
      <c r="CL45" s="285">
        <v>2426782</v>
      </c>
      <c r="CM45" s="155">
        <v>142396</v>
      </c>
      <c r="CN45" s="155">
        <v>119531</v>
      </c>
      <c r="CO45" s="155">
        <v>2891036.0000000135</v>
      </c>
      <c r="CP45" s="155">
        <v>2419343.6666666735</v>
      </c>
      <c r="CQ45" s="155">
        <v>149175.33333333337</v>
      </c>
      <c r="CR45" s="155">
        <v>123005.99999999999</v>
      </c>
      <c r="CS45" s="155">
        <v>2896196.3333333465</v>
      </c>
      <c r="CT45" s="155">
        <v>2410783.3333333391</v>
      </c>
      <c r="CU45" s="155">
        <v>153640.0000000002</v>
      </c>
      <c r="CV45" s="155">
        <v>123464.9999999999</v>
      </c>
      <c r="CW45" s="193">
        <v>2541583</v>
      </c>
      <c r="CX45" s="257">
        <v>2617015</v>
      </c>
      <c r="CY45" s="155">
        <v>2638685</v>
      </c>
      <c r="CZ45" s="193">
        <v>2641259</v>
      </c>
      <c r="DA45" s="155">
        <v>2330963</v>
      </c>
      <c r="DB45" s="155">
        <v>102607</v>
      </c>
      <c r="DC45" s="217">
        <v>65388</v>
      </c>
      <c r="DD45" s="245">
        <v>2680193</v>
      </c>
      <c r="DE45" s="155">
        <v>2686205</v>
      </c>
      <c r="DF45" s="155">
        <v>2346657</v>
      </c>
      <c r="DG45" s="155">
        <v>110733</v>
      </c>
      <c r="DH45" s="155">
        <v>76305</v>
      </c>
      <c r="DI45" s="155">
        <v>2695600</v>
      </c>
      <c r="DJ45" s="287">
        <v>2346551</v>
      </c>
      <c r="DK45" s="155">
        <v>116937</v>
      </c>
      <c r="DL45" s="155">
        <v>76129</v>
      </c>
      <c r="DM45" s="155">
        <v>2711196.6666666726</v>
      </c>
      <c r="DN45" s="155">
        <v>2339836.0000000009</v>
      </c>
      <c r="DO45" s="155">
        <v>123788.66666666666</v>
      </c>
      <c r="DP45" s="155">
        <v>80520</v>
      </c>
      <c r="DQ45" s="155">
        <v>2713544.6666666726</v>
      </c>
      <c r="DR45" s="155">
        <v>2328791.3333333419</v>
      </c>
      <c r="DS45" s="155">
        <v>127725.33333333336</v>
      </c>
      <c r="DT45" s="155">
        <v>80804.000000000015</v>
      </c>
      <c r="DU45" s="157">
        <v>1199437</v>
      </c>
      <c r="DV45" s="324">
        <v>1263584</v>
      </c>
      <c r="DW45" s="158">
        <v>1273875</v>
      </c>
      <c r="DX45" s="193">
        <v>1276574</v>
      </c>
      <c r="DY45" s="155">
        <v>1147955</v>
      </c>
      <c r="DZ45" s="155">
        <v>39305</v>
      </c>
      <c r="EA45" s="217">
        <v>21067</v>
      </c>
      <c r="EB45" s="245">
        <v>1332001</v>
      </c>
      <c r="EC45" s="155">
        <v>1337933</v>
      </c>
      <c r="ED45" s="155">
        <v>1187151</v>
      </c>
      <c r="EE45" s="155">
        <v>41241</v>
      </c>
      <c r="EF45" s="155">
        <v>26977</v>
      </c>
      <c r="EG45" s="155">
        <v>1361748</v>
      </c>
      <c r="EH45" s="155">
        <v>1202561</v>
      </c>
      <c r="EI45" s="155">
        <v>41747</v>
      </c>
      <c r="EJ45" s="155">
        <v>28838</v>
      </c>
      <c r="EK45" s="155">
        <v>1383885.0000000005</v>
      </c>
      <c r="EL45" s="155">
        <v>1217231.0000000009</v>
      </c>
      <c r="EM45" s="155">
        <v>43654.666666666664</v>
      </c>
      <c r="EN45" s="155">
        <v>31847.666666666679</v>
      </c>
      <c r="EO45" s="155">
        <v>1412155.0000000037</v>
      </c>
      <c r="EP45" s="155">
        <v>1238857.3333333372</v>
      </c>
      <c r="EQ45" s="155">
        <v>43142.666666666664</v>
      </c>
      <c r="ER45" s="155">
        <v>30128.999999999993</v>
      </c>
      <c r="ES45" s="157">
        <v>906335</v>
      </c>
      <c r="ET45" s="262">
        <v>938351</v>
      </c>
      <c r="EU45" s="158">
        <v>959272</v>
      </c>
      <c r="EV45" s="193">
        <v>963009</v>
      </c>
      <c r="EW45" s="155">
        <v>868729</v>
      </c>
      <c r="EX45" s="155">
        <v>26770</v>
      </c>
      <c r="EY45" s="217">
        <v>15984</v>
      </c>
      <c r="EZ45" s="245">
        <v>994234</v>
      </c>
      <c r="FA45" s="154">
        <v>1002342</v>
      </c>
      <c r="FB45" s="140">
        <v>885553</v>
      </c>
      <c r="FC45" s="140">
        <v>27825</v>
      </c>
      <c r="FD45" s="216">
        <v>19107</v>
      </c>
      <c r="FE45" s="141">
        <v>1018629</v>
      </c>
      <c r="FF45" s="141">
        <v>895991</v>
      </c>
      <c r="FG45" s="141">
        <v>27729</v>
      </c>
      <c r="FH45" s="141">
        <v>20810</v>
      </c>
      <c r="FI45" s="307">
        <v>1032953.0000000005</v>
      </c>
      <c r="FJ45" s="307">
        <v>906092.0000000007</v>
      </c>
      <c r="FK45" s="307">
        <v>28314.000000000007</v>
      </c>
      <c r="FL45" s="307">
        <v>23482.000000000011</v>
      </c>
      <c r="FM45" s="307">
        <v>1054594.0000000054</v>
      </c>
      <c r="FN45" s="307">
        <v>922058.33333333698</v>
      </c>
      <c r="FO45" s="307">
        <v>28086.333333333336</v>
      </c>
      <c r="FP45" s="307">
        <v>23591.999999999993</v>
      </c>
    </row>
    <row r="46" spans="1:172">
      <c r="A46" s="164" t="s">
        <v>31</v>
      </c>
      <c r="B46" s="207">
        <f t="shared" si="223"/>
        <v>88.402561305329698</v>
      </c>
      <c r="C46" s="255">
        <v>88.89</v>
      </c>
      <c r="D46" s="255">
        <v>89.27</v>
      </c>
      <c r="E46" s="208">
        <f t="shared" si="224"/>
        <v>89.424556266734953</v>
      </c>
      <c r="F46" s="207">
        <f t="shared" si="225"/>
        <v>89.316414165967899</v>
      </c>
      <c r="G46" s="208">
        <f t="shared" si="226"/>
        <v>90.980814392041438</v>
      </c>
      <c r="H46" s="208">
        <f t="shared" si="227"/>
        <v>84.380023198714056</v>
      </c>
      <c r="I46" s="208">
        <f t="shared" si="228"/>
        <v>67.10422683118928</v>
      </c>
      <c r="J46" s="232">
        <f t="shared" si="229"/>
        <v>89.698029455127696</v>
      </c>
      <c r="K46" s="232">
        <f t="shared" si="230"/>
        <v>89.700236875244315</v>
      </c>
      <c r="L46" s="232">
        <f t="shared" si="231"/>
        <v>91.18994876107746</v>
      </c>
      <c r="M46" s="232">
        <f t="shared" si="232"/>
        <v>85.231196506248907</v>
      </c>
      <c r="N46" s="232">
        <f t="shared" si="233"/>
        <v>68.26212060270413</v>
      </c>
      <c r="O46" s="232">
        <f t="shared" si="274"/>
        <v>89.700236875244315</v>
      </c>
      <c r="P46" s="232">
        <f t="shared" si="275"/>
        <v>91.18994876107746</v>
      </c>
      <c r="Q46" s="232">
        <f t="shared" si="276"/>
        <v>85.231196506248907</v>
      </c>
      <c r="R46" s="232">
        <f t="shared" si="237"/>
        <v>68.26212060270413</v>
      </c>
      <c r="S46" s="232">
        <f t="shared" si="277"/>
        <v>90.367068901833164</v>
      </c>
      <c r="T46" s="232">
        <f t="shared" si="278"/>
        <v>91.776813730580201</v>
      </c>
      <c r="U46" s="232">
        <f t="shared" si="279"/>
        <v>87.002687942899541</v>
      </c>
      <c r="V46" s="232">
        <f t="shared" si="280"/>
        <v>70.076494905764974</v>
      </c>
      <c r="W46" s="232">
        <f t="shared" si="281"/>
        <v>90.50632287517783</v>
      </c>
      <c r="X46" s="232">
        <f t="shared" si="282"/>
        <v>91.81431060514204</v>
      </c>
      <c r="Y46" s="232">
        <f t="shared" si="283"/>
        <v>87.694842947891061</v>
      </c>
      <c r="Z46" s="232">
        <f t="shared" si="284"/>
        <v>70.729249771940744</v>
      </c>
      <c r="AA46" s="207">
        <f t="shared" si="239"/>
        <v>33.200341968298794</v>
      </c>
      <c r="AB46" s="255">
        <v>34.24</v>
      </c>
      <c r="AC46" s="304">
        <f t="shared" si="144"/>
        <v>34.895821623236259</v>
      </c>
      <c r="AD46" s="346">
        <f t="shared" si="240"/>
        <v>34.909151025073051</v>
      </c>
      <c r="AE46" s="207">
        <f t="shared" si="241"/>
        <v>35.24153712708533</v>
      </c>
      <c r="AF46" s="208">
        <f t="shared" si="242"/>
        <v>36.662129923318162</v>
      </c>
      <c r="AG46" s="208">
        <f t="shared" si="243"/>
        <v>24.325971372551329</v>
      </c>
      <c r="AH46" s="208">
        <f t="shared" si="244"/>
        <v>23.15787170735976</v>
      </c>
      <c r="AI46" s="232">
        <f t="shared" si="245"/>
        <v>36.351273799521231</v>
      </c>
      <c r="AJ46" s="232">
        <f t="shared" si="246"/>
        <v>35.979018076249844</v>
      </c>
      <c r="AK46" s="232">
        <f t="shared" si="247"/>
        <v>37.425748478185028</v>
      </c>
      <c r="AL46" s="232">
        <f t="shared" si="248"/>
        <v>25.358158363066057</v>
      </c>
      <c r="AM46" s="232">
        <f t="shared" si="249"/>
        <v>23.326423481121665</v>
      </c>
      <c r="AN46" s="232">
        <f t="shared" si="285"/>
        <v>36.675144689434546</v>
      </c>
      <c r="AO46" s="232">
        <f t="shared" si="286"/>
        <v>38.197553733163296</v>
      </c>
      <c r="AP46" s="232">
        <f t="shared" si="287"/>
        <v>25.761764900101348</v>
      </c>
      <c r="AQ46" s="232">
        <f t="shared" si="253"/>
        <v>23.908253602763111</v>
      </c>
      <c r="AR46" s="232">
        <f t="shared" si="254"/>
        <v>37.307828905266341</v>
      </c>
      <c r="AS46" s="232">
        <f t="shared" si="255"/>
        <v>38.863749406532037</v>
      </c>
      <c r="AT46" s="232">
        <f t="shared" si="256"/>
        <v>25.85520720270193</v>
      </c>
      <c r="AU46" s="232">
        <f t="shared" si="257"/>
        <v>26.431756778750753</v>
      </c>
      <c r="AV46" s="232">
        <f t="shared" si="257"/>
        <v>38.095390521235579</v>
      </c>
      <c r="AW46" s="232">
        <f t="shared" si="257"/>
        <v>39.706540034586887</v>
      </c>
      <c r="AX46" s="232">
        <f t="shared" si="257"/>
        <v>25.821153896485043</v>
      </c>
      <c r="AY46" s="232">
        <f t="shared" si="257"/>
        <v>25.869089129115068</v>
      </c>
      <c r="AZ46" s="207">
        <f t="shared" si="258"/>
        <v>26.350206384250313</v>
      </c>
      <c r="BA46" s="255">
        <v>26.96</v>
      </c>
      <c r="BB46" s="255"/>
      <c r="BC46" s="208">
        <f t="shared" si="259"/>
        <v>27.404148454506711</v>
      </c>
      <c r="BD46" s="207">
        <f t="shared" si="260"/>
        <v>27.614433984151997</v>
      </c>
      <c r="BE46" s="208">
        <f t="shared" si="261"/>
        <v>28.933197231032874</v>
      </c>
      <c r="BF46" s="208">
        <f t="shared" si="262"/>
        <v>16.971566855278887</v>
      </c>
      <c r="BG46" s="208">
        <f t="shared" si="263"/>
        <v>17.91043143432222</v>
      </c>
      <c r="BH46" s="232">
        <f t="shared" si="264"/>
        <v>28.210783303476596</v>
      </c>
      <c r="BI46" s="232">
        <f t="shared" si="265"/>
        <v>28.140410051500563</v>
      </c>
      <c r="BJ46" s="232">
        <f t="shared" si="266"/>
        <v>29.461547962969203</v>
      </c>
      <c r="BK46" s="232">
        <f t="shared" si="267"/>
        <v>17.497793405228553</v>
      </c>
      <c r="BL46" s="232">
        <f t="shared" si="268"/>
        <v>18.032651630003198</v>
      </c>
      <c r="BM46" s="232">
        <f t="shared" si="148"/>
        <v>28.556423556212213</v>
      </c>
      <c r="BN46" s="232">
        <f t="shared" si="149"/>
        <v>29.983136148836287</v>
      </c>
      <c r="BO46" s="232">
        <f t="shared" si="150"/>
        <v>17.334906676083754</v>
      </c>
      <c r="BP46" s="232">
        <f t="shared" si="269"/>
        <v>18.257969748699828</v>
      </c>
      <c r="BQ46" s="232">
        <f t="shared" si="270"/>
        <v>28.860221927021485</v>
      </c>
      <c r="BR46" s="232">
        <f t="shared" si="271"/>
        <v>30.283904087022528</v>
      </c>
      <c r="BS46" s="232">
        <f t="shared" si="272"/>
        <v>17.10480704206941</v>
      </c>
      <c r="BT46" s="232">
        <f t="shared" si="273"/>
        <v>20.01692653233949</v>
      </c>
      <c r="BU46" s="232">
        <f t="shared" si="273"/>
        <v>29.413301583906225</v>
      </c>
      <c r="BV46" s="232">
        <f t="shared" si="273"/>
        <v>30.868655105941155</v>
      </c>
      <c r="BW46" s="232">
        <f t="shared" si="273"/>
        <v>17.130289128427133</v>
      </c>
      <c r="BX46" s="232">
        <f t="shared" si="273"/>
        <v>19.823845955799438</v>
      </c>
      <c r="BY46" s="186">
        <v>3008466</v>
      </c>
      <c r="BZ46" s="318">
        <v>3113410</v>
      </c>
      <c r="CA46" s="156">
        <v>3139386</v>
      </c>
      <c r="CB46" s="193">
        <v>3116229</v>
      </c>
      <c r="CC46" s="155">
        <v>2574534</v>
      </c>
      <c r="CD46" s="155">
        <v>339674</v>
      </c>
      <c r="CE46" s="217">
        <v>91416</v>
      </c>
      <c r="CF46" s="155">
        <v>3153950</v>
      </c>
      <c r="CG46" s="155">
        <v>3143849</v>
      </c>
      <c r="CH46" s="155">
        <v>2582607</v>
      </c>
      <c r="CI46" s="155">
        <v>347821</v>
      </c>
      <c r="CJ46" s="155">
        <v>96963</v>
      </c>
      <c r="CK46" s="155">
        <v>3146567</v>
      </c>
      <c r="CL46" s="285">
        <v>2578296</v>
      </c>
      <c r="CM46" s="155">
        <v>348303</v>
      </c>
      <c r="CN46" s="155">
        <v>100756</v>
      </c>
      <c r="CO46" s="155">
        <v>3141362.9999999772</v>
      </c>
      <c r="CP46" s="155">
        <v>2564727.6666666768</v>
      </c>
      <c r="CQ46" s="155">
        <v>351942.00000000041</v>
      </c>
      <c r="CR46" s="155">
        <v>102403.33333333308</v>
      </c>
      <c r="CS46" s="155">
        <v>3144903.6666666977</v>
      </c>
      <c r="CT46" s="155">
        <v>2557259.6666666423</v>
      </c>
      <c r="CU46" s="155">
        <v>356612.00000000023</v>
      </c>
      <c r="CV46" s="155">
        <v>104870.3333333331</v>
      </c>
      <c r="CW46" s="193">
        <v>2659561</v>
      </c>
      <c r="CX46" s="257">
        <v>2752356</v>
      </c>
      <c r="CY46" s="155">
        <v>2807382</v>
      </c>
      <c r="CZ46" s="193">
        <v>2783304</v>
      </c>
      <c r="DA46" s="155">
        <v>2342332</v>
      </c>
      <c r="DB46" s="155">
        <v>286617</v>
      </c>
      <c r="DC46" s="217">
        <v>61344</v>
      </c>
      <c r="DD46" s="245">
        <v>2829031</v>
      </c>
      <c r="DE46" s="155">
        <v>2820040</v>
      </c>
      <c r="DF46" s="155">
        <v>2355078</v>
      </c>
      <c r="DG46" s="155">
        <v>296452</v>
      </c>
      <c r="DH46" s="155">
        <v>66189</v>
      </c>
      <c r="DI46" s="155">
        <v>2838401</v>
      </c>
      <c r="DJ46" s="287">
        <v>2362333</v>
      </c>
      <c r="DK46" s="155">
        <v>302306</v>
      </c>
      <c r="DL46" s="155">
        <v>68911</v>
      </c>
      <c r="DM46" s="155">
        <v>2838757.6666666726</v>
      </c>
      <c r="DN46" s="155">
        <v>2353825.3333333316</v>
      </c>
      <c r="DO46" s="155">
        <v>306198.99999999983</v>
      </c>
      <c r="DP46" s="155">
        <v>71760.666666666686</v>
      </c>
      <c r="DQ46" s="155">
        <v>2846336.6666666674</v>
      </c>
      <c r="DR46" s="155">
        <v>2347930.3333333312</v>
      </c>
      <c r="DS46" s="155">
        <v>312730.33333333349</v>
      </c>
      <c r="DT46" s="155">
        <v>74173.999999999985</v>
      </c>
      <c r="DU46" s="157">
        <v>998821</v>
      </c>
      <c r="DV46" s="324">
        <v>1086450</v>
      </c>
      <c r="DW46" s="158">
        <v>1095933</v>
      </c>
      <c r="DX46" s="193">
        <v>1098207</v>
      </c>
      <c r="DY46" s="155">
        <v>943879</v>
      </c>
      <c r="DZ46" s="155">
        <v>82629</v>
      </c>
      <c r="EA46" s="217">
        <v>21170</v>
      </c>
      <c r="EB46" s="245">
        <v>1146501</v>
      </c>
      <c r="EC46" s="155">
        <v>1131126</v>
      </c>
      <c r="ED46" s="155">
        <v>966560</v>
      </c>
      <c r="EE46" s="155">
        <v>88201</v>
      </c>
      <c r="EF46" s="155">
        <v>22618</v>
      </c>
      <c r="EG46" s="155">
        <v>1154008</v>
      </c>
      <c r="EH46" s="155">
        <v>984846</v>
      </c>
      <c r="EI46" s="155">
        <v>89729</v>
      </c>
      <c r="EJ46" s="155">
        <v>24089</v>
      </c>
      <c r="EK46" s="155">
        <v>1171974.3333333333</v>
      </c>
      <c r="EL46" s="155">
        <v>996749.33333333349</v>
      </c>
      <c r="EM46" s="155">
        <v>90995.333333333328</v>
      </c>
      <c r="EN46" s="155">
        <v>27066.999999999996</v>
      </c>
      <c r="EO46" s="155">
        <v>1198063.3333333354</v>
      </c>
      <c r="EP46" s="155">
        <v>1015399.3333333334</v>
      </c>
      <c r="EQ46" s="155">
        <v>92081.333333333314</v>
      </c>
      <c r="ER46" s="155">
        <v>27129.000000000011</v>
      </c>
      <c r="ES46" s="157">
        <v>792737</v>
      </c>
      <c r="ET46" s="262">
        <v>834879</v>
      </c>
      <c r="EU46" s="158">
        <v>860322</v>
      </c>
      <c r="EV46" s="193">
        <v>860529</v>
      </c>
      <c r="EW46" s="155">
        <v>744895</v>
      </c>
      <c r="EX46" s="155">
        <v>57648</v>
      </c>
      <c r="EY46" s="217">
        <v>16373</v>
      </c>
      <c r="EZ46" s="245">
        <v>889754</v>
      </c>
      <c r="FA46" s="154">
        <v>884692</v>
      </c>
      <c r="FB46" s="140">
        <v>760876</v>
      </c>
      <c r="FC46" s="140">
        <v>60861</v>
      </c>
      <c r="FD46" s="216">
        <v>17485</v>
      </c>
      <c r="FE46" s="141">
        <v>898547</v>
      </c>
      <c r="FF46" s="141">
        <v>773054</v>
      </c>
      <c r="FG46" s="141">
        <v>60378</v>
      </c>
      <c r="FH46" s="141">
        <v>18396</v>
      </c>
      <c r="FI46" s="307">
        <v>906604.33333333326</v>
      </c>
      <c r="FJ46" s="307">
        <v>776699.66666666721</v>
      </c>
      <c r="FK46" s="307">
        <v>60198.999999999985</v>
      </c>
      <c r="FL46" s="307">
        <v>20498</v>
      </c>
      <c r="FM46" s="307">
        <v>925020.00000000081</v>
      </c>
      <c r="FN46" s="307">
        <v>789391.66666666628</v>
      </c>
      <c r="FO46" s="307">
        <v>61088.666666666613</v>
      </c>
      <c r="FP46" s="307">
        <v>20789.333333333343</v>
      </c>
    </row>
    <row r="47" spans="1:172">
      <c r="A47" s="164" t="s">
        <v>33</v>
      </c>
      <c r="B47" s="207">
        <f t="shared" si="223"/>
        <v>91.807888384483348</v>
      </c>
      <c r="C47" s="255">
        <v>91.87</v>
      </c>
      <c r="D47" s="255">
        <v>92.1</v>
      </c>
      <c r="E47" s="208">
        <f t="shared" si="224"/>
        <v>91.543493160073481</v>
      </c>
      <c r="F47" s="207">
        <f t="shared" si="225"/>
        <v>91.799265868922348</v>
      </c>
      <c r="G47" s="208">
        <f t="shared" si="226"/>
        <v>95.784052372461332</v>
      </c>
      <c r="H47" s="208">
        <f t="shared" si="227"/>
        <v>84.086483752686817</v>
      </c>
      <c r="I47" s="208">
        <f t="shared" si="228"/>
        <v>53.325948729752284</v>
      </c>
      <c r="J47" s="232">
        <f t="shared" si="229"/>
        <v>92.043452761501186</v>
      </c>
      <c r="K47" s="232">
        <f t="shared" si="230"/>
        <v>91.766107010914126</v>
      </c>
      <c r="L47" s="232">
        <f t="shared" si="231"/>
        <v>96.23786453593533</v>
      </c>
      <c r="M47" s="232">
        <f t="shared" si="232"/>
        <v>85.457458170167328</v>
      </c>
      <c r="N47" s="232">
        <f t="shared" si="233"/>
        <v>52.579875017938448</v>
      </c>
      <c r="O47" s="232">
        <f t="shared" si="274"/>
        <v>91.766107010914126</v>
      </c>
      <c r="P47" s="232">
        <f t="shared" si="275"/>
        <v>96.23786453593533</v>
      </c>
      <c r="Q47" s="232">
        <f t="shared" si="276"/>
        <v>85.457458170167328</v>
      </c>
      <c r="R47" s="232">
        <f t="shared" si="237"/>
        <v>52.579875017938448</v>
      </c>
      <c r="S47" s="232">
        <f t="shared" si="277"/>
        <v>91.339483706321332</v>
      </c>
      <c r="T47" s="232">
        <f t="shared" si="278"/>
        <v>96.105749370985876</v>
      </c>
      <c r="U47" s="232">
        <f t="shared" si="279"/>
        <v>86.724457078636846</v>
      </c>
      <c r="V47" s="232">
        <f t="shared" si="280"/>
        <v>50.937048720079382</v>
      </c>
      <c r="W47" s="232">
        <f t="shared" si="281"/>
        <v>91.405032239977288</v>
      </c>
      <c r="X47" s="232">
        <f t="shared" si="282"/>
        <v>96.056603326139921</v>
      </c>
      <c r="Y47" s="232">
        <f t="shared" si="283"/>
        <v>89.82527022350277</v>
      </c>
      <c r="Z47" s="232">
        <f t="shared" si="284"/>
        <v>51.637055533838172</v>
      </c>
      <c r="AA47" s="207">
        <f t="shared" si="239"/>
        <v>40.405238592293699</v>
      </c>
      <c r="AB47" s="255">
        <v>41.03</v>
      </c>
      <c r="AC47" s="304">
        <f t="shared" si="144"/>
        <v>40.457298341086634</v>
      </c>
      <c r="AD47" s="346">
        <f t="shared" si="240"/>
        <v>41.222359294898155</v>
      </c>
      <c r="AE47" s="207">
        <f t="shared" si="241"/>
        <v>41.331945017536619</v>
      </c>
      <c r="AF47" s="208">
        <f t="shared" si="242"/>
        <v>44.386472645737634</v>
      </c>
      <c r="AG47" s="208">
        <f t="shared" si="243"/>
        <v>23.499810342647617</v>
      </c>
      <c r="AH47" s="208">
        <f t="shared" si="244"/>
        <v>12.688091607445982</v>
      </c>
      <c r="AI47" s="232">
        <f t="shared" si="245"/>
        <v>41.486502908650927</v>
      </c>
      <c r="AJ47" s="232">
        <f t="shared" si="246"/>
        <v>42.574099436117244</v>
      </c>
      <c r="AK47" s="232">
        <f t="shared" si="247"/>
        <v>46.041947514629264</v>
      </c>
      <c r="AL47" s="232">
        <f t="shared" si="248"/>
        <v>27.353404872094799</v>
      </c>
      <c r="AM47" s="232">
        <f t="shared" si="249"/>
        <v>14.712136827960496</v>
      </c>
      <c r="AN47" s="232">
        <f t="shared" si="285"/>
        <v>43.312911449406649</v>
      </c>
      <c r="AO47" s="232">
        <f t="shared" si="286"/>
        <v>47.103499871945139</v>
      </c>
      <c r="AP47" s="232">
        <f t="shared" si="287"/>
        <v>28.391215137928416</v>
      </c>
      <c r="AQ47" s="232">
        <f t="shared" si="253"/>
        <v>14.097400219699743</v>
      </c>
      <c r="AR47" s="232">
        <f t="shared" si="254"/>
        <v>44.170776703211615</v>
      </c>
      <c r="AS47" s="232">
        <f t="shared" si="255"/>
        <v>47.959962548222599</v>
      </c>
      <c r="AT47" s="232">
        <f t="shared" si="256"/>
        <v>28.954979671437549</v>
      </c>
      <c r="AU47" s="232">
        <f t="shared" si="257"/>
        <v>14.523246714480486</v>
      </c>
      <c r="AV47" s="232">
        <f t="shared" si="257"/>
        <v>43.91929492570776</v>
      </c>
      <c r="AW47" s="232">
        <f t="shared" si="257"/>
        <v>47.615117370255888</v>
      </c>
      <c r="AX47" s="232">
        <f t="shared" si="257"/>
        <v>31.487577364807745</v>
      </c>
      <c r="AY47" s="232">
        <f t="shared" si="257"/>
        <v>14.480601849266462</v>
      </c>
      <c r="AZ47" s="207">
        <f t="shared" si="258"/>
        <v>30.032659916427392</v>
      </c>
      <c r="BA47" s="255">
        <v>30.26</v>
      </c>
      <c r="BB47" s="255"/>
      <c r="BC47" s="208">
        <f t="shared" si="259"/>
        <v>30.390657126408421</v>
      </c>
      <c r="BD47" s="207">
        <f t="shared" si="260"/>
        <v>30.712511175297436</v>
      </c>
      <c r="BE47" s="208">
        <f t="shared" si="261"/>
        <v>32.842616289539968</v>
      </c>
      <c r="BF47" s="208">
        <f t="shared" si="262"/>
        <v>16.409154128208371</v>
      </c>
      <c r="BG47" s="208">
        <f t="shared" si="263"/>
        <v>8.6428633081105968</v>
      </c>
      <c r="BH47" s="232">
        <f t="shared" si="264"/>
        <v>30.425915260774687</v>
      </c>
      <c r="BI47" s="232">
        <f t="shared" si="265"/>
        <v>31.288095902339226</v>
      </c>
      <c r="BJ47" s="232">
        <f t="shared" si="266"/>
        <v>33.598038438252473</v>
      </c>
      <c r="BK47" s="232">
        <f t="shared" si="267"/>
        <v>21.565885165030767</v>
      </c>
      <c r="BL47" s="232">
        <f t="shared" si="268"/>
        <v>10.609124473261927</v>
      </c>
      <c r="BM47" s="232">
        <f t="shared" si="148"/>
        <v>31.937574898653377</v>
      </c>
      <c r="BN47" s="232">
        <f t="shared" si="149"/>
        <v>34.579103212221604</v>
      </c>
      <c r="BO47" s="232">
        <f t="shared" si="150"/>
        <v>21.800035463687717</v>
      </c>
      <c r="BP47" s="232">
        <f t="shared" si="269"/>
        <v>9.2564300054293618</v>
      </c>
      <c r="BQ47" s="232">
        <f t="shared" si="270"/>
        <v>32.772925282390055</v>
      </c>
      <c r="BR47" s="232">
        <f t="shared" si="271"/>
        <v>35.487541883246898</v>
      </c>
      <c r="BS47" s="232">
        <f t="shared" si="272"/>
        <v>21.953194724490135</v>
      </c>
      <c r="BT47" s="232">
        <f t="shared" si="273"/>
        <v>9.4499528046920975</v>
      </c>
      <c r="BU47" s="232">
        <f t="shared" si="273"/>
        <v>32.592444631342786</v>
      </c>
      <c r="BV47" s="232">
        <f t="shared" si="273"/>
        <v>35.190876999224237</v>
      </c>
      <c r="BW47" s="232">
        <f t="shared" si="273"/>
        <v>23.841640576584101</v>
      </c>
      <c r="BX47" s="232">
        <f t="shared" si="273"/>
        <v>9.6871085865637152</v>
      </c>
      <c r="BY47" s="186">
        <v>891919</v>
      </c>
      <c r="BZ47" s="318">
        <v>911440</v>
      </c>
      <c r="CA47" s="156">
        <v>911925</v>
      </c>
      <c r="CB47" s="193">
        <v>930624</v>
      </c>
      <c r="CC47" s="155">
        <v>788506</v>
      </c>
      <c r="CD47" s="155">
        <v>39545</v>
      </c>
      <c r="CE47" s="217">
        <v>69514</v>
      </c>
      <c r="CF47" s="155">
        <v>946315</v>
      </c>
      <c r="CG47" s="155">
        <v>946296</v>
      </c>
      <c r="CH47" s="155">
        <v>794469</v>
      </c>
      <c r="CI47" s="155">
        <v>39326</v>
      </c>
      <c r="CJ47" s="155">
        <v>76651</v>
      </c>
      <c r="CK47" s="155">
        <v>950451</v>
      </c>
      <c r="CL47" s="285">
        <v>792629</v>
      </c>
      <c r="CM47" s="155">
        <v>39477</v>
      </c>
      <c r="CN47" s="155">
        <v>79199</v>
      </c>
      <c r="CO47" s="155">
        <v>951667.66666667257</v>
      </c>
      <c r="CP47" s="155">
        <v>789993.66666667268</v>
      </c>
      <c r="CQ47" s="155">
        <v>40337.333333333321</v>
      </c>
      <c r="CR47" s="155">
        <v>82635.333333333343</v>
      </c>
      <c r="CS47" s="155">
        <v>951200.00000000326</v>
      </c>
      <c r="CT47" s="155">
        <v>787138.66666666686</v>
      </c>
      <c r="CU47" s="155">
        <v>41416.33333333335</v>
      </c>
      <c r="CV47" s="155">
        <v>83564.666666666526</v>
      </c>
      <c r="CW47" s="193">
        <v>818852</v>
      </c>
      <c r="CX47" s="257">
        <v>830124</v>
      </c>
      <c r="CY47" s="155">
        <v>834808</v>
      </c>
      <c r="CZ47" s="193">
        <v>854306</v>
      </c>
      <c r="DA47" s="155">
        <v>755263</v>
      </c>
      <c r="DB47" s="155">
        <v>33252</v>
      </c>
      <c r="DC47" s="217">
        <v>37069</v>
      </c>
      <c r="DD47" s="245">
        <v>871021</v>
      </c>
      <c r="DE47" s="155">
        <v>868379</v>
      </c>
      <c r="DF47" s="155">
        <v>764580</v>
      </c>
      <c r="DG47" s="155">
        <v>33607</v>
      </c>
      <c r="DH47" s="155">
        <v>40303</v>
      </c>
      <c r="DI47" s="155">
        <v>868709</v>
      </c>
      <c r="DJ47" s="287">
        <v>762864</v>
      </c>
      <c r="DK47" s="155">
        <v>34414</v>
      </c>
      <c r="DL47" s="155">
        <v>39213</v>
      </c>
      <c r="DM47" s="155">
        <v>869248.33333333384</v>
      </c>
      <c r="DN47" s="155">
        <v>759229.33333333407</v>
      </c>
      <c r="DO47" s="155">
        <v>34982.333333333328</v>
      </c>
      <c r="DP47" s="155">
        <v>42092</v>
      </c>
      <c r="DQ47" s="155">
        <v>869444.66666666698</v>
      </c>
      <c r="DR47" s="155">
        <v>756098.66666666698</v>
      </c>
      <c r="DS47" s="155">
        <v>37202.333333333336</v>
      </c>
      <c r="DT47" s="155">
        <v>43150.33333333335</v>
      </c>
      <c r="DU47" s="157">
        <v>360382</v>
      </c>
      <c r="DV47" s="324">
        <v>368744</v>
      </c>
      <c r="DW47" s="158">
        <v>375917</v>
      </c>
      <c r="DX47" s="193">
        <v>384645</v>
      </c>
      <c r="DY47" s="155">
        <v>349990</v>
      </c>
      <c r="DZ47" s="155">
        <v>9293</v>
      </c>
      <c r="EA47" s="217">
        <v>8820</v>
      </c>
      <c r="EB47" s="245">
        <v>392593</v>
      </c>
      <c r="EC47" s="155">
        <v>402877</v>
      </c>
      <c r="ED47" s="155">
        <v>365789</v>
      </c>
      <c r="EE47" s="155">
        <v>10757</v>
      </c>
      <c r="EF47" s="155">
        <v>11277</v>
      </c>
      <c r="EG47" s="155">
        <v>411668</v>
      </c>
      <c r="EH47" s="155">
        <v>373356</v>
      </c>
      <c r="EI47" s="155">
        <v>11208</v>
      </c>
      <c r="EJ47" s="155">
        <v>11165</v>
      </c>
      <c r="EK47" s="155">
        <v>420359.00000000017</v>
      </c>
      <c r="EL47" s="155">
        <v>378880.66666666669</v>
      </c>
      <c r="EM47" s="155">
        <v>11679.666666666664</v>
      </c>
      <c r="EN47" s="155">
        <v>12001.333333333332</v>
      </c>
      <c r="EO47" s="155">
        <v>417760.33333333366</v>
      </c>
      <c r="EP47" s="155">
        <v>374797.0000000007</v>
      </c>
      <c r="EQ47" s="155">
        <v>13040.999999999996</v>
      </c>
      <c r="ER47" s="155">
        <v>12100.666666666668</v>
      </c>
      <c r="ES47" s="157">
        <v>267867</v>
      </c>
      <c r="ET47" s="262">
        <v>273457</v>
      </c>
      <c r="EU47" s="158">
        <v>277140</v>
      </c>
      <c r="EV47" s="193">
        <v>285818</v>
      </c>
      <c r="EW47" s="155">
        <v>258966</v>
      </c>
      <c r="EX47" s="155">
        <v>6489</v>
      </c>
      <c r="EY47" s="217">
        <v>6008</v>
      </c>
      <c r="EZ47" s="245">
        <v>287925</v>
      </c>
      <c r="FA47" s="154">
        <v>296078</v>
      </c>
      <c r="FB47" s="140">
        <v>266926</v>
      </c>
      <c r="FC47" s="140">
        <v>8481</v>
      </c>
      <c r="FD47" s="216">
        <v>8132</v>
      </c>
      <c r="FE47" s="141">
        <v>303551</v>
      </c>
      <c r="FF47" s="141">
        <v>274084</v>
      </c>
      <c r="FG47" s="141">
        <v>8606</v>
      </c>
      <c r="FH47" s="141">
        <v>7331</v>
      </c>
      <c r="FI47" s="307">
        <v>311889.33333333349</v>
      </c>
      <c r="FJ47" s="307">
        <v>280349.33333333337</v>
      </c>
      <c r="FK47" s="307">
        <v>8855.3333333333321</v>
      </c>
      <c r="FL47" s="307">
        <v>7808.9999999999982</v>
      </c>
      <c r="FM47" s="307">
        <v>310019.33333333366</v>
      </c>
      <c r="FN47" s="307">
        <v>277001.00000000041</v>
      </c>
      <c r="FO47" s="307">
        <v>9874.3333333333303</v>
      </c>
      <c r="FP47" s="307">
        <v>8095</v>
      </c>
    </row>
    <row r="48" spans="1:172">
      <c r="A48" s="164" t="s">
        <v>39</v>
      </c>
      <c r="B48" s="207">
        <f t="shared" si="223"/>
        <v>94.075940860215056</v>
      </c>
      <c r="C48" s="255">
        <v>94.88</v>
      </c>
      <c r="D48" s="255">
        <v>94.72</v>
      </c>
      <c r="E48" s="208">
        <f t="shared" si="224"/>
        <v>94.68500961060839</v>
      </c>
      <c r="F48" s="207">
        <f t="shared" si="225"/>
        <v>94.714328641374479</v>
      </c>
      <c r="G48" s="208">
        <f t="shared" si="226"/>
        <v>95.818723702664798</v>
      </c>
      <c r="H48" s="208">
        <f t="shared" si="227"/>
        <v>84.033613445378151</v>
      </c>
      <c r="I48" s="208">
        <f t="shared" si="228"/>
        <v>80.396290050590224</v>
      </c>
      <c r="J48" s="232">
        <f t="shared" si="229"/>
        <v>94.932354177569209</v>
      </c>
      <c r="K48" s="232">
        <f t="shared" si="230"/>
        <v>95.154622456034531</v>
      </c>
      <c r="L48" s="232">
        <f t="shared" si="231"/>
        <v>96.276421535283291</v>
      </c>
      <c r="M48" s="232">
        <f t="shared" si="232"/>
        <v>88.007010515773658</v>
      </c>
      <c r="N48" s="232">
        <f t="shared" si="233"/>
        <v>80.593499764484221</v>
      </c>
      <c r="O48" s="232">
        <f t="shared" si="274"/>
        <v>95.154622456034531</v>
      </c>
      <c r="P48" s="232">
        <f t="shared" si="275"/>
        <v>96.276421535283291</v>
      </c>
      <c r="Q48" s="232">
        <f t="shared" si="276"/>
        <v>88.007010515773658</v>
      </c>
      <c r="R48" s="232">
        <f t="shared" si="237"/>
        <v>80.593499764484221</v>
      </c>
      <c r="S48" s="232">
        <f t="shared" si="277"/>
        <v>95.101387172493332</v>
      </c>
      <c r="T48" s="232">
        <f t="shared" si="278"/>
        <v>96.240804335962807</v>
      </c>
      <c r="U48" s="232">
        <f t="shared" si="279"/>
        <v>84.903862324121306</v>
      </c>
      <c r="V48" s="232">
        <f t="shared" si="280"/>
        <v>82.026537997587454</v>
      </c>
      <c r="W48" s="232">
        <f t="shared" si="281"/>
        <v>95.199235866387554</v>
      </c>
      <c r="X48" s="232">
        <f t="shared" si="282"/>
        <v>96.317823760351118</v>
      </c>
      <c r="Y48" s="232">
        <f t="shared" si="283"/>
        <v>88.624229979466108</v>
      </c>
      <c r="Z48" s="232">
        <f t="shared" si="284"/>
        <v>82.74796933989245</v>
      </c>
      <c r="AA48" s="207">
        <f t="shared" si="239"/>
        <v>42.415383675464319</v>
      </c>
      <c r="AB48" s="255">
        <v>44.1</v>
      </c>
      <c r="AC48" s="304">
        <f t="shared" si="144"/>
        <v>45.151588768377778</v>
      </c>
      <c r="AD48" s="346">
        <f t="shared" si="240"/>
        <v>43.671344960678269</v>
      </c>
      <c r="AE48" s="207">
        <f t="shared" si="241"/>
        <v>44.42650671977281</v>
      </c>
      <c r="AF48" s="208">
        <f t="shared" si="242"/>
        <v>46.488169445743075</v>
      </c>
      <c r="AG48" s="208">
        <f t="shared" si="243"/>
        <v>31.547619047619047</v>
      </c>
      <c r="AH48" s="208">
        <f t="shared" si="244"/>
        <v>22.849915682967957</v>
      </c>
      <c r="AI48" s="232">
        <f t="shared" si="245"/>
        <v>44.717162964805865</v>
      </c>
      <c r="AJ48" s="232">
        <f t="shared" si="246"/>
        <v>46.149162515044004</v>
      </c>
      <c r="AK48" s="232">
        <f t="shared" si="247"/>
        <v>47.596868465472504</v>
      </c>
      <c r="AL48" s="232">
        <f t="shared" si="248"/>
        <v>31.071607411116673</v>
      </c>
      <c r="AM48" s="232">
        <f t="shared" si="249"/>
        <v>27.005809389229078</v>
      </c>
      <c r="AN48" s="232">
        <f t="shared" si="285"/>
        <v>46.215684789529639</v>
      </c>
      <c r="AO48" s="232">
        <f t="shared" si="286"/>
        <v>47.778287476088387</v>
      </c>
      <c r="AP48" s="232">
        <f t="shared" si="287"/>
        <v>23.3419689119171</v>
      </c>
      <c r="AQ48" s="232">
        <f t="shared" si="253"/>
        <v>25.965187802643637</v>
      </c>
      <c r="AR48" s="232">
        <f t="shared" si="254"/>
        <v>45.680076488267076</v>
      </c>
      <c r="AS48" s="232">
        <f t="shared" si="255"/>
        <v>47.273200973211779</v>
      </c>
      <c r="AT48" s="232">
        <f t="shared" si="256"/>
        <v>23.246818767868152</v>
      </c>
      <c r="AU48" s="232">
        <f t="shared" si="257"/>
        <v>32.015368806683639</v>
      </c>
      <c r="AV48" s="232">
        <f t="shared" si="257"/>
        <v>46.277975939441198</v>
      </c>
      <c r="AW48" s="232">
        <f t="shared" si="257"/>
        <v>48.075486386845043</v>
      </c>
      <c r="AX48" s="232">
        <f t="shared" si="257"/>
        <v>26.787914344382514</v>
      </c>
      <c r="AY48" s="232">
        <f t="shared" si="257"/>
        <v>34.557449567173855</v>
      </c>
      <c r="AZ48" s="207">
        <f t="shared" si="258"/>
        <v>29.178885630498534</v>
      </c>
      <c r="BA48" s="255">
        <v>29.92</v>
      </c>
      <c r="BB48" s="255"/>
      <c r="BC48" s="208">
        <f t="shared" si="259"/>
        <v>28.945362997152298</v>
      </c>
      <c r="BD48" s="207">
        <f t="shared" si="260"/>
        <v>29.919633756179188</v>
      </c>
      <c r="BE48" s="208">
        <f t="shared" si="261"/>
        <v>31.248701366162795</v>
      </c>
      <c r="BF48" s="208">
        <f t="shared" si="262"/>
        <v>29.236694677871149</v>
      </c>
      <c r="BG48" s="208">
        <f t="shared" si="263"/>
        <v>17.537942664418214</v>
      </c>
      <c r="BH48" s="232">
        <f t="shared" si="264"/>
        <v>29.488202374109569</v>
      </c>
      <c r="BI48" s="232">
        <f t="shared" si="265"/>
        <v>31.359806981554563</v>
      </c>
      <c r="BJ48" s="232">
        <f t="shared" si="266"/>
        <v>32.28088075983171</v>
      </c>
      <c r="BK48" s="232">
        <f t="shared" si="267"/>
        <v>27.991987981972962</v>
      </c>
      <c r="BL48" s="232">
        <f t="shared" si="268"/>
        <v>20.301460197833254</v>
      </c>
      <c r="BM48" s="232">
        <f t="shared" si="148"/>
        <v>30.63159341506994</v>
      </c>
      <c r="BN48" s="232">
        <f t="shared" si="149"/>
        <v>31.59016511104662</v>
      </c>
      <c r="BO48" s="232">
        <f t="shared" si="150"/>
        <v>20.803108808290155</v>
      </c>
      <c r="BP48" s="232">
        <f t="shared" si="269"/>
        <v>17.563146185054311</v>
      </c>
      <c r="BQ48" s="232">
        <f t="shared" si="270"/>
        <v>29.82201487353105</v>
      </c>
      <c r="BR48" s="232">
        <f t="shared" si="271"/>
        <v>30.782036606230506</v>
      </c>
      <c r="BS48" s="232">
        <f t="shared" si="272"/>
        <v>13.520937272268622</v>
      </c>
      <c r="BT48" s="232">
        <f t="shared" si="273"/>
        <v>18.934012420140284</v>
      </c>
      <c r="BU48" s="232">
        <f t="shared" si="273"/>
        <v>30.207134534693402</v>
      </c>
      <c r="BV48" s="232">
        <f t="shared" si="273"/>
        <v>31.54446639615054</v>
      </c>
      <c r="BW48" s="232">
        <f t="shared" si="273"/>
        <v>11.751246699911997</v>
      </c>
      <c r="BX48" s="232">
        <f t="shared" si="273"/>
        <v>20.619303664721809</v>
      </c>
      <c r="BY48" s="186">
        <v>327360</v>
      </c>
      <c r="BZ48" s="318">
        <v>325189</v>
      </c>
      <c r="CA48" s="156">
        <v>324121</v>
      </c>
      <c r="CB48" s="193">
        <v>339446</v>
      </c>
      <c r="CC48" s="155">
        <v>308016</v>
      </c>
      <c r="CD48" s="155">
        <v>2856</v>
      </c>
      <c r="CE48" s="217">
        <v>4744</v>
      </c>
      <c r="CF48" s="155">
        <v>349689</v>
      </c>
      <c r="CG48" s="155">
        <v>351469</v>
      </c>
      <c r="CH48" s="155">
        <v>317544</v>
      </c>
      <c r="CI48" s="155">
        <v>3994</v>
      </c>
      <c r="CJ48" s="155">
        <v>6369</v>
      </c>
      <c r="CK48" s="155">
        <v>356511</v>
      </c>
      <c r="CL48" s="285">
        <v>320451</v>
      </c>
      <c r="CM48" s="155">
        <v>3860</v>
      </c>
      <c r="CN48" s="155">
        <v>7641</v>
      </c>
      <c r="CO48" s="155">
        <v>364674.66666666704</v>
      </c>
      <c r="CP48" s="155">
        <v>324972.00000000169</v>
      </c>
      <c r="CQ48" s="155">
        <v>5946.3333333333348</v>
      </c>
      <c r="CR48" s="155">
        <v>7461.0000000000009</v>
      </c>
      <c r="CS48" s="155">
        <v>373058.66666666628</v>
      </c>
      <c r="CT48" s="155">
        <v>328836.33333333262</v>
      </c>
      <c r="CU48" s="155">
        <v>5681.666666666667</v>
      </c>
      <c r="CV48" s="155">
        <v>8741</v>
      </c>
      <c r="CW48" s="193">
        <v>307967</v>
      </c>
      <c r="CX48" s="257">
        <v>304514</v>
      </c>
      <c r="CY48" s="155">
        <v>306894</v>
      </c>
      <c r="CZ48" s="193">
        <v>321504</v>
      </c>
      <c r="DA48" s="155">
        <v>295137</v>
      </c>
      <c r="DB48" s="155">
        <v>2400</v>
      </c>
      <c r="DC48" s="217">
        <v>3814</v>
      </c>
      <c r="DD48" s="245">
        <v>331968</v>
      </c>
      <c r="DE48" s="155">
        <v>334439</v>
      </c>
      <c r="DF48" s="155">
        <v>305720</v>
      </c>
      <c r="DG48" s="155">
        <v>3515</v>
      </c>
      <c r="DH48" s="155">
        <v>5133</v>
      </c>
      <c r="DI48" s="155">
        <v>339503</v>
      </c>
      <c r="DJ48" s="287">
        <v>308162</v>
      </c>
      <c r="DK48" s="155">
        <v>3327</v>
      </c>
      <c r="DL48" s="155">
        <v>6418</v>
      </c>
      <c r="DM48" s="155">
        <v>346810.66666666651</v>
      </c>
      <c r="DN48" s="155">
        <v>312755.66666666669</v>
      </c>
      <c r="DO48" s="155">
        <v>5048.6666666666679</v>
      </c>
      <c r="DP48" s="155">
        <v>6120.0000000000009</v>
      </c>
      <c r="DQ48" s="155">
        <v>355149.00000000017</v>
      </c>
      <c r="DR48" s="155">
        <v>316728.00000000006</v>
      </c>
      <c r="DS48" s="155">
        <v>5035.333333333333</v>
      </c>
      <c r="DT48" s="155">
        <v>7232.9999999999991</v>
      </c>
      <c r="DU48" s="157">
        <v>138851</v>
      </c>
      <c r="DV48" s="324">
        <v>146828</v>
      </c>
      <c r="DW48" s="158">
        <v>141548</v>
      </c>
      <c r="DX48" s="193">
        <v>150804</v>
      </c>
      <c r="DY48" s="155">
        <v>143191</v>
      </c>
      <c r="DZ48" s="155">
        <v>901</v>
      </c>
      <c r="EA48" s="217">
        <v>1084</v>
      </c>
      <c r="EB48" s="245">
        <v>156371</v>
      </c>
      <c r="EC48" s="155">
        <v>162200</v>
      </c>
      <c r="ED48" s="155">
        <v>151141</v>
      </c>
      <c r="EE48" s="155">
        <v>1241</v>
      </c>
      <c r="EF48" s="155">
        <v>1720</v>
      </c>
      <c r="EG48" s="155">
        <v>164764</v>
      </c>
      <c r="EH48" s="155">
        <v>153106</v>
      </c>
      <c r="EI48" s="155">
        <v>901</v>
      </c>
      <c r="EJ48" s="155">
        <v>1984</v>
      </c>
      <c r="EK48" s="155">
        <v>166583.66666666651</v>
      </c>
      <c r="EL48" s="155">
        <v>153624.66666666657</v>
      </c>
      <c r="EM48" s="155">
        <v>1382.3333333333335</v>
      </c>
      <c r="EN48" s="155">
        <v>2388.666666666667</v>
      </c>
      <c r="EO48" s="155">
        <v>172643.99999999997</v>
      </c>
      <c r="EP48" s="155">
        <v>158089.66666666672</v>
      </c>
      <c r="EQ48" s="155">
        <v>1522</v>
      </c>
      <c r="ER48" s="155">
        <v>3020.6666666666665</v>
      </c>
      <c r="ES48" s="157">
        <v>95520</v>
      </c>
      <c r="ET48" s="262">
        <v>96019</v>
      </c>
      <c r="EU48" s="158">
        <v>93818</v>
      </c>
      <c r="EV48" s="193">
        <v>101561</v>
      </c>
      <c r="EW48" s="155">
        <v>96251</v>
      </c>
      <c r="EX48" s="155">
        <v>835</v>
      </c>
      <c r="EY48" s="217">
        <v>832</v>
      </c>
      <c r="EZ48" s="245">
        <v>103117</v>
      </c>
      <c r="FA48" s="154">
        <v>110220</v>
      </c>
      <c r="FB48" s="140">
        <v>102506</v>
      </c>
      <c r="FC48" s="140">
        <v>1118</v>
      </c>
      <c r="FD48" s="216">
        <v>1293</v>
      </c>
      <c r="FE48" s="141">
        <v>109205</v>
      </c>
      <c r="FF48" s="141">
        <v>101231</v>
      </c>
      <c r="FG48" s="141">
        <v>803</v>
      </c>
      <c r="FH48" s="141">
        <v>1342</v>
      </c>
      <c r="FI48" s="307">
        <v>108753.33333333323</v>
      </c>
      <c r="FJ48" s="307">
        <v>100032.99999999993</v>
      </c>
      <c r="FK48" s="307">
        <v>804</v>
      </c>
      <c r="FL48" s="307">
        <v>1412.6666666666667</v>
      </c>
      <c r="FM48" s="307">
        <v>112690.3333333333</v>
      </c>
      <c r="FN48" s="307">
        <v>103729.66666666667</v>
      </c>
      <c r="FO48" s="307">
        <v>667.66666666666674</v>
      </c>
      <c r="FP48" s="307">
        <v>1802.3333333333333</v>
      </c>
    </row>
    <row r="49" spans="1:172">
      <c r="A49" s="164" t="s">
        <v>40</v>
      </c>
      <c r="B49" s="207">
        <f t="shared" si="223"/>
        <v>89.484284039725651</v>
      </c>
      <c r="C49" s="255">
        <v>90.25</v>
      </c>
      <c r="D49" s="255">
        <v>90.53</v>
      </c>
      <c r="E49" s="208">
        <f t="shared" si="224"/>
        <v>90.287817962413982</v>
      </c>
      <c r="F49" s="207">
        <f t="shared" si="225"/>
        <v>90.560364761396656</v>
      </c>
      <c r="G49" s="208">
        <f t="shared" si="226"/>
        <v>91.836648865683244</v>
      </c>
      <c r="H49" s="208">
        <f t="shared" si="227"/>
        <v>84.686681413771041</v>
      </c>
      <c r="I49" s="208">
        <f t="shared" si="228"/>
        <v>72.21000127893592</v>
      </c>
      <c r="J49" s="232">
        <f t="shared" si="229"/>
        <v>90.6724388919137</v>
      </c>
      <c r="K49" s="232">
        <f t="shared" si="230"/>
        <v>90.792780143210692</v>
      </c>
      <c r="L49" s="232">
        <f t="shared" si="231"/>
        <v>92.104081618418547</v>
      </c>
      <c r="M49" s="232">
        <f t="shared" si="232"/>
        <v>85.755087975063219</v>
      </c>
      <c r="N49" s="232">
        <f t="shared" si="233"/>
        <v>73.700243582761289</v>
      </c>
      <c r="O49" s="232">
        <f t="shared" si="274"/>
        <v>90.792780143210692</v>
      </c>
      <c r="P49" s="232">
        <f t="shared" si="275"/>
        <v>92.104081618418547</v>
      </c>
      <c r="Q49" s="232">
        <f t="shared" si="276"/>
        <v>85.755087975063219</v>
      </c>
      <c r="R49" s="232">
        <f t="shared" si="237"/>
        <v>73.700243582761289</v>
      </c>
      <c r="S49" s="232">
        <f t="shared" si="277"/>
        <v>91.060169179178587</v>
      </c>
      <c r="T49" s="232">
        <f t="shared" si="278"/>
        <v>92.488913743277791</v>
      </c>
      <c r="U49" s="232">
        <f t="shared" si="279"/>
        <v>85.864359669697592</v>
      </c>
      <c r="V49" s="232">
        <f t="shared" si="280"/>
        <v>73.920661988971887</v>
      </c>
      <c r="W49" s="232">
        <f t="shared" si="281"/>
        <v>91.215059313574926</v>
      </c>
      <c r="X49" s="232">
        <f t="shared" si="282"/>
        <v>92.600707874237173</v>
      </c>
      <c r="Y49" s="232">
        <f t="shared" si="283"/>
        <v>86.573977759001693</v>
      </c>
      <c r="Z49" s="232">
        <f t="shared" si="284"/>
        <v>75.004892752690139</v>
      </c>
      <c r="AA49" s="207">
        <f t="shared" si="239"/>
        <v>33.567107785594807</v>
      </c>
      <c r="AB49" s="255">
        <v>34.65</v>
      </c>
      <c r="AC49" s="304">
        <f t="shared" si="144"/>
        <v>34.866928315007442</v>
      </c>
      <c r="AD49" s="346">
        <f t="shared" si="240"/>
        <v>34.724426871699883</v>
      </c>
      <c r="AE49" s="207">
        <f t="shared" si="241"/>
        <v>35.284635985256394</v>
      </c>
      <c r="AF49" s="208">
        <f t="shared" si="242"/>
        <v>36.400299945248086</v>
      </c>
      <c r="AG49" s="208">
        <f t="shared" si="243"/>
        <v>24.125287267281227</v>
      </c>
      <c r="AH49" s="208">
        <f t="shared" si="244"/>
        <v>22.576416421537282</v>
      </c>
      <c r="AI49" s="232">
        <f t="shared" si="245"/>
        <v>35.507937356037182</v>
      </c>
      <c r="AJ49" s="232">
        <f t="shared" si="246"/>
        <v>35.99881027086856</v>
      </c>
      <c r="AK49" s="232">
        <f t="shared" si="247"/>
        <v>37.27484239191628</v>
      </c>
      <c r="AL49" s="232">
        <f t="shared" si="248"/>
        <v>24.466810278198889</v>
      </c>
      <c r="AM49" s="232">
        <f t="shared" si="249"/>
        <v>23.423444990394341</v>
      </c>
      <c r="AN49" s="232">
        <f t="shared" si="285"/>
        <v>36.474817303294628</v>
      </c>
      <c r="AO49" s="232">
        <f t="shared" si="286"/>
        <v>37.836965039282802</v>
      </c>
      <c r="AP49" s="232">
        <f t="shared" si="287"/>
        <v>24.731873290017347</v>
      </c>
      <c r="AQ49" s="232">
        <f t="shared" si="253"/>
        <v>23.566824286417603</v>
      </c>
      <c r="AR49" s="232">
        <f t="shared" si="254"/>
        <v>37.295529809742881</v>
      </c>
      <c r="AS49" s="232">
        <f t="shared" si="255"/>
        <v>38.789088159036297</v>
      </c>
      <c r="AT49" s="232">
        <f t="shared" si="256"/>
        <v>25.239585319723773</v>
      </c>
      <c r="AU49" s="232">
        <f t="shared" si="257"/>
        <v>24.121241942996249</v>
      </c>
      <c r="AV49" s="232">
        <f t="shared" si="257"/>
        <v>37.992438125692757</v>
      </c>
      <c r="AW49" s="232">
        <f t="shared" si="257"/>
        <v>39.462855357211531</v>
      </c>
      <c r="AX49" s="232">
        <f t="shared" si="257"/>
        <v>26.05356501786255</v>
      </c>
      <c r="AY49" s="232">
        <f t="shared" si="257"/>
        <v>25.120581204147602</v>
      </c>
      <c r="AZ49" s="207">
        <f t="shared" si="258"/>
        <v>25.47280616549919</v>
      </c>
      <c r="BA49" s="255">
        <v>26.28</v>
      </c>
      <c r="BB49" s="255"/>
      <c r="BC49" s="208">
        <f t="shared" si="259"/>
        <v>26.274644052530093</v>
      </c>
      <c r="BD49" s="207">
        <f t="shared" si="260"/>
        <v>26.568645702929444</v>
      </c>
      <c r="BE49" s="208">
        <f t="shared" si="261"/>
        <v>27.512398530426985</v>
      </c>
      <c r="BF49" s="208">
        <f t="shared" si="262"/>
        <v>15.643263528459903</v>
      </c>
      <c r="BG49" s="208">
        <f t="shared" si="263"/>
        <v>16.855736027625014</v>
      </c>
      <c r="BH49" s="232">
        <f t="shared" si="264"/>
        <v>26.612309760936913</v>
      </c>
      <c r="BI49" s="232">
        <f t="shared" si="265"/>
        <v>26.89196560225195</v>
      </c>
      <c r="BJ49" s="232">
        <f t="shared" si="266"/>
        <v>27.945619606276225</v>
      </c>
      <c r="BK49" s="232">
        <f t="shared" si="267"/>
        <v>15.639948209086668</v>
      </c>
      <c r="BL49" s="232">
        <f t="shared" si="268"/>
        <v>17.16091424330746</v>
      </c>
      <c r="BM49" s="232">
        <f t="shared" si="148"/>
        <v>27.273845991859673</v>
      </c>
      <c r="BN49" s="232">
        <f t="shared" si="149"/>
        <v>28.371552368600501</v>
      </c>
      <c r="BO49" s="232">
        <f t="shared" si="150"/>
        <v>16.016950728186234</v>
      </c>
      <c r="BP49" s="232">
        <f t="shared" si="269"/>
        <v>17.068158138789343</v>
      </c>
      <c r="BQ49" s="232">
        <f t="shared" si="270"/>
        <v>27.937310750823723</v>
      </c>
      <c r="BR49" s="232">
        <f t="shared" si="271"/>
        <v>29.108432660413492</v>
      </c>
      <c r="BS49" s="232">
        <f t="shared" si="272"/>
        <v>16.445160951461077</v>
      </c>
      <c r="BT49" s="232">
        <f t="shared" si="273"/>
        <v>18.090133269227895</v>
      </c>
      <c r="BU49" s="232">
        <f t="shared" si="273"/>
        <v>28.463281545798136</v>
      </c>
      <c r="BV49" s="232">
        <f t="shared" si="273"/>
        <v>29.627202965774856</v>
      </c>
      <c r="BW49" s="232">
        <f t="shared" si="273"/>
        <v>17.00766919570378</v>
      </c>
      <c r="BX49" s="232">
        <f t="shared" si="273"/>
        <v>18.124950843839809</v>
      </c>
      <c r="BY49" s="186">
        <v>5974277</v>
      </c>
      <c r="BZ49" s="318">
        <v>6092656</v>
      </c>
      <c r="CA49" s="156">
        <v>6137282</v>
      </c>
      <c r="CB49" s="193">
        <v>6080468</v>
      </c>
      <c r="CC49" s="155">
        <v>5040920</v>
      </c>
      <c r="CD49" s="155">
        <v>697086</v>
      </c>
      <c r="CE49" s="217">
        <v>156380</v>
      </c>
      <c r="CF49" s="155">
        <v>6101402</v>
      </c>
      <c r="CG49" s="155">
        <v>6092143</v>
      </c>
      <c r="CH49" s="155">
        <v>5017985</v>
      </c>
      <c r="CI49" s="155">
        <v>705143</v>
      </c>
      <c r="CJ49" s="155">
        <v>167089</v>
      </c>
      <c r="CK49" s="155">
        <v>6078380</v>
      </c>
      <c r="CL49" s="285">
        <v>4994806</v>
      </c>
      <c r="CM49" s="155">
        <v>699203</v>
      </c>
      <c r="CN49" s="155">
        <v>174682</v>
      </c>
      <c r="CO49" s="155">
        <v>6063984.9999999953</v>
      </c>
      <c r="CP49" s="155">
        <v>4963427.6666666903</v>
      </c>
      <c r="CQ49" s="155">
        <v>704446.33333333675</v>
      </c>
      <c r="CR49" s="155">
        <v>177485.33333333323</v>
      </c>
      <c r="CS49" s="155">
        <v>6058815.3333333582</v>
      </c>
      <c r="CT49" s="155">
        <v>4940990.6666666875</v>
      </c>
      <c r="CU49" s="155">
        <v>706593.00000000407</v>
      </c>
      <c r="CV49" s="155">
        <v>182242.33333333328</v>
      </c>
      <c r="CW49" s="193">
        <v>5346039</v>
      </c>
      <c r="CX49" s="257">
        <v>5487945</v>
      </c>
      <c r="CY49" s="155">
        <v>5541218</v>
      </c>
      <c r="CZ49" s="193">
        <v>5506494</v>
      </c>
      <c r="DA49" s="155">
        <v>4629412</v>
      </c>
      <c r="DB49" s="155">
        <v>590339</v>
      </c>
      <c r="DC49" s="217">
        <v>112922</v>
      </c>
      <c r="DD49" s="245">
        <v>5532290</v>
      </c>
      <c r="DE49" s="155">
        <v>5531226</v>
      </c>
      <c r="DF49" s="155">
        <v>4621769</v>
      </c>
      <c r="DG49" s="155">
        <v>604696</v>
      </c>
      <c r="DH49" s="155">
        <v>123145</v>
      </c>
      <c r="DI49" s="155">
        <v>5528595</v>
      </c>
      <c r="DJ49" s="287">
        <v>4612238</v>
      </c>
      <c r="DK49" s="155">
        <v>600221</v>
      </c>
      <c r="DL49" s="155">
        <v>128399</v>
      </c>
      <c r="DM49" s="155">
        <v>5521875.0000000084</v>
      </c>
      <c r="DN49" s="155">
        <v>4590620.3333333405</v>
      </c>
      <c r="DO49" s="155">
        <v>604868.33333333314</v>
      </c>
      <c r="DP49" s="155">
        <v>131198.33333333328</v>
      </c>
      <c r="DQ49" s="155">
        <v>5526551.9999999944</v>
      </c>
      <c r="DR49" s="155">
        <v>4575392.3333333433</v>
      </c>
      <c r="DS49" s="155">
        <v>611725.6666666664</v>
      </c>
      <c r="DT49" s="155">
        <v>136690.66666666669</v>
      </c>
      <c r="DU49" s="157">
        <v>2005392</v>
      </c>
      <c r="DV49" s="324">
        <v>2124322</v>
      </c>
      <c r="DW49" s="158">
        <v>2131136</v>
      </c>
      <c r="DX49" s="193">
        <v>2145471</v>
      </c>
      <c r="DY49" s="155">
        <v>1834910</v>
      </c>
      <c r="DZ49" s="155">
        <v>168174</v>
      </c>
      <c r="EA49" s="217">
        <v>35305</v>
      </c>
      <c r="EB49" s="245">
        <v>2166482</v>
      </c>
      <c r="EC49" s="155">
        <v>2193099</v>
      </c>
      <c r="ED49" s="155">
        <v>1870446</v>
      </c>
      <c r="EE49" s="155">
        <v>172526</v>
      </c>
      <c r="EF49" s="155">
        <v>39138</v>
      </c>
      <c r="EG49" s="155">
        <v>2217078</v>
      </c>
      <c r="EH49" s="155">
        <v>1889883</v>
      </c>
      <c r="EI49" s="155">
        <v>172926</v>
      </c>
      <c r="EJ49" s="155">
        <v>41167</v>
      </c>
      <c r="EK49" s="155">
        <v>2261595.3333333349</v>
      </c>
      <c r="EL49" s="155">
        <v>1925268.3333333405</v>
      </c>
      <c r="EM49" s="155">
        <v>177799.33333333326</v>
      </c>
      <c r="EN49" s="155">
        <v>42811.666666666679</v>
      </c>
      <c r="EO49" s="155">
        <v>2301891.6666666614</v>
      </c>
      <c r="EP49" s="155">
        <v>1949855.9999999965</v>
      </c>
      <c r="EQ49" s="155">
        <v>184092.6666666666</v>
      </c>
      <c r="ER49" s="155">
        <v>45780.333333333343</v>
      </c>
      <c r="ES49" s="157">
        <v>1521816</v>
      </c>
      <c r="ET49" s="262">
        <v>1598059</v>
      </c>
      <c r="EU49" s="158">
        <v>1612549</v>
      </c>
      <c r="EV49" s="193">
        <v>1615498</v>
      </c>
      <c r="EW49" s="155">
        <v>1386878</v>
      </c>
      <c r="EX49" s="155">
        <v>109047</v>
      </c>
      <c r="EY49" s="217">
        <v>26359</v>
      </c>
      <c r="EZ49" s="245">
        <v>1623724</v>
      </c>
      <c r="FA49" s="154">
        <v>1638297</v>
      </c>
      <c r="FB49" s="140">
        <v>1402307</v>
      </c>
      <c r="FC49" s="140">
        <v>110284</v>
      </c>
      <c r="FD49" s="216">
        <v>28674</v>
      </c>
      <c r="FE49" s="141">
        <v>1657808</v>
      </c>
      <c r="FF49" s="141">
        <v>1417104</v>
      </c>
      <c r="FG49" s="141">
        <v>111991</v>
      </c>
      <c r="FH49" s="141">
        <v>29815</v>
      </c>
      <c r="FI49" s="307">
        <v>1694114.3333333367</v>
      </c>
      <c r="FJ49" s="307">
        <v>1444776.0000000061</v>
      </c>
      <c r="FK49" s="307">
        <v>115847.33333333323</v>
      </c>
      <c r="FL49" s="307">
        <v>32107.333333333339</v>
      </c>
      <c r="FM49" s="307">
        <v>1724537.6666666614</v>
      </c>
      <c r="FN49" s="307">
        <v>1463877.3333333316</v>
      </c>
      <c r="FO49" s="307">
        <v>120174.99999999991</v>
      </c>
      <c r="FP49" s="307">
        <v>33031.33333333335</v>
      </c>
    </row>
    <row r="50" spans="1:172">
      <c r="A50" s="164" t="s">
        <v>44</v>
      </c>
      <c r="B50" s="207">
        <f t="shared" si="223"/>
        <v>92.425443853131355</v>
      </c>
      <c r="C50" s="255">
        <v>91.79</v>
      </c>
      <c r="D50" s="255">
        <v>93.71</v>
      </c>
      <c r="E50" s="208">
        <f t="shared" si="224"/>
        <v>92.931502808470896</v>
      </c>
      <c r="F50" s="207">
        <f t="shared" si="225"/>
        <v>92.757649287433537</v>
      </c>
      <c r="G50" s="208">
        <f t="shared" si="226"/>
        <v>94.690030791735651</v>
      </c>
      <c r="H50" s="208">
        <f t="shared" si="227"/>
        <v>83.016734509271828</v>
      </c>
      <c r="I50" s="208">
        <f t="shared" si="228"/>
        <v>80.956193526249578</v>
      </c>
      <c r="J50" s="232">
        <f t="shared" si="229"/>
        <v>92.87796093044642</v>
      </c>
      <c r="K50" s="232">
        <f t="shared" si="230"/>
        <v>92.851113890091071</v>
      </c>
      <c r="L50" s="232">
        <f t="shared" si="231"/>
        <v>94.953331736896146</v>
      </c>
      <c r="M50" s="232">
        <f t="shared" si="232"/>
        <v>68.258919867420559</v>
      </c>
      <c r="N50" s="232">
        <f t="shared" si="233"/>
        <v>71.247291860105236</v>
      </c>
      <c r="O50" s="232">
        <f t="shared" si="274"/>
        <v>92.851113890091071</v>
      </c>
      <c r="P50" s="232">
        <f t="shared" si="275"/>
        <v>94.953331736896146</v>
      </c>
      <c r="Q50" s="232">
        <f t="shared" si="276"/>
        <v>68.258919867420559</v>
      </c>
      <c r="R50" s="232">
        <f t="shared" si="237"/>
        <v>71.247291860105236</v>
      </c>
      <c r="S50" s="232">
        <f t="shared" si="277"/>
        <v>93.404131323658405</v>
      </c>
      <c r="T50" s="232">
        <f t="shared" si="278"/>
        <v>95.717120362835445</v>
      </c>
      <c r="U50" s="232">
        <f t="shared" si="279"/>
        <v>78.68208352043105</v>
      </c>
      <c r="V50" s="232">
        <f t="shared" si="280"/>
        <v>75.690963568648357</v>
      </c>
      <c r="W50" s="232">
        <f t="shared" si="281"/>
        <v>93.284154558315521</v>
      </c>
      <c r="X50" s="232">
        <f t="shared" si="282"/>
        <v>95.770000649839432</v>
      </c>
      <c r="Y50" s="232">
        <f t="shared" si="283"/>
        <v>73.881841613180399</v>
      </c>
      <c r="Z50" s="232">
        <f t="shared" si="284"/>
        <v>75.871006330060354</v>
      </c>
      <c r="AA50" s="207">
        <f t="shared" si="239"/>
        <v>38.428620825024765</v>
      </c>
      <c r="AB50" s="255">
        <v>38.299999999999997</v>
      </c>
      <c r="AC50" s="304">
        <f t="shared" si="144"/>
        <v>39.364016243315838</v>
      </c>
      <c r="AD50" s="346">
        <f t="shared" si="240"/>
        <v>38.561718759602265</v>
      </c>
      <c r="AE50" s="207">
        <f t="shared" si="241"/>
        <v>39.274397894767674</v>
      </c>
      <c r="AF50" s="208">
        <f t="shared" si="242"/>
        <v>41.689441756720164</v>
      </c>
      <c r="AG50" s="208">
        <f t="shared" si="243"/>
        <v>22.9760289461782</v>
      </c>
      <c r="AH50" s="208">
        <f t="shared" si="244"/>
        <v>25.895001715658239</v>
      </c>
      <c r="AI50" s="232">
        <f t="shared" si="245"/>
        <v>39.424230595143726</v>
      </c>
      <c r="AJ50" s="232">
        <f t="shared" si="246"/>
        <v>40.476640229162228</v>
      </c>
      <c r="AK50" s="232">
        <f t="shared" si="247"/>
        <v>42.727540468306593</v>
      </c>
      <c r="AL50" s="232">
        <f t="shared" si="248"/>
        <v>21.622148566972118</v>
      </c>
      <c r="AM50" s="232">
        <f t="shared" si="249"/>
        <v>23.068193541731148</v>
      </c>
      <c r="AN50" s="232">
        <f t="shared" si="285"/>
        <v>39.990355453541888</v>
      </c>
      <c r="AO50" s="232">
        <f t="shared" si="286"/>
        <v>42.559647438454405</v>
      </c>
      <c r="AP50" s="232">
        <f t="shared" si="287"/>
        <v>26.365082169994697</v>
      </c>
      <c r="AQ50" s="232">
        <f t="shared" si="253"/>
        <v>19.560571086603403</v>
      </c>
      <c r="AR50" s="232">
        <f t="shared" si="254"/>
        <v>41.004816909022693</v>
      </c>
      <c r="AS50" s="232">
        <f t="shared" si="255"/>
        <v>43.807938844743724</v>
      </c>
      <c r="AT50" s="232">
        <f t="shared" si="256"/>
        <v>27.312528064660974</v>
      </c>
      <c r="AU50" s="232">
        <f t="shared" si="257"/>
        <v>21.612388339727257</v>
      </c>
      <c r="AV50" s="232">
        <f t="shared" si="257"/>
        <v>41.364365497525775</v>
      </c>
      <c r="AW50" s="232">
        <f t="shared" si="257"/>
        <v>44.680786800380936</v>
      </c>
      <c r="AX50" s="232">
        <f t="shared" si="257"/>
        <v>28.695608227624202</v>
      </c>
      <c r="AY50" s="232">
        <f t="shared" si="257"/>
        <v>21.115984648357674</v>
      </c>
      <c r="AZ50" s="207">
        <f t="shared" si="258"/>
        <v>27.182348307391528</v>
      </c>
      <c r="BA50" s="255">
        <v>27.31</v>
      </c>
      <c r="BB50" s="255"/>
      <c r="BC50" s="208">
        <f t="shared" si="259"/>
        <v>27.145929868118635</v>
      </c>
      <c r="BD50" s="207">
        <f t="shared" si="260"/>
        <v>27.832567631564814</v>
      </c>
      <c r="BE50" s="208">
        <f t="shared" si="261"/>
        <v>30.050277348951603</v>
      </c>
      <c r="BF50" s="208">
        <f t="shared" si="262"/>
        <v>21.008593396653097</v>
      </c>
      <c r="BG50" s="208">
        <f t="shared" si="263"/>
        <v>22.303557131419421</v>
      </c>
      <c r="BH50" s="232">
        <f t="shared" si="264"/>
        <v>27.914350648884124</v>
      </c>
      <c r="BI50" s="232">
        <f t="shared" si="265"/>
        <v>28.888931397186639</v>
      </c>
      <c r="BJ50" s="232">
        <f t="shared" si="266"/>
        <v>30.588562353258521</v>
      </c>
      <c r="BK50" s="232">
        <f t="shared" si="267"/>
        <v>20.218366153246247</v>
      </c>
      <c r="BL50" s="232">
        <f t="shared" si="268"/>
        <v>19.591457753017639</v>
      </c>
      <c r="BM50" s="232">
        <f t="shared" si="148"/>
        <v>27.989041147701027</v>
      </c>
      <c r="BN50" s="232">
        <f t="shared" si="149"/>
        <v>30.014497498012439</v>
      </c>
      <c r="BO50" s="232">
        <f t="shared" si="150"/>
        <v>21.222830888849622</v>
      </c>
      <c r="BP50" s="232">
        <f t="shared" si="269"/>
        <v>13.832606651278107</v>
      </c>
      <c r="BQ50" s="232">
        <f t="shared" si="270"/>
        <v>28.294145494713767</v>
      </c>
      <c r="BR50" s="232">
        <f t="shared" si="271"/>
        <v>30.440925009829943</v>
      </c>
      <c r="BS50" s="232">
        <f t="shared" si="272"/>
        <v>21.149528513695554</v>
      </c>
      <c r="BT50" s="232">
        <f t="shared" si="273"/>
        <v>16.8267480608216</v>
      </c>
      <c r="BU50" s="232">
        <f t="shared" si="273"/>
        <v>28.34604341459417</v>
      </c>
      <c r="BV50" s="232">
        <f t="shared" si="273"/>
        <v>30.776961257650363</v>
      </c>
      <c r="BW50" s="232">
        <f t="shared" si="273"/>
        <v>23.965229696265229</v>
      </c>
      <c r="BX50" s="232">
        <f t="shared" si="273"/>
        <v>17.12605293326023</v>
      </c>
      <c r="BY50" s="186">
        <v>384643</v>
      </c>
      <c r="BZ50" s="318">
        <v>407306</v>
      </c>
      <c r="CA50" s="156">
        <v>406805</v>
      </c>
      <c r="CB50" s="193">
        <v>409646</v>
      </c>
      <c r="CC50" s="155">
        <v>358213</v>
      </c>
      <c r="CD50" s="155">
        <v>4422</v>
      </c>
      <c r="CE50" s="217">
        <v>8743</v>
      </c>
      <c r="CF50" s="155">
        <v>417563</v>
      </c>
      <c r="CG50" s="155">
        <v>418219</v>
      </c>
      <c r="CH50" s="155">
        <v>363309</v>
      </c>
      <c r="CI50" s="155">
        <v>5129</v>
      </c>
      <c r="CJ50" s="155">
        <v>9693</v>
      </c>
      <c r="CK50" s="155">
        <v>423037</v>
      </c>
      <c r="CL50" s="285">
        <v>363511</v>
      </c>
      <c r="CM50" s="155">
        <v>5659</v>
      </c>
      <c r="CN50" s="155">
        <v>11697</v>
      </c>
      <c r="CO50" s="155">
        <v>426691.3333333311</v>
      </c>
      <c r="CP50" s="155">
        <v>364536.66666666517</v>
      </c>
      <c r="CQ50" s="155">
        <v>5938.666666666667</v>
      </c>
      <c r="CR50" s="155">
        <v>11903.666666666662</v>
      </c>
      <c r="CS50" s="155">
        <v>429317.99999999726</v>
      </c>
      <c r="CT50" s="155">
        <v>364192.33333333518</v>
      </c>
      <c r="CU50" s="155">
        <v>6595.6666666666652</v>
      </c>
      <c r="CV50" s="155">
        <v>13375.33333333333</v>
      </c>
      <c r="CW50" s="193">
        <v>355508</v>
      </c>
      <c r="CX50" s="257">
        <v>366316</v>
      </c>
      <c r="CY50" s="155">
        <v>378050</v>
      </c>
      <c r="CZ50" s="193">
        <v>379978</v>
      </c>
      <c r="DA50" s="155">
        <v>339192</v>
      </c>
      <c r="DB50" s="155">
        <v>3671</v>
      </c>
      <c r="DC50" s="217">
        <v>7078</v>
      </c>
      <c r="DD50" s="245">
        <v>387824</v>
      </c>
      <c r="DE50" s="155">
        <v>388321</v>
      </c>
      <c r="DF50" s="155">
        <v>344974</v>
      </c>
      <c r="DG50" s="155">
        <v>3501</v>
      </c>
      <c r="DH50" s="155">
        <v>6906</v>
      </c>
      <c r="DI50" s="155">
        <v>393209</v>
      </c>
      <c r="DJ50" s="287">
        <v>346840</v>
      </c>
      <c r="DK50" s="155">
        <v>3801</v>
      </c>
      <c r="DL50" s="155">
        <v>8302</v>
      </c>
      <c r="DM50" s="155">
        <v>398547.3333333336</v>
      </c>
      <c r="DN50" s="155">
        <v>348924.00000000017</v>
      </c>
      <c r="DO50" s="155">
        <v>4672.6666666666661</v>
      </c>
      <c r="DP50" s="155">
        <v>9010.0000000000018</v>
      </c>
      <c r="DQ50" s="155">
        <v>400485.66666666651</v>
      </c>
      <c r="DR50" s="155">
        <v>348787.00000000047</v>
      </c>
      <c r="DS50" s="155">
        <v>4873.0000000000009</v>
      </c>
      <c r="DT50" s="155">
        <v>10148.000000000004</v>
      </c>
      <c r="DU50" s="157">
        <v>147813</v>
      </c>
      <c r="DV50" s="324">
        <v>160332</v>
      </c>
      <c r="DW50" s="158">
        <v>156871</v>
      </c>
      <c r="DX50" s="193">
        <v>160886</v>
      </c>
      <c r="DY50" s="155">
        <v>149337</v>
      </c>
      <c r="DZ50" s="155">
        <v>1016</v>
      </c>
      <c r="EA50" s="217">
        <v>2264</v>
      </c>
      <c r="EB50" s="245">
        <v>164621</v>
      </c>
      <c r="EC50" s="155">
        <v>169281</v>
      </c>
      <c r="ED50" s="155">
        <v>155233</v>
      </c>
      <c r="EE50" s="155">
        <v>1109</v>
      </c>
      <c r="EF50" s="155">
        <v>2236</v>
      </c>
      <c r="EG50" s="155">
        <v>169174</v>
      </c>
      <c r="EH50" s="155">
        <v>154709</v>
      </c>
      <c r="EI50" s="155">
        <v>1492</v>
      </c>
      <c r="EJ50" s="155">
        <v>2288</v>
      </c>
      <c r="EK50" s="155">
        <v>174964.00000000015</v>
      </c>
      <c r="EL50" s="155">
        <v>159695.99999999997</v>
      </c>
      <c r="EM50" s="155">
        <v>1621.9999999999998</v>
      </c>
      <c r="EN50" s="155">
        <v>2572.6666666666661</v>
      </c>
      <c r="EO50" s="155">
        <v>177584.66666666657</v>
      </c>
      <c r="EP50" s="155">
        <v>162724.00000000017</v>
      </c>
      <c r="EQ50" s="155">
        <v>1892.6666666666667</v>
      </c>
      <c r="ER50" s="155">
        <v>2824.333333333333</v>
      </c>
      <c r="ES50" s="157">
        <v>104555</v>
      </c>
      <c r="ET50" s="262">
        <v>108977</v>
      </c>
      <c r="EU50" s="158">
        <v>110431</v>
      </c>
      <c r="EV50" s="193">
        <v>114015</v>
      </c>
      <c r="EW50" s="155">
        <v>107644</v>
      </c>
      <c r="EX50" s="155">
        <v>929</v>
      </c>
      <c r="EY50" s="217">
        <v>1950</v>
      </c>
      <c r="EZ50" s="245">
        <v>116560</v>
      </c>
      <c r="FA50" s="154">
        <v>120819</v>
      </c>
      <c r="FB50" s="140">
        <v>111131</v>
      </c>
      <c r="FC50" s="140">
        <v>1037</v>
      </c>
      <c r="FD50" s="216">
        <v>1899</v>
      </c>
      <c r="FE50" s="141">
        <v>118404</v>
      </c>
      <c r="FF50" s="141">
        <v>109106</v>
      </c>
      <c r="FG50" s="141">
        <v>1201</v>
      </c>
      <c r="FH50" s="141">
        <v>1618</v>
      </c>
      <c r="FI50" s="307">
        <v>120728.6666666668</v>
      </c>
      <c r="FJ50" s="307">
        <v>110968.3333333333</v>
      </c>
      <c r="FK50" s="307">
        <v>1256</v>
      </c>
      <c r="FL50" s="307">
        <v>2002.9999999999998</v>
      </c>
      <c r="FM50" s="307">
        <v>121694.66666666663</v>
      </c>
      <c r="FN50" s="307">
        <v>112087.33333333344</v>
      </c>
      <c r="FO50" s="307">
        <v>1580.6666666666667</v>
      </c>
      <c r="FP50" s="307">
        <v>2290.6666666666661</v>
      </c>
    </row>
    <row r="51" spans="1:172">
      <c r="A51" s="149" t="s">
        <v>48</v>
      </c>
      <c r="B51" s="209">
        <f t="shared" si="223"/>
        <v>91.795924592533268</v>
      </c>
      <c r="C51" s="256">
        <v>91.88</v>
      </c>
      <c r="D51" s="256">
        <v>92.04</v>
      </c>
      <c r="E51" s="210">
        <f t="shared" si="224"/>
        <v>92.012041228045334</v>
      </c>
      <c r="F51" s="209">
        <f t="shared" si="225"/>
        <v>92.067326084483284</v>
      </c>
      <c r="G51" s="210">
        <f t="shared" si="226"/>
        <v>94.859227236091499</v>
      </c>
      <c r="H51" s="210">
        <f t="shared" si="227"/>
        <v>82.752114977888866</v>
      </c>
      <c r="I51" s="210">
        <f t="shared" si="228"/>
        <v>59.999861368157646</v>
      </c>
      <c r="J51" s="233">
        <f t="shared" si="229"/>
        <v>92.331694393087034</v>
      </c>
      <c r="K51" s="233">
        <f t="shared" si="230"/>
        <v>92.468418181470369</v>
      </c>
      <c r="L51" s="233">
        <f t="shared" si="231"/>
        <v>95.124447488400932</v>
      </c>
      <c r="M51" s="233">
        <f t="shared" si="232"/>
        <v>81.282902299697582</v>
      </c>
      <c r="N51" s="233">
        <f t="shared" si="233"/>
        <v>63.955791551876537</v>
      </c>
      <c r="O51" s="233">
        <f t="shared" si="274"/>
        <v>92.468418181470369</v>
      </c>
      <c r="P51" s="233">
        <f t="shared" si="275"/>
        <v>95.124447488400932</v>
      </c>
      <c r="Q51" s="233">
        <f t="shared" si="276"/>
        <v>81.282902299697582</v>
      </c>
      <c r="R51" s="233">
        <f t="shared" si="237"/>
        <v>63.955791551876537</v>
      </c>
      <c r="S51" s="233">
        <f t="shared" si="277"/>
        <v>92.558910955258739</v>
      </c>
      <c r="T51" s="233">
        <f t="shared" si="278"/>
        <v>95.26474577634545</v>
      </c>
      <c r="U51" s="233">
        <f t="shared" si="279"/>
        <v>82.326990835903842</v>
      </c>
      <c r="V51" s="233">
        <f t="shared" si="280"/>
        <v>65.695636016997199</v>
      </c>
      <c r="W51" s="233">
        <f t="shared" si="281"/>
        <v>92.636602983360291</v>
      </c>
      <c r="X51" s="233">
        <f t="shared" si="282"/>
        <v>95.279849883217338</v>
      </c>
      <c r="Y51" s="233">
        <f t="shared" si="283"/>
        <v>84.271835484907399</v>
      </c>
      <c r="Z51" s="233">
        <f t="shared" si="284"/>
        <v>66.257063202142419</v>
      </c>
      <c r="AA51" s="209">
        <f t="shared" si="239"/>
        <v>37.387337916189978</v>
      </c>
      <c r="AB51" s="256">
        <v>37.909999999999997</v>
      </c>
      <c r="AC51" s="304">
        <f t="shared" si="144"/>
        <v>37.994416517437259</v>
      </c>
      <c r="AD51" s="347">
        <f t="shared" si="240"/>
        <v>38.211141301178969</v>
      </c>
      <c r="AE51" s="209">
        <f t="shared" si="241"/>
        <v>38.456285016463269</v>
      </c>
      <c r="AF51" s="210">
        <f t="shared" si="242"/>
        <v>40.730547377985509</v>
      </c>
      <c r="AG51" s="210">
        <f t="shared" si="243"/>
        <v>21.749423187848489</v>
      </c>
      <c r="AH51" s="210">
        <f t="shared" si="244"/>
        <v>16.084759508411487</v>
      </c>
      <c r="AI51" s="233">
        <f t="shared" si="245"/>
        <v>39.55676553941403</v>
      </c>
      <c r="AJ51" s="233">
        <f t="shared" si="246"/>
        <v>39.890256025298434</v>
      </c>
      <c r="AK51" s="233">
        <f t="shared" si="247"/>
        <v>42.217567820363968</v>
      </c>
      <c r="AL51" s="233">
        <f t="shared" si="248"/>
        <v>20.800443315195924</v>
      </c>
      <c r="AM51" s="233">
        <f t="shared" si="249"/>
        <v>17.858225855361209</v>
      </c>
      <c r="AN51" s="233">
        <f t="shared" si="285"/>
        <v>40.575770492948145</v>
      </c>
      <c r="AO51" s="233">
        <f t="shared" si="286"/>
        <v>42.933029365922117</v>
      </c>
      <c r="AP51" s="233">
        <f t="shared" si="287"/>
        <v>21.630535028426667</v>
      </c>
      <c r="AQ51" s="233">
        <f t="shared" si="253"/>
        <v>18.836752699663244</v>
      </c>
      <c r="AR51" s="233">
        <f t="shared" si="254"/>
        <v>41.619247190648061</v>
      </c>
      <c r="AS51" s="233">
        <f t="shared" si="255"/>
        <v>44.133910531506281</v>
      </c>
      <c r="AT51" s="233">
        <f t="shared" si="256"/>
        <v>22.726843655544087</v>
      </c>
      <c r="AU51" s="233">
        <f t="shared" si="257"/>
        <v>19.304889082771901</v>
      </c>
      <c r="AV51" s="233">
        <f t="shared" si="257"/>
        <v>42.2718761232533</v>
      </c>
      <c r="AW51" s="233">
        <f t="shared" si="257"/>
        <v>45.07942028544857</v>
      </c>
      <c r="AX51" s="233">
        <f t="shared" si="257"/>
        <v>22.391554992723076</v>
      </c>
      <c r="AY51" s="233">
        <f t="shared" si="257"/>
        <v>18.834615883701513</v>
      </c>
      <c r="AZ51" s="209">
        <f t="shared" si="258"/>
        <v>27.265988728885599</v>
      </c>
      <c r="BA51" s="256">
        <v>27.75</v>
      </c>
      <c r="BB51" s="256"/>
      <c r="BC51" s="210">
        <f t="shared" si="259"/>
        <v>27.818435340038082</v>
      </c>
      <c r="BD51" s="209">
        <f t="shared" si="260"/>
        <v>27.997835058611098</v>
      </c>
      <c r="BE51" s="210">
        <f t="shared" si="261"/>
        <v>29.464349689205001</v>
      </c>
      <c r="BF51" s="210">
        <f t="shared" si="262"/>
        <v>14.335584502980195</v>
      </c>
      <c r="BG51" s="210">
        <f t="shared" si="263"/>
        <v>11.178578607720407</v>
      </c>
      <c r="BH51" s="233">
        <f t="shared" si="264"/>
        <v>28.481892523556677</v>
      </c>
      <c r="BI51" s="233">
        <f t="shared" si="265"/>
        <v>28.67403526292841</v>
      </c>
      <c r="BJ51" s="233">
        <f t="shared" si="266"/>
        <v>30.270253347536176</v>
      </c>
      <c r="BK51" s="233">
        <f t="shared" si="267"/>
        <v>13.990956841615034</v>
      </c>
      <c r="BL51" s="233">
        <f t="shared" si="268"/>
        <v>11.883762492499661</v>
      </c>
      <c r="BM51" s="233">
        <f t="shared" si="148"/>
        <v>29.138630423625354</v>
      </c>
      <c r="BN51" s="233">
        <f t="shared" si="149"/>
        <v>30.823234722455091</v>
      </c>
      <c r="BO51" s="233">
        <f t="shared" si="150"/>
        <v>13.191842071469431</v>
      </c>
      <c r="BP51" s="233">
        <f t="shared" si="269"/>
        <v>13.029214767686057</v>
      </c>
      <c r="BQ51" s="233">
        <f t="shared" si="270"/>
        <v>29.916116107789399</v>
      </c>
      <c r="BR51" s="233">
        <f t="shared" si="271"/>
        <v>31.777719263696071</v>
      </c>
      <c r="BS51" s="233">
        <f t="shared" si="272"/>
        <v>13.502834763076264</v>
      </c>
      <c r="BT51" s="233">
        <f t="shared" si="273"/>
        <v>13.293910458371725</v>
      </c>
      <c r="BU51" s="233">
        <f t="shared" si="273"/>
        <v>30.406701283415892</v>
      </c>
      <c r="BV51" s="233">
        <f t="shared" si="273"/>
        <v>32.419718409159202</v>
      </c>
      <c r="BW51" s="233">
        <f t="shared" si="273"/>
        <v>13.175761241423622</v>
      </c>
      <c r="BX51" s="233">
        <f t="shared" si="273"/>
        <v>13.242250630134016</v>
      </c>
      <c r="BY51" s="187">
        <v>2904593</v>
      </c>
      <c r="BZ51" s="319">
        <v>3011024</v>
      </c>
      <c r="CA51" s="160">
        <v>3001355</v>
      </c>
      <c r="CB51" s="194">
        <v>3006086</v>
      </c>
      <c r="CC51" s="160">
        <v>2581927</v>
      </c>
      <c r="CD51" s="160">
        <v>166432</v>
      </c>
      <c r="CE51" s="218">
        <v>144267</v>
      </c>
      <c r="CF51" s="160">
        <v>3039159</v>
      </c>
      <c r="CG51" s="160">
        <v>3031966</v>
      </c>
      <c r="CH51" s="160">
        <v>2587276</v>
      </c>
      <c r="CI51" s="160">
        <v>169631</v>
      </c>
      <c r="CJ51" s="160">
        <v>154993</v>
      </c>
      <c r="CK51" s="160">
        <v>3035654</v>
      </c>
      <c r="CL51" s="284">
        <v>2576592</v>
      </c>
      <c r="CM51" s="160">
        <v>171318</v>
      </c>
      <c r="CN51" s="160">
        <v>160946</v>
      </c>
      <c r="CO51" s="160">
        <v>3029345.9999999707</v>
      </c>
      <c r="CP51" s="160">
        <v>2560953.6666666763</v>
      </c>
      <c r="CQ51" s="160">
        <v>173030.33333333276</v>
      </c>
      <c r="CR51" s="160">
        <v>165047.9999999998</v>
      </c>
      <c r="CS51" s="160">
        <v>3026922.6666666525</v>
      </c>
      <c r="CT51" s="160">
        <v>2543619.6666666795</v>
      </c>
      <c r="CU51" s="160">
        <v>176356.66666666677</v>
      </c>
      <c r="CV51" s="160">
        <v>169540.66666666607</v>
      </c>
      <c r="CW51" s="194">
        <v>2666298</v>
      </c>
      <c r="CX51" s="258">
        <v>2747410</v>
      </c>
      <c r="CY51" s="160">
        <v>2761608</v>
      </c>
      <c r="CZ51" s="194">
        <v>2767623</v>
      </c>
      <c r="DA51" s="160">
        <v>2449196</v>
      </c>
      <c r="DB51" s="160">
        <v>137726</v>
      </c>
      <c r="DC51" s="218">
        <v>86560</v>
      </c>
      <c r="DD51" s="246">
        <v>2806107</v>
      </c>
      <c r="DE51" s="160">
        <v>2803611</v>
      </c>
      <c r="DF51" s="160">
        <v>2461132</v>
      </c>
      <c r="DG51" s="160">
        <v>137881</v>
      </c>
      <c r="DH51" s="160">
        <v>99127</v>
      </c>
      <c r="DI51" s="160">
        <v>2804507</v>
      </c>
      <c r="DJ51" s="288">
        <v>2450666</v>
      </c>
      <c r="DK51" s="160">
        <v>137762</v>
      </c>
      <c r="DL51" s="160">
        <v>106279</v>
      </c>
      <c r="DM51" s="160">
        <v>2803929.6666666651</v>
      </c>
      <c r="DN51" s="160">
        <v>2439686.0000000065</v>
      </c>
      <c r="DO51" s="160">
        <v>142450.66666666674</v>
      </c>
      <c r="DP51" s="160">
        <v>108429.33333333339</v>
      </c>
      <c r="DQ51" s="160">
        <v>2804038.3333333293</v>
      </c>
      <c r="DR51" s="160">
        <v>2423557.0000000056</v>
      </c>
      <c r="DS51" s="160">
        <v>148618.99999999994</v>
      </c>
      <c r="DT51" s="160">
        <v>112332.66666666656</v>
      </c>
      <c r="DU51" s="161">
        <v>1085950</v>
      </c>
      <c r="DV51" s="325">
        <v>1144021</v>
      </c>
      <c r="DW51" s="162">
        <v>1146852</v>
      </c>
      <c r="DX51" s="194">
        <v>1156029</v>
      </c>
      <c r="DY51" s="160">
        <v>1051633</v>
      </c>
      <c r="DZ51" s="160">
        <v>36198</v>
      </c>
      <c r="EA51" s="218">
        <v>23205</v>
      </c>
      <c r="EB51" s="246">
        <v>1202193</v>
      </c>
      <c r="EC51" s="160">
        <v>1209459</v>
      </c>
      <c r="ED51" s="160">
        <v>1092285</v>
      </c>
      <c r="EE51" s="160">
        <v>35284</v>
      </c>
      <c r="EF51" s="160">
        <v>27679</v>
      </c>
      <c r="EG51" s="160">
        <v>1231740</v>
      </c>
      <c r="EH51" s="160">
        <v>1106209</v>
      </c>
      <c r="EI51" s="160">
        <v>37057</v>
      </c>
      <c r="EJ51" s="160">
        <v>30317</v>
      </c>
      <c r="EK51" s="160">
        <v>1260790.9999999972</v>
      </c>
      <c r="EL51" s="160">
        <v>1130249.0000000005</v>
      </c>
      <c r="EM51" s="160">
        <v>39324.333333333321</v>
      </c>
      <c r="EN51" s="160">
        <v>31862.333333333328</v>
      </c>
      <c r="EO51" s="160">
        <v>1279537.0000000028</v>
      </c>
      <c r="EP51" s="160">
        <v>1146648.9999999986</v>
      </c>
      <c r="EQ51" s="160">
        <v>39489.000000000015</v>
      </c>
      <c r="ER51" s="160">
        <v>31932.333333333328</v>
      </c>
      <c r="ES51" s="161">
        <v>791966</v>
      </c>
      <c r="ET51" s="162">
        <v>829718</v>
      </c>
      <c r="EU51" s="162">
        <v>834930</v>
      </c>
      <c r="EV51" s="194">
        <v>841639</v>
      </c>
      <c r="EW51" s="160">
        <v>760748</v>
      </c>
      <c r="EX51" s="160">
        <v>23859</v>
      </c>
      <c r="EY51" s="218">
        <v>16127</v>
      </c>
      <c r="EZ51" s="246">
        <v>865610</v>
      </c>
      <c r="FA51" s="274">
        <v>869387</v>
      </c>
      <c r="FB51" s="176">
        <v>783175</v>
      </c>
      <c r="FC51" s="176">
        <v>23733</v>
      </c>
      <c r="FD51" s="275">
        <v>18419</v>
      </c>
      <c r="FE51" s="274">
        <v>884548</v>
      </c>
      <c r="FF51" s="176">
        <v>794189</v>
      </c>
      <c r="FG51" s="176">
        <v>22600</v>
      </c>
      <c r="FH51" s="176">
        <v>20970</v>
      </c>
      <c r="FI51" s="309">
        <v>906262.66666666511</v>
      </c>
      <c r="FJ51" s="309">
        <v>813812.66666666721</v>
      </c>
      <c r="FK51" s="309">
        <v>23363.999999999993</v>
      </c>
      <c r="FL51" s="309">
        <v>21941.333333333336</v>
      </c>
      <c r="FM51" s="309">
        <v>920387.33333333558</v>
      </c>
      <c r="FN51" s="309">
        <v>824634.33333333151</v>
      </c>
      <c r="FO51" s="309">
        <v>23236.333333333332</v>
      </c>
      <c r="FP51" s="309">
        <v>22451</v>
      </c>
    </row>
    <row r="52" spans="1:172">
      <c r="A52" s="49" t="s">
        <v>75</v>
      </c>
      <c r="B52" s="205">
        <f t="shared" si="223"/>
        <v>89.340710241465786</v>
      </c>
      <c r="C52" s="132"/>
      <c r="D52" s="132"/>
      <c r="E52" s="206">
        <f t="shared" si="224"/>
        <v>89.697337973602643</v>
      </c>
      <c r="F52" s="205">
        <f t="shared" si="225"/>
        <v>89.624459793402778</v>
      </c>
      <c r="G52" s="206">
        <f t="shared" si="226"/>
        <v>94.175950715195071</v>
      </c>
      <c r="H52" s="206">
        <f t="shared" si="227"/>
        <v>85.406096622145199</v>
      </c>
      <c r="I52" s="206">
        <f t="shared" si="228"/>
        <v>68.744296747037765</v>
      </c>
      <c r="J52" s="231">
        <f t="shared" si="229"/>
        <v>89.837389490314649</v>
      </c>
      <c r="K52" s="231">
        <f t="shared" si="230"/>
        <v>89.897223069627785</v>
      </c>
      <c r="L52" s="231">
        <f t="shared" si="231"/>
        <v>94.507964791599008</v>
      </c>
      <c r="M52" s="231">
        <f t="shared" si="232"/>
        <v>86.17978035040008</v>
      </c>
      <c r="N52" s="231">
        <f t="shared" si="233"/>
        <v>70.008541029012477</v>
      </c>
      <c r="O52" s="232">
        <f t="shared" si="274"/>
        <v>89.897223069627785</v>
      </c>
      <c r="P52" s="232">
        <f t="shared" si="275"/>
        <v>94.507964791599008</v>
      </c>
      <c r="Q52" s="232">
        <f t="shared" si="276"/>
        <v>86.17978035040008</v>
      </c>
      <c r="R52" s="232">
        <f t="shared" si="237"/>
        <v>70.008541029012477</v>
      </c>
      <c r="S52" s="232">
        <f>(DM52/CO52)*100</f>
        <v>90.160680619084388</v>
      </c>
      <c r="T52" s="232">
        <f t="shared" si="278"/>
        <v>94.716547244916157</v>
      </c>
      <c r="U52" s="232">
        <f t="shared" si="279"/>
        <v>87.015194278107401</v>
      </c>
      <c r="V52" s="232">
        <f t="shared" si="280"/>
        <v>71.344528207280916</v>
      </c>
      <c r="W52" s="232">
        <f>(DQ52/CS52)*100</f>
        <v>90.2193754470116</v>
      </c>
      <c r="X52" s="232">
        <f t="shared" si="282"/>
        <v>94.734226830621566</v>
      </c>
      <c r="Y52" s="232">
        <f t="shared" si="283"/>
        <v>87.421487422040784</v>
      </c>
      <c r="Z52" s="232">
        <f t="shared" si="284"/>
        <v>71.884947105902214</v>
      </c>
      <c r="AA52" s="205">
        <f t="shared" si="239"/>
        <v>42.734960160591719</v>
      </c>
      <c r="AB52" s="205">
        <f>(DW52/CA52)*100</f>
        <v>43.664570958718954</v>
      </c>
      <c r="AC52" s="304">
        <f t="shared" si="144"/>
        <v>43.31246353174884</v>
      </c>
      <c r="AD52" s="345">
        <f t="shared" si="240"/>
        <v>43.664570958718954</v>
      </c>
      <c r="AE52" s="205">
        <f t="shared" si="241"/>
        <v>43.695290935634837</v>
      </c>
      <c r="AF52" s="206">
        <f t="shared" si="242"/>
        <v>47.949984008302856</v>
      </c>
      <c r="AG52" s="206">
        <f t="shared" si="243"/>
        <v>29.291357785233647</v>
      </c>
      <c r="AH52" s="206">
        <f t="shared" si="244"/>
        <v>22.311991905134835</v>
      </c>
      <c r="AI52" s="231">
        <f t="shared" si="245"/>
        <v>44.073746972125676</v>
      </c>
      <c r="AJ52" s="231">
        <f t="shared" si="246"/>
        <v>44.310719794501011</v>
      </c>
      <c r="AK52" s="231">
        <f t="shared" si="247"/>
        <v>48.991810402672449</v>
      </c>
      <c r="AL52" s="231">
        <f t="shared" si="248"/>
        <v>29.716297602026291</v>
      </c>
      <c r="AM52" s="231">
        <f t="shared" si="249"/>
        <v>22.759290109193604</v>
      </c>
      <c r="AN52" s="232">
        <f t="shared" si="285"/>
        <v>44.818009357192011</v>
      </c>
      <c r="AO52" s="232">
        <f t="shared" si="286"/>
        <v>49.531251546016193</v>
      </c>
      <c r="AP52" s="232">
        <f t="shared" si="287"/>
        <v>30.21148073520224</v>
      </c>
      <c r="AQ52" s="232">
        <f t="shared" si="253"/>
        <v>23.396563882846472</v>
      </c>
      <c r="AR52" s="232">
        <f t="shared" si="254"/>
        <v>45.379157454296532</v>
      </c>
      <c r="AS52" s="232">
        <f t="shared" si="255"/>
        <v>50.200292112218278</v>
      </c>
      <c r="AT52" s="232">
        <f t="shared" si="256"/>
        <v>30.952529089207392</v>
      </c>
      <c r="AU52" s="232">
        <f t="shared" si="257"/>
        <v>24.086329196908661</v>
      </c>
      <c r="AV52" s="232">
        <f t="shared" si="257"/>
        <v>45.852185604263681</v>
      </c>
      <c r="AW52" s="232">
        <f t="shared" si="257"/>
        <v>50.739814070663535</v>
      </c>
      <c r="AX52" s="232">
        <f t="shared" si="257"/>
        <v>31.439349388806974</v>
      </c>
      <c r="AY52" s="232">
        <f t="shared" si="257"/>
        <v>24.644150808417628</v>
      </c>
      <c r="AZ52" s="205">
        <f t="shared" si="258"/>
        <v>34.213130954713428</v>
      </c>
      <c r="BA52" s="250"/>
      <c r="BB52" s="250"/>
      <c r="BC52" s="206">
        <f t="shared" si="259"/>
        <v>35.016725985190519</v>
      </c>
      <c r="BD52" s="205">
        <f t="shared" si="260"/>
        <v>35.101501538665651</v>
      </c>
      <c r="BE52" s="206">
        <f t="shared" si="261"/>
        <v>38.680711264784847</v>
      </c>
      <c r="BF52" s="206">
        <f t="shared" si="262"/>
        <v>20.664148125356764</v>
      </c>
      <c r="BG52" s="206">
        <f t="shared" si="263"/>
        <v>16.367585193604501</v>
      </c>
      <c r="BH52" s="231">
        <f t="shared" si="264"/>
        <v>35.483195109554835</v>
      </c>
      <c r="BI52" s="231">
        <f t="shared" si="265"/>
        <v>35.710725830244257</v>
      </c>
      <c r="BJ52" s="231">
        <f t="shared" si="266"/>
        <v>39.580696726676415</v>
      </c>
      <c r="BK52" s="231">
        <f t="shared" si="267"/>
        <v>21.275641733735149</v>
      </c>
      <c r="BL52" s="231">
        <f t="shared" si="268"/>
        <v>16.706924238697876</v>
      </c>
      <c r="BM52" s="232">
        <f t="shared" si="148"/>
        <v>36.092467854260633</v>
      </c>
      <c r="BN52" s="232">
        <f t="shared" si="149"/>
        <v>39.997868051286282</v>
      </c>
      <c r="BO52" s="232">
        <f t="shared" si="150"/>
        <v>21.681694016875781</v>
      </c>
      <c r="BP52" s="232">
        <f t="shared" si="269"/>
        <v>17.153208470131048</v>
      </c>
      <c r="BQ52" s="232">
        <f t="shared" si="270"/>
        <v>36.59293271030004</v>
      </c>
      <c r="BR52" s="232">
        <f t="shared" si="271"/>
        <v>40.595720808103451</v>
      </c>
      <c r="BS52" s="232">
        <f t="shared" si="272"/>
        <v>22.432650100147718</v>
      </c>
      <c r="BT52" s="232">
        <f t="shared" si="273"/>
        <v>17.671381412162731</v>
      </c>
      <c r="BU52" s="232">
        <f t="shared" si="273"/>
        <v>37.065131399660537</v>
      </c>
      <c r="BV52" s="232">
        <f t="shared" si="273"/>
        <v>41.132945558911196</v>
      </c>
      <c r="BW52" s="232">
        <f t="shared" si="273"/>
        <v>22.918423785262824</v>
      </c>
      <c r="BX52" s="232">
        <f t="shared" si="273"/>
        <v>18.089106052196936</v>
      </c>
      <c r="BY52" s="177">
        <f>SUM(BY54:BY62)</f>
        <v>28847316</v>
      </c>
      <c r="BZ52" s="320">
        <f>SUM(BZ54:BZ62)</f>
        <v>29529110</v>
      </c>
      <c r="CA52" s="166">
        <f t="shared" ref="CA52:EV52" si="288">SUM(CA54:CA62)</f>
        <v>29806316</v>
      </c>
      <c r="CB52" s="177">
        <f t="shared" si="288"/>
        <v>29606497</v>
      </c>
      <c r="CC52" s="165">
        <f t="shared" si="288"/>
        <v>20738887</v>
      </c>
      <c r="CD52" s="165">
        <f t="shared" si="288"/>
        <v>3165589</v>
      </c>
      <c r="CE52" s="219">
        <f t="shared" si="288"/>
        <v>3462936</v>
      </c>
      <c r="CF52" s="219">
        <f t="shared" si="288"/>
        <v>29926110</v>
      </c>
      <c r="CG52" s="219">
        <f t="shared" si="288"/>
        <v>29888614</v>
      </c>
      <c r="CH52" s="219">
        <f t="shared" si="288"/>
        <v>20633371</v>
      </c>
      <c r="CI52" s="219">
        <f t="shared" si="288"/>
        <v>3213755</v>
      </c>
      <c r="CJ52" s="219">
        <f t="shared" si="288"/>
        <v>3663493</v>
      </c>
      <c r="CK52" s="219">
        <f t="shared" si="288"/>
        <v>29961980</v>
      </c>
      <c r="CL52" s="219">
        <f t="shared" si="288"/>
        <v>20516441</v>
      </c>
      <c r="CM52" s="219">
        <f t="shared" si="288"/>
        <v>3242754</v>
      </c>
      <c r="CN52" s="219">
        <f t="shared" si="288"/>
        <v>3754936</v>
      </c>
      <c r="CO52" s="219">
        <f t="shared" si="288"/>
        <v>30002685.000000075</v>
      </c>
      <c r="CP52" s="219">
        <f t="shared" si="288"/>
        <v>20349028.999999989</v>
      </c>
      <c r="CQ52" s="219">
        <f t="shared" si="288"/>
        <v>3278822.0000000051</v>
      </c>
      <c r="CR52" s="219">
        <f t="shared" si="288"/>
        <v>3857142.3333333754</v>
      </c>
      <c r="CS52" s="219">
        <f t="shared" si="288"/>
        <v>30072858.000000019</v>
      </c>
      <c r="CT52" s="219">
        <f t="shared" si="288"/>
        <v>20192438.333333254</v>
      </c>
      <c r="CU52" s="219">
        <f t="shared" si="288"/>
        <v>3313110.3333333321</v>
      </c>
      <c r="CV52" s="219">
        <f t="shared" si="288"/>
        <v>3963359.6666666735</v>
      </c>
      <c r="CW52" s="177">
        <f t="shared" si="288"/>
        <v>25772397</v>
      </c>
      <c r="CX52" s="165"/>
      <c r="CY52" s="165">
        <f t="shared" si="288"/>
        <v>26735472</v>
      </c>
      <c r="CZ52" s="177">
        <f t="shared" ref="CZ52:DT52" si="289">SUM(CZ54:CZ62)</f>
        <v>26534663</v>
      </c>
      <c r="DA52" s="165">
        <f t="shared" si="289"/>
        <v>19531044</v>
      </c>
      <c r="DB52" s="165">
        <f t="shared" si="289"/>
        <v>2703606</v>
      </c>
      <c r="DC52" s="219">
        <f t="shared" si="289"/>
        <v>2380571</v>
      </c>
      <c r="DD52" s="247">
        <f t="shared" si="289"/>
        <v>26884836</v>
      </c>
      <c r="DE52" s="219">
        <f t="shared" si="289"/>
        <v>26869034</v>
      </c>
      <c r="DF52" s="219">
        <f t="shared" si="289"/>
        <v>19500179</v>
      </c>
      <c r="DG52" s="219">
        <f t="shared" si="289"/>
        <v>2769607</v>
      </c>
      <c r="DH52" s="219">
        <f t="shared" si="289"/>
        <v>2564758</v>
      </c>
      <c r="DI52" s="165">
        <f t="shared" si="289"/>
        <v>26969424</v>
      </c>
      <c r="DJ52" s="165">
        <f t="shared" si="289"/>
        <v>19410772</v>
      </c>
      <c r="DK52" s="165">
        <f t="shared" si="289"/>
        <v>2801645</v>
      </c>
      <c r="DL52" s="165">
        <f t="shared" si="289"/>
        <v>2652652</v>
      </c>
      <c r="DM52" s="165">
        <f t="shared" si="289"/>
        <v>27050625.000000007</v>
      </c>
      <c r="DN52" s="165">
        <f t="shared" si="289"/>
        <v>19273897.666666679</v>
      </c>
      <c r="DO52" s="165">
        <f t="shared" si="289"/>
        <v>2853073.3333333312</v>
      </c>
      <c r="DP52" s="165">
        <f t="shared" si="289"/>
        <v>2751860.0000000037</v>
      </c>
      <c r="DQ52" s="165">
        <f t="shared" si="289"/>
        <v>27131544.666666683</v>
      </c>
      <c r="DR52" s="165">
        <f t="shared" si="289"/>
        <v>19129150.333333306</v>
      </c>
      <c r="DS52" s="165">
        <f t="shared" si="289"/>
        <v>2896370.3333333326</v>
      </c>
      <c r="DT52" s="165">
        <f t="shared" si="289"/>
        <v>2849059.0000000009</v>
      </c>
      <c r="DU52" s="177">
        <f>SUM(DU54:DU62)</f>
        <v>12327889</v>
      </c>
      <c r="DV52" s="177">
        <f>SUM(DV54:DV62)</f>
        <v>12789785</v>
      </c>
      <c r="DW52" s="166">
        <f t="shared" si="288"/>
        <v>13014800</v>
      </c>
      <c r="DX52" s="177">
        <f t="shared" si="288"/>
        <v>12936645</v>
      </c>
      <c r="DY52" s="165">
        <f t="shared" si="288"/>
        <v>9944293</v>
      </c>
      <c r="DZ52" s="165">
        <f t="shared" ref="DZ52:ET52" si="290">SUM(DZ54:DZ62)</f>
        <v>927244</v>
      </c>
      <c r="EA52" s="219">
        <f t="shared" si="290"/>
        <v>772650</v>
      </c>
      <c r="EB52" s="247">
        <f t="shared" si="290"/>
        <v>13189558</v>
      </c>
      <c r="EC52" s="219">
        <f t="shared" si="290"/>
        <v>13243860</v>
      </c>
      <c r="ED52" s="219">
        <f t="shared" si="290"/>
        <v>10108662</v>
      </c>
      <c r="EE52" s="219">
        <f t="shared" si="290"/>
        <v>955009</v>
      </c>
      <c r="EF52" s="219">
        <f t="shared" si="290"/>
        <v>833785</v>
      </c>
      <c r="EG52" s="219">
        <f t="shared" si="290"/>
        <v>13428363</v>
      </c>
      <c r="EH52" s="219">
        <f t="shared" si="290"/>
        <v>10162050</v>
      </c>
      <c r="EI52" s="219">
        <f t="shared" si="290"/>
        <v>979684</v>
      </c>
      <c r="EJ52" s="219">
        <f t="shared" si="290"/>
        <v>878526</v>
      </c>
      <c r="EK52" s="219">
        <f t="shared" si="290"/>
        <v>13614965.666666642</v>
      </c>
      <c r="EL52" s="219">
        <f t="shared" si="290"/>
        <v>10215272.000000006</v>
      </c>
      <c r="EM52" s="219">
        <f t="shared" si="290"/>
        <v>1014878.3333333331</v>
      </c>
      <c r="EN52" s="219">
        <f t="shared" si="290"/>
        <v>929044.0000000007</v>
      </c>
      <c r="EO52" s="219">
        <f t="shared" si="290"/>
        <v>13789062.666666668</v>
      </c>
      <c r="EP52" s="219">
        <f t="shared" si="290"/>
        <v>10245605.666666685</v>
      </c>
      <c r="EQ52" s="219">
        <f t="shared" si="290"/>
        <v>1041620.3333333336</v>
      </c>
      <c r="ER52" s="219">
        <f t="shared" si="290"/>
        <v>976736.33333333326</v>
      </c>
      <c r="ES52" s="177">
        <f t="shared" si="290"/>
        <v>9869570</v>
      </c>
      <c r="ET52" s="177">
        <f t="shared" si="290"/>
        <v>10125521</v>
      </c>
      <c r="EU52" s="166">
        <f t="shared" si="288"/>
        <v>10437196</v>
      </c>
      <c r="EV52" s="177">
        <f t="shared" si="288"/>
        <v>10392325</v>
      </c>
      <c r="EW52" s="165">
        <f t="shared" ref="EW52:FP52" si="291">SUM(EW54:EW62)</f>
        <v>8021949</v>
      </c>
      <c r="EX52" s="165">
        <f t="shared" si="291"/>
        <v>654142</v>
      </c>
      <c r="EY52" s="219">
        <f t="shared" si="291"/>
        <v>566799</v>
      </c>
      <c r="EZ52" s="247">
        <f t="shared" si="291"/>
        <v>10618740</v>
      </c>
      <c r="FA52" s="177">
        <f t="shared" si="291"/>
        <v>10673441</v>
      </c>
      <c r="FB52" s="177">
        <f t="shared" si="291"/>
        <v>8166832</v>
      </c>
      <c r="FC52" s="177">
        <f t="shared" si="291"/>
        <v>683747</v>
      </c>
      <c r="FD52" s="177">
        <f t="shared" si="291"/>
        <v>612057</v>
      </c>
      <c r="FE52" s="177">
        <f t="shared" si="291"/>
        <v>10814018</v>
      </c>
      <c r="FF52" s="177">
        <f t="shared" si="291"/>
        <v>8206139</v>
      </c>
      <c r="FG52" s="177">
        <f t="shared" si="291"/>
        <v>703084</v>
      </c>
      <c r="FH52" s="177">
        <f t="shared" si="291"/>
        <v>644092</v>
      </c>
      <c r="FI52" s="177">
        <f t="shared" si="291"/>
        <v>10978862.333333312</v>
      </c>
      <c r="FJ52" s="177">
        <f t="shared" si="291"/>
        <v>8260835.0000000019</v>
      </c>
      <c r="FK52" s="177">
        <f t="shared" si="291"/>
        <v>735526.66666666663</v>
      </c>
      <c r="FL52" s="177">
        <f t="shared" si="291"/>
        <v>681610.33333333395</v>
      </c>
      <c r="FM52" s="177">
        <f t="shared" si="291"/>
        <v>11146544.333333334</v>
      </c>
      <c r="FN52" s="177">
        <f t="shared" si="291"/>
        <v>8305744.6666666837</v>
      </c>
      <c r="FO52" s="177">
        <f t="shared" si="291"/>
        <v>759312.66666666686</v>
      </c>
      <c r="FP52" s="177">
        <f t="shared" si="291"/>
        <v>716936.33333333349</v>
      </c>
    </row>
    <row r="53" spans="1:172">
      <c r="A53" s="49"/>
      <c r="B53" s="205"/>
      <c r="C53" s="132"/>
      <c r="D53" s="132"/>
      <c r="E53" s="206"/>
      <c r="F53" s="205"/>
      <c r="G53" s="206"/>
      <c r="H53" s="206"/>
      <c r="I53" s="206"/>
      <c r="J53" s="231"/>
      <c r="K53" s="231"/>
      <c r="L53" s="231"/>
      <c r="M53" s="231"/>
      <c r="N53" s="231"/>
      <c r="O53" s="205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132"/>
      <c r="AC53" s="304"/>
      <c r="AD53" s="345"/>
      <c r="AE53" s="205"/>
      <c r="AF53" s="206"/>
      <c r="AG53" s="206"/>
      <c r="AH53" s="206"/>
      <c r="AI53" s="231"/>
      <c r="AJ53" s="231"/>
      <c r="AK53" s="231"/>
      <c r="AL53" s="231"/>
      <c r="AM53" s="231"/>
      <c r="AN53" s="205"/>
      <c r="AO53" s="205"/>
      <c r="AP53" s="205"/>
      <c r="AQ53" s="205"/>
      <c r="AR53" s="205"/>
      <c r="AS53" s="205"/>
      <c r="AT53" s="205"/>
      <c r="AU53" s="205"/>
      <c r="AV53" s="205"/>
      <c r="AW53" s="205"/>
      <c r="AX53" s="205"/>
      <c r="AY53" s="205"/>
      <c r="AZ53" s="205"/>
      <c r="BA53" s="250"/>
      <c r="BB53" s="250"/>
      <c r="BC53" s="206"/>
      <c r="BD53" s="205"/>
      <c r="BE53" s="206"/>
      <c r="BF53" s="206"/>
      <c r="BG53" s="206"/>
      <c r="BH53" s="231"/>
      <c r="BI53" s="231"/>
      <c r="BJ53" s="231"/>
      <c r="BK53" s="231"/>
      <c r="BL53" s="231"/>
      <c r="BM53" s="232"/>
      <c r="BN53" s="232"/>
      <c r="BO53" s="232"/>
      <c r="BP53" s="232"/>
      <c r="BQ53" s="232"/>
      <c r="BR53" s="232"/>
      <c r="BS53" s="232"/>
      <c r="BT53" s="232"/>
      <c r="BU53" s="232"/>
      <c r="BV53" s="232"/>
      <c r="BW53" s="232"/>
      <c r="BX53" s="232"/>
      <c r="BY53" s="154"/>
      <c r="CB53" s="193"/>
      <c r="CC53" s="140"/>
      <c r="CD53" s="140"/>
      <c r="CE53" s="216"/>
      <c r="CF53" s="140"/>
      <c r="CG53" s="140"/>
      <c r="CH53" s="140"/>
      <c r="CI53" s="140"/>
      <c r="CJ53" s="140"/>
      <c r="CK53" s="140"/>
      <c r="CL53" s="285"/>
      <c r="CM53" s="140"/>
      <c r="CN53" s="140"/>
      <c r="CO53" s="140"/>
      <c r="CP53" s="140"/>
      <c r="CQ53" s="140"/>
      <c r="CR53" s="140"/>
      <c r="CS53" s="140"/>
      <c r="CT53" s="140"/>
      <c r="CU53" s="140"/>
      <c r="CV53" s="140"/>
      <c r="CW53" s="193"/>
      <c r="CX53" s="257"/>
      <c r="CY53" s="140"/>
      <c r="CZ53" s="193"/>
      <c r="DA53" s="140"/>
      <c r="DB53" s="140"/>
      <c r="DC53" s="216"/>
      <c r="DD53" s="244"/>
      <c r="DE53" s="140"/>
      <c r="DF53" s="140"/>
      <c r="DG53" s="140"/>
      <c r="DH53" s="140"/>
      <c r="DI53" s="140"/>
      <c r="DJ53" s="287"/>
      <c r="DK53" s="140"/>
      <c r="DL53" s="140"/>
      <c r="DM53" s="140"/>
      <c r="DN53" s="140"/>
      <c r="DO53" s="140"/>
      <c r="DP53" s="140"/>
      <c r="DQ53" s="140"/>
      <c r="DR53" s="140"/>
      <c r="DS53" s="140"/>
      <c r="DT53" s="140"/>
      <c r="DU53" s="154"/>
      <c r="DV53" s="317"/>
      <c r="DX53" s="193"/>
      <c r="DY53" s="140"/>
      <c r="DZ53" s="140"/>
      <c r="EA53" s="216"/>
      <c r="EB53" s="244"/>
      <c r="EC53" s="140"/>
      <c r="ED53" s="140"/>
      <c r="EE53" s="140"/>
      <c r="EF53" s="140"/>
      <c r="EG53" s="140"/>
      <c r="EH53" s="140"/>
      <c r="EI53" s="140"/>
      <c r="EJ53" s="140"/>
      <c r="EK53" s="140"/>
      <c r="EL53" s="140"/>
      <c r="EM53" s="140"/>
      <c r="EN53" s="140"/>
      <c r="EO53" s="140"/>
      <c r="EP53" s="140"/>
      <c r="EQ53" s="140"/>
      <c r="ER53" s="140"/>
      <c r="ES53" s="154"/>
      <c r="ET53" s="140"/>
      <c r="EV53" s="193"/>
      <c r="EW53" s="140"/>
      <c r="EX53" s="140"/>
      <c r="EY53" s="216"/>
      <c r="EZ53" s="244"/>
      <c r="FA53" s="154"/>
      <c r="FB53" s="140"/>
      <c r="FC53" s="140"/>
      <c r="FD53" s="216"/>
      <c r="FL53" s="307"/>
      <c r="FP53" s="307"/>
    </row>
    <row r="54" spans="1:172">
      <c r="A54" s="164" t="s">
        <v>20</v>
      </c>
      <c r="B54" s="207">
        <f t="shared" ref="B54:B63" si="292">(CW54/BY54)*100</f>
        <v>90.953591684759743</v>
      </c>
      <c r="C54" s="255">
        <v>90.97</v>
      </c>
      <c r="D54" s="255">
        <v>91.29</v>
      </c>
      <c r="E54" s="208">
        <f t="shared" ref="E54:E63" si="293">(CY54/CA54)*100</f>
        <v>90.913180147966727</v>
      </c>
      <c r="F54" s="207">
        <f t="shared" ref="F54:F63" si="294">(CZ54/CB54)*100</f>
        <v>90.964272402960432</v>
      </c>
      <c r="G54" s="208">
        <f t="shared" ref="G54:G63" si="295">(DA54/CC54)*100</f>
        <v>95.299274658746938</v>
      </c>
      <c r="H54" s="208">
        <f t="shared" ref="H54:H63" si="296">(DB54/CD54)*100</f>
        <v>85.114668974469936</v>
      </c>
      <c r="I54" s="208">
        <f t="shared" ref="I54:I63" si="297">(DC54/CE54)*100</f>
        <v>69.089264964134998</v>
      </c>
      <c r="J54" s="232">
        <f t="shared" ref="J54:J63" si="298">(DD54/CF54)*100</f>
        <v>91.335029125146633</v>
      </c>
      <c r="K54" s="232">
        <f t="shared" ref="K54:K63" si="299">(DE54/CG54)*100</f>
        <v>91.394882972650365</v>
      </c>
      <c r="L54" s="232">
        <f t="shared" ref="L54:L63" si="300">(DF54/CH54)*100</f>
        <v>95.634632960187432</v>
      </c>
      <c r="M54" s="232">
        <f t="shared" ref="M54:M63" si="301">(DG54/CI54)*100</f>
        <v>87.632400831360528</v>
      </c>
      <c r="N54" s="232">
        <f t="shared" ref="N54:N63" si="302">(DH54/CJ54)*100</f>
        <v>71.009945004208447</v>
      </c>
      <c r="O54" s="232">
        <f t="shared" ref="O54" si="303">(DE54/CG54)*100</f>
        <v>91.394882972650365</v>
      </c>
      <c r="P54" s="232">
        <f t="shared" ref="P54" si="304">(DF54/CH54)*100</f>
        <v>95.634632960187432</v>
      </c>
      <c r="Q54" s="232">
        <f t="shared" ref="Q54" si="305">(DG54/CI54)*100</f>
        <v>87.632400831360528</v>
      </c>
      <c r="R54" s="232">
        <f t="shared" ref="R54:R63" si="306">(DH54/CJ54)*100</f>
        <v>71.009945004208447</v>
      </c>
      <c r="S54" s="232">
        <f t="shared" ref="S54:Z54" si="307">(DM54/CO54)*100</f>
        <v>91.853525858480324</v>
      </c>
      <c r="T54" s="232">
        <f t="shared" si="307"/>
        <v>95.73035035402188</v>
      </c>
      <c r="U54" s="232">
        <f t="shared" si="307"/>
        <v>89.836289961428946</v>
      </c>
      <c r="V54" s="232">
        <f t="shared" si="307"/>
        <v>73.466964570698849</v>
      </c>
      <c r="W54" s="232">
        <f t="shared" si="307"/>
        <v>91.814224864664595</v>
      </c>
      <c r="X54" s="232">
        <f t="shared" si="307"/>
        <v>95.848153442143129</v>
      </c>
      <c r="Y54" s="232">
        <f t="shared" si="307"/>
        <v>89.981307947137296</v>
      </c>
      <c r="Z54" s="232">
        <f t="shared" si="307"/>
        <v>73.435018023910487</v>
      </c>
      <c r="AA54" s="207">
        <f t="shared" ref="AA54:AA63" si="308">(DU54/BY54)*100</f>
        <v>45.964447525438835</v>
      </c>
      <c r="AB54" s="255">
        <v>45.7</v>
      </c>
      <c r="AC54" s="304">
        <f t="shared" si="144"/>
        <v>46.573637281844803</v>
      </c>
      <c r="AD54" s="346">
        <f t="shared" ref="AD54:AD63" si="309">(DW54/CA54)*100</f>
        <v>46.351681978299418</v>
      </c>
      <c r="AE54" s="207">
        <f t="shared" ref="AE54:AE63" si="310">(DX54/CB54)*100</f>
        <v>46.245110045509072</v>
      </c>
      <c r="AF54" s="208">
        <f t="shared" ref="AF54:AF63" si="311">(DY54/CC54)*100</f>
        <v>51.915229310640242</v>
      </c>
      <c r="AG54" s="208">
        <f t="shared" ref="AG54:AG63" si="312">(DZ54/CD54)*100</f>
        <v>26.634630713521148</v>
      </c>
      <c r="AH54" s="208">
        <f t="shared" ref="AH54:AH63" si="313">(EA54/CE54)*100</f>
        <v>19.926697362328209</v>
      </c>
      <c r="AI54" s="232">
        <f t="shared" ref="AI54:AI63" si="314">(EB54/CF54)*100</f>
        <v>46.402783904734306</v>
      </c>
      <c r="AJ54" s="232">
        <f t="shared" ref="AJ54:AJ63" si="315">(EC54/CG54)*100</f>
        <v>46.625252997041883</v>
      </c>
      <c r="AK54" s="232">
        <f t="shared" ref="AK54:AK63" si="316">(ED54/CH54)*100</f>
        <v>52.658078468118127</v>
      </c>
      <c r="AL54" s="232">
        <f t="shared" ref="AL54:AL63" si="317">(EE54/CI54)*100</f>
        <v>27.056450268413855</v>
      </c>
      <c r="AM54" s="232">
        <f t="shared" ref="AM54:AM63" si="318">(EF54/CJ54)*100</f>
        <v>20.513103380647692</v>
      </c>
      <c r="AN54" s="232">
        <f t="shared" ref="AN54" si="319">(EG54/CK54)*100</f>
        <v>47.245438560434792</v>
      </c>
      <c r="AO54" s="232">
        <f t="shared" ref="AO54" si="320">(EH54/CL54)*100</f>
        <v>53.087308678396049</v>
      </c>
      <c r="AP54" s="232">
        <f t="shared" ref="AP54" si="321">(EI54/CM54)*100</f>
        <v>28.448854611845231</v>
      </c>
      <c r="AQ54" s="232">
        <f t="shared" ref="AQ54:AQ63" si="322">(EJ54/CN54)*100</f>
        <v>22.00354602927646</v>
      </c>
      <c r="AR54" s="232">
        <f t="shared" ref="AR54:AR63" si="323">(EK54/CO54)*100</f>
        <v>47.74613354269087</v>
      </c>
      <c r="AS54" s="232">
        <f t="shared" ref="AS54:AS63" si="324">(EL54/CP54)*100</f>
        <v>53.597925469003371</v>
      </c>
      <c r="AT54" s="232">
        <f t="shared" ref="AT54:AT63" si="325">(EM54/CQ54)*100</f>
        <v>30.135937477427998</v>
      </c>
      <c r="AU54" s="232">
        <f t="shared" ref="AU54:AY63" si="326">(EN54/CR54)*100</f>
        <v>22.515416533673712</v>
      </c>
      <c r="AV54" s="232">
        <f t="shared" si="326"/>
        <v>48.078491267149133</v>
      </c>
      <c r="AW54" s="232">
        <f t="shared" si="326"/>
        <v>54.147685138785008</v>
      </c>
      <c r="AX54" s="232">
        <f t="shared" si="326"/>
        <v>31.504621583468719</v>
      </c>
      <c r="AY54" s="232">
        <f t="shared" si="326"/>
        <v>22.75106840233892</v>
      </c>
      <c r="AZ54" s="207">
        <f t="shared" ref="AZ54:AZ63" si="327">(ES54/BY54)*100</f>
        <v>38.089630384728409</v>
      </c>
      <c r="BA54" s="251">
        <v>37.409999999999997</v>
      </c>
      <c r="BB54" s="251"/>
      <c r="BC54" s="208">
        <f t="shared" ref="BC54:BC63" si="328">(EU54/CA54)*100</f>
        <v>38.250368695336299</v>
      </c>
      <c r="BD54" s="207">
        <f t="shared" ref="BD54:BD63" si="329">(EV54/CB54)*100</f>
        <v>38.234980909993517</v>
      </c>
      <c r="BE54" s="208">
        <f t="shared" ref="BE54:BE63" si="330">(EW54/CC54)*100</f>
        <v>43.186718259180992</v>
      </c>
      <c r="BF54" s="208">
        <f t="shared" ref="BF54:BF63" si="331">(EX54/CD54)*100</f>
        <v>18.689790248012937</v>
      </c>
      <c r="BG54" s="208">
        <f t="shared" ref="BG54:BG63" si="332">(EY54/CE54)*100</f>
        <v>14.41851525026866</v>
      </c>
      <c r="BH54" s="232">
        <f t="shared" ref="BH54:BH63" si="333">(EZ54/CF54)*100</f>
        <v>38.380655324870958</v>
      </c>
      <c r="BI54" s="232">
        <f t="shared" ref="BI54:BI63" si="334">(FA54/CG54)*100</f>
        <v>38.803103430380403</v>
      </c>
      <c r="BJ54" s="232">
        <f t="shared" ref="BJ54:BJ63" si="335">(FB54/CH54)*100</f>
        <v>44.16790916389494</v>
      </c>
      <c r="BK54" s="232">
        <f t="shared" ref="BK54:BK63" si="336">(FC54/CI54)*100</f>
        <v>19.085169995443078</v>
      </c>
      <c r="BL54" s="232">
        <f t="shared" ref="BL54:BL63" si="337">(FD54/CJ54)*100</f>
        <v>15.393918593153719</v>
      </c>
      <c r="BM54" s="232">
        <f t="shared" si="148"/>
        <v>39.34359696160066</v>
      </c>
      <c r="BN54" s="232">
        <f t="shared" si="149"/>
        <v>44.708584821370003</v>
      </c>
      <c r="BO54" s="232">
        <f t="shared" si="150"/>
        <v>19.690196656350807</v>
      </c>
      <c r="BP54" s="232">
        <f t="shared" ref="BP54:BP63" si="338">(FH54/CN54)*100</f>
        <v>16.278959568158395</v>
      </c>
      <c r="BQ54" s="232">
        <f t="shared" ref="BQ54:BQ63" si="339">(FI54/CO54)*100</f>
        <v>39.902928293404742</v>
      </c>
      <c r="BR54" s="232">
        <f t="shared" ref="BR54:BR63" si="340">(FJ54/CP54)*100</f>
        <v>45.148666926762616</v>
      </c>
      <c r="BS54" s="232">
        <f t="shared" ref="BS54:BS63" si="341">(FK54/CQ54)*100</f>
        <v>21.400943328084583</v>
      </c>
      <c r="BT54" s="232">
        <f t="shared" ref="BT54:BX63" si="342">(FL54/CR54)*100</f>
        <v>17.254899457389016</v>
      </c>
      <c r="BU54" s="232">
        <f t="shared" si="342"/>
        <v>40.181108019362824</v>
      </c>
      <c r="BV54" s="232">
        <f t="shared" si="342"/>
        <v>45.765112512024821</v>
      </c>
      <c r="BW54" s="232">
        <f t="shared" si="342"/>
        <v>22.73052940717464</v>
      </c>
      <c r="BX54" s="232">
        <f t="shared" si="342"/>
        <v>16.757810771069288</v>
      </c>
      <c r="BY54" s="186">
        <v>1857986</v>
      </c>
      <c r="BZ54" s="318">
        <v>1887074</v>
      </c>
      <c r="CA54" s="156">
        <v>1882991</v>
      </c>
      <c r="CB54" s="193">
        <v>1915662</v>
      </c>
      <c r="CC54" s="155">
        <v>1400720</v>
      </c>
      <c r="CD54" s="155">
        <v>175636</v>
      </c>
      <c r="CE54" s="217">
        <v>228914</v>
      </c>
      <c r="CF54" s="155">
        <v>1929089</v>
      </c>
      <c r="CG54" s="155">
        <v>1926900</v>
      </c>
      <c r="CH54" s="155">
        <v>1386321</v>
      </c>
      <c r="CI54" s="155">
        <v>179946</v>
      </c>
      <c r="CJ54" s="155">
        <v>244746</v>
      </c>
      <c r="CK54" s="155">
        <v>1926804</v>
      </c>
      <c r="CL54" s="285">
        <v>1372166</v>
      </c>
      <c r="CM54" s="155">
        <v>183213</v>
      </c>
      <c r="CN54" s="155">
        <v>253241</v>
      </c>
      <c r="CO54" s="155">
        <v>1922496.3333333337</v>
      </c>
      <c r="CP54" s="155">
        <v>1354201.6666666653</v>
      </c>
      <c r="CQ54" s="155">
        <v>184594.66666666686</v>
      </c>
      <c r="CR54" s="155">
        <v>261083.33333333419</v>
      </c>
      <c r="CS54" s="155">
        <v>1917529.6666666807</v>
      </c>
      <c r="CT54" s="155">
        <v>1333679.66666667</v>
      </c>
      <c r="CU54" s="155">
        <v>187958.66666666674</v>
      </c>
      <c r="CV54" s="155">
        <v>271121.33333333343</v>
      </c>
      <c r="CW54" s="193">
        <v>1689905</v>
      </c>
      <c r="CX54" s="257">
        <v>1717657</v>
      </c>
      <c r="CY54" s="155">
        <v>1711887</v>
      </c>
      <c r="CZ54" s="193">
        <v>1742568</v>
      </c>
      <c r="DA54" s="155">
        <v>1334876</v>
      </c>
      <c r="DB54" s="155">
        <v>149492</v>
      </c>
      <c r="DC54" s="217">
        <v>158155</v>
      </c>
      <c r="DD54" s="245">
        <v>1761934</v>
      </c>
      <c r="DE54" s="155">
        <v>1761088</v>
      </c>
      <c r="DF54" s="155">
        <v>1325803</v>
      </c>
      <c r="DG54" s="155">
        <v>157691</v>
      </c>
      <c r="DH54" s="155">
        <v>173794</v>
      </c>
      <c r="DI54" s="155">
        <v>1767045</v>
      </c>
      <c r="DJ54" s="287">
        <v>1314831</v>
      </c>
      <c r="DK54" s="155">
        <v>162492</v>
      </c>
      <c r="DL54" s="155">
        <v>182908</v>
      </c>
      <c r="DM54" s="155">
        <v>1765880.6666666698</v>
      </c>
      <c r="DN54" s="155">
        <v>1296382.0000000023</v>
      </c>
      <c r="DO54" s="155">
        <v>165833.00000000006</v>
      </c>
      <c r="DP54" s="155">
        <v>191810.00000000023</v>
      </c>
      <c r="DQ54" s="155">
        <v>1760564.9999999998</v>
      </c>
      <c r="DR54" s="155">
        <v>1278307.333333333</v>
      </c>
      <c r="DS54" s="155">
        <v>169127.66666666669</v>
      </c>
      <c r="DT54" s="155">
        <v>199097.99999999985</v>
      </c>
      <c r="DU54" s="157">
        <v>854013</v>
      </c>
      <c r="DV54" s="324">
        <v>878879</v>
      </c>
      <c r="DW54" s="158">
        <v>872798</v>
      </c>
      <c r="DX54" s="193">
        <v>885900</v>
      </c>
      <c r="DY54" s="155">
        <v>727187</v>
      </c>
      <c r="DZ54" s="155">
        <v>46780</v>
      </c>
      <c r="EA54" s="217">
        <v>45615</v>
      </c>
      <c r="EB54" s="245">
        <v>895151</v>
      </c>
      <c r="EC54" s="155">
        <v>898422</v>
      </c>
      <c r="ED54" s="155">
        <v>730010</v>
      </c>
      <c r="EE54" s="155">
        <v>48687</v>
      </c>
      <c r="EF54" s="155">
        <v>50205</v>
      </c>
      <c r="EG54" s="155">
        <v>910327</v>
      </c>
      <c r="EH54" s="155">
        <v>728446</v>
      </c>
      <c r="EI54" s="155">
        <v>52122</v>
      </c>
      <c r="EJ54" s="155">
        <v>55722</v>
      </c>
      <c r="EK54" s="155">
        <v>917917.66666666896</v>
      </c>
      <c r="EL54" s="155">
        <v>725824.00000000081</v>
      </c>
      <c r="EM54" s="155">
        <v>55629.33333333335</v>
      </c>
      <c r="EN54" s="155">
        <v>58783.999999999971</v>
      </c>
      <c r="EO54" s="155">
        <v>921919.33333333395</v>
      </c>
      <c r="EP54" s="155">
        <v>722156.66666666593</v>
      </c>
      <c r="EQ54" s="155">
        <v>59215.666666666715</v>
      </c>
      <c r="ER54" s="155">
        <v>61683</v>
      </c>
      <c r="ES54" s="157">
        <v>707700</v>
      </c>
      <c r="ET54" s="262">
        <v>706405</v>
      </c>
      <c r="EU54" s="158">
        <v>720251</v>
      </c>
      <c r="EV54" s="193">
        <v>732453</v>
      </c>
      <c r="EW54" s="155">
        <v>604925</v>
      </c>
      <c r="EX54" s="155">
        <v>32826</v>
      </c>
      <c r="EY54" s="217">
        <v>33006</v>
      </c>
      <c r="EZ54" s="245">
        <v>740397</v>
      </c>
      <c r="FA54" s="154">
        <v>747697</v>
      </c>
      <c r="FB54" s="140">
        <v>612309</v>
      </c>
      <c r="FC54" s="140">
        <v>34343</v>
      </c>
      <c r="FD54" s="216">
        <v>37676</v>
      </c>
      <c r="FE54" s="141">
        <v>758074</v>
      </c>
      <c r="FF54" s="141">
        <v>613476</v>
      </c>
      <c r="FG54" s="141">
        <v>36075</v>
      </c>
      <c r="FH54" s="141">
        <v>41225</v>
      </c>
      <c r="FI54" s="307">
        <v>767132.33333333558</v>
      </c>
      <c r="FJ54" s="307">
        <v>611404.00000000081</v>
      </c>
      <c r="FK54" s="307">
        <v>39505.000000000015</v>
      </c>
      <c r="FL54" s="307">
        <v>45049.666666666635</v>
      </c>
      <c r="FM54" s="307">
        <v>770484.66666666698</v>
      </c>
      <c r="FN54" s="307">
        <v>610359.99999999907</v>
      </c>
      <c r="FO54" s="307">
        <v>42724.000000000044</v>
      </c>
      <c r="FP54" s="307">
        <v>45434.000000000015</v>
      </c>
    </row>
    <row r="55" spans="1:172">
      <c r="A55" s="164" t="s">
        <v>27</v>
      </c>
      <c r="B55" s="207">
        <f t="shared" si="292"/>
        <v>92.47167654524165</v>
      </c>
      <c r="C55" s="255">
        <v>92.92</v>
      </c>
      <c r="D55" s="255">
        <v>92.77</v>
      </c>
      <c r="E55" s="208">
        <f t="shared" si="293"/>
        <v>93.311134316088825</v>
      </c>
      <c r="F55" s="207">
        <f t="shared" si="294"/>
        <v>93.199295483200345</v>
      </c>
      <c r="G55" s="208">
        <f t="shared" si="295"/>
        <v>93.712998157106654</v>
      </c>
      <c r="H55" s="208">
        <f t="shared" si="296"/>
        <v>82.066666666666663</v>
      </c>
      <c r="I55" s="208">
        <f t="shared" si="297"/>
        <v>89.094975006577215</v>
      </c>
      <c r="J55" s="232">
        <f t="shared" si="298"/>
        <v>93.554036035514301</v>
      </c>
      <c r="K55" s="232">
        <f t="shared" si="299"/>
        <v>93.791011145758503</v>
      </c>
      <c r="L55" s="232">
        <f t="shared" si="300"/>
        <v>94.213859619134254</v>
      </c>
      <c r="M55" s="232">
        <f t="shared" si="301"/>
        <v>80.642693190512631</v>
      </c>
      <c r="N55" s="232">
        <f t="shared" si="302"/>
        <v>88.498494191882983</v>
      </c>
      <c r="O55" s="232">
        <f t="shared" ref="O55:O63" si="343">(DE55/CG55)*100</f>
        <v>93.791011145758503</v>
      </c>
      <c r="P55" s="232">
        <f t="shared" ref="P55:P63" si="344">(DF55/CH55)*100</f>
        <v>94.213859619134254</v>
      </c>
      <c r="Q55" s="232">
        <f t="shared" ref="Q55:Q63" si="345">(DG55/CI55)*100</f>
        <v>80.642693190512631</v>
      </c>
      <c r="R55" s="232">
        <f t="shared" si="306"/>
        <v>88.498494191882983</v>
      </c>
      <c r="S55" s="232">
        <f t="shared" ref="S55:S62" si="346">(DM55/CO55)*100</f>
        <v>94.137108277340786</v>
      </c>
      <c r="T55" s="232">
        <f t="shared" ref="T55:T63" si="347">(DN55/CP55)*100</f>
        <v>94.613291389972858</v>
      </c>
      <c r="U55" s="232">
        <f t="shared" ref="U55:U63" si="348">(DO55/CQ55)*100</f>
        <v>77.623867874267461</v>
      </c>
      <c r="V55" s="232">
        <f t="shared" ref="V55:V63" si="349">(DP55/CR55)*100</f>
        <v>88.937121244681293</v>
      </c>
      <c r="W55" s="232">
        <f t="shared" ref="W55:W62" si="350">(DQ55/CS55)*100</f>
        <v>93.988958511065775</v>
      </c>
      <c r="X55" s="232">
        <f t="shared" ref="X55:X63" si="351">(DR55/CT55)*100</f>
        <v>94.369933001339561</v>
      </c>
      <c r="Y55" s="232">
        <f t="shared" ref="Y55:Y63" si="352">(DS55/CU55)*100</f>
        <v>79.838386153934337</v>
      </c>
      <c r="Z55" s="232">
        <f t="shared" ref="Z55:Z63" si="353">(DT55/CV55)*100</f>
        <v>92.306022317745601</v>
      </c>
      <c r="AA55" s="207">
        <f t="shared" si="308"/>
        <v>37.239234163300708</v>
      </c>
      <c r="AB55" s="255">
        <v>38.799999999999997</v>
      </c>
      <c r="AC55" s="304">
        <f t="shared" si="144"/>
        <v>36.819759016984513</v>
      </c>
      <c r="AD55" s="346">
        <f t="shared" si="309"/>
        <v>38.559637409880139</v>
      </c>
      <c r="AE55" s="207">
        <f t="shared" si="310"/>
        <v>38.181125714450708</v>
      </c>
      <c r="AF55" s="208">
        <f t="shared" si="311"/>
        <v>38.453841280810877</v>
      </c>
      <c r="AG55" s="208">
        <f t="shared" si="312"/>
        <v>26.200000000000003</v>
      </c>
      <c r="AH55" s="208">
        <f t="shared" si="313"/>
        <v>35.622204682978165</v>
      </c>
      <c r="AI55" s="232">
        <f t="shared" si="314"/>
        <v>40.026253776393389</v>
      </c>
      <c r="AJ55" s="232">
        <f t="shared" si="315"/>
        <v>39.933316447917491</v>
      </c>
      <c r="AK55" s="232">
        <f t="shared" si="316"/>
        <v>40.154304802686283</v>
      </c>
      <c r="AL55" s="232">
        <f t="shared" si="317"/>
        <v>34.640397857689365</v>
      </c>
      <c r="AM55" s="232">
        <f t="shared" si="318"/>
        <v>31.421196041875803</v>
      </c>
      <c r="AN55" s="232">
        <f t="shared" ref="AN55:AN63" si="354">(EG55/CK55)*100</f>
        <v>40.14477086042352</v>
      </c>
      <c r="AO55" s="232">
        <f t="shared" ref="AO55:AO63" si="355">(EH55/CL55)*100</f>
        <v>40.445055704732177</v>
      </c>
      <c r="AP55" s="232">
        <f t="shared" ref="AP55:AP63" si="356">(EI55/CM55)*100</f>
        <v>27.002606429192006</v>
      </c>
      <c r="AQ55" s="232">
        <f t="shared" si="322"/>
        <v>30.662942819344408</v>
      </c>
      <c r="AR55" s="232">
        <f t="shared" si="323"/>
        <v>40.502416680769343</v>
      </c>
      <c r="AS55" s="232">
        <f t="shared" si="324"/>
        <v>40.768290192687125</v>
      </c>
      <c r="AT55" s="232">
        <f t="shared" si="325"/>
        <v>27.265731368022266</v>
      </c>
      <c r="AU55" s="232">
        <f t="shared" si="326"/>
        <v>37.452185498775094</v>
      </c>
      <c r="AV55" s="232">
        <f t="shared" si="326"/>
        <v>41.207270030851276</v>
      </c>
      <c r="AW55" s="232">
        <f t="shared" si="326"/>
        <v>41.313818726389286</v>
      </c>
      <c r="AX55" s="232">
        <f t="shared" si="326"/>
        <v>25.371081437331654</v>
      </c>
      <c r="AY55" s="232">
        <f t="shared" si="326"/>
        <v>50.106378359602253</v>
      </c>
      <c r="AZ55" s="207">
        <f t="shared" si="327"/>
        <v>26.962035362374532</v>
      </c>
      <c r="BA55" s="251">
        <v>28.54</v>
      </c>
      <c r="BB55" s="251"/>
      <c r="BC55" s="208">
        <f t="shared" si="328"/>
        <v>28.567719037092171</v>
      </c>
      <c r="BD55" s="207">
        <f t="shared" si="329"/>
        <v>28.012654903637667</v>
      </c>
      <c r="BE55" s="208">
        <f t="shared" si="330"/>
        <v>27.974832987790833</v>
      </c>
      <c r="BF55" s="208">
        <f t="shared" si="331"/>
        <v>12.483333333333334</v>
      </c>
      <c r="BG55" s="208">
        <f t="shared" si="332"/>
        <v>22.678242567745329</v>
      </c>
      <c r="BH55" s="232">
        <f t="shared" si="333"/>
        <v>30.041131835599515</v>
      </c>
      <c r="BI55" s="232">
        <f t="shared" si="334"/>
        <v>29.608299873913001</v>
      </c>
      <c r="BJ55" s="232">
        <f t="shared" si="335"/>
        <v>29.752202595310596</v>
      </c>
      <c r="BK55" s="232">
        <f t="shared" si="336"/>
        <v>23.316755929609791</v>
      </c>
      <c r="BL55" s="232">
        <f t="shared" si="337"/>
        <v>24.939050623834792</v>
      </c>
      <c r="BM55" s="232">
        <f t="shared" si="148"/>
        <v>29.345936021604608</v>
      </c>
      <c r="BN55" s="232">
        <f t="shared" si="149"/>
        <v>29.488506123518238</v>
      </c>
      <c r="BO55" s="232">
        <f t="shared" si="150"/>
        <v>22.849695916594264</v>
      </c>
      <c r="BP55" s="232">
        <f t="shared" si="338"/>
        <v>23.342642951638982</v>
      </c>
      <c r="BQ55" s="232">
        <f t="shared" si="339"/>
        <v>29.408141024806504</v>
      </c>
      <c r="BR55" s="232">
        <f t="shared" si="340"/>
        <v>29.42115518243552</v>
      </c>
      <c r="BS55" s="232">
        <f t="shared" si="341"/>
        <v>23.074646303202517</v>
      </c>
      <c r="BT55" s="232">
        <f t="shared" si="342"/>
        <v>29.625650062320023</v>
      </c>
      <c r="BU55" s="232">
        <f t="shared" si="342"/>
        <v>30.03265378166088</v>
      </c>
      <c r="BV55" s="232">
        <f t="shared" si="342"/>
        <v>29.908414946909435</v>
      </c>
      <c r="BW55" s="232">
        <f t="shared" si="342"/>
        <v>17.817639979368444</v>
      </c>
      <c r="BX55" s="232">
        <f t="shared" si="342"/>
        <v>38.951847509877965</v>
      </c>
      <c r="BY55" s="186">
        <v>718221</v>
      </c>
      <c r="BZ55" s="318">
        <v>729429</v>
      </c>
      <c r="CA55" s="156">
        <v>720152</v>
      </c>
      <c r="CB55" s="193">
        <v>727307</v>
      </c>
      <c r="CC55" s="155">
        <v>694560</v>
      </c>
      <c r="CD55" s="155">
        <v>6000</v>
      </c>
      <c r="CE55" s="217">
        <v>7602</v>
      </c>
      <c r="CF55" s="155">
        <v>725229</v>
      </c>
      <c r="CG55" s="155">
        <v>722517</v>
      </c>
      <c r="CH55" s="155">
        <v>690322</v>
      </c>
      <c r="CI55" s="155">
        <v>5228</v>
      </c>
      <c r="CJ55" s="155">
        <v>6973</v>
      </c>
      <c r="CK55" s="155">
        <v>720587</v>
      </c>
      <c r="CL55" s="285">
        <v>687105</v>
      </c>
      <c r="CM55" s="155">
        <v>5755</v>
      </c>
      <c r="CN55" s="155">
        <v>6803</v>
      </c>
      <c r="CO55" s="155">
        <v>716961.3333333343</v>
      </c>
      <c r="CP55" s="155">
        <v>680706.33333333326</v>
      </c>
      <c r="CQ55" s="155">
        <v>5630.9999999999991</v>
      </c>
      <c r="CR55" s="155">
        <v>7755.666666666667</v>
      </c>
      <c r="CS55" s="155">
        <v>713853.00000000105</v>
      </c>
      <c r="CT55" s="155">
        <v>675983.66666666756</v>
      </c>
      <c r="CU55" s="155">
        <v>5816.333333333333</v>
      </c>
      <c r="CV55" s="155">
        <v>7677.0000000000027</v>
      </c>
      <c r="CW55" s="193">
        <v>664151</v>
      </c>
      <c r="CX55" s="257">
        <v>675765</v>
      </c>
      <c r="CY55" s="155">
        <v>671982</v>
      </c>
      <c r="CZ55" s="193">
        <v>677845</v>
      </c>
      <c r="DA55" s="155">
        <v>650893</v>
      </c>
      <c r="DB55" s="155">
        <v>4924</v>
      </c>
      <c r="DC55" s="217">
        <v>6773</v>
      </c>
      <c r="DD55" s="245">
        <v>678481</v>
      </c>
      <c r="DE55" s="155">
        <v>677656</v>
      </c>
      <c r="DF55" s="155">
        <v>650379</v>
      </c>
      <c r="DG55" s="155">
        <v>4216</v>
      </c>
      <c r="DH55" s="155">
        <v>6171</v>
      </c>
      <c r="DI55" s="155">
        <v>677202</v>
      </c>
      <c r="DJ55" s="287">
        <v>649105</v>
      </c>
      <c r="DK55" s="155">
        <v>4338</v>
      </c>
      <c r="DL55" s="155">
        <v>5597</v>
      </c>
      <c r="DM55" s="155">
        <v>674926.66666666709</v>
      </c>
      <c r="DN55" s="155">
        <v>644038.66666666651</v>
      </c>
      <c r="DO55" s="155">
        <v>4371</v>
      </c>
      <c r="DP55" s="155">
        <v>6897.6666666666661</v>
      </c>
      <c r="DQ55" s="155">
        <v>670942.99999999942</v>
      </c>
      <c r="DR55" s="155">
        <v>637925.33333333267</v>
      </c>
      <c r="DS55" s="155">
        <v>4643.666666666667</v>
      </c>
      <c r="DT55" s="155">
        <v>7086.3333333333321</v>
      </c>
      <c r="DU55" s="157">
        <v>267460</v>
      </c>
      <c r="DV55" s="324">
        <v>268574</v>
      </c>
      <c r="DW55" s="158">
        <v>277688</v>
      </c>
      <c r="DX55" s="193">
        <v>277694</v>
      </c>
      <c r="DY55" s="155">
        <v>267085</v>
      </c>
      <c r="DZ55" s="155">
        <v>1572</v>
      </c>
      <c r="EA55" s="217">
        <v>2708</v>
      </c>
      <c r="EB55" s="245">
        <v>290282</v>
      </c>
      <c r="EC55" s="155">
        <v>288525</v>
      </c>
      <c r="ED55" s="155">
        <v>277194</v>
      </c>
      <c r="EE55" s="155">
        <v>1811</v>
      </c>
      <c r="EF55" s="155">
        <v>2191</v>
      </c>
      <c r="EG55" s="155">
        <v>289278</v>
      </c>
      <c r="EH55" s="155">
        <v>277900</v>
      </c>
      <c r="EI55" s="155">
        <v>1554</v>
      </c>
      <c r="EJ55" s="155">
        <v>2086</v>
      </c>
      <c r="EK55" s="155">
        <v>290386.66666666669</v>
      </c>
      <c r="EL55" s="155">
        <v>277512.33333333343</v>
      </c>
      <c r="EM55" s="155">
        <v>1535.3333333333335</v>
      </c>
      <c r="EN55" s="155">
        <v>2904.666666666667</v>
      </c>
      <c r="EO55" s="155">
        <v>294159.3333333332</v>
      </c>
      <c r="EP55" s="155">
        <v>279274.66666666663</v>
      </c>
      <c r="EQ55" s="155">
        <v>1475.6666666666667</v>
      </c>
      <c r="ER55" s="155">
        <v>3846.6666666666661</v>
      </c>
      <c r="ES55" s="157">
        <v>193647</v>
      </c>
      <c r="ET55" s="262">
        <v>207589</v>
      </c>
      <c r="EU55" s="158">
        <v>205731</v>
      </c>
      <c r="EV55" s="193">
        <v>203738</v>
      </c>
      <c r="EW55" s="155">
        <v>194302</v>
      </c>
      <c r="EX55" s="155">
        <v>749</v>
      </c>
      <c r="EY55" s="217">
        <v>1724</v>
      </c>
      <c r="EZ55" s="245">
        <v>217867</v>
      </c>
      <c r="FA55" s="154">
        <v>213925</v>
      </c>
      <c r="FB55" s="140">
        <v>205386</v>
      </c>
      <c r="FC55" s="140">
        <v>1219</v>
      </c>
      <c r="FD55" s="216">
        <v>1739</v>
      </c>
      <c r="FE55" s="141">
        <v>211463</v>
      </c>
      <c r="FF55" s="141">
        <v>202617</v>
      </c>
      <c r="FG55" s="141">
        <v>1315</v>
      </c>
      <c r="FH55" s="141">
        <v>1588</v>
      </c>
      <c r="FI55" s="307">
        <v>210845</v>
      </c>
      <c r="FJ55" s="307">
        <v>200271.66666666677</v>
      </c>
      <c r="FK55" s="307">
        <v>1299.3333333333335</v>
      </c>
      <c r="FL55" s="307">
        <v>2297.666666666667</v>
      </c>
      <c r="FM55" s="307">
        <v>214388.99999999994</v>
      </c>
      <c r="FN55" s="307">
        <v>202176.00000000006</v>
      </c>
      <c r="FO55" s="307">
        <v>1036.3333333333333</v>
      </c>
      <c r="FP55" s="307">
        <v>2990.3333333333326</v>
      </c>
    </row>
    <row r="56" spans="1:172">
      <c r="A56" s="164" t="s">
        <v>28</v>
      </c>
      <c r="B56" s="207">
        <f t="shared" si="292"/>
        <v>90.668022255802455</v>
      </c>
      <c r="C56" s="255">
        <v>90.99</v>
      </c>
      <c r="D56" s="255">
        <v>91.08</v>
      </c>
      <c r="E56" s="208">
        <f t="shared" si="293"/>
        <v>91.181286770818105</v>
      </c>
      <c r="F56" s="207">
        <f t="shared" si="294"/>
        <v>91.2666551173985</v>
      </c>
      <c r="G56" s="208">
        <f t="shared" si="295"/>
        <v>94.648164385485018</v>
      </c>
      <c r="H56" s="208">
        <f t="shared" si="296"/>
        <v>86.476003730361796</v>
      </c>
      <c r="I56" s="208">
        <f t="shared" si="297"/>
        <v>68.273885067065308</v>
      </c>
      <c r="J56" s="232">
        <f t="shared" si="298"/>
        <v>91.334191214363472</v>
      </c>
      <c r="K56" s="232">
        <f t="shared" si="299"/>
        <v>91.479185886011209</v>
      </c>
      <c r="L56" s="232">
        <f t="shared" si="300"/>
        <v>94.957447678058443</v>
      </c>
      <c r="M56" s="232">
        <f t="shared" si="301"/>
        <v>85.820950588929776</v>
      </c>
      <c r="N56" s="232">
        <f t="shared" si="302"/>
        <v>70.006132680866671</v>
      </c>
      <c r="O56" s="232">
        <f t="shared" si="343"/>
        <v>91.479185886011209</v>
      </c>
      <c r="P56" s="232">
        <f t="shared" si="344"/>
        <v>94.957447678058443</v>
      </c>
      <c r="Q56" s="232">
        <f t="shared" si="345"/>
        <v>85.820950588929776</v>
      </c>
      <c r="R56" s="232">
        <f t="shared" si="306"/>
        <v>70.006132680866671</v>
      </c>
      <c r="S56" s="232">
        <f t="shared" si="346"/>
        <v>91.768617632924943</v>
      </c>
      <c r="T56" s="232">
        <f t="shared" si="347"/>
        <v>95.175138589702541</v>
      </c>
      <c r="U56" s="232">
        <f t="shared" si="348"/>
        <v>86.494032257111897</v>
      </c>
      <c r="V56" s="232">
        <f t="shared" si="349"/>
        <v>71.606808593181384</v>
      </c>
      <c r="W56" s="232">
        <f t="shared" si="350"/>
        <v>91.8454581886092</v>
      </c>
      <c r="X56" s="232">
        <f t="shared" si="351"/>
        <v>95.293399982931632</v>
      </c>
      <c r="Y56" s="232">
        <f t="shared" si="352"/>
        <v>87.487171322896103</v>
      </c>
      <c r="Z56" s="232">
        <f t="shared" si="353"/>
        <v>71.803973180012605</v>
      </c>
      <c r="AA56" s="207">
        <f t="shared" si="308"/>
        <v>48.661848986441782</v>
      </c>
      <c r="AB56" s="255">
        <v>49.41</v>
      </c>
      <c r="AC56" s="304">
        <f t="shared" si="144"/>
        <v>49.609539665876966</v>
      </c>
      <c r="AD56" s="346">
        <f t="shared" si="309"/>
        <v>50.197834716267323</v>
      </c>
      <c r="AE56" s="207">
        <f t="shared" si="310"/>
        <v>50.313233731764186</v>
      </c>
      <c r="AF56" s="208">
        <f t="shared" si="311"/>
        <v>53.791786732826537</v>
      </c>
      <c r="AG56" s="208">
        <f t="shared" si="312"/>
        <v>34.374805710323059</v>
      </c>
      <c r="AH56" s="208">
        <f t="shared" si="313"/>
        <v>22.922959562407851</v>
      </c>
      <c r="AI56" s="232">
        <f t="shared" si="314"/>
        <v>50.766632245284327</v>
      </c>
      <c r="AJ56" s="232">
        <f t="shared" si="315"/>
        <v>50.616391420065895</v>
      </c>
      <c r="AK56" s="232">
        <f t="shared" si="316"/>
        <v>54.520499293115357</v>
      </c>
      <c r="AL56" s="232">
        <f t="shared" si="317"/>
        <v>32.657701283009125</v>
      </c>
      <c r="AM56" s="232">
        <f t="shared" si="318"/>
        <v>22.898608450454894</v>
      </c>
      <c r="AN56" s="232">
        <f t="shared" si="354"/>
        <v>50.888880555243041</v>
      </c>
      <c r="AO56" s="232">
        <f t="shared" si="355"/>
        <v>54.855347153764512</v>
      </c>
      <c r="AP56" s="232">
        <f t="shared" si="356"/>
        <v>32.791204633691549</v>
      </c>
      <c r="AQ56" s="232">
        <f t="shared" si="322"/>
        <v>23.491009949917334</v>
      </c>
      <c r="AR56" s="232">
        <f t="shared" si="323"/>
        <v>51.458963839280102</v>
      </c>
      <c r="AS56" s="232">
        <f t="shared" si="324"/>
        <v>55.61606118900054</v>
      </c>
      <c r="AT56" s="232">
        <f t="shared" si="325"/>
        <v>33.374033674487805</v>
      </c>
      <c r="AU56" s="232">
        <f t="shared" si="326"/>
        <v>23.597691673536573</v>
      </c>
      <c r="AV56" s="232">
        <f t="shared" si="326"/>
        <v>52.091604387263914</v>
      </c>
      <c r="AW56" s="232">
        <f t="shared" si="326"/>
        <v>56.458658525641091</v>
      </c>
      <c r="AX56" s="232">
        <f t="shared" si="326"/>
        <v>33.908219166399</v>
      </c>
      <c r="AY56" s="232">
        <f t="shared" si="326"/>
        <v>24.079991523486083</v>
      </c>
      <c r="AZ56" s="207">
        <f t="shared" si="327"/>
        <v>40.245938455324747</v>
      </c>
      <c r="BA56" s="251">
        <v>41.33</v>
      </c>
      <c r="BB56" s="251"/>
      <c r="BC56" s="208">
        <f t="shared" si="328"/>
        <v>41.764838020740953</v>
      </c>
      <c r="BD56" s="207">
        <f t="shared" si="329"/>
        <v>41.978055067326473</v>
      </c>
      <c r="BE56" s="208">
        <f t="shared" si="330"/>
        <v>44.940792290096972</v>
      </c>
      <c r="BF56" s="208">
        <f t="shared" si="331"/>
        <v>24.821253497214187</v>
      </c>
      <c r="BG56" s="208">
        <f t="shared" si="332"/>
        <v>17.296725926787467</v>
      </c>
      <c r="BH56" s="232">
        <f t="shared" si="333"/>
        <v>42.429888895375292</v>
      </c>
      <c r="BI56" s="232">
        <f t="shared" si="334"/>
        <v>42.452809385506676</v>
      </c>
      <c r="BJ56" s="232">
        <f t="shared" si="335"/>
        <v>45.728438390726197</v>
      </c>
      <c r="BK56" s="232">
        <f t="shared" si="336"/>
        <v>23.773946890247842</v>
      </c>
      <c r="BL56" s="232">
        <f t="shared" si="337"/>
        <v>17.526506458281965</v>
      </c>
      <c r="BM56" s="232">
        <f t="shared" si="148"/>
        <v>42.693295443023558</v>
      </c>
      <c r="BN56" s="232">
        <f t="shared" si="149"/>
        <v>46.013245023497831</v>
      </c>
      <c r="BO56" s="232">
        <f t="shared" si="150"/>
        <v>24.126003260879354</v>
      </c>
      <c r="BP56" s="232">
        <f t="shared" si="338"/>
        <v>17.977072192918179</v>
      </c>
      <c r="BQ56" s="232">
        <f t="shared" si="339"/>
        <v>43.395093688578193</v>
      </c>
      <c r="BR56" s="232">
        <f t="shared" si="340"/>
        <v>46.911563167395045</v>
      </c>
      <c r="BS56" s="232">
        <f t="shared" si="341"/>
        <v>24.190766977505053</v>
      </c>
      <c r="BT56" s="232">
        <f t="shared" si="342"/>
        <v>18.255661704087977</v>
      </c>
      <c r="BU56" s="232">
        <f t="shared" si="342"/>
        <v>44.001103336310393</v>
      </c>
      <c r="BV56" s="232">
        <f t="shared" si="342"/>
        <v>47.658444207454828</v>
      </c>
      <c r="BW56" s="232">
        <f t="shared" si="342"/>
        <v>24.950746408681169</v>
      </c>
      <c r="BX56" s="232">
        <f t="shared" si="342"/>
        <v>18.719711798526649</v>
      </c>
      <c r="BY56" s="186">
        <v>3446472</v>
      </c>
      <c r="BZ56" s="318">
        <v>3527503</v>
      </c>
      <c r="CA56" s="156">
        <v>3596942</v>
      </c>
      <c r="CB56" s="193">
        <v>3526919</v>
      </c>
      <c r="CC56" s="155">
        <v>2763407</v>
      </c>
      <c r="CD56" s="155">
        <v>209095</v>
      </c>
      <c r="CE56" s="217">
        <v>292327</v>
      </c>
      <c r="CF56" s="155">
        <v>3580139</v>
      </c>
      <c r="CG56" s="155">
        <v>3582545</v>
      </c>
      <c r="CH56" s="155">
        <v>2764949</v>
      </c>
      <c r="CI56" s="155">
        <v>216834</v>
      </c>
      <c r="CJ56" s="155">
        <v>316338</v>
      </c>
      <c r="CK56" s="155">
        <v>3599865</v>
      </c>
      <c r="CL56" s="285">
        <v>2755148</v>
      </c>
      <c r="CM56" s="155">
        <v>222026</v>
      </c>
      <c r="CN56" s="155">
        <v>330254</v>
      </c>
      <c r="CO56" s="155">
        <v>3616253.6666667056</v>
      </c>
      <c r="CP56" s="155">
        <v>2742628.0000000196</v>
      </c>
      <c r="CQ56" s="155">
        <v>225769.33333333349</v>
      </c>
      <c r="CR56" s="155">
        <v>343683.33333333471</v>
      </c>
      <c r="CS56" s="155">
        <v>3639869.3333333246</v>
      </c>
      <c r="CT56" s="155">
        <v>2726164.6666666497</v>
      </c>
      <c r="CU56" s="155">
        <v>234500.66666666642</v>
      </c>
      <c r="CV56" s="155">
        <v>358637.99999999983</v>
      </c>
      <c r="CW56" s="193">
        <v>3124848</v>
      </c>
      <c r="CX56" s="257">
        <v>3193222</v>
      </c>
      <c r="CY56" s="155">
        <v>3279738</v>
      </c>
      <c r="CZ56" s="193">
        <v>3218901</v>
      </c>
      <c r="DA56" s="155">
        <v>2615514</v>
      </c>
      <c r="DB56" s="155">
        <v>180817</v>
      </c>
      <c r="DC56" s="217">
        <v>199583</v>
      </c>
      <c r="DD56" s="245">
        <v>3269891</v>
      </c>
      <c r="DE56" s="155">
        <v>3277283</v>
      </c>
      <c r="DF56" s="155">
        <v>2625525</v>
      </c>
      <c r="DG56" s="155">
        <v>186089</v>
      </c>
      <c r="DH56" s="155">
        <v>221456</v>
      </c>
      <c r="DI56" s="155">
        <v>3299091</v>
      </c>
      <c r="DJ56" s="287">
        <v>2620114</v>
      </c>
      <c r="DK56" s="155">
        <v>189836</v>
      </c>
      <c r="DL56" s="155">
        <v>234611</v>
      </c>
      <c r="DM56" s="155">
        <v>3318585.9999999972</v>
      </c>
      <c r="DN56" s="155">
        <v>2610300.0000000056</v>
      </c>
      <c r="DO56" s="155">
        <v>195276.99999999994</v>
      </c>
      <c r="DP56" s="155">
        <v>246100.66666666654</v>
      </c>
      <c r="DQ56" s="155">
        <v>3343054.666666667</v>
      </c>
      <c r="DR56" s="155">
        <v>2597855.0000000056</v>
      </c>
      <c r="DS56" s="155">
        <v>205157.99999999994</v>
      </c>
      <c r="DT56" s="155">
        <v>257516.33333333346</v>
      </c>
      <c r="DU56" s="157">
        <v>1677117</v>
      </c>
      <c r="DV56" s="324">
        <v>1749978</v>
      </c>
      <c r="DW56" s="158">
        <v>1805587</v>
      </c>
      <c r="DX56" s="193">
        <v>1774507</v>
      </c>
      <c r="DY56" s="155">
        <v>1486486</v>
      </c>
      <c r="DZ56" s="155">
        <v>71876</v>
      </c>
      <c r="EA56" s="217">
        <v>67010</v>
      </c>
      <c r="EB56" s="245">
        <v>1817516</v>
      </c>
      <c r="EC56" s="155">
        <v>1813355</v>
      </c>
      <c r="ED56" s="155">
        <v>1507464</v>
      </c>
      <c r="EE56" s="155">
        <v>70813</v>
      </c>
      <c r="EF56" s="155">
        <v>72437</v>
      </c>
      <c r="EG56" s="155">
        <v>1831931</v>
      </c>
      <c r="EH56" s="155">
        <v>1511346</v>
      </c>
      <c r="EI56" s="155">
        <v>72805</v>
      </c>
      <c r="EJ56" s="155">
        <v>77580</v>
      </c>
      <c r="EK56" s="155">
        <v>1860886.6666666609</v>
      </c>
      <c r="EL56" s="155">
        <v>1525341.6666666726</v>
      </c>
      <c r="EM56" s="155">
        <v>75348.333333333328</v>
      </c>
      <c r="EN56" s="155">
        <v>81101.33333333327</v>
      </c>
      <c r="EO56" s="155">
        <v>1896066.333333336</v>
      </c>
      <c r="EP56" s="155">
        <v>1539156.0000000056</v>
      </c>
      <c r="EQ56" s="155">
        <v>79515.000000000015</v>
      </c>
      <c r="ER56" s="155">
        <v>86359.999999999971</v>
      </c>
      <c r="ES56" s="157">
        <v>1387065</v>
      </c>
      <c r="ET56" s="262">
        <v>1450619</v>
      </c>
      <c r="EU56" s="158">
        <v>1502257</v>
      </c>
      <c r="EV56" s="193">
        <v>1480532</v>
      </c>
      <c r="EW56" s="155">
        <v>1241897</v>
      </c>
      <c r="EX56" s="155">
        <v>51900</v>
      </c>
      <c r="EY56" s="217">
        <v>50563</v>
      </c>
      <c r="EZ56" s="245">
        <v>1519049</v>
      </c>
      <c r="FA56" s="154">
        <v>1520891</v>
      </c>
      <c r="FB56" s="140">
        <v>1264368</v>
      </c>
      <c r="FC56" s="140">
        <v>51550</v>
      </c>
      <c r="FD56" s="216">
        <v>55443</v>
      </c>
      <c r="FE56" s="141">
        <v>1536901</v>
      </c>
      <c r="FF56" s="141">
        <v>1267733</v>
      </c>
      <c r="FG56" s="141">
        <v>53566</v>
      </c>
      <c r="FH56" s="141">
        <v>59370</v>
      </c>
      <c r="FI56" s="307">
        <v>1569276.6666666612</v>
      </c>
      <c r="FJ56" s="307">
        <v>1286609.6666666726</v>
      </c>
      <c r="FK56" s="307">
        <v>54615.33333333335</v>
      </c>
      <c r="FL56" s="307">
        <v>62741.666666666613</v>
      </c>
      <c r="FM56" s="307">
        <v>1601582.6666666684</v>
      </c>
      <c r="FN56" s="307">
        <v>1299247.6666666721</v>
      </c>
      <c r="FO56" s="307">
        <v>58509.666666666672</v>
      </c>
      <c r="FP56" s="307">
        <v>67135.999999999971</v>
      </c>
    </row>
    <row r="57" spans="1:172" ht="16.5" customHeight="1">
      <c r="A57" s="164" t="s">
        <v>35</v>
      </c>
      <c r="B57" s="207">
        <f t="shared" si="292"/>
        <v>92.290887568347785</v>
      </c>
      <c r="C57" s="255">
        <v>92.81</v>
      </c>
      <c r="D57" s="255">
        <v>93.04</v>
      </c>
      <c r="E57" s="208">
        <f t="shared" si="293"/>
        <v>93.283805668575155</v>
      </c>
      <c r="F57" s="207">
        <f t="shared" si="294"/>
        <v>93.231525142093133</v>
      </c>
      <c r="G57" s="208">
        <f t="shared" si="295"/>
        <v>93.814038168073864</v>
      </c>
      <c r="H57" s="208">
        <f t="shared" si="296"/>
        <v>88.720946813061445</v>
      </c>
      <c r="I57" s="208">
        <f t="shared" si="297"/>
        <v>76.915101244205914</v>
      </c>
      <c r="J57" s="232">
        <f t="shared" si="298"/>
        <v>93.373509663289099</v>
      </c>
      <c r="K57" s="232">
        <f t="shared" si="299"/>
        <v>93.665736005073342</v>
      </c>
      <c r="L57" s="232">
        <f t="shared" si="300"/>
        <v>94.305326402564148</v>
      </c>
      <c r="M57" s="232">
        <f t="shared" si="301"/>
        <v>85.102350265352541</v>
      </c>
      <c r="N57" s="232">
        <f t="shared" si="302"/>
        <v>84.123784681052882</v>
      </c>
      <c r="O57" s="232">
        <f t="shared" si="343"/>
        <v>93.665736005073342</v>
      </c>
      <c r="P57" s="232">
        <f t="shared" si="344"/>
        <v>94.305326402564148</v>
      </c>
      <c r="Q57" s="232">
        <f t="shared" si="345"/>
        <v>85.102350265352541</v>
      </c>
      <c r="R57" s="232">
        <f t="shared" si="306"/>
        <v>84.123784681052882</v>
      </c>
      <c r="S57" s="232">
        <f t="shared" si="346"/>
        <v>94.025555629320095</v>
      </c>
      <c r="T57" s="232">
        <f t="shared" si="347"/>
        <v>94.608845491097625</v>
      </c>
      <c r="U57" s="232">
        <f t="shared" si="348"/>
        <v>93.286816330068405</v>
      </c>
      <c r="V57" s="232">
        <f t="shared" si="349"/>
        <v>82.896702685799511</v>
      </c>
      <c r="W57" s="232">
        <f t="shared" si="350"/>
        <v>94.347425024934083</v>
      </c>
      <c r="X57" s="232">
        <f t="shared" si="351"/>
        <v>94.889507972616769</v>
      </c>
      <c r="Y57" s="232">
        <f t="shared" si="352"/>
        <v>95.476436188510448</v>
      </c>
      <c r="Z57" s="232">
        <f t="shared" si="353"/>
        <v>81.355959700838724</v>
      </c>
      <c r="AA57" s="207">
        <f t="shared" si="308"/>
        <v>44.02552860032413</v>
      </c>
      <c r="AB57" s="255">
        <v>44.82</v>
      </c>
      <c r="AC57" s="304">
        <f t="shared" si="144"/>
        <v>46.018662604207265</v>
      </c>
      <c r="AD57" s="346">
        <f t="shared" si="309"/>
        <v>44.640063840156621</v>
      </c>
      <c r="AE57" s="207">
        <f t="shared" si="310"/>
        <v>45.645320142835921</v>
      </c>
      <c r="AF57" s="208">
        <f t="shared" si="311"/>
        <v>45.542442686023698</v>
      </c>
      <c r="AG57" s="208">
        <f t="shared" si="312"/>
        <v>34.778268929131613</v>
      </c>
      <c r="AH57" s="208">
        <f t="shared" si="313"/>
        <v>33.489875579409613</v>
      </c>
      <c r="AI57" s="232">
        <f t="shared" si="314"/>
        <v>45.775660380720296</v>
      </c>
      <c r="AJ57" s="232">
        <f t="shared" si="315"/>
        <v>46.359301262570106</v>
      </c>
      <c r="AK57" s="232">
        <f t="shared" si="316"/>
        <v>46.513178514615525</v>
      </c>
      <c r="AL57" s="232">
        <f t="shared" si="317"/>
        <v>31.513773060399291</v>
      </c>
      <c r="AM57" s="232">
        <f t="shared" si="318"/>
        <v>34.420203936447713</v>
      </c>
      <c r="AN57" s="232">
        <f t="shared" si="354"/>
        <v>46.632467408861366</v>
      </c>
      <c r="AO57" s="232">
        <f t="shared" si="355"/>
        <v>46.805093290740523</v>
      </c>
      <c r="AP57" s="232">
        <f t="shared" si="356"/>
        <v>34.966560046525153</v>
      </c>
      <c r="AQ57" s="232">
        <f t="shared" si="322"/>
        <v>33.622641509433961</v>
      </c>
      <c r="AR57" s="232">
        <f t="shared" si="323"/>
        <v>47.041868596339981</v>
      </c>
      <c r="AS57" s="232">
        <f t="shared" si="324"/>
        <v>47.271583048223441</v>
      </c>
      <c r="AT57" s="232">
        <f t="shared" si="325"/>
        <v>33.79561411112072</v>
      </c>
      <c r="AU57" s="232">
        <f t="shared" si="326"/>
        <v>30.530558354469921</v>
      </c>
      <c r="AV57" s="232">
        <f t="shared" si="326"/>
        <v>47.241461622869593</v>
      </c>
      <c r="AW57" s="232">
        <f t="shared" si="326"/>
        <v>47.283103725248687</v>
      </c>
      <c r="AX57" s="232">
        <f t="shared" si="326"/>
        <v>42.156862745098017</v>
      </c>
      <c r="AY57" s="232">
        <f t="shared" si="326"/>
        <v>30.774347409919038</v>
      </c>
      <c r="AZ57" s="207">
        <f t="shared" si="327"/>
        <v>34.018311689580706</v>
      </c>
      <c r="BA57" s="251">
        <v>34.549999999999997</v>
      </c>
      <c r="BB57" s="251"/>
      <c r="BC57" s="208">
        <f t="shared" si="328"/>
        <v>34.013659915864636</v>
      </c>
      <c r="BD57" s="207">
        <f t="shared" si="329"/>
        <v>34.998651972247139</v>
      </c>
      <c r="BE57" s="208">
        <f t="shared" si="330"/>
        <v>35.153161327574935</v>
      </c>
      <c r="BF57" s="208">
        <f t="shared" si="331"/>
        <v>23.741622700698702</v>
      </c>
      <c r="BG57" s="208">
        <f t="shared" si="332"/>
        <v>26.488167845816051</v>
      </c>
      <c r="BH57" s="232">
        <f t="shared" si="333"/>
        <v>35.377191046809493</v>
      </c>
      <c r="BI57" s="232">
        <f t="shared" si="334"/>
        <v>36.013034752935432</v>
      </c>
      <c r="BJ57" s="232">
        <f t="shared" si="335"/>
        <v>35.898368430701176</v>
      </c>
      <c r="BK57" s="232">
        <f t="shared" si="336"/>
        <v>24.968410411928229</v>
      </c>
      <c r="BL57" s="232">
        <f t="shared" si="337"/>
        <v>27.211287645245434</v>
      </c>
      <c r="BM57" s="232">
        <f t="shared" si="148"/>
        <v>36.354344404641864</v>
      </c>
      <c r="BN57" s="232">
        <f t="shared" si="149"/>
        <v>36.278393965622371</v>
      </c>
      <c r="BO57" s="232">
        <f t="shared" si="150"/>
        <v>24.30939226519337</v>
      </c>
      <c r="BP57" s="232">
        <f t="shared" si="338"/>
        <v>25.315363881401616</v>
      </c>
      <c r="BQ57" s="232">
        <f t="shared" si="339"/>
        <v>36.846402516836825</v>
      </c>
      <c r="BR57" s="232">
        <f t="shared" si="340"/>
        <v>36.814224708438644</v>
      </c>
      <c r="BS57" s="232">
        <f t="shared" si="341"/>
        <v>24.651122475513546</v>
      </c>
      <c r="BT57" s="232">
        <f t="shared" si="342"/>
        <v>23.032556200270989</v>
      </c>
      <c r="BU57" s="232">
        <f t="shared" si="342"/>
        <v>36.791444691374679</v>
      </c>
      <c r="BV57" s="232">
        <f t="shared" si="342"/>
        <v>36.528281502814117</v>
      </c>
      <c r="BW57" s="232">
        <f t="shared" si="342"/>
        <v>31.088751289989663</v>
      </c>
      <c r="BX57" s="232">
        <f t="shared" si="342"/>
        <v>22.753451548532578</v>
      </c>
      <c r="BY57" s="186">
        <v>716373</v>
      </c>
      <c r="BZ57" s="318">
        <v>733874</v>
      </c>
      <c r="CA57" s="156">
        <v>724309</v>
      </c>
      <c r="CB57" s="193">
        <v>726988</v>
      </c>
      <c r="CC57" s="155">
        <v>678892</v>
      </c>
      <c r="CD57" s="155">
        <v>7013</v>
      </c>
      <c r="CE57" s="217">
        <v>16396</v>
      </c>
      <c r="CF57" s="155">
        <v>729617</v>
      </c>
      <c r="CG57" s="155">
        <v>728514</v>
      </c>
      <c r="CH57" s="155">
        <v>676404</v>
      </c>
      <c r="CI57" s="155">
        <v>7914</v>
      </c>
      <c r="CJ57" s="155">
        <v>16868</v>
      </c>
      <c r="CK57" s="155">
        <v>724967</v>
      </c>
      <c r="CL57" s="285">
        <v>672414</v>
      </c>
      <c r="CM57" s="155">
        <v>6878</v>
      </c>
      <c r="CN57" s="155">
        <v>18550</v>
      </c>
      <c r="CO57" s="155">
        <v>723023.99999999849</v>
      </c>
      <c r="CP57" s="155">
        <v>667383.33333332965</v>
      </c>
      <c r="CQ57" s="155">
        <v>7691.3333333333394</v>
      </c>
      <c r="CR57" s="155">
        <v>19187.333333333361</v>
      </c>
      <c r="CS57" s="155">
        <v>720550.6666666707</v>
      </c>
      <c r="CT57" s="155">
        <v>662747.66666666872</v>
      </c>
      <c r="CU57" s="155">
        <v>7752.0000000000036</v>
      </c>
      <c r="CV57" s="155">
        <v>20546.333333333339</v>
      </c>
      <c r="CW57" s="193">
        <v>661147</v>
      </c>
      <c r="CX57" s="257">
        <v>677806</v>
      </c>
      <c r="CY57" s="155">
        <v>675663</v>
      </c>
      <c r="CZ57" s="193">
        <v>677782</v>
      </c>
      <c r="DA57" s="155">
        <v>636896</v>
      </c>
      <c r="DB57" s="155">
        <v>6222</v>
      </c>
      <c r="DC57" s="217">
        <v>12611</v>
      </c>
      <c r="DD57" s="245">
        <v>681269</v>
      </c>
      <c r="DE57" s="155">
        <v>682368</v>
      </c>
      <c r="DF57" s="155">
        <v>637885</v>
      </c>
      <c r="DG57" s="155">
        <v>6735</v>
      </c>
      <c r="DH57" s="155">
        <v>14190</v>
      </c>
      <c r="DI57" s="155">
        <v>680712</v>
      </c>
      <c r="DJ57" s="287">
        <v>635574</v>
      </c>
      <c r="DK57" s="155">
        <v>6012</v>
      </c>
      <c r="DL57" s="155">
        <v>15404</v>
      </c>
      <c r="DM57" s="155">
        <v>679827.33333333395</v>
      </c>
      <c r="DN57" s="155">
        <v>631403.66666666686</v>
      </c>
      <c r="DO57" s="155">
        <v>7175.0000000000009</v>
      </c>
      <c r="DP57" s="155">
        <v>15905.666666666662</v>
      </c>
      <c r="DQ57" s="155">
        <v>679820.99999999988</v>
      </c>
      <c r="DR57" s="155">
        <v>628878.00000000023</v>
      </c>
      <c r="DS57" s="155">
        <v>7401.3333333333339</v>
      </c>
      <c r="DT57" s="155">
        <v>16715.666666666668</v>
      </c>
      <c r="DU57" s="157">
        <v>315387</v>
      </c>
      <c r="DV57" s="324">
        <v>337719</v>
      </c>
      <c r="DW57" s="158">
        <v>323332</v>
      </c>
      <c r="DX57" s="193">
        <v>331836</v>
      </c>
      <c r="DY57" s="155">
        <v>309184</v>
      </c>
      <c r="DZ57" s="155">
        <v>2439</v>
      </c>
      <c r="EA57" s="217">
        <v>5491</v>
      </c>
      <c r="EB57" s="245">
        <v>333987</v>
      </c>
      <c r="EC57" s="155">
        <v>337734</v>
      </c>
      <c r="ED57" s="155">
        <v>314617</v>
      </c>
      <c r="EE57" s="155">
        <v>2494</v>
      </c>
      <c r="EF57" s="155">
        <v>5806</v>
      </c>
      <c r="EG57" s="155">
        <v>338070</v>
      </c>
      <c r="EH57" s="155">
        <v>314724</v>
      </c>
      <c r="EI57" s="155">
        <v>2405</v>
      </c>
      <c r="EJ57" s="155">
        <v>6237</v>
      </c>
      <c r="EK57" s="155">
        <v>340124.00000000047</v>
      </c>
      <c r="EL57" s="155">
        <v>315482.6666666668</v>
      </c>
      <c r="EM57" s="155">
        <v>2599.3333333333335</v>
      </c>
      <c r="EN57" s="155">
        <v>5858.0000000000009</v>
      </c>
      <c r="EO57" s="155">
        <v>340398.66666666628</v>
      </c>
      <c r="EP57" s="155">
        <v>313367.6666666664</v>
      </c>
      <c r="EQ57" s="155">
        <v>3268</v>
      </c>
      <c r="ER57" s="155">
        <v>6323.0000000000009</v>
      </c>
      <c r="ES57" s="157">
        <v>243698</v>
      </c>
      <c r="ET57" s="262">
        <v>252305</v>
      </c>
      <c r="EU57" s="158">
        <v>246364</v>
      </c>
      <c r="EV57" s="193">
        <v>254436</v>
      </c>
      <c r="EW57" s="155">
        <v>238652</v>
      </c>
      <c r="EX57" s="155">
        <v>1665</v>
      </c>
      <c r="EY57" s="217">
        <v>4343</v>
      </c>
      <c r="EZ57" s="245">
        <v>258118</v>
      </c>
      <c r="FA57" s="154">
        <v>262360</v>
      </c>
      <c r="FB57" s="140">
        <v>242818</v>
      </c>
      <c r="FC57" s="140">
        <v>1976</v>
      </c>
      <c r="FD57" s="216">
        <v>4590</v>
      </c>
      <c r="FE57" s="141">
        <v>263557</v>
      </c>
      <c r="FF57" s="141">
        <v>243941</v>
      </c>
      <c r="FG57" s="141">
        <v>1672</v>
      </c>
      <c r="FH57" s="141">
        <v>4696</v>
      </c>
      <c r="FI57" s="307">
        <v>266408.33333333372</v>
      </c>
      <c r="FJ57" s="307">
        <v>245692.00000000012</v>
      </c>
      <c r="FK57" s="307">
        <v>1896</v>
      </c>
      <c r="FL57" s="307">
        <v>4419.3333333333348</v>
      </c>
      <c r="FM57" s="307">
        <v>265100.99999999965</v>
      </c>
      <c r="FN57" s="307">
        <v>242090.33333333291</v>
      </c>
      <c r="FO57" s="307">
        <v>2410</v>
      </c>
      <c r="FP57" s="307">
        <v>4675</v>
      </c>
    </row>
    <row r="58" spans="1:172" ht="16.5" customHeight="1">
      <c r="A58" s="164" t="s">
        <v>36</v>
      </c>
      <c r="B58" s="207">
        <f t="shared" si="292"/>
        <v>89.446934372804435</v>
      </c>
      <c r="C58" s="255">
        <v>90.09</v>
      </c>
      <c r="D58" s="255">
        <v>90.14</v>
      </c>
      <c r="E58" s="208">
        <f t="shared" si="293"/>
        <v>90.048147485082424</v>
      </c>
      <c r="F58" s="207">
        <f t="shared" si="294"/>
        <v>90.255287641245204</v>
      </c>
      <c r="G58" s="208">
        <f t="shared" si="295"/>
        <v>95.225041411479424</v>
      </c>
      <c r="H58" s="208">
        <f t="shared" si="296"/>
        <v>87.941425204376273</v>
      </c>
      <c r="I58" s="208">
        <f t="shared" si="297"/>
        <v>72.470311501727778</v>
      </c>
      <c r="J58" s="232">
        <f t="shared" si="298"/>
        <v>90.396189114465173</v>
      </c>
      <c r="K58" s="232">
        <f t="shared" si="299"/>
        <v>90.551902878302258</v>
      </c>
      <c r="L58" s="232">
        <f t="shared" si="300"/>
        <v>95.560244092673983</v>
      </c>
      <c r="M58" s="232">
        <f t="shared" si="301"/>
        <v>88.541520105805219</v>
      </c>
      <c r="N58" s="232">
        <f t="shared" si="302"/>
        <v>73.690307846142005</v>
      </c>
      <c r="O58" s="232">
        <f t="shared" si="343"/>
        <v>90.551902878302258</v>
      </c>
      <c r="P58" s="232">
        <f t="shared" si="344"/>
        <v>95.560244092673983</v>
      </c>
      <c r="Q58" s="232">
        <f t="shared" si="345"/>
        <v>88.541520105805219</v>
      </c>
      <c r="R58" s="232">
        <f t="shared" si="306"/>
        <v>73.690307846142005</v>
      </c>
      <c r="S58" s="232">
        <f t="shared" si="346"/>
        <v>90.723076920943384</v>
      </c>
      <c r="T58" s="232">
        <f t="shared" si="347"/>
        <v>95.76194542958244</v>
      </c>
      <c r="U58" s="232">
        <f t="shared" si="348"/>
        <v>89.34042765368126</v>
      </c>
      <c r="V58" s="232">
        <f t="shared" si="349"/>
        <v>74.30857639487165</v>
      </c>
      <c r="W58" s="232">
        <f t="shared" si="350"/>
        <v>90.824832742977776</v>
      </c>
      <c r="X58" s="232">
        <f t="shared" si="351"/>
        <v>95.833810858782016</v>
      </c>
      <c r="Y58" s="232">
        <f t="shared" si="352"/>
        <v>90.027367411578041</v>
      </c>
      <c r="Z58" s="232">
        <f t="shared" si="353"/>
        <v>74.676065931271026</v>
      </c>
      <c r="AA58" s="207">
        <f t="shared" si="308"/>
        <v>44.637791712485289</v>
      </c>
      <c r="AB58" s="255">
        <v>43.79</v>
      </c>
      <c r="AC58" s="304">
        <f t="shared" si="144"/>
        <v>44.621778706270874</v>
      </c>
      <c r="AD58" s="346">
        <f t="shared" si="309"/>
        <v>44.526543396494098</v>
      </c>
      <c r="AE58" s="207">
        <f t="shared" si="310"/>
        <v>44.984944154184653</v>
      </c>
      <c r="AF58" s="208">
        <f t="shared" si="311"/>
        <v>50.288988846694672</v>
      </c>
      <c r="AG58" s="208">
        <f t="shared" si="312"/>
        <v>29.595317485867557</v>
      </c>
      <c r="AH58" s="208">
        <f t="shared" si="313"/>
        <v>21.757172497674752</v>
      </c>
      <c r="AI58" s="232">
        <f t="shared" si="314"/>
        <v>45.064034090376182</v>
      </c>
      <c r="AJ58" s="232">
        <f t="shared" si="315"/>
        <v>45.495004363338289</v>
      </c>
      <c r="AK58" s="232">
        <f t="shared" si="316"/>
        <v>51.008254405088891</v>
      </c>
      <c r="AL58" s="232">
        <f t="shared" si="317"/>
        <v>30.348650702085152</v>
      </c>
      <c r="AM58" s="232">
        <f t="shared" si="318"/>
        <v>22.35780679592694</v>
      </c>
      <c r="AN58" s="232">
        <f t="shared" si="354"/>
        <v>45.787700952727263</v>
      </c>
      <c r="AO58" s="232">
        <f t="shared" si="355"/>
        <v>51.272381462688308</v>
      </c>
      <c r="AP58" s="232">
        <f t="shared" si="356"/>
        <v>30.592248583990177</v>
      </c>
      <c r="AQ58" s="232">
        <f t="shared" si="322"/>
        <v>22.962845043679479</v>
      </c>
      <c r="AR58" s="232">
        <f t="shared" si="323"/>
        <v>46.366236186290728</v>
      </c>
      <c r="AS58" s="232">
        <f t="shared" si="324"/>
        <v>52.136269965152906</v>
      </c>
      <c r="AT58" s="232">
        <f t="shared" si="325"/>
        <v>30.869012464286431</v>
      </c>
      <c r="AU58" s="232">
        <f t="shared" si="326"/>
        <v>23.595762375347253</v>
      </c>
      <c r="AV58" s="232">
        <f t="shared" si="326"/>
        <v>46.884557927524511</v>
      </c>
      <c r="AW58" s="232">
        <f t="shared" si="326"/>
        <v>52.828358742585102</v>
      </c>
      <c r="AX58" s="232">
        <f t="shared" si="326"/>
        <v>31.235491303208601</v>
      </c>
      <c r="AY58" s="232">
        <f t="shared" si="326"/>
        <v>24.44176641083244</v>
      </c>
      <c r="AZ58" s="207">
        <f t="shared" si="327"/>
        <v>37.726390372686133</v>
      </c>
      <c r="BA58" s="251">
        <v>36.99</v>
      </c>
      <c r="BB58" s="251"/>
      <c r="BC58" s="208">
        <f t="shared" si="328"/>
        <v>37.695516030583342</v>
      </c>
      <c r="BD58" s="207">
        <f t="shared" si="329"/>
        <v>38.084567331960201</v>
      </c>
      <c r="BE58" s="208">
        <f t="shared" si="330"/>
        <v>42.839117888290737</v>
      </c>
      <c r="BF58" s="208">
        <f t="shared" si="331"/>
        <v>21.950869631213646</v>
      </c>
      <c r="BG58" s="208">
        <f t="shared" si="332"/>
        <v>16.607735264325228</v>
      </c>
      <c r="BH58" s="232">
        <f t="shared" si="333"/>
        <v>38.254379319005345</v>
      </c>
      <c r="BI58" s="232">
        <f t="shared" si="334"/>
        <v>38.649566605639691</v>
      </c>
      <c r="BJ58" s="232">
        <f t="shared" si="335"/>
        <v>43.516310535469515</v>
      </c>
      <c r="BK58" s="232">
        <f t="shared" si="336"/>
        <v>22.786193015067973</v>
      </c>
      <c r="BL58" s="232">
        <f t="shared" si="337"/>
        <v>16.879293308798733</v>
      </c>
      <c r="BM58" s="232">
        <f t="shared" si="148"/>
        <v>38.885275576989677</v>
      </c>
      <c r="BN58" s="232">
        <f t="shared" si="149"/>
        <v>43.687365393393364</v>
      </c>
      <c r="BO58" s="232">
        <f t="shared" si="150"/>
        <v>23.215464543642149</v>
      </c>
      <c r="BP58" s="232">
        <f t="shared" si="338"/>
        <v>17.247771613931754</v>
      </c>
      <c r="BQ58" s="232">
        <f t="shared" si="339"/>
        <v>39.402839386658869</v>
      </c>
      <c r="BR58" s="232">
        <f t="shared" si="340"/>
        <v>44.484140548668698</v>
      </c>
      <c r="BS58" s="232">
        <f t="shared" si="341"/>
        <v>23.60727007988201</v>
      </c>
      <c r="BT58" s="232">
        <f t="shared" si="342"/>
        <v>17.682118212944978</v>
      </c>
      <c r="BU58" s="232">
        <f t="shared" si="342"/>
        <v>39.873646491865081</v>
      </c>
      <c r="BV58" s="232">
        <f t="shared" si="342"/>
        <v>45.197000062690719</v>
      </c>
      <c r="BW58" s="232">
        <f t="shared" si="342"/>
        <v>23.765340483436638</v>
      </c>
      <c r="BX58" s="232">
        <f t="shared" si="342"/>
        <v>18.30474138624049</v>
      </c>
      <c r="BY58" s="186">
        <v>4598749</v>
      </c>
      <c r="BZ58" s="318">
        <v>4714449</v>
      </c>
      <c r="CA58" s="156">
        <v>4736696</v>
      </c>
      <c r="CB58" s="193">
        <v>4752639</v>
      </c>
      <c r="CC58" s="155">
        <v>2860318</v>
      </c>
      <c r="CD58" s="155">
        <v>599507</v>
      </c>
      <c r="CE58" s="217">
        <v>796689</v>
      </c>
      <c r="CF58" s="155">
        <v>4797835</v>
      </c>
      <c r="CG58" s="155">
        <v>4796786</v>
      </c>
      <c r="CH58" s="155">
        <v>2816799</v>
      </c>
      <c r="CI58" s="155">
        <v>604129</v>
      </c>
      <c r="CJ58" s="155">
        <v>845065</v>
      </c>
      <c r="CK58" s="155">
        <v>4801689</v>
      </c>
      <c r="CL58" s="285">
        <v>2784503</v>
      </c>
      <c r="CM58" s="155">
        <v>605928</v>
      </c>
      <c r="CN58" s="155">
        <v>866883</v>
      </c>
      <c r="CO58" s="155">
        <v>4806155.3333333116</v>
      </c>
      <c r="CP58" s="155">
        <v>2752858.9999999967</v>
      </c>
      <c r="CQ58" s="155">
        <v>611694.33333333244</v>
      </c>
      <c r="CR58" s="155">
        <v>889806.66666667338</v>
      </c>
      <c r="CS58" s="155">
        <v>4813848.6666665971</v>
      </c>
      <c r="CT58" s="155">
        <v>2722367.9999999991</v>
      </c>
      <c r="CU58" s="155">
        <v>613137.99999999872</v>
      </c>
      <c r="CV58" s="155">
        <v>912222.66666666744</v>
      </c>
      <c r="CW58" s="193">
        <v>4113440</v>
      </c>
      <c r="CX58" s="257">
        <v>4248984</v>
      </c>
      <c r="CY58" s="155">
        <v>4265307</v>
      </c>
      <c r="CZ58" s="193">
        <v>4289508</v>
      </c>
      <c r="DA58" s="155">
        <v>2723739</v>
      </c>
      <c r="DB58" s="155">
        <v>527215</v>
      </c>
      <c r="DC58" s="217">
        <v>577363</v>
      </c>
      <c r="DD58" s="245">
        <v>4337060</v>
      </c>
      <c r="DE58" s="155">
        <v>4343581</v>
      </c>
      <c r="DF58" s="155">
        <v>2691740</v>
      </c>
      <c r="DG58" s="155">
        <v>534905</v>
      </c>
      <c r="DH58" s="155">
        <v>622731</v>
      </c>
      <c r="DI58" s="155">
        <v>4344937</v>
      </c>
      <c r="DJ58" s="287">
        <v>2660703</v>
      </c>
      <c r="DK58" s="155">
        <v>537788</v>
      </c>
      <c r="DL58" s="155">
        <v>639333</v>
      </c>
      <c r="DM58" s="155">
        <v>4360292.0000000028</v>
      </c>
      <c r="DN58" s="155">
        <v>2636191.3333333456</v>
      </c>
      <c r="DO58" s="155">
        <v>546490.33333333372</v>
      </c>
      <c r="DP58" s="155">
        <v>661202.66666666593</v>
      </c>
      <c r="DQ58" s="155">
        <v>4372170.0000000028</v>
      </c>
      <c r="DR58" s="155">
        <v>2608949.0000000056</v>
      </c>
      <c r="DS58" s="155">
        <v>551992.00000000023</v>
      </c>
      <c r="DT58" s="155">
        <v>681211.9999999993</v>
      </c>
      <c r="DU58" s="157">
        <v>2052780</v>
      </c>
      <c r="DV58" s="324">
        <v>2103671</v>
      </c>
      <c r="DW58" s="158">
        <v>2109087</v>
      </c>
      <c r="DX58" s="193">
        <v>2137972</v>
      </c>
      <c r="DY58" s="155">
        <v>1438425</v>
      </c>
      <c r="DZ58" s="155">
        <v>177426</v>
      </c>
      <c r="EA58" s="217">
        <v>173337</v>
      </c>
      <c r="EB58" s="245">
        <v>2162098</v>
      </c>
      <c r="EC58" s="155">
        <v>2182298</v>
      </c>
      <c r="ED58" s="155">
        <v>1436800</v>
      </c>
      <c r="EE58" s="155">
        <v>183345</v>
      </c>
      <c r="EF58" s="155">
        <v>188938</v>
      </c>
      <c r="EG58" s="155">
        <v>2198583</v>
      </c>
      <c r="EH58" s="155">
        <v>1427681</v>
      </c>
      <c r="EI58" s="155">
        <v>185367</v>
      </c>
      <c r="EJ58" s="155">
        <v>199061</v>
      </c>
      <c r="EK58" s="155">
        <v>2228433.3333333316</v>
      </c>
      <c r="EL58" s="155">
        <v>1435238.000000007</v>
      </c>
      <c r="EM58" s="155">
        <v>188824.0000000002</v>
      </c>
      <c r="EN58" s="155">
        <v>209956.66666666648</v>
      </c>
      <c r="EO58" s="155">
        <v>2256951.666666667</v>
      </c>
      <c r="EP58" s="155">
        <v>1438182.3333333388</v>
      </c>
      <c r="EQ58" s="155">
        <v>191516.66666666674</v>
      </c>
      <c r="ER58" s="155">
        <v>222963.33333333352</v>
      </c>
      <c r="ES58" s="157">
        <v>1734942</v>
      </c>
      <c r="ET58" s="262">
        <v>1744741</v>
      </c>
      <c r="EU58" s="158">
        <v>1785522</v>
      </c>
      <c r="EV58" s="193">
        <v>1810022</v>
      </c>
      <c r="EW58" s="155">
        <v>1225335</v>
      </c>
      <c r="EX58" s="155">
        <v>131597</v>
      </c>
      <c r="EY58" s="217">
        <v>132312</v>
      </c>
      <c r="EZ58" s="245">
        <v>1835382</v>
      </c>
      <c r="FA58" s="154">
        <v>1853937</v>
      </c>
      <c r="FB58" s="140">
        <v>1225767</v>
      </c>
      <c r="FC58" s="140">
        <v>137658</v>
      </c>
      <c r="FD58" s="216">
        <v>142641</v>
      </c>
      <c r="FE58" s="141">
        <v>1867150</v>
      </c>
      <c r="FF58" s="141">
        <v>1216476</v>
      </c>
      <c r="FG58" s="141">
        <v>140669</v>
      </c>
      <c r="FH58" s="141">
        <v>149518</v>
      </c>
      <c r="FI58" s="307">
        <v>1893761.6666666642</v>
      </c>
      <c r="FJ58" s="307">
        <v>1224585.6666666742</v>
      </c>
      <c r="FK58" s="307">
        <v>144404.33333333352</v>
      </c>
      <c r="FL58" s="307">
        <v>157336.66666666645</v>
      </c>
      <c r="FM58" s="307">
        <v>1919456.9999999995</v>
      </c>
      <c r="FN58" s="307">
        <v>1230428.6666666716</v>
      </c>
      <c r="FO58" s="307">
        <v>145714.33333333343</v>
      </c>
      <c r="FP58" s="307">
        <v>166980.00000000012</v>
      </c>
    </row>
    <row r="59" spans="1:172" ht="16.5" customHeight="1">
      <c r="A59" s="164" t="s">
        <v>38</v>
      </c>
      <c r="B59" s="207">
        <f t="shared" si="292"/>
        <v>87.241406623748432</v>
      </c>
      <c r="C59" s="255">
        <v>86.99</v>
      </c>
      <c r="D59" s="255">
        <v>86.75</v>
      </c>
      <c r="E59" s="208">
        <f t="shared" si="293"/>
        <v>87.23843353676078</v>
      </c>
      <c r="F59" s="207">
        <f t="shared" si="294"/>
        <v>87.023710681068167</v>
      </c>
      <c r="G59" s="208">
        <f t="shared" si="295"/>
        <v>94.17360121299096</v>
      </c>
      <c r="H59" s="208">
        <f t="shared" si="296"/>
        <v>84.066909508164784</v>
      </c>
      <c r="I59" s="208">
        <f t="shared" si="297"/>
        <v>67.040344303285011</v>
      </c>
      <c r="J59" s="232">
        <f t="shared" si="298"/>
        <v>87.295448192994371</v>
      </c>
      <c r="K59" s="232">
        <f t="shared" si="299"/>
        <v>87.220727277599266</v>
      </c>
      <c r="L59" s="232">
        <f t="shared" si="300"/>
        <v>94.386251245269605</v>
      </c>
      <c r="M59" s="232">
        <f t="shared" si="301"/>
        <v>84.942002823779944</v>
      </c>
      <c r="N59" s="232">
        <f t="shared" si="302"/>
        <v>68.263715945447856</v>
      </c>
      <c r="O59" s="232">
        <f t="shared" si="343"/>
        <v>87.220727277599266</v>
      </c>
      <c r="P59" s="232">
        <f t="shared" si="344"/>
        <v>94.386251245269605</v>
      </c>
      <c r="Q59" s="232">
        <f t="shared" si="345"/>
        <v>84.942002823779944</v>
      </c>
      <c r="R59" s="232">
        <f t="shared" si="306"/>
        <v>68.263715945447856</v>
      </c>
      <c r="S59" s="232">
        <f t="shared" si="346"/>
        <v>87.62715573553136</v>
      </c>
      <c r="T59" s="232">
        <f t="shared" si="347"/>
        <v>94.69714563894135</v>
      </c>
      <c r="U59" s="232">
        <f t="shared" si="348"/>
        <v>85.642875238160158</v>
      </c>
      <c r="V59" s="232">
        <f t="shared" si="349"/>
        <v>69.763186461690722</v>
      </c>
      <c r="W59" s="232">
        <f t="shared" si="350"/>
        <v>87.762939568930847</v>
      </c>
      <c r="X59" s="232">
        <f t="shared" si="351"/>
        <v>94.678458113659786</v>
      </c>
      <c r="Y59" s="232">
        <f t="shared" si="352"/>
        <v>86.076370534451257</v>
      </c>
      <c r="Z59" s="232">
        <f t="shared" si="353"/>
        <v>70.536243248254976</v>
      </c>
      <c r="AA59" s="207">
        <f t="shared" si="308"/>
        <v>43.275275000226031</v>
      </c>
      <c r="AB59" s="255">
        <v>43.52</v>
      </c>
      <c r="AC59" s="304">
        <f t="shared" si="144"/>
        <v>43.746984731300273</v>
      </c>
      <c r="AD59" s="346">
        <f t="shared" si="309"/>
        <v>44.578077998040953</v>
      </c>
      <c r="AE59" s="207">
        <f t="shared" si="310"/>
        <v>44.231031556082478</v>
      </c>
      <c r="AF59" s="208">
        <f t="shared" si="311"/>
        <v>51.899340582274625</v>
      </c>
      <c r="AG59" s="208">
        <f t="shared" si="312"/>
        <v>31.641290993034094</v>
      </c>
      <c r="AH59" s="208">
        <f t="shared" si="313"/>
        <v>23.260771554034314</v>
      </c>
      <c r="AI59" s="232">
        <f t="shared" si="314"/>
        <v>44.578641316483846</v>
      </c>
      <c r="AJ59" s="232">
        <f t="shared" si="315"/>
        <v>44.734414818262316</v>
      </c>
      <c r="AK59" s="232">
        <f t="shared" si="316"/>
        <v>53.006957205117708</v>
      </c>
      <c r="AL59" s="232">
        <f t="shared" si="317"/>
        <v>31.758963427969867</v>
      </c>
      <c r="AM59" s="232">
        <f t="shared" si="318"/>
        <v>23.781945336834127</v>
      </c>
      <c r="AN59" s="232">
        <f t="shared" si="354"/>
        <v>45.28000526789139</v>
      </c>
      <c r="AO59" s="232">
        <f t="shared" si="355"/>
        <v>53.601807072570274</v>
      </c>
      <c r="AP59" s="232">
        <f t="shared" si="356"/>
        <v>32.146125023472337</v>
      </c>
      <c r="AQ59" s="232">
        <f t="shared" si="322"/>
        <v>24.456300771744043</v>
      </c>
      <c r="AR59" s="232">
        <f t="shared" si="323"/>
        <v>45.897479916903158</v>
      </c>
      <c r="AS59" s="232">
        <f t="shared" si="324"/>
        <v>54.257514322455613</v>
      </c>
      <c r="AT59" s="232">
        <f t="shared" si="325"/>
        <v>33.219442875765807</v>
      </c>
      <c r="AU59" s="232">
        <f t="shared" si="326"/>
        <v>25.44715012780226</v>
      </c>
      <c r="AV59" s="232">
        <f t="shared" si="326"/>
        <v>46.291840806545778</v>
      </c>
      <c r="AW59" s="232">
        <f t="shared" si="326"/>
        <v>54.709881795800307</v>
      </c>
      <c r="AX59" s="232">
        <f t="shared" si="326"/>
        <v>33.659438873895311</v>
      </c>
      <c r="AY59" s="232">
        <f t="shared" si="326"/>
        <v>25.702973233329509</v>
      </c>
      <c r="AZ59" s="207">
        <f t="shared" si="327"/>
        <v>34.007041137903229</v>
      </c>
      <c r="BA59" s="251">
        <v>34.39</v>
      </c>
      <c r="BB59" s="251"/>
      <c r="BC59" s="208">
        <f t="shared" si="328"/>
        <v>35.144002141262057</v>
      </c>
      <c r="BD59" s="207">
        <f t="shared" si="329"/>
        <v>34.925023506307653</v>
      </c>
      <c r="BE59" s="208">
        <f t="shared" si="330"/>
        <v>41.477910642567025</v>
      </c>
      <c r="BF59" s="208">
        <f t="shared" si="331"/>
        <v>22.025484826014711</v>
      </c>
      <c r="BG59" s="208">
        <f t="shared" si="332"/>
        <v>16.725323359395308</v>
      </c>
      <c r="BH59" s="232">
        <f t="shared" si="333"/>
        <v>35.371294047233853</v>
      </c>
      <c r="BI59" s="232">
        <f t="shared" si="334"/>
        <v>35.464572504698076</v>
      </c>
      <c r="BJ59" s="232">
        <f t="shared" si="335"/>
        <v>42.433521761035415</v>
      </c>
      <c r="BK59" s="232">
        <f t="shared" si="336"/>
        <v>22.643143638903958</v>
      </c>
      <c r="BL59" s="232">
        <f t="shared" si="337"/>
        <v>17.083462267993188</v>
      </c>
      <c r="BM59" s="232">
        <f t="shared" si="148"/>
        <v>35.896327746101257</v>
      </c>
      <c r="BN59" s="232">
        <f t="shared" si="149"/>
        <v>42.944565478134926</v>
      </c>
      <c r="BO59" s="232">
        <f t="shared" si="150"/>
        <v>23.01928281798137</v>
      </c>
      <c r="BP59" s="232">
        <f t="shared" si="338"/>
        <v>17.616282689491449</v>
      </c>
      <c r="BQ59" s="232">
        <f t="shared" si="339"/>
        <v>36.398138479585882</v>
      </c>
      <c r="BR59" s="232">
        <f t="shared" si="340"/>
        <v>43.530321897715098</v>
      </c>
      <c r="BS59" s="232">
        <f t="shared" si="341"/>
        <v>24.053669036397352</v>
      </c>
      <c r="BT59" s="232">
        <f t="shared" si="342"/>
        <v>18.304955148763163</v>
      </c>
      <c r="BU59" s="232">
        <f t="shared" si="342"/>
        <v>36.918892144922857</v>
      </c>
      <c r="BV59" s="232">
        <f t="shared" si="342"/>
        <v>44.093128367070257</v>
      </c>
      <c r="BW59" s="232">
        <f t="shared" si="342"/>
        <v>24.592573256629176</v>
      </c>
      <c r="BX59" s="232">
        <f t="shared" si="342"/>
        <v>18.68497853540697</v>
      </c>
      <c r="BY59" s="186">
        <v>10175628</v>
      </c>
      <c r="BZ59" s="318">
        <v>10467558</v>
      </c>
      <c r="CA59" s="156">
        <v>10580676</v>
      </c>
      <c r="CB59" s="193">
        <v>10402527</v>
      </c>
      <c r="CC59" s="155">
        <v>6159980</v>
      </c>
      <c r="CD59" s="155">
        <v>1478056</v>
      </c>
      <c r="CE59" s="217">
        <v>1738932</v>
      </c>
      <c r="CF59" s="155">
        <v>10532784</v>
      </c>
      <c r="CG59" s="155">
        <v>10523987</v>
      </c>
      <c r="CH59" s="155">
        <v>6133210</v>
      </c>
      <c r="CI59" s="155">
        <v>1495159</v>
      </c>
      <c r="CJ59" s="155">
        <v>1819397</v>
      </c>
      <c r="CK59" s="155">
        <v>10569694</v>
      </c>
      <c r="CL59" s="285">
        <v>6107115</v>
      </c>
      <c r="CM59" s="155">
        <v>1507093</v>
      </c>
      <c r="CN59" s="155">
        <v>1847115</v>
      </c>
      <c r="CO59" s="155">
        <v>10601370.000000114</v>
      </c>
      <c r="CP59" s="155">
        <v>6061169.6666666493</v>
      </c>
      <c r="CQ59" s="155">
        <v>1515784.0000000049</v>
      </c>
      <c r="CR59" s="155">
        <v>1884154.6666667005</v>
      </c>
      <c r="CS59" s="155">
        <v>10647012.333333405</v>
      </c>
      <c r="CT59" s="155">
        <v>6020936.666666667</v>
      </c>
      <c r="CU59" s="155">
        <v>1529804.6666666733</v>
      </c>
      <c r="CV59" s="155">
        <v>1919750.6666666733</v>
      </c>
      <c r="CW59" s="193">
        <v>8877361</v>
      </c>
      <c r="CX59" s="257">
        <v>9008569</v>
      </c>
      <c r="CY59" s="155">
        <v>9230416</v>
      </c>
      <c r="CZ59" s="193">
        <v>9052665</v>
      </c>
      <c r="DA59" s="155">
        <v>5801075</v>
      </c>
      <c r="DB59" s="155">
        <v>1242556</v>
      </c>
      <c r="DC59" s="217">
        <v>1165786</v>
      </c>
      <c r="DD59" s="245">
        <v>9194641</v>
      </c>
      <c r="DE59" s="155">
        <v>9179098</v>
      </c>
      <c r="DF59" s="155">
        <v>5788907</v>
      </c>
      <c r="DG59" s="155">
        <v>1270018</v>
      </c>
      <c r="DH59" s="155">
        <v>1241988</v>
      </c>
      <c r="DI59" s="155">
        <v>9237106</v>
      </c>
      <c r="DJ59" s="287">
        <v>5771950</v>
      </c>
      <c r="DK59" s="155">
        <v>1282719</v>
      </c>
      <c r="DL59" s="155">
        <v>1275222</v>
      </c>
      <c r="DM59" s="155">
        <v>9289679</v>
      </c>
      <c r="DN59" s="155">
        <v>5739754.666666653</v>
      </c>
      <c r="DO59" s="155">
        <v>1298160.9999999977</v>
      </c>
      <c r="DP59" s="155">
        <v>1314446.3333333374</v>
      </c>
      <c r="DQ59" s="155">
        <v>9344131.0000000112</v>
      </c>
      <c r="DR59" s="155">
        <v>5700529.9999999842</v>
      </c>
      <c r="DS59" s="155">
        <v>1316800.3333333326</v>
      </c>
      <c r="DT59" s="155">
        <v>1354120.0000000012</v>
      </c>
      <c r="DU59" s="157">
        <v>4403531</v>
      </c>
      <c r="DV59" s="324">
        <v>4579241</v>
      </c>
      <c r="DW59" s="158">
        <v>4716662</v>
      </c>
      <c r="DX59" s="193">
        <v>4601145</v>
      </c>
      <c r="DY59" s="155">
        <v>3196989</v>
      </c>
      <c r="DZ59" s="155">
        <v>467676</v>
      </c>
      <c r="EA59" s="217">
        <v>404489</v>
      </c>
      <c r="EB59" s="245">
        <v>4695372</v>
      </c>
      <c r="EC59" s="155">
        <v>4707844</v>
      </c>
      <c r="ED59" s="155">
        <v>3251028</v>
      </c>
      <c r="EE59" s="155">
        <v>474847</v>
      </c>
      <c r="EF59" s="155">
        <v>432688</v>
      </c>
      <c r="EG59" s="155">
        <v>4785958</v>
      </c>
      <c r="EH59" s="155">
        <v>3273524</v>
      </c>
      <c r="EI59" s="155">
        <v>484472</v>
      </c>
      <c r="EJ59" s="155">
        <v>451736</v>
      </c>
      <c r="EK59" s="155">
        <v>4865761.6666666484</v>
      </c>
      <c r="EL59" s="155">
        <v>3288639.9999999925</v>
      </c>
      <c r="EM59" s="155">
        <v>503534.99999999959</v>
      </c>
      <c r="EN59" s="155">
        <v>479463.66666666756</v>
      </c>
      <c r="EO59" s="155">
        <v>4928697.9999999953</v>
      </c>
      <c r="EP59" s="155">
        <v>3294047.333333333</v>
      </c>
      <c r="EQ59" s="155">
        <v>514923.66666666674</v>
      </c>
      <c r="ER59" s="155">
        <v>493432.99999999977</v>
      </c>
      <c r="ES59" s="157">
        <v>3460430</v>
      </c>
      <c r="ET59" s="262">
        <v>3561887</v>
      </c>
      <c r="EU59" s="158">
        <v>3718473</v>
      </c>
      <c r="EV59" s="193">
        <v>3633085</v>
      </c>
      <c r="EW59" s="155">
        <v>2555031</v>
      </c>
      <c r="EX59" s="155">
        <v>325549</v>
      </c>
      <c r="EY59" s="217">
        <v>290842</v>
      </c>
      <c r="EZ59" s="245">
        <v>3725582</v>
      </c>
      <c r="FA59" s="154">
        <v>3732287</v>
      </c>
      <c r="FB59" s="140">
        <v>2602537</v>
      </c>
      <c r="FC59" s="140">
        <v>338551</v>
      </c>
      <c r="FD59" s="216">
        <v>310816</v>
      </c>
      <c r="FE59" s="141">
        <v>3794132</v>
      </c>
      <c r="FF59" s="141">
        <v>2622674</v>
      </c>
      <c r="FG59" s="141">
        <v>346922</v>
      </c>
      <c r="FH59" s="141">
        <v>325393</v>
      </c>
      <c r="FI59" s="307">
        <v>3858701.3333333153</v>
      </c>
      <c r="FJ59" s="307">
        <v>2638446.6666666577</v>
      </c>
      <c r="FK59" s="307">
        <v>364601.6666666664</v>
      </c>
      <c r="FL59" s="307">
        <v>344893.66666666762</v>
      </c>
      <c r="FM59" s="307">
        <v>3930758.9999999939</v>
      </c>
      <c r="FN59" s="307">
        <v>2654819.3333333344</v>
      </c>
      <c r="FO59" s="307">
        <v>376218.33333333343</v>
      </c>
      <c r="FP59" s="307">
        <v>358705.00000000006</v>
      </c>
    </row>
    <row r="60" spans="1:172" ht="16.5" customHeight="1">
      <c r="A60" s="164" t="s">
        <v>42</v>
      </c>
      <c r="B60" s="207">
        <f t="shared" si="292"/>
        <v>90.717867485341955</v>
      </c>
      <c r="C60" s="255">
        <v>90.6</v>
      </c>
      <c r="D60" s="255">
        <v>90.95</v>
      </c>
      <c r="E60" s="208">
        <f t="shared" si="293"/>
        <v>91.333496084298787</v>
      </c>
      <c r="F60" s="207">
        <f t="shared" si="294"/>
        <v>91.162680661994216</v>
      </c>
      <c r="G60" s="208">
        <f t="shared" si="295"/>
        <v>93.407046688530542</v>
      </c>
      <c r="H60" s="208">
        <f t="shared" si="296"/>
        <v>86.052280301356348</v>
      </c>
      <c r="I60" s="208">
        <f t="shared" si="297"/>
        <v>69.006328774977248</v>
      </c>
      <c r="J60" s="232">
        <f t="shared" si="298"/>
        <v>91.367159861891665</v>
      </c>
      <c r="K60" s="232">
        <f t="shared" si="299"/>
        <v>91.49981317812319</v>
      </c>
      <c r="L60" s="232">
        <f t="shared" si="300"/>
        <v>93.851862014794634</v>
      </c>
      <c r="M60" s="232">
        <f t="shared" si="301"/>
        <v>86.674539134660691</v>
      </c>
      <c r="N60" s="232">
        <f t="shared" si="302"/>
        <v>69.43893115477573</v>
      </c>
      <c r="O60" s="232">
        <f t="shared" si="343"/>
        <v>91.49981317812319</v>
      </c>
      <c r="P60" s="232">
        <f t="shared" si="344"/>
        <v>93.851862014794634</v>
      </c>
      <c r="Q60" s="232">
        <f t="shared" si="345"/>
        <v>86.674539134660691</v>
      </c>
      <c r="R60" s="232">
        <f t="shared" si="306"/>
        <v>69.43893115477573</v>
      </c>
      <c r="S60" s="232">
        <f t="shared" si="346"/>
        <v>91.502893433118274</v>
      </c>
      <c r="T60" s="232">
        <f t="shared" si="347"/>
        <v>93.907743429553193</v>
      </c>
      <c r="U60" s="232">
        <f t="shared" si="348"/>
        <v>87.440300044391037</v>
      </c>
      <c r="V60" s="232">
        <f t="shared" si="349"/>
        <v>70.236015137280489</v>
      </c>
      <c r="W60" s="232">
        <f t="shared" si="350"/>
        <v>91.4395459214916</v>
      </c>
      <c r="X60" s="232">
        <f t="shared" si="351"/>
        <v>93.870051228758967</v>
      </c>
      <c r="Y60" s="232">
        <f t="shared" si="352"/>
        <v>87.427542998956724</v>
      </c>
      <c r="Z60" s="232">
        <f t="shared" si="353"/>
        <v>70.461324368959069</v>
      </c>
      <c r="AA60" s="207">
        <f t="shared" si="308"/>
        <v>36.950518604834649</v>
      </c>
      <c r="AB60" s="255">
        <v>37.6</v>
      </c>
      <c r="AC60" s="304">
        <f t="shared" si="144"/>
        <v>37.928368121731069</v>
      </c>
      <c r="AD60" s="346">
        <f t="shared" si="309"/>
        <v>37.826710434372522</v>
      </c>
      <c r="AE60" s="207">
        <f t="shared" si="310"/>
        <v>38.217458309926009</v>
      </c>
      <c r="AF60" s="208">
        <f t="shared" si="311"/>
        <v>40.110200752077112</v>
      </c>
      <c r="AG60" s="208">
        <f t="shared" si="312"/>
        <v>22.831314907695241</v>
      </c>
      <c r="AH60" s="208">
        <f t="shared" si="313"/>
        <v>19.58833035638343</v>
      </c>
      <c r="AI60" s="232">
        <f t="shared" si="314"/>
        <v>38.569467946024083</v>
      </c>
      <c r="AJ60" s="232">
        <f t="shared" si="315"/>
        <v>39.102787191706653</v>
      </c>
      <c r="AK60" s="232">
        <f t="shared" si="316"/>
        <v>41.415919680099051</v>
      </c>
      <c r="AL60" s="232">
        <f t="shared" si="317"/>
        <v>24.17479842234556</v>
      </c>
      <c r="AM60" s="232">
        <f t="shared" si="318"/>
        <v>20.052082583157851</v>
      </c>
      <c r="AN60" s="232">
        <f t="shared" si="354"/>
        <v>39.85384380792982</v>
      </c>
      <c r="AO60" s="232">
        <f t="shared" si="355"/>
        <v>42.264649847713869</v>
      </c>
      <c r="AP60" s="232">
        <f t="shared" si="356"/>
        <v>25.124959324090984</v>
      </c>
      <c r="AQ60" s="232">
        <f t="shared" si="322"/>
        <v>19.990455119752383</v>
      </c>
      <c r="AR60" s="232">
        <f t="shared" si="323"/>
        <v>40.498876254383767</v>
      </c>
      <c r="AS60" s="232">
        <f t="shared" si="324"/>
        <v>43.084971969089395</v>
      </c>
      <c r="AT60" s="232">
        <f t="shared" si="325"/>
        <v>25.532491349927351</v>
      </c>
      <c r="AU60" s="232">
        <f t="shared" si="326"/>
        <v>20.051277098278202</v>
      </c>
      <c r="AV60" s="232">
        <f t="shared" si="326"/>
        <v>41.033366757010192</v>
      </c>
      <c r="AW60" s="232">
        <f t="shared" si="326"/>
        <v>43.620425283443851</v>
      </c>
      <c r="AX60" s="232">
        <f t="shared" si="326"/>
        <v>25.836632719935182</v>
      </c>
      <c r="AY60" s="232">
        <f t="shared" si="326"/>
        <v>21.431337865819458</v>
      </c>
      <c r="AZ60" s="207">
        <f t="shared" si="327"/>
        <v>28.670301592392523</v>
      </c>
      <c r="BA60" s="251">
        <v>28.96</v>
      </c>
      <c r="BB60" s="251"/>
      <c r="BC60" s="208">
        <f t="shared" si="328"/>
        <v>29.320351668124871</v>
      </c>
      <c r="BD60" s="207">
        <f t="shared" si="329"/>
        <v>29.678360816287292</v>
      </c>
      <c r="BE60" s="208">
        <f t="shared" si="330"/>
        <v>31.144895783441967</v>
      </c>
      <c r="BF60" s="208">
        <f t="shared" si="331"/>
        <v>15.700132880108242</v>
      </c>
      <c r="BG60" s="208">
        <f t="shared" si="332"/>
        <v>14.264157838198836</v>
      </c>
      <c r="BH60" s="232">
        <f t="shared" si="333"/>
        <v>29.810688555556396</v>
      </c>
      <c r="BI60" s="232">
        <f t="shared" si="334"/>
        <v>30.270224287559095</v>
      </c>
      <c r="BJ60" s="232">
        <f t="shared" si="335"/>
        <v>32.046916389894257</v>
      </c>
      <c r="BK60" s="232">
        <f t="shared" si="336"/>
        <v>16.532182787446327</v>
      </c>
      <c r="BL60" s="232">
        <f t="shared" si="337"/>
        <v>14.535304098334684</v>
      </c>
      <c r="BM60" s="232">
        <f t="shared" si="148"/>
        <v>30.780692703684359</v>
      </c>
      <c r="BN60" s="232">
        <f t="shared" si="149"/>
        <v>32.646927295276932</v>
      </c>
      <c r="BO60" s="232">
        <f t="shared" si="150"/>
        <v>17.022611408016743</v>
      </c>
      <c r="BP60" s="232">
        <f t="shared" si="338"/>
        <v>14.54904578783883</v>
      </c>
      <c r="BQ60" s="232">
        <f t="shared" si="339"/>
        <v>31.311199091132536</v>
      </c>
      <c r="BR60" s="232">
        <f t="shared" si="340"/>
        <v>33.303778107988784</v>
      </c>
      <c r="BS60" s="232">
        <f t="shared" si="341"/>
        <v>17.491615127795509</v>
      </c>
      <c r="BT60" s="232">
        <f t="shared" si="342"/>
        <v>14.475243873528216</v>
      </c>
      <c r="BU60" s="232">
        <f t="shared" si="342"/>
        <v>31.723255324443301</v>
      </c>
      <c r="BV60" s="232">
        <f t="shared" si="342"/>
        <v>33.759722112703329</v>
      </c>
      <c r="BW60" s="232">
        <f t="shared" si="342"/>
        <v>17.758280070279341</v>
      </c>
      <c r="BX60" s="232">
        <f t="shared" si="342"/>
        <v>14.995095861242246</v>
      </c>
      <c r="BY60" s="186">
        <v>6425991</v>
      </c>
      <c r="BZ60" s="318">
        <v>6567132</v>
      </c>
      <c r="CA60" s="156">
        <v>6664579</v>
      </c>
      <c r="CB60" s="193">
        <v>6657460</v>
      </c>
      <c r="CC60" s="155">
        <v>5415934</v>
      </c>
      <c r="CD60" s="155">
        <v>660746</v>
      </c>
      <c r="CE60" s="217">
        <v>317439</v>
      </c>
      <c r="CF60" s="155">
        <v>6731817</v>
      </c>
      <c r="CG60" s="155">
        <v>6712276</v>
      </c>
      <c r="CH60" s="155">
        <v>5408174</v>
      </c>
      <c r="CI60" s="155">
        <v>674926</v>
      </c>
      <c r="CJ60" s="155">
        <v>347141</v>
      </c>
      <c r="CK60" s="155">
        <v>6725271</v>
      </c>
      <c r="CL60" s="285">
        <v>5386899</v>
      </c>
      <c r="CM60" s="155">
        <v>682222</v>
      </c>
      <c r="CN60" s="155">
        <v>362498</v>
      </c>
      <c r="CO60" s="155">
        <v>6726611.3333332762</v>
      </c>
      <c r="CP60" s="155">
        <v>5346300.3333333274</v>
      </c>
      <c r="CQ60" s="155">
        <v>697585.66666666779</v>
      </c>
      <c r="CR60" s="155">
        <v>379636.66666666599</v>
      </c>
      <c r="CS60" s="155">
        <v>6728763.0000000037</v>
      </c>
      <c r="CT60" s="155">
        <v>5313616.9999999311</v>
      </c>
      <c r="CU60" s="155">
        <v>701392.9999999936</v>
      </c>
      <c r="CV60" s="155">
        <v>397623.3333333325</v>
      </c>
      <c r="CW60" s="193">
        <v>5829522</v>
      </c>
      <c r="CX60" s="257">
        <v>5933446</v>
      </c>
      <c r="CY60" s="155">
        <v>6086993</v>
      </c>
      <c r="CZ60" s="193">
        <v>6069119</v>
      </c>
      <c r="DA60" s="155">
        <v>5058864</v>
      </c>
      <c r="DB60" s="155">
        <v>568587</v>
      </c>
      <c r="DC60" s="217">
        <v>219053</v>
      </c>
      <c r="DD60" s="245">
        <v>6150670</v>
      </c>
      <c r="DE60" s="155">
        <v>6141720</v>
      </c>
      <c r="DF60" s="155">
        <v>5075672</v>
      </c>
      <c r="DG60" s="155">
        <v>584989</v>
      </c>
      <c r="DH60" s="155">
        <v>241051</v>
      </c>
      <c r="DI60" s="155">
        <v>6154711</v>
      </c>
      <c r="DJ60" s="287">
        <v>5057098</v>
      </c>
      <c r="DK60" s="155">
        <v>593671</v>
      </c>
      <c r="DL60" s="155">
        <v>252554</v>
      </c>
      <c r="DM60" s="155">
        <v>6155044.0000000037</v>
      </c>
      <c r="DN60" s="155">
        <v>5020590.0000000084</v>
      </c>
      <c r="DO60" s="155">
        <v>609970.99999999988</v>
      </c>
      <c r="DP60" s="155">
        <v>266641.66666666663</v>
      </c>
      <c r="DQ60" s="155">
        <v>6152750.3333333386</v>
      </c>
      <c r="DR60" s="155">
        <v>4987894.9999999804</v>
      </c>
      <c r="DS60" s="155">
        <v>613210.66666666698</v>
      </c>
      <c r="DT60" s="155">
        <v>280170.66666666674</v>
      </c>
      <c r="DU60" s="157">
        <v>2374437</v>
      </c>
      <c r="DV60" s="324">
        <v>2490806</v>
      </c>
      <c r="DW60" s="158">
        <v>2520991</v>
      </c>
      <c r="DX60" s="193">
        <v>2544312</v>
      </c>
      <c r="DY60" s="155">
        <v>2172342</v>
      </c>
      <c r="DZ60" s="155">
        <v>150857</v>
      </c>
      <c r="EA60" s="217">
        <v>62181</v>
      </c>
      <c r="EB60" s="245">
        <v>2596426</v>
      </c>
      <c r="EC60" s="155">
        <v>2624687</v>
      </c>
      <c r="ED60" s="155">
        <v>2239845</v>
      </c>
      <c r="EE60" s="155">
        <v>163162</v>
      </c>
      <c r="EF60" s="155">
        <v>69609</v>
      </c>
      <c r="EG60" s="155">
        <v>2680279</v>
      </c>
      <c r="EH60" s="155">
        <v>2276754</v>
      </c>
      <c r="EI60" s="155">
        <v>171408</v>
      </c>
      <c r="EJ60" s="155">
        <v>72465</v>
      </c>
      <c r="EK60" s="155">
        <v>2724201.9999999977</v>
      </c>
      <c r="EL60" s="155">
        <v>2303451.9999999972</v>
      </c>
      <c r="EM60" s="155">
        <v>178111</v>
      </c>
      <c r="EN60" s="155">
        <v>76121.999999999956</v>
      </c>
      <c r="EO60" s="155">
        <v>2761038.0000000033</v>
      </c>
      <c r="EP60" s="155">
        <v>2317822.3333333405</v>
      </c>
      <c r="EQ60" s="155">
        <v>181216.33333333331</v>
      </c>
      <c r="ER60" s="155">
        <v>85216.000000000015</v>
      </c>
      <c r="ES60" s="157">
        <v>1842351</v>
      </c>
      <c r="ET60" s="262">
        <v>1896406</v>
      </c>
      <c r="EU60" s="158">
        <v>1954078</v>
      </c>
      <c r="EV60" s="193">
        <v>1975825</v>
      </c>
      <c r="EW60" s="155">
        <v>1686787</v>
      </c>
      <c r="EX60" s="155">
        <v>103738</v>
      </c>
      <c r="EY60" s="217">
        <v>45280</v>
      </c>
      <c r="EZ60" s="245">
        <v>2006801</v>
      </c>
      <c r="FA60" s="154">
        <v>2031821</v>
      </c>
      <c r="FB60" s="140">
        <v>1733153</v>
      </c>
      <c r="FC60" s="140">
        <v>111580</v>
      </c>
      <c r="FD60" s="216">
        <v>50458</v>
      </c>
      <c r="FE60" s="141">
        <v>2070085</v>
      </c>
      <c r="FF60" s="141">
        <v>1758657</v>
      </c>
      <c r="FG60" s="141">
        <v>116132</v>
      </c>
      <c r="FH60" s="141">
        <v>52740</v>
      </c>
      <c r="FI60" s="307">
        <v>2106182.666666667</v>
      </c>
      <c r="FJ60" s="307">
        <v>1780519.9999999963</v>
      </c>
      <c r="FK60" s="307">
        <v>122019.00000000003</v>
      </c>
      <c r="FL60" s="307">
        <v>54953.333333333299</v>
      </c>
      <c r="FM60" s="307">
        <v>2134582.6666666721</v>
      </c>
      <c r="FN60" s="307">
        <v>1793862.33333334</v>
      </c>
      <c r="FO60" s="307">
        <v>124555.33333333326</v>
      </c>
      <c r="FP60" s="307">
        <v>59624</v>
      </c>
    </row>
    <row r="61" spans="1:172" ht="16.5" customHeight="1">
      <c r="A61" s="164" t="s">
        <v>43</v>
      </c>
      <c r="B61" s="207">
        <f t="shared" si="292"/>
        <v>87.586145915308649</v>
      </c>
      <c r="C61" s="255">
        <v>87.05</v>
      </c>
      <c r="D61" s="255">
        <v>87.61</v>
      </c>
      <c r="E61" s="208">
        <f t="shared" si="293"/>
        <v>88.475666969975933</v>
      </c>
      <c r="F61" s="207">
        <f t="shared" si="294"/>
        <v>87.681905595660098</v>
      </c>
      <c r="G61" s="208">
        <f t="shared" si="295"/>
        <v>91.98184054750206</v>
      </c>
      <c r="H61" s="208">
        <f t="shared" si="296"/>
        <v>79.354577865990379</v>
      </c>
      <c r="I61" s="208">
        <f t="shared" si="297"/>
        <v>61.476648237618505</v>
      </c>
      <c r="J61" s="232">
        <f t="shared" si="298"/>
        <v>87.937821904835218</v>
      </c>
      <c r="K61" s="232">
        <f t="shared" si="299"/>
        <v>87.63131806544358</v>
      </c>
      <c r="L61" s="232">
        <f t="shared" si="300"/>
        <v>92.007589260047141</v>
      </c>
      <c r="M61" s="232">
        <f t="shared" si="301"/>
        <v>82.869659639794818</v>
      </c>
      <c r="N61" s="232">
        <f t="shared" si="302"/>
        <v>63.393281195579895</v>
      </c>
      <c r="O61" s="232">
        <f t="shared" si="343"/>
        <v>87.63131806544358</v>
      </c>
      <c r="P61" s="232">
        <f t="shared" si="344"/>
        <v>92.007589260047141</v>
      </c>
      <c r="Q61" s="232">
        <f t="shared" si="345"/>
        <v>82.869659639794818</v>
      </c>
      <c r="R61" s="232">
        <f t="shared" si="306"/>
        <v>63.393281195579895</v>
      </c>
      <c r="S61" s="232">
        <f t="shared" si="346"/>
        <v>88.77569021257834</v>
      </c>
      <c r="T61" s="232">
        <f t="shared" si="347"/>
        <v>92.914728754714332</v>
      </c>
      <c r="U61" s="232">
        <f t="shared" si="348"/>
        <v>86.178182830446829</v>
      </c>
      <c r="V61" s="232">
        <f t="shared" si="349"/>
        <v>66.766530503638961</v>
      </c>
      <c r="W61" s="232">
        <f t="shared" si="350"/>
        <v>89.150138838527255</v>
      </c>
      <c r="X61" s="232">
        <f t="shared" si="351"/>
        <v>93.240486514606289</v>
      </c>
      <c r="Y61" s="232">
        <f t="shared" si="352"/>
        <v>85.961564672209363</v>
      </c>
      <c r="Z61" s="232">
        <f t="shared" si="353"/>
        <v>68.608077168487085</v>
      </c>
      <c r="AA61" s="207">
        <f t="shared" si="308"/>
        <v>41.271343053946751</v>
      </c>
      <c r="AB61" s="255">
        <v>41.34</v>
      </c>
      <c r="AC61" s="304">
        <f t="shared" si="144"/>
        <v>41.392982330638816</v>
      </c>
      <c r="AD61" s="346">
        <f t="shared" si="309"/>
        <v>42.603954372353805</v>
      </c>
      <c r="AE61" s="207">
        <f t="shared" si="310"/>
        <v>41.889234920133752</v>
      </c>
      <c r="AF61" s="208">
        <f t="shared" si="311"/>
        <v>45.888184349252306</v>
      </c>
      <c r="AG61" s="208">
        <f t="shared" si="312"/>
        <v>27.812695262248688</v>
      </c>
      <c r="AH61" s="208">
        <f t="shared" si="313"/>
        <v>16.629310487954708</v>
      </c>
      <c r="AI61" s="232">
        <f t="shared" si="314"/>
        <v>43.159818757619647</v>
      </c>
      <c r="AJ61" s="232">
        <f t="shared" si="315"/>
        <v>42.211415113519621</v>
      </c>
      <c r="AK61" s="232">
        <f t="shared" si="316"/>
        <v>46.79606738343012</v>
      </c>
      <c r="AL61" s="232">
        <f t="shared" si="317"/>
        <v>29.846107762009961</v>
      </c>
      <c r="AM61" s="232">
        <f t="shared" si="318"/>
        <v>16.274578095811037</v>
      </c>
      <c r="AN61" s="232">
        <f t="shared" si="354"/>
        <v>43.011868368998378</v>
      </c>
      <c r="AO61" s="232">
        <f t="shared" si="355"/>
        <v>47.633171772454261</v>
      </c>
      <c r="AP61" s="232">
        <f t="shared" si="356"/>
        <v>30.576852866009492</v>
      </c>
      <c r="AQ61" s="232">
        <f t="shared" si="322"/>
        <v>18.023576240048989</v>
      </c>
      <c r="AR61" s="232">
        <f t="shared" si="323"/>
        <v>42.511526544053055</v>
      </c>
      <c r="AS61" s="232">
        <f t="shared" si="324"/>
        <v>47.074025897054462</v>
      </c>
      <c r="AT61" s="232">
        <f t="shared" si="325"/>
        <v>28.494487007249823</v>
      </c>
      <c r="AU61" s="232">
        <f t="shared" si="326"/>
        <v>18.969365782510351</v>
      </c>
      <c r="AV61" s="232">
        <f t="shared" si="326"/>
        <v>42.761491154411246</v>
      </c>
      <c r="AW61" s="232">
        <f t="shared" si="326"/>
        <v>47.203515427932146</v>
      </c>
      <c r="AX61" s="232">
        <f t="shared" si="326"/>
        <v>28.848075962018989</v>
      </c>
      <c r="AY61" s="232">
        <f t="shared" si="326"/>
        <v>20.326164470967996</v>
      </c>
      <c r="AZ61" s="207">
        <f t="shared" si="327"/>
        <v>32.10685011450753</v>
      </c>
      <c r="BA61" s="251">
        <v>32.65</v>
      </c>
      <c r="BB61" s="251"/>
      <c r="BC61" s="208">
        <f t="shared" si="328"/>
        <v>33.294488462718682</v>
      </c>
      <c r="BD61" s="207">
        <f t="shared" si="329"/>
        <v>33.070580806268744</v>
      </c>
      <c r="BE61" s="208">
        <f t="shared" si="330"/>
        <v>36.417903009131827</v>
      </c>
      <c r="BF61" s="208">
        <f t="shared" si="331"/>
        <v>19.024515749623259</v>
      </c>
      <c r="BG61" s="208">
        <f t="shared" si="332"/>
        <v>12.272749912835582</v>
      </c>
      <c r="BH61" s="232">
        <f t="shared" si="333"/>
        <v>33.808220355216449</v>
      </c>
      <c r="BI61" s="232">
        <f t="shared" si="334"/>
        <v>33.259746638671338</v>
      </c>
      <c r="BJ61" s="232">
        <f t="shared" si="335"/>
        <v>37.094923244983612</v>
      </c>
      <c r="BK61" s="232">
        <f t="shared" si="336"/>
        <v>19.979780581869921</v>
      </c>
      <c r="BL61" s="232">
        <f t="shared" si="337"/>
        <v>11.545768293069056</v>
      </c>
      <c r="BM61" s="232">
        <f t="shared" si="148"/>
        <v>33.826829706887253</v>
      </c>
      <c r="BN61" s="232">
        <f t="shared" si="149"/>
        <v>37.676074302544002</v>
      </c>
      <c r="BO61" s="232">
        <f t="shared" si="150"/>
        <v>21.197517342095658</v>
      </c>
      <c r="BP61" s="232">
        <f t="shared" si="338"/>
        <v>12.622473974280465</v>
      </c>
      <c r="BQ61" s="232">
        <f t="shared" si="339"/>
        <v>33.21756786920357</v>
      </c>
      <c r="BR61" s="232">
        <f t="shared" si="340"/>
        <v>37.036577795662268</v>
      </c>
      <c r="BS61" s="232">
        <f t="shared" si="341"/>
        <v>21.760284666497245</v>
      </c>
      <c r="BT61" s="232">
        <f t="shared" si="342"/>
        <v>12.522235307450858</v>
      </c>
      <c r="BU61" s="232">
        <f t="shared" si="342"/>
        <v>33.58264232141827</v>
      </c>
      <c r="BV61" s="232">
        <f t="shared" si="342"/>
        <v>37.299322154834222</v>
      </c>
      <c r="BW61" s="232">
        <f t="shared" si="342"/>
        <v>22.266139657444004</v>
      </c>
      <c r="BX61" s="232">
        <f t="shared" si="342"/>
        <v>13.264741207821947</v>
      </c>
      <c r="BY61" s="186">
        <v>565465</v>
      </c>
      <c r="BZ61" s="318">
        <v>559160</v>
      </c>
      <c r="CA61" s="156">
        <v>563781</v>
      </c>
      <c r="CB61" s="193">
        <v>557432</v>
      </c>
      <c r="CC61" s="155">
        <v>441423</v>
      </c>
      <c r="CD61" s="155">
        <v>27207</v>
      </c>
      <c r="CE61" s="217">
        <v>60231</v>
      </c>
      <c r="CF61" s="155">
        <v>558589</v>
      </c>
      <c r="CG61" s="155">
        <v>555807</v>
      </c>
      <c r="CH61" s="155">
        <v>434825</v>
      </c>
      <c r="CI61" s="155">
        <v>26707</v>
      </c>
      <c r="CJ61" s="155">
        <v>63166</v>
      </c>
      <c r="CK61" s="155">
        <v>556100</v>
      </c>
      <c r="CL61" s="285">
        <v>431210</v>
      </c>
      <c r="CM61" s="155">
        <v>27390</v>
      </c>
      <c r="CN61" s="155">
        <v>65320</v>
      </c>
      <c r="CO61" s="155">
        <v>555529.33333333104</v>
      </c>
      <c r="CP61" s="155">
        <v>427435.99999999953</v>
      </c>
      <c r="CQ61" s="155">
        <v>27540.999999999971</v>
      </c>
      <c r="CR61" s="155">
        <v>67647.666666666686</v>
      </c>
      <c r="CS61" s="155">
        <v>558922.66666666756</v>
      </c>
      <c r="CT61" s="155">
        <v>424187.3333333318</v>
      </c>
      <c r="CU61" s="155">
        <v>29348.000000000004</v>
      </c>
      <c r="CV61" s="155">
        <v>71047.999999999956</v>
      </c>
      <c r="CW61" s="193">
        <v>495269</v>
      </c>
      <c r="CX61" s="257">
        <v>490862</v>
      </c>
      <c r="CY61" s="155">
        <v>498809</v>
      </c>
      <c r="CZ61" s="193">
        <v>488767</v>
      </c>
      <c r="DA61" s="155">
        <v>406029</v>
      </c>
      <c r="DB61" s="155">
        <v>21590</v>
      </c>
      <c r="DC61" s="217">
        <v>37028</v>
      </c>
      <c r="DD61" s="245">
        <v>491211</v>
      </c>
      <c r="DE61" s="155">
        <v>487061</v>
      </c>
      <c r="DF61" s="155">
        <v>400072</v>
      </c>
      <c r="DG61" s="155">
        <v>22132</v>
      </c>
      <c r="DH61" s="155">
        <v>40043</v>
      </c>
      <c r="DI61" s="155">
        <v>492482</v>
      </c>
      <c r="DJ61" s="287">
        <v>400123</v>
      </c>
      <c r="DK61" s="155">
        <v>22958</v>
      </c>
      <c r="DL61" s="155">
        <v>43384</v>
      </c>
      <c r="DM61" s="155">
        <v>493174.99999999965</v>
      </c>
      <c r="DN61" s="155">
        <v>397151.00000000035</v>
      </c>
      <c r="DO61" s="155">
        <v>23734.333333333336</v>
      </c>
      <c r="DP61" s="155">
        <v>45166.000000000015</v>
      </c>
      <c r="DQ61" s="155">
        <v>498280.33333333302</v>
      </c>
      <c r="DR61" s="155">
        <v>395514.33333333326</v>
      </c>
      <c r="DS61" s="155">
        <v>25228.000000000004</v>
      </c>
      <c r="DT61" s="155">
        <v>48744.666666666679</v>
      </c>
      <c r="DU61" s="157">
        <v>233375</v>
      </c>
      <c r="DV61" s="324">
        <v>231453</v>
      </c>
      <c r="DW61" s="158">
        <v>240193</v>
      </c>
      <c r="DX61" s="193">
        <v>233504</v>
      </c>
      <c r="DY61" s="155">
        <v>202561</v>
      </c>
      <c r="DZ61" s="155">
        <v>7567</v>
      </c>
      <c r="EA61" s="217">
        <v>10016</v>
      </c>
      <c r="EB61" s="245">
        <v>241086</v>
      </c>
      <c r="EC61" s="155">
        <v>234614</v>
      </c>
      <c r="ED61" s="155">
        <v>203481</v>
      </c>
      <c r="EE61" s="155">
        <v>7971</v>
      </c>
      <c r="EF61" s="155">
        <v>10280</v>
      </c>
      <c r="EG61" s="155">
        <v>239189</v>
      </c>
      <c r="EH61" s="155">
        <v>205399</v>
      </c>
      <c r="EI61" s="155">
        <v>8375</v>
      </c>
      <c r="EJ61" s="155">
        <v>11773</v>
      </c>
      <c r="EK61" s="155">
        <v>236164</v>
      </c>
      <c r="EL61" s="155">
        <v>201211.33333333349</v>
      </c>
      <c r="EM61" s="155">
        <v>7847.6666666666661</v>
      </c>
      <c r="EN61" s="155">
        <v>12832.333333333332</v>
      </c>
      <c r="EO61" s="155">
        <v>239003.66666666651</v>
      </c>
      <c r="EP61" s="155">
        <v>200231.33333333323</v>
      </c>
      <c r="EQ61" s="155">
        <v>8466.3333333333339</v>
      </c>
      <c r="ER61" s="155">
        <v>14441.333333333332</v>
      </c>
      <c r="ES61" s="157">
        <v>181553</v>
      </c>
      <c r="ET61" s="262">
        <v>184117</v>
      </c>
      <c r="EU61" s="158">
        <v>187708</v>
      </c>
      <c r="EV61" s="193">
        <v>184346</v>
      </c>
      <c r="EW61" s="155">
        <v>160757</v>
      </c>
      <c r="EX61" s="155">
        <v>5176</v>
      </c>
      <c r="EY61" s="217">
        <v>7392</v>
      </c>
      <c r="EZ61" s="245">
        <v>188849</v>
      </c>
      <c r="FA61" s="154">
        <v>184860</v>
      </c>
      <c r="FB61" s="140">
        <v>161298</v>
      </c>
      <c r="FC61" s="140">
        <v>5336</v>
      </c>
      <c r="FD61" s="216">
        <v>7293</v>
      </c>
      <c r="FE61" s="141">
        <v>188111</v>
      </c>
      <c r="FF61" s="141">
        <v>162463</v>
      </c>
      <c r="FG61" s="141">
        <v>5806</v>
      </c>
      <c r="FH61" s="141">
        <v>8245</v>
      </c>
      <c r="FI61" s="307">
        <v>184533.33333333337</v>
      </c>
      <c r="FJ61" s="307">
        <v>158307.6666666668</v>
      </c>
      <c r="FK61" s="307">
        <v>5993</v>
      </c>
      <c r="FL61" s="307">
        <v>8471</v>
      </c>
      <c r="FM61" s="307">
        <v>187700.99999999988</v>
      </c>
      <c r="FN61" s="307">
        <v>158218.99999999994</v>
      </c>
      <c r="FO61" s="307">
        <v>6534.666666666667</v>
      </c>
      <c r="FP61" s="307">
        <v>9424.3333333333321</v>
      </c>
    </row>
    <row r="62" spans="1:172" ht="16.5" customHeight="1">
      <c r="A62" s="149" t="s">
        <v>46</v>
      </c>
      <c r="B62" s="209">
        <f t="shared" si="292"/>
        <v>92.501555057807266</v>
      </c>
      <c r="C62" s="256">
        <v>92.93</v>
      </c>
      <c r="D62" s="256">
        <v>93.26</v>
      </c>
      <c r="E62" s="210">
        <f t="shared" si="293"/>
        <v>93.600939944674138</v>
      </c>
      <c r="F62" s="209">
        <f t="shared" si="294"/>
        <v>93.504887163795829</v>
      </c>
      <c r="G62" s="210">
        <f t="shared" si="295"/>
        <v>93.667600794678251</v>
      </c>
      <c r="H62" s="210">
        <f t="shared" si="296"/>
        <v>94.589952769428947</v>
      </c>
      <c r="I62" s="210">
        <f t="shared" si="297"/>
        <v>95.755787562414881</v>
      </c>
      <c r="J62" s="233">
        <f t="shared" si="298"/>
        <v>93.744483315787463</v>
      </c>
      <c r="K62" s="233">
        <f t="shared" si="299"/>
        <v>94.074840398252775</v>
      </c>
      <c r="L62" s="233">
        <f t="shared" si="300"/>
        <v>94.363256784968684</v>
      </c>
      <c r="M62" s="233">
        <f t="shared" si="301"/>
        <v>97.252747252747255</v>
      </c>
      <c r="N62" s="233">
        <f t="shared" si="302"/>
        <v>87.759936825480395</v>
      </c>
      <c r="O62" s="233">
        <f t="shared" si="343"/>
        <v>94.074840398252775</v>
      </c>
      <c r="P62" s="233">
        <f t="shared" si="344"/>
        <v>94.363256784968684</v>
      </c>
      <c r="Q62" s="233">
        <f t="shared" si="345"/>
        <v>97.252747252747255</v>
      </c>
      <c r="R62" s="233">
        <f t="shared" si="306"/>
        <v>87.759936825480395</v>
      </c>
      <c r="S62" s="233">
        <f t="shared" si="346"/>
        <v>93.697169370125579</v>
      </c>
      <c r="T62" s="233">
        <f t="shared" si="347"/>
        <v>94.228341661099719</v>
      </c>
      <c r="U62" s="233">
        <f t="shared" si="348"/>
        <v>81.427818756585864</v>
      </c>
      <c r="V62" s="233">
        <f t="shared" si="349"/>
        <v>88.114003662128781</v>
      </c>
      <c r="W62" s="233">
        <f t="shared" si="350"/>
        <v>93.17932565166204</v>
      </c>
      <c r="X62" s="233">
        <f t="shared" si="351"/>
        <v>93.778703367186495</v>
      </c>
      <c r="Y62" s="233">
        <f t="shared" si="352"/>
        <v>82.632146709816652</v>
      </c>
      <c r="Z62" s="233">
        <f t="shared" si="353"/>
        <v>92.878777206452042</v>
      </c>
      <c r="AA62" s="209">
        <f t="shared" si="308"/>
        <v>43.742827022086203</v>
      </c>
      <c r="AB62" s="256">
        <v>44.68</v>
      </c>
      <c r="AC62" s="304">
        <f t="shared" si="144"/>
        <v>43.584277886805218</v>
      </c>
      <c r="AD62" s="347">
        <f t="shared" si="309"/>
        <v>44.160147535619735</v>
      </c>
      <c r="AE62" s="209">
        <f t="shared" si="310"/>
        <v>44.108162550101163</v>
      </c>
      <c r="AF62" s="210">
        <f t="shared" si="311"/>
        <v>44.502600006797408</v>
      </c>
      <c r="AG62" s="210">
        <f t="shared" si="312"/>
        <v>45.126663804207816</v>
      </c>
      <c r="AH62" s="210">
        <f t="shared" si="313"/>
        <v>40.921470721743077</v>
      </c>
      <c r="AI62" s="233">
        <f t="shared" si="314"/>
        <v>46.227247801390568</v>
      </c>
      <c r="AJ62" s="233">
        <f t="shared" si="315"/>
        <v>46.091746688595322</v>
      </c>
      <c r="AK62" s="233">
        <f t="shared" si="316"/>
        <v>45.979582277342281</v>
      </c>
      <c r="AL62" s="233">
        <f t="shared" si="317"/>
        <v>64.526098901098905</v>
      </c>
      <c r="AM62" s="233">
        <f t="shared" si="318"/>
        <v>42.93235061858384</v>
      </c>
      <c r="AN62" s="233">
        <f t="shared" si="354"/>
        <v>45.918879060423798</v>
      </c>
      <c r="AO62" s="233">
        <f t="shared" si="355"/>
        <v>45.728255194900605</v>
      </c>
      <c r="AP62" s="233">
        <f t="shared" si="356"/>
        <v>52.289906625166736</v>
      </c>
      <c r="AQ62" s="233">
        <f t="shared" si="322"/>
        <v>43.679775280898873</v>
      </c>
      <c r="AR62" s="233">
        <f t="shared" si="323"/>
        <v>45.198040386857038</v>
      </c>
      <c r="AS62" s="233">
        <f t="shared" si="324"/>
        <v>45.067932234250883</v>
      </c>
      <c r="AT62" s="233">
        <f t="shared" si="325"/>
        <v>57.231296101159089</v>
      </c>
      <c r="AU62" s="233">
        <f t="shared" si="326"/>
        <v>48.276411113764823</v>
      </c>
      <c r="AV62" s="233">
        <f t="shared" si="326"/>
        <v>45.360521931257828</v>
      </c>
      <c r="AW62" s="233">
        <f t="shared" si="326"/>
        <v>45.20085562546015</v>
      </c>
      <c r="AX62" s="233">
        <f t="shared" si="326"/>
        <v>59.517505148573136</v>
      </c>
      <c r="AY62" s="233">
        <f t="shared" si="326"/>
        <v>52.194125519475939</v>
      </c>
      <c r="AZ62" s="209">
        <f t="shared" si="327"/>
        <v>34.513230402621261</v>
      </c>
      <c r="BA62" s="210">
        <v>35.380000000000003</v>
      </c>
      <c r="BB62" s="210"/>
      <c r="BC62" s="210">
        <f t="shared" si="328"/>
        <v>34.745828251881377</v>
      </c>
      <c r="BD62" s="209">
        <f t="shared" si="329"/>
        <v>34.717563456560349</v>
      </c>
      <c r="BE62" s="210">
        <f t="shared" si="330"/>
        <v>35.304168353143645</v>
      </c>
      <c r="BF62" s="210">
        <f t="shared" si="331"/>
        <v>40.446543580936023</v>
      </c>
      <c r="BG62" s="210">
        <f t="shared" si="332"/>
        <v>30.344984112573766</v>
      </c>
      <c r="BH62" s="233">
        <f t="shared" si="333"/>
        <v>37.152760468137394</v>
      </c>
      <c r="BI62" s="233">
        <f t="shared" si="334"/>
        <v>37.037921257243241</v>
      </c>
      <c r="BJ62" s="233">
        <f t="shared" si="335"/>
        <v>36.975248707218789</v>
      </c>
      <c r="BK62" s="233">
        <f t="shared" si="336"/>
        <v>52.678571428571431</v>
      </c>
      <c r="BL62" s="233">
        <f t="shared" si="337"/>
        <v>36.878125822584892</v>
      </c>
      <c r="BM62" s="233">
        <f t="shared" si="148"/>
        <v>36.956644302869705</v>
      </c>
      <c r="BN62" s="233">
        <f t="shared" si="149"/>
        <v>36.920604849928566</v>
      </c>
      <c r="BO62" s="233">
        <f t="shared" si="150"/>
        <v>41.218319253001333</v>
      </c>
      <c r="BP62" s="233">
        <f t="shared" si="338"/>
        <v>30.828651685393261</v>
      </c>
      <c r="BQ62" s="233">
        <f t="shared" si="339"/>
        <v>36.502232136179728</v>
      </c>
      <c r="BR62" s="233">
        <f t="shared" si="340"/>
        <v>36.352016892967001</v>
      </c>
      <c r="BS62" s="233">
        <f t="shared" si="341"/>
        <v>47.141728134878811</v>
      </c>
      <c r="BT62" s="233">
        <f t="shared" si="342"/>
        <v>34.567311519783452</v>
      </c>
      <c r="BU62" s="233">
        <f t="shared" si="342"/>
        <v>36.837335568195627</v>
      </c>
      <c r="BV62" s="233">
        <f t="shared" si="342"/>
        <v>36.623498152432951</v>
      </c>
      <c r="BW62" s="233">
        <f t="shared" si="342"/>
        <v>47.36687260959107</v>
      </c>
      <c r="BX62" s="233">
        <f t="shared" si="342"/>
        <v>41.579206874691835</v>
      </c>
      <c r="BY62" s="187">
        <v>342431</v>
      </c>
      <c r="BZ62" s="319">
        <v>342931</v>
      </c>
      <c r="CA62" s="160">
        <v>336190</v>
      </c>
      <c r="CB62" s="194">
        <v>339563</v>
      </c>
      <c r="CC62" s="160">
        <v>323653</v>
      </c>
      <c r="CD62" s="160">
        <v>2329</v>
      </c>
      <c r="CE62" s="218">
        <v>4406</v>
      </c>
      <c r="CF62" s="160">
        <v>341011</v>
      </c>
      <c r="CG62" s="160">
        <v>339282</v>
      </c>
      <c r="CH62" s="160">
        <v>322367</v>
      </c>
      <c r="CI62" s="160">
        <v>2912</v>
      </c>
      <c r="CJ62" s="160">
        <v>3799</v>
      </c>
      <c r="CK62" s="160">
        <v>337003</v>
      </c>
      <c r="CL62" s="284">
        <v>319881</v>
      </c>
      <c r="CM62" s="160">
        <v>2249</v>
      </c>
      <c r="CN62" s="160">
        <v>4272</v>
      </c>
      <c r="CO62" s="160">
        <v>334283.66666666715</v>
      </c>
      <c r="CP62" s="160">
        <v>316344.6666666664</v>
      </c>
      <c r="CQ62" s="160">
        <v>2530.6666666666674</v>
      </c>
      <c r="CR62" s="160">
        <v>4187.0000000000009</v>
      </c>
      <c r="CS62" s="160">
        <v>332508.66666666733</v>
      </c>
      <c r="CT62" s="160">
        <v>312753.66666666727</v>
      </c>
      <c r="CU62" s="160">
        <v>3398.9999999999986</v>
      </c>
      <c r="CV62" s="160">
        <v>4732.3333333333348</v>
      </c>
      <c r="CW62" s="194">
        <v>316754</v>
      </c>
      <c r="CX62" s="258">
        <v>318973</v>
      </c>
      <c r="CY62" s="160">
        <v>314677</v>
      </c>
      <c r="CZ62" s="194">
        <v>317508</v>
      </c>
      <c r="DA62" s="160">
        <v>303158</v>
      </c>
      <c r="DB62" s="160">
        <v>2203</v>
      </c>
      <c r="DC62" s="218">
        <v>4219</v>
      </c>
      <c r="DD62" s="246">
        <v>319679</v>
      </c>
      <c r="DE62" s="160">
        <v>319179</v>
      </c>
      <c r="DF62" s="160">
        <v>304196</v>
      </c>
      <c r="DG62" s="160">
        <v>2832</v>
      </c>
      <c r="DH62" s="160">
        <v>3334</v>
      </c>
      <c r="DI62" s="160">
        <v>316138</v>
      </c>
      <c r="DJ62" s="288">
        <v>301274</v>
      </c>
      <c r="DK62" s="160">
        <v>1831</v>
      </c>
      <c r="DL62" s="160">
        <v>3639</v>
      </c>
      <c r="DM62" s="160">
        <v>313214.33333333314</v>
      </c>
      <c r="DN62" s="160">
        <v>298086.33333333343</v>
      </c>
      <c r="DO62" s="160">
        <v>2060.666666666667</v>
      </c>
      <c r="DP62" s="160">
        <v>3689.333333333333</v>
      </c>
      <c r="DQ62" s="160">
        <v>309829.33333333337</v>
      </c>
      <c r="DR62" s="160">
        <v>293296.33333333314</v>
      </c>
      <c r="DS62" s="160">
        <v>2808.6666666666665</v>
      </c>
      <c r="DT62" s="160">
        <v>4395.3333333333339</v>
      </c>
      <c r="DU62" s="161">
        <v>149789</v>
      </c>
      <c r="DV62" s="325">
        <v>149464</v>
      </c>
      <c r="DW62" s="162">
        <v>148462</v>
      </c>
      <c r="DX62" s="194">
        <v>149775</v>
      </c>
      <c r="DY62" s="160">
        <v>144034</v>
      </c>
      <c r="DZ62" s="160">
        <v>1051</v>
      </c>
      <c r="EA62" s="218">
        <v>1803</v>
      </c>
      <c r="EB62" s="246">
        <v>157640</v>
      </c>
      <c r="EC62" s="160">
        <v>156381</v>
      </c>
      <c r="ED62" s="160">
        <v>148223</v>
      </c>
      <c r="EE62" s="160">
        <v>1879</v>
      </c>
      <c r="EF62" s="160">
        <v>1631</v>
      </c>
      <c r="EG62" s="160">
        <v>154748</v>
      </c>
      <c r="EH62" s="160">
        <v>146276</v>
      </c>
      <c r="EI62" s="160">
        <v>1176</v>
      </c>
      <c r="EJ62" s="160">
        <v>1866</v>
      </c>
      <c r="EK62" s="160">
        <v>151089.66666666677</v>
      </c>
      <c r="EL62" s="160">
        <v>142570.00000000006</v>
      </c>
      <c r="EM62" s="160">
        <v>1448.3333333333333</v>
      </c>
      <c r="EN62" s="160">
        <v>2021.3333333333335</v>
      </c>
      <c r="EO62" s="160">
        <v>150827.66666666663</v>
      </c>
      <c r="EP62" s="160">
        <v>141367.33333333317</v>
      </c>
      <c r="EQ62" s="160">
        <v>2023</v>
      </c>
      <c r="ER62" s="160">
        <v>2470.0000000000005</v>
      </c>
      <c r="ES62" s="161">
        <v>118184</v>
      </c>
      <c r="ET62" s="162">
        <v>121452</v>
      </c>
      <c r="EU62" s="162">
        <v>116812</v>
      </c>
      <c r="EV62" s="194">
        <v>117888</v>
      </c>
      <c r="EW62" s="160">
        <v>114263</v>
      </c>
      <c r="EX62" s="160">
        <v>942</v>
      </c>
      <c r="EY62" s="218">
        <v>1337</v>
      </c>
      <c r="EZ62" s="246">
        <v>126695</v>
      </c>
      <c r="FA62" s="274">
        <v>125663</v>
      </c>
      <c r="FB62" s="176">
        <v>119196</v>
      </c>
      <c r="FC62" s="176">
        <v>1534</v>
      </c>
      <c r="FD62" s="275">
        <v>1401</v>
      </c>
      <c r="FE62" s="274">
        <v>124545</v>
      </c>
      <c r="FF62" s="176">
        <v>118102</v>
      </c>
      <c r="FG62" s="176">
        <v>927</v>
      </c>
      <c r="FH62" s="176">
        <v>1317</v>
      </c>
      <c r="FI62" s="309">
        <v>122021.0000000001</v>
      </c>
      <c r="FJ62" s="309">
        <v>114997.66666666672</v>
      </c>
      <c r="FK62" s="309">
        <v>1193</v>
      </c>
      <c r="FL62" s="309">
        <v>1447.3333333333333</v>
      </c>
      <c r="FM62" s="309">
        <v>122487.33333333328</v>
      </c>
      <c r="FN62" s="309">
        <v>114541.33333333318</v>
      </c>
      <c r="FO62" s="309">
        <v>1609.9999999999998</v>
      </c>
      <c r="FP62" s="309">
        <v>1967.666666666667</v>
      </c>
    </row>
    <row r="63" spans="1:172" ht="15.75" customHeight="1">
      <c r="A63" s="167" t="s">
        <v>70</v>
      </c>
      <c r="B63" s="211">
        <f t="shared" si="292"/>
        <v>86.73595356743516</v>
      </c>
      <c r="C63" s="212"/>
      <c r="D63" s="212"/>
      <c r="E63" s="212">
        <f t="shared" si="293"/>
        <v>89.354464810964146</v>
      </c>
      <c r="F63" s="211">
        <f t="shared" si="294"/>
        <v>89.166777644604252</v>
      </c>
      <c r="G63" s="212">
        <f t="shared" si="295"/>
        <v>99.293835181131271</v>
      </c>
      <c r="H63" s="212">
        <f t="shared" si="296"/>
        <v>85.630581408493157</v>
      </c>
      <c r="I63" s="212">
        <f t="shared" si="297"/>
        <v>61.706188735401632</v>
      </c>
      <c r="J63" s="234">
        <f t="shared" si="298"/>
        <v>89.248946371641424</v>
      </c>
      <c r="K63" s="234">
        <f t="shared" si="299"/>
        <v>89.654836925249413</v>
      </c>
      <c r="L63" s="234">
        <f t="shared" si="300"/>
        <v>99.736898243618</v>
      </c>
      <c r="M63" s="234">
        <f t="shared" si="301"/>
        <v>85.266114414040999</v>
      </c>
      <c r="N63" s="234">
        <f t="shared" si="302"/>
        <v>66.556557706669722</v>
      </c>
      <c r="O63" s="233">
        <f t="shared" si="343"/>
        <v>89.654836925249413</v>
      </c>
      <c r="P63" s="233">
        <f t="shared" si="344"/>
        <v>99.736898243618</v>
      </c>
      <c r="Q63" s="233">
        <f t="shared" si="345"/>
        <v>85.266114414040999</v>
      </c>
      <c r="R63" s="233">
        <f t="shared" si="306"/>
        <v>66.556557706669722</v>
      </c>
      <c r="S63" s="233">
        <f>(DM63/CO63)*100</f>
        <v>91.213896749173372</v>
      </c>
      <c r="T63" s="233">
        <f t="shared" si="347"/>
        <v>99.483566942141451</v>
      </c>
      <c r="U63" s="233">
        <f t="shared" si="348"/>
        <v>87.46506889092592</v>
      </c>
      <c r="V63" s="233">
        <f t="shared" si="349"/>
        <v>72.215118657937779</v>
      </c>
      <c r="W63" s="233">
        <f>(DQ63/CS63)*100</f>
        <v>91.516742483839451</v>
      </c>
      <c r="X63" s="233">
        <f t="shared" si="351"/>
        <v>99.469876950940247</v>
      </c>
      <c r="Y63" s="233">
        <f t="shared" si="352"/>
        <v>88.12894697601682</v>
      </c>
      <c r="Z63" s="233">
        <f t="shared" si="353"/>
        <v>72.687505548695398</v>
      </c>
      <c r="AA63" s="211">
        <f t="shared" si="308"/>
        <v>52.258933938301041</v>
      </c>
      <c r="AB63" s="181" t="s">
        <v>112</v>
      </c>
      <c r="AC63" s="304">
        <f t="shared" si="144"/>
        <v>54.25251003714795</v>
      </c>
      <c r="AD63" s="348">
        <f t="shared" si="309"/>
        <v>53.616464845911459</v>
      </c>
      <c r="AE63" s="211">
        <f t="shared" si="310"/>
        <v>55.678075198650511</v>
      </c>
      <c r="AF63" s="212">
        <f t="shared" si="311"/>
        <v>91.229432949650445</v>
      </c>
      <c r="AG63" s="212">
        <f t="shared" si="312"/>
        <v>27.774847080397404</v>
      </c>
      <c r="AH63" s="212">
        <f t="shared" si="313"/>
        <v>38.659376920837239</v>
      </c>
      <c r="AI63" s="234">
        <f t="shared" si="314"/>
        <v>57.985959059809275</v>
      </c>
      <c r="AJ63" s="234">
        <f t="shared" si="315"/>
        <v>58.097308356243204</v>
      </c>
      <c r="AK63" s="234">
        <f t="shared" si="316"/>
        <v>92.634572992960244</v>
      </c>
      <c r="AL63" s="234">
        <f t="shared" si="317"/>
        <v>29.494373333498309</v>
      </c>
      <c r="AM63" s="234">
        <f t="shared" si="318"/>
        <v>38.03354972137646</v>
      </c>
      <c r="AN63" s="233">
        <f t="shared" si="354"/>
        <v>59.695529397856447</v>
      </c>
      <c r="AO63" s="233">
        <f t="shared" si="355"/>
        <v>93.426704518634907</v>
      </c>
      <c r="AP63" s="233">
        <f t="shared" si="356"/>
        <v>30.054789135535547</v>
      </c>
      <c r="AQ63" s="233">
        <f t="shared" si="322"/>
        <v>44.423056357608814</v>
      </c>
      <c r="AR63" s="233">
        <f t="shared" si="323"/>
        <v>60.754973017893441</v>
      </c>
      <c r="AS63" s="233">
        <f t="shared" si="324"/>
        <v>93.445643994655711</v>
      </c>
      <c r="AT63" s="233">
        <f t="shared" si="325"/>
        <v>31.202358621331612</v>
      </c>
      <c r="AU63" s="233">
        <f t="shared" si="326"/>
        <v>47.245806055646462</v>
      </c>
      <c r="AV63" s="233">
        <f t="shared" si="326"/>
        <v>61.780620446694535</v>
      </c>
      <c r="AW63" s="233">
        <f t="shared" si="326"/>
        <v>93.638097267352094</v>
      </c>
      <c r="AX63" s="233">
        <f t="shared" si="326"/>
        <v>32.051158048304714</v>
      </c>
      <c r="AY63" s="233">
        <f t="shared" si="326"/>
        <v>48.846274908597884</v>
      </c>
      <c r="AZ63" s="211">
        <f t="shared" si="327"/>
        <v>48.623956980073551</v>
      </c>
      <c r="BA63" s="261" t="s">
        <v>112</v>
      </c>
      <c r="BB63" s="261"/>
      <c r="BC63" s="212">
        <f t="shared" si="328"/>
        <v>51.02803357272245</v>
      </c>
      <c r="BD63" s="211">
        <f t="shared" si="329"/>
        <v>52.643790414465606</v>
      </c>
      <c r="BE63" s="212">
        <f t="shared" si="330"/>
        <v>89.708040078776605</v>
      </c>
      <c r="BF63" s="212">
        <f t="shared" si="331"/>
        <v>23.081753896780839</v>
      </c>
      <c r="BG63" s="212">
        <f t="shared" si="332"/>
        <v>35.941897706318137</v>
      </c>
      <c r="BH63" s="234">
        <f t="shared" si="333"/>
        <v>55.210404911260923</v>
      </c>
      <c r="BI63" s="234">
        <f t="shared" si="334"/>
        <v>54.954231215061867</v>
      </c>
      <c r="BJ63" s="234">
        <f t="shared" si="335"/>
        <v>90.683353480765135</v>
      </c>
      <c r="BK63" s="234">
        <f t="shared" si="336"/>
        <v>24.970768555007702</v>
      </c>
      <c r="BL63" s="234">
        <f t="shared" si="337"/>
        <v>35.566151548227722</v>
      </c>
      <c r="BM63" s="289">
        <f t="shared" si="148"/>
        <v>56.544425248598152</v>
      </c>
      <c r="BN63" s="289">
        <f t="shared" si="149"/>
        <v>91.843395348523572</v>
      </c>
      <c r="BO63" s="289">
        <f t="shared" si="150"/>
        <v>25.382356915592791</v>
      </c>
      <c r="BP63" s="289">
        <f t="shared" si="338"/>
        <v>41.065126724414505</v>
      </c>
      <c r="BQ63" s="289">
        <f t="shared" si="339"/>
        <v>57.326807836206918</v>
      </c>
      <c r="BR63" s="289">
        <f t="shared" si="340"/>
        <v>91.899854986299317</v>
      </c>
      <c r="BS63" s="289">
        <f t="shared" si="341"/>
        <v>26.00108865672307</v>
      </c>
      <c r="BT63" s="289">
        <f t="shared" si="342"/>
        <v>43.08595881069283</v>
      </c>
      <c r="BU63" s="289">
        <f t="shared" si="342"/>
        <v>58.528491295276808</v>
      </c>
      <c r="BV63" s="289">
        <f t="shared" si="342"/>
        <v>92.397805358759982</v>
      </c>
      <c r="BW63" s="289">
        <f t="shared" si="342"/>
        <v>26.809815703675028</v>
      </c>
      <c r="BX63" s="289">
        <f t="shared" si="342"/>
        <v>45.463790222997048</v>
      </c>
      <c r="BY63" s="178">
        <v>309438</v>
      </c>
      <c r="BZ63" s="321">
        <v>333262</v>
      </c>
      <c r="CA63" s="150">
        <v>343374</v>
      </c>
      <c r="CB63" s="173">
        <v>337905</v>
      </c>
      <c r="CC63" s="150">
        <v>127449</v>
      </c>
      <c r="CD63" s="150">
        <v>159234</v>
      </c>
      <c r="CE63" s="220">
        <v>30911</v>
      </c>
      <c r="CF63" s="150">
        <v>358523</v>
      </c>
      <c r="CG63" s="150">
        <v>359743</v>
      </c>
      <c r="CH63" s="150">
        <v>140630</v>
      </c>
      <c r="CI63" s="150">
        <v>161641</v>
      </c>
      <c r="CJ63" s="150">
        <v>34814</v>
      </c>
      <c r="CK63" s="150">
        <v>372187</v>
      </c>
      <c r="CL63" s="284">
        <v>148297</v>
      </c>
      <c r="CM63" s="150">
        <v>162806</v>
      </c>
      <c r="CN63" s="150">
        <v>37404</v>
      </c>
      <c r="CO63" s="150">
        <v>380252.00000000041</v>
      </c>
      <c r="CP63" s="150">
        <v>151939.66666666651</v>
      </c>
      <c r="CQ63" s="150">
        <v>164728.99999999997</v>
      </c>
      <c r="CR63" s="150">
        <v>39104.000000000015</v>
      </c>
      <c r="CS63" s="150">
        <v>389826.66666666459</v>
      </c>
      <c r="CT63" s="150">
        <v>156441.6666666666</v>
      </c>
      <c r="CU63" s="150">
        <v>165422.00000000003</v>
      </c>
      <c r="CV63" s="150">
        <v>41300.999999999978</v>
      </c>
      <c r="CW63" s="173">
        <v>268394</v>
      </c>
      <c r="CX63" s="260" t="s">
        <v>112</v>
      </c>
      <c r="CY63" s="150">
        <v>306820</v>
      </c>
      <c r="CZ63" s="173">
        <v>301299</v>
      </c>
      <c r="DA63" s="150">
        <v>126549</v>
      </c>
      <c r="DB63" s="150">
        <v>136353</v>
      </c>
      <c r="DC63" s="220">
        <v>19074</v>
      </c>
      <c r="DD63" s="248">
        <v>319978</v>
      </c>
      <c r="DE63" s="150">
        <v>322527</v>
      </c>
      <c r="DF63" s="150">
        <v>140260</v>
      </c>
      <c r="DG63" s="150">
        <v>137825</v>
      </c>
      <c r="DH63" s="150">
        <v>23171</v>
      </c>
      <c r="DI63" s="150">
        <v>336458</v>
      </c>
      <c r="DJ63" s="288">
        <v>147863</v>
      </c>
      <c r="DK63" s="150">
        <v>139380</v>
      </c>
      <c r="DL63" s="150">
        <v>27014</v>
      </c>
      <c r="DM63" s="150">
        <v>346842.66666666709</v>
      </c>
      <c r="DN63" s="150">
        <v>151154.99999999977</v>
      </c>
      <c r="DO63" s="150">
        <v>144080.33333333334</v>
      </c>
      <c r="DP63" s="150">
        <v>28239</v>
      </c>
      <c r="DQ63" s="150">
        <v>356756.66666666663</v>
      </c>
      <c r="DR63" s="150">
        <v>155612.33333333337</v>
      </c>
      <c r="DS63" s="150">
        <v>145784.66666666657</v>
      </c>
      <c r="DT63" s="150">
        <v>30020.666666666668</v>
      </c>
      <c r="DU63" s="178">
        <v>161709</v>
      </c>
      <c r="DV63" s="327">
        <v>180803</v>
      </c>
      <c r="DW63" s="150">
        <v>184105</v>
      </c>
      <c r="DX63" s="173">
        <v>188139</v>
      </c>
      <c r="DY63" s="150">
        <v>116271</v>
      </c>
      <c r="DZ63" s="150">
        <v>44227</v>
      </c>
      <c r="EA63" s="220">
        <v>11950</v>
      </c>
      <c r="EB63" s="248">
        <v>207893</v>
      </c>
      <c r="EC63" s="150">
        <v>209001</v>
      </c>
      <c r="ED63" s="150">
        <v>130272</v>
      </c>
      <c r="EE63" s="150">
        <v>47675</v>
      </c>
      <c r="EF63" s="150">
        <v>13241</v>
      </c>
      <c r="EG63" s="150">
        <v>222179</v>
      </c>
      <c r="EH63" s="150">
        <v>138549</v>
      </c>
      <c r="EI63" s="150">
        <v>48931</v>
      </c>
      <c r="EJ63" s="150">
        <v>16616</v>
      </c>
      <c r="EK63" s="150">
        <v>231022.00000000041</v>
      </c>
      <c r="EL63" s="150">
        <v>141980.99999999977</v>
      </c>
      <c r="EM63" s="150">
        <v>51399.333333333336</v>
      </c>
      <c r="EN63" s="150">
        <v>18475</v>
      </c>
      <c r="EO63" s="150">
        <v>240837.33333333314</v>
      </c>
      <c r="EP63" s="150">
        <v>146489</v>
      </c>
      <c r="EQ63" s="150">
        <v>53019.666666666642</v>
      </c>
      <c r="ER63" s="150">
        <v>20174</v>
      </c>
      <c r="ES63" s="178">
        <v>150461</v>
      </c>
      <c r="ET63" s="150" t="s">
        <v>112</v>
      </c>
      <c r="EU63" s="150">
        <v>175217</v>
      </c>
      <c r="EV63" s="173">
        <v>177886</v>
      </c>
      <c r="EW63" s="150">
        <v>114332</v>
      </c>
      <c r="EX63" s="150">
        <v>36754</v>
      </c>
      <c r="EY63" s="220">
        <v>11110</v>
      </c>
      <c r="EZ63" s="248">
        <v>197942</v>
      </c>
      <c r="FA63" s="274">
        <v>197694</v>
      </c>
      <c r="FB63" s="176">
        <v>127528</v>
      </c>
      <c r="FC63" s="176">
        <v>40363</v>
      </c>
      <c r="FD63" s="275">
        <v>12382</v>
      </c>
      <c r="FE63" s="294">
        <v>210451</v>
      </c>
      <c r="FF63" s="276">
        <v>136201</v>
      </c>
      <c r="FG63" s="276">
        <v>41324</v>
      </c>
      <c r="FH63" s="276">
        <v>15360</v>
      </c>
      <c r="FI63" s="310">
        <v>217986.33333333375</v>
      </c>
      <c r="FJ63" s="310">
        <v>139632.33333333308</v>
      </c>
      <c r="FK63" s="310">
        <v>42831.333333333343</v>
      </c>
      <c r="FL63" s="310">
        <v>16848.333333333332</v>
      </c>
      <c r="FM63" s="310">
        <v>228159.66666666651</v>
      </c>
      <c r="FN63" s="310">
        <v>144548.66666666669</v>
      </c>
      <c r="FO63" s="310">
        <v>44349.333333333314</v>
      </c>
      <c r="FP63" s="310">
        <v>18777</v>
      </c>
    </row>
    <row r="64" spans="1:172" ht="15">
      <c r="C64" s="303" t="s">
        <v>124</v>
      </c>
      <c r="CB64" s="1"/>
      <c r="CZ64" s="196"/>
      <c r="DX64" s="197"/>
      <c r="EV64" s="197"/>
      <c r="FA64" s="140"/>
      <c r="FB64" s="140"/>
    </row>
    <row r="65" spans="77:169" ht="191.25">
      <c r="BY65" s="168" t="s">
        <v>87</v>
      </c>
      <c r="BZ65" s="322" t="s">
        <v>87</v>
      </c>
      <c r="CB65" s="195" t="s">
        <v>101</v>
      </c>
      <c r="CF65" s="223" t="s">
        <v>105</v>
      </c>
      <c r="CG65" s="241" t="s">
        <v>111</v>
      </c>
      <c r="CH65" s="264"/>
      <c r="CI65" s="264"/>
      <c r="CJ65" s="264"/>
      <c r="CK65" s="271"/>
      <c r="CL65" s="271"/>
      <c r="CM65" s="271"/>
      <c r="CN65" s="271"/>
      <c r="CO65" s="296"/>
      <c r="CP65" s="296"/>
      <c r="CQ65" s="296"/>
      <c r="CR65" s="296"/>
      <c r="CS65" s="338"/>
      <c r="CT65" s="338"/>
      <c r="CU65" s="338"/>
      <c r="CV65" s="338"/>
      <c r="CZ65" s="195"/>
      <c r="DX65" s="195"/>
      <c r="EQ65" s="141">
        <v>6035327.3333333554</v>
      </c>
      <c r="ER65" s="141">
        <v>5787611.66666668</v>
      </c>
      <c r="EV65" s="195"/>
      <c r="EW65" s="195"/>
      <c r="FI65" s="311" t="s">
        <v>125</v>
      </c>
      <c r="FM65" s="338" t="s">
        <v>127</v>
      </c>
    </row>
  </sheetData>
  <hyperlinks>
    <hyperlink ref="C64" r:id="rId1"/>
  </hyperlinks>
  <pageMargins left="0.7" right="0.7" top="0.75" bottom="0.75" header="0.3" footer="0.3"/>
  <pageSetup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Table 3</vt:lpstr>
      <vt:lpstr>Table 4</vt:lpstr>
      <vt:lpstr>25-44 attainment 1990-2015</vt:lpstr>
      <vt:lpstr>25-64 attainment 2005-2015</vt:lpstr>
      <vt:lpstr>'Table 3'!Print_Area</vt:lpstr>
      <vt:lpstr>'Table 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jmarks</dc:creator>
  <cp:lastModifiedBy>Susan Lounsbury</cp:lastModifiedBy>
  <cp:lastPrinted>2013-04-24T17:34:00Z</cp:lastPrinted>
  <dcterms:created xsi:type="dcterms:W3CDTF">2000-07-31T12:56:33Z</dcterms:created>
  <dcterms:modified xsi:type="dcterms:W3CDTF">2017-06-14T15:59:16Z</dcterms:modified>
</cp:coreProperties>
</file>