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0" yWindow="0" windowWidth="28800" windowHeight="11835"/>
  </bookViews>
  <sheets>
    <sheet name="Table 14" sheetId="11" r:id="rId1"/>
    <sheet name="Non-Ag Employment" sheetId="18" r:id="rId2"/>
  </sheets>
  <definedNames>
    <definedName name="_xlnm.Print_Area" localSheetId="0">'Table 14'!$A$1:$V$69</definedName>
  </definedNames>
  <calcPr calcId="171027"/>
</workbook>
</file>

<file path=xl/calcChain.xml><?xml version="1.0" encoding="utf-8"?>
<calcChain xmlns="http://schemas.openxmlformats.org/spreadsheetml/2006/main">
  <c r="Q10" i="11" l="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6" i="11"/>
  <c r="Q57" i="11"/>
  <c r="Q58" i="11"/>
  <c r="Q59" i="11"/>
  <c r="Q60" i="11"/>
  <c r="Q61" i="11"/>
  <c r="Q62" i="11"/>
  <c r="Q63" i="11"/>
  <c r="Q64" i="11"/>
  <c r="Q65" i="11"/>
  <c r="Q9" i="11"/>
  <c r="N10" i="11" l="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6" i="11"/>
  <c r="N57" i="11"/>
  <c r="N58" i="11"/>
  <c r="N59" i="11"/>
  <c r="N60" i="11"/>
  <c r="N61" i="11"/>
  <c r="N62" i="11"/>
  <c r="N63" i="11"/>
  <c r="N64" i="11"/>
  <c r="N65" i="11"/>
  <c r="N9" i="11"/>
  <c r="U10" i="11" l="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6" i="11"/>
  <c r="U57" i="11"/>
  <c r="U58" i="11"/>
  <c r="U59" i="11"/>
  <c r="U60" i="11"/>
  <c r="U61" i="11"/>
  <c r="U62" i="11"/>
  <c r="U63" i="11"/>
  <c r="U64" i="11"/>
  <c r="U65" i="11"/>
  <c r="U9" i="11"/>
  <c r="U6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6" i="11"/>
  <c r="T57" i="11"/>
  <c r="T58" i="11"/>
  <c r="T59" i="11"/>
  <c r="T60" i="11"/>
  <c r="T61" i="11"/>
  <c r="T62" i="11"/>
  <c r="T63" i="11"/>
  <c r="T64" i="11"/>
  <c r="T65" i="11"/>
  <c r="T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6" i="11"/>
  <c r="S57" i="11"/>
  <c r="S58" i="11"/>
  <c r="S59" i="11"/>
  <c r="S60" i="11"/>
  <c r="S61" i="11"/>
  <c r="S62" i="11"/>
  <c r="S63" i="11"/>
  <c r="S64" i="11"/>
  <c r="S65" i="11"/>
  <c r="S9" i="11"/>
  <c r="S6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6" i="11"/>
  <c r="R57" i="11"/>
  <c r="R58" i="11"/>
  <c r="R59" i="11"/>
  <c r="R60" i="11"/>
  <c r="R61" i="11"/>
  <c r="R62" i="11"/>
  <c r="R63" i="11"/>
  <c r="R64" i="11"/>
  <c r="R65" i="11"/>
  <c r="R9" i="11"/>
  <c r="R6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6" i="11"/>
  <c r="P57" i="11"/>
  <c r="P58" i="11"/>
  <c r="P59" i="11"/>
  <c r="P60" i="11"/>
  <c r="P61" i="11"/>
  <c r="P62" i="11"/>
  <c r="P63" i="11"/>
  <c r="P64" i="11"/>
  <c r="P65" i="11"/>
  <c r="P9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6" i="11"/>
  <c r="O57" i="11"/>
  <c r="O58" i="11"/>
  <c r="O59" i="11"/>
  <c r="O60" i="11"/>
  <c r="O61" i="11"/>
  <c r="O62" i="11"/>
  <c r="O63" i="11"/>
  <c r="O64" i="11"/>
  <c r="O65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6" i="11"/>
  <c r="M57" i="11"/>
  <c r="M58" i="11"/>
  <c r="M59" i="11"/>
  <c r="M60" i="11"/>
  <c r="M61" i="11"/>
  <c r="M62" i="11"/>
  <c r="M63" i="11"/>
  <c r="M64" i="11"/>
  <c r="M65" i="11"/>
  <c r="M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6" i="11"/>
  <c r="K57" i="11"/>
  <c r="K58" i="11"/>
  <c r="K59" i="11"/>
  <c r="K60" i="11"/>
  <c r="K61" i="11"/>
  <c r="K62" i="11"/>
  <c r="K63" i="11"/>
  <c r="K64" i="11"/>
  <c r="K65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6" i="11"/>
  <c r="J57" i="11"/>
  <c r="J58" i="11"/>
  <c r="J59" i="11"/>
  <c r="J60" i="11"/>
  <c r="J61" i="11"/>
  <c r="J62" i="11"/>
  <c r="J63" i="11"/>
  <c r="J64" i="11"/>
  <c r="J65" i="11"/>
  <c r="J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6" i="11"/>
  <c r="I57" i="11"/>
  <c r="I58" i="11"/>
  <c r="I59" i="11"/>
  <c r="I60" i="11"/>
  <c r="I61" i="11"/>
  <c r="I62" i="11"/>
  <c r="I63" i="11"/>
  <c r="I64" i="11"/>
  <c r="I65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6" i="11"/>
  <c r="H57" i="11"/>
  <c r="H58" i="11"/>
  <c r="H59" i="11"/>
  <c r="H60" i="11"/>
  <c r="H61" i="11"/>
  <c r="H62" i="11"/>
  <c r="H63" i="11"/>
  <c r="H64" i="11"/>
  <c r="H65" i="11"/>
  <c r="H7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6" i="11"/>
  <c r="G57" i="11"/>
  <c r="G58" i="11"/>
  <c r="G59" i="11"/>
  <c r="G60" i="11"/>
  <c r="G61" i="11"/>
  <c r="G62" i="11"/>
  <c r="G63" i="11"/>
  <c r="G64" i="11"/>
  <c r="G65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6" i="11"/>
  <c r="F57" i="11"/>
  <c r="F58" i="11"/>
  <c r="F59" i="11"/>
  <c r="F60" i="11"/>
  <c r="F61" i="11"/>
  <c r="F62" i="11"/>
  <c r="F63" i="11"/>
  <c r="F64" i="11"/>
  <c r="F65" i="11"/>
  <c r="F7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6" i="11"/>
  <c r="E57" i="11"/>
  <c r="E58" i="11"/>
  <c r="E59" i="11"/>
  <c r="E60" i="11"/>
  <c r="E61" i="11"/>
  <c r="E62" i="11"/>
  <c r="E63" i="11"/>
  <c r="E64" i="11"/>
  <c r="E65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6" i="11"/>
  <c r="D57" i="11"/>
  <c r="D58" i="11"/>
  <c r="D59" i="11"/>
  <c r="D60" i="11"/>
  <c r="D61" i="11"/>
  <c r="D62" i="11"/>
  <c r="D63" i="11"/>
  <c r="D64" i="11"/>
  <c r="D65" i="11"/>
  <c r="D7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6" i="11"/>
  <c r="C57" i="11"/>
  <c r="C58" i="11"/>
  <c r="C59" i="11"/>
  <c r="C60" i="11"/>
  <c r="C61" i="11"/>
  <c r="C62" i="11"/>
  <c r="C63" i="11"/>
  <c r="C64" i="11"/>
  <c r="C65" i="11"/>
  <c r="C25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9" i="11"/>
  <c r="BU5" i="18"/>
  <c r="BU40" i="18" s="1"/>
  <c r="K41" i="11" s="1"/>
  <c r="BT5" i="18"/>
  <c r="BT54" i="18" s="1"/>
  <c r="BM5" i="18"/>
  <c r="J6" i="11" s="1"/>
  <c r="BL5" i="18"/>
  <c r="BE5" i="18"/>
  <c r="I6" i="11" s="1"/>
  <c r="BD5" i="18"/>
  <c r="BD54" i="18" s="1"/>
  <c r="AW5" i="18"/>
  <c r="H6" i="11" s="1"/>
  <c r="AV5" i="18"/>
  <c r="AO5" i="18"/>
  <c r="Q6" i="11" s="1"/>
  <c r="AN5" i="18"/>
  <c r="AN54" i="18" s="1"/>
  <c r="AG5" i="18"/>
  <c r="P6" i="11" s="1"/>
  <c r="AF5" i="18"/>
  <c r="Y5" i="18"/>
  <c r="O6" i="11" s="1"/>
  <c r="X5" i="18"/>
  <c r="X40" i="18" s="1"/>
  <c r="Q5" i="18"/>
  <c r="N6" i="11" s="1"/>
  <c r="P5" i="18"/>
  <c r="H54" i="18"/>
  <c r="I54" i="18"/>
  <c r="C55" i="11" s="1"/>
  <c r="H40" i="18"/>
  <c r="I5" i="18"/>
  <c r="M6" i="11" s="1"/>
  <c r="F1" i="18"/>
  <c r="I1" i="18" s="1"/>
  <c r="G1" i="18"/>
  <c r="H1" i="18" s="1"/>
  <c r="H5" i="18"/>
  <c r="B24" i="18"/>
  <c r="BT6" i="18"/>
  <c r="BU6" i="18"/>
  <c r="K7" i="11" s="1"/>
  <c r="BT24" i="18"/>
  <c r="BT25" i="18" s="1"/>
  <c r="BU24" i="18"/>
  <c r="BT39" i="18"/>
  <c r="BU39" i="18"/>
  <c r="K40" i="11" s="1"/>
  <c r="BT53" i="18"/>
  <c r="BU53" i="18"/>
  <c r="BL53" i="18"/>
  <c r="BL54" i="18" s="1"/>
  <c r="BM53" i="18"/>
  <c r="BL39" i="18"/>
  <c r="BL40" i="18" s="1"/>
  <c r="BM39" i="18"/>
  <c r="BL24" i="18"/>
  <c r="BL25" i="18" s="1"/>
  <c r="BM24" i="18"/>
  <c r="BL6" i="18"/>
  <c r="BL7" i="18" s="1"/>
  <c r="BM6" i="18"/>
  <c r="BD6" i="18"/>
  <c r="BE6" i="18"/>
  <c r="BE7" i="18" s="1"/>
  <c r="I8" i="11" s="1"/>
  <c r="BD24" i="18"/>
  <c r="BD25" i="18" s="1"/>
  <c r="BE24" i="18"/>
  <c r="I25" i="11" s="1"/>
  <c r="BD39" i="18"/>
  <c r="BE39" i="18"/>
  <c r="I40" i="11" s="1"/>
  <c r="BE53" i="18"/>
  <c r="BE54" i="18" s="1"/>
  <c r="I55" i="11" s="1"/>
  <c r="BD53" i="18"/>
  <c r="AV53" i="18"/>
  <c r="AV54" i="18" s="1"/>
  <c r="AW53" i="18"/>
  <c r="AV39" i="18"/>
  <c r="AV40" i="18" s="1"/>
  <c r="AW39" i="18"/>
  <c r="AW40" i="18" s="1"/>
  <c r="H41" i="11" s="1"/>
  <c r="AV24" i="18"/>
  <c r="AV25" i="18" s="1"/>
  <c r="AW24" i="18"/>
  <c r="AW25" i="18" s="1"/>
  <c r="H26" i="11" s="1"/>
  <c r="AV6" i="18"/>
  <c r="AV7" i="18" s="1"/>
  <c r="AW6" i="18"/>
  <c r="AW7" i="18" s="1"/>
  <c r="H8" i="11" s="1"/>
  <c r="AN6" i="18"/>
  <c r="AO6" i="18"/>
  <c r="G7" i="11" s="1"/>
  <c r="AN24" i="18"/>
  <c r="AN25" i="18" s="1"/>
  <c r="AO24" i="18"/>
  <c r="AN39" i="18"/>
  <c r="AO39" i="18"/>
  <c r="AN53" i="18"/>
  <c r="AO53" i="18"/>
  <c r="AF53" i="18"/>
  <c r="AF54" i="18" s="1"/>
  <c r="AG53" i="18"/>
  <c r="F54" i="11" s="1"/>
  <c r="AF39" i="18"/>
  <c r="AF40" i="18" s="1"/>
  <c r="AG39" i="18"/>
  <c r="AF24" i="18"/>
  <c r="AF25" i="18" s="1"/>
  <c r="AG24" i="18"/>
  <c r="AF6" i="18"/>
  <c r="AF7" i="18" s="1"/>
  <c r="AG6" i="18"/>
  <c r="X6" i="18"/>
  <c r="Y6" i="18"/>
  <c r="Y7" i="18" s="1"/>
  <c r="E8" i="11" s="1"/>
  <c r="X24" i="18"/>
  <c r="X25" i="18" s="1"/>
  <c r="Y24" i="18"/>
  <c r="X39" i="18"/>
  <c r="Y39" i="18"/>
  <c r="E40" i="11" s="1"/>
  <c r="X53" i="18"/>
  <c r="X54" i="18" s="1"/>
  <c r="Y53" i="18"/>
  <c r="Y54" i="18" s="1"/>
  <c r="E55" i="11" s="1"/>
  <c r="P53" i="18"/>
  <c r="P54" i="18" s="1"/>
  <c r="Q53" i="18"/>
  <c r="Q54" i="18" s="1"/>
  <c r="D55" i="11" s="1"/>
  <c r="P39" i="18"/>
  <c r="P40" i="18" s="1"/>
  <c r="Q39" i="18"/>
  <c r="Q40" i="18" s="1"/>
  <c r="D41" i="11" s="1"/>
  <c r="P24" i="18"/>
  <c r="P25" i="18" s="1"/>
  <c r="Q24" i="18"/>
  <c r="Q25" i="18" s="1"/>
  <c r="D26" i="11" s="1"/>
  <c r="P6" i="18"/>
  <c r="P7" i="18" s="1"/>
  <c r="Q6" i="18"/>
  <c r="H53" i="18"/>
  <c r="I53" i="18"/>
  <c r="H39" i="18"/>
  <c r="I39" i="18"/>
  <c r="I40" i="18" s="1"/>
  <c r="C41" i="11" s="1"/>
  <c r="H24" i="18"/>
  <c r="H25" i="18" s="1"/>
  <c r="I24" i="18"/>
  <c r="H6" i="18"/>
  <c r="H7" i="18" s="1"/>
  <c r="I6" i="18"/>
  <c r="C7" i="11" s="1"/>
  <c r="AG7" i="18" l="1"/>
  <c r="F8" i="11" s="1"/>
  <c r="BM54" i="18"/>
  <c r="J55" i="11" s="1"/>
  <c r="C40" i="11"/>
  <c r="BU7" i="18"/>
  <c r="K8" i="11" s="1"/>
  <c r="AO40" i="18"/>
  <c r="G41" i="11" s="1"/>
  <c r="BU54" i="18"/>
  <c r="K55" i="11" s="1"/>
  <c r="I7" i="18"/>
  <c r="C8" i="11" s="1"/>
  <c r="C6" i="11"/>
  <c r="D40" i="11"/>
  <c r="E6" i="11"/>
  <c r="F40" i="11"/>
  <c r="G6" i="11"/>
  <c r="H40" i="11"/>
  <c r="J40" i="11"/>
  <c r="K6" i="11"/>
  <c r="BM25" i="18"/>
  <c r="J26" i="11" s="1"/>
  <c r="BM40" i="18"/>
  <c r="J41" i="11" s="1"/>
  <c r="BU25" i="18"/>
  <c r="K26" i="11" s="1"/>
  <c r="AO54" i="18"/>
  <c r="G55" i="11" s="1"/>
  <c r="C54" i="11"/>
  <c r="Q7" i="18"/>
  <c r="D8" i="11" s="1"/>
  <c r="AW54" i="18"/>
  <c r="H55" i="11" s="1"/>
  <c r="E7" i="11"/>
  <c r="I7" i="11"/>
  <c r="BM7" i="18"/>
  <c r="J8" i="11" s="1"/>
  <c r="AG40" i="18"/>
  <c r="F41" i="11" s="1"/>
  <c r="T6" i="11"/>
  <c r="AN7" i="18"/>
  <c r="AN40" i="18"/>
  <c r="AO25" i="18"/>
  <c r="G26" i="11" s="1"/>
  <c r="I25" i="18"/>
  <c r="C26" i="11" s="1"/>
  <c r="BD7" i="18"/>
  <c r="BD40" i="18"/>
  <c r="H54" i="11"/>
  <c r="J54" i="11"/>
  <c r="Y25" i="18"/>
  <c r="E26" i="11" s="1"/>
  <c r="BE25" i="18"/>
  <c r="I26" i="11" s="1"/>
  <c r="Y40" i="18"/>
  <c r="E41" i="11" s="1"/>
  <c r="BE40" i="18"/>
  <c r="I41" i="11" s="1"/>
  <c r="E25" i="11"/>
  <c r="G25" i="11"/>
  <c r="K25" i="11"/>
  <c r="AG25" i="18"/>
  <c r="F26" i="11" s="1"/>
  <c r="AG54" i="18"/>
  <c r="F55" i="11" s="1"/>
  <c r="BT7" i="18"/>
  <c r="BT40" i="18"/>
  <c r="AO7" i="18"/>
  <c r="G8" i="11" s="1"/>
  <c r="X7" i="18"/>
  <c r="D54" i="11"/>
  <c r="D6" i="11"/>
  <c r="F6" i="11"/>
  <c r="G40" i="11"/>
  <c r="G53" i="18"/>
  <c r="G54" i="18"/>
  <c r="G39" i="18"/>
  <c r="G40" i="18" s="1"/>
  <c r="G24" i="18"/>
  <c r="G25" i="18" s="1"/>
  <c r="G6" i="18"/>
  <c r="G7" i="18" s="1"/>
  <c r="O53" i="18"/>
  <c r="O54" i="18"/>
  <c r="O39" i="18"/>
  <c r="O40" i="18" s="1"/>
  <c r="O24" i="18"/>
  <c r="O25" i="18"/>
  <c r="O6" i="18"/>
  <c r="O7" i="18" s="1"/>
  <c r="W53" i="18"/>
  <c r="W54" i="18"/>
  <c r="W39" i="18"/>
  <c r="W40" i="18"/>
  <c r="W24" i="18"/>
  <c r="W25" i="18" s="1"/>
  <c r="W6" i="18"/>
  <c r="W7" i="18" s="1"/>
  <c r="AE6" i="18"/>
  <c r="AE7" i="18" s="1"/>
  <c r="AE24" i="18"/>
  <c r="AE25" i="18" s="1"/>
  <c r="AE39" i="18"/>
  <c r="AE40" i="18"/>
  <c r="AE53" i="18"/>
  <c r="AE54" i="18" s="1"/>
  <c r="AM53" i="18"/>
  <c r="AM39" i="18"/>
  <c r="AM40" i="18" s="1"/>
  <c r="AM24" i="18"/>
  <c r="AM6" i="18"/>
  <c r="AM7" i="18"/>
  <c r="AU53" i="18"/>
  <c r="AU54" i="18" s="1"/>
  <c r="AU39" i="18"/>
  <c r="AU40" i="18" s="1"/>
  <c r="AU24" i="18"/>
  <c r="AU25" i="18" s="1"/>
  <c r="AU6" i="18"/>
  <c r="AU7" i="18" s="1"/>
  <c r="BC53" i="18"/>
  <c r="BC54" i="18" s="1"/>
  <c r="BC39" i="18"/>
  <c r="BC40" i="18" s="1"/>
  <c r="BC24" i="18"/>
  <c r="BC25" i="18"/>
  <c r="BC6" i="18"/>
  <c r="BC7" i="18"/>
  <c r="BK53" i="18"/>
  <c r="BK54" i="18" s="1"/>
  <c r="BK39" i="18"/>
  <c r="BK40" i="18" s="1"/>
  <c r="BK24" i="18"/>
  <c r="BK25" i="18" s="1"/>
  <c r="BK6" i="18"/>
  <c r="BS6" i="18"/>
  <c r="BS7" i="18"/>
  <c r="BS24" i="18"/>
  <c r="BS25" i="18" s="1"/>
  <c r="BS39" i="18"/>
  <c r="BS40" i="18"/>
  <c r="BS53" i="18"/>
  <c r="BS54" i="18"/>
  <c r="AM25" i="18" l="1"/>
  <c r="BK7" i="18"/>
  <c r="AM54" i="18"/>
  <c r="BQ53" i="18"/>
  <c r="BQ54" i="18" s="1"/>
  <c r="BR53" i="18"/>
  <c r="BR54" i="18" s="1"/>
  <c r="BQ39" i="18"/>
  <c r="BQ40" i="18" s="1"/>
  <c r="BR39" i="18"/>
  <c r="BQ24" i="18"/>
  <c r="BQ25" i="18" s="1"/>
  <c r="BR24" i="18"/>
  <c r="BQ6" i="18"/>
  <c r="BQ7" i="18" s="1"/>
  <c r="BR6" i="18"/>
  <c r="BR7" i="18" s="1"/>
  <c r="BI53" i="18"/>
  <c r="BI54" i="18" s="1"/>
  <c r="BJ53" i="18"/>
  <c r="BJ54" i="18" s="1"/>
  <c r="BI39" i="18"/>
  <c r="BI40" i="18" s="1"/>
  <c r="BJ39" i="18"/>
  <c r="BI24" i="18"/>
  <c r="BI25" i="18" s="1"/>
  <c r="BJ24" i="18"/>
  <c r="BJ25" i="18" s="1"/>
  <c r="BI6" i="18"/>
  <c r="BI7" i="18" s="1"/>
  <c r="BJ6" i="18"/>
  <c r="BJ7" i="18" s="1"/>
  <c r="BA53" i="18"/>
  <c r="BA54" i="18" s="1"/>
  <c r="BB53" i="18"/>
  <c r="BB54" i="18" s="1"/>
  <c r="BA39" i="18"/>
  <c r="BA40" i="18" s="1"/>
  <c r="BB39" i="18"/>
  <c r="BB40" i="18" s="1"/>
  <c r="BA24" i="18"/>
  <c r="BA25" i="18" s="1"/>
  <c r="BB24" i="18"/>
  <c r="BA6" i="18"/>
  <c r="BA7" i="18" s="1"/>
  <c r="BB6" i="18"/>
  <c r="BB7" i="18" s="1"/>
  <c r="AS53" i="18"/>
  <c r="AS54" i="18" s="1"/>
  <c r="AT53" i="18"/>
  <c r="AT54" i="18" s="1"/>
  <c r="AS39" i="18"/>
  <c r="AS40" i="18" s="1"/>
  <c r="AT39" i="18"/>
  <c r="AS24" i="18"/>
  <c r="AS25" i="18" s="1"/>
  <c r="AT24" i="18"/>
  <c r="AS6" i="18"/>
  <c r="AS7" i="18" s="1"/>
  <c r="AT6" i="18"/>
  <c r="AK53" i="18"/>
  <c r="AK54" i="18" s="1"/>
  <c r="AL53" i="18"/>
  <c r="AL54" i="18" s="1"/>
  <c r="AK39" i="18"/>
  <c r="AK40" i="18" s="1"/>
  <c r="AL39" i="18"/>
  <c r="AK24" i="18"/>
  <c r="AK25" i="18" s="1"/>
  <c r="AL24" i="18"/>
  <c r="AK6" i="18"/>
  <c r="AK7" i="18" s="1"/>
  <c r="AL6" i="18"/>
  <c r="AL7" i="18" s="1"/>
  <c r="AC53" i="18"/>
  <c r="AC54" i="18" s="1"/>
  <c r="AD53" i="18"/>
  <c r="AD54" i="18" s="1"/>
  <c r="AC39" i="18"/>
  <c r="AC40" i="18" s="1"/>
  <c r="AD39" i="18"/>
  <c r="AC24" i="18"/>
  <c r="AC25" i="18" s="1"/>
  <c r="AD24" i="18"/>
  <c r="AD25" i="18" s="1"/>
  <c r="AC6" i="18"/>
  <c r="AC7" i="18" s="1"/>
  <c r="AD6" i="18"/>
  <c r="U53" i="18"/>
  <c r="U54" i="18" s="1"/>
  <c r="V53" i="18"/>
  <c r="V54" i="18" s="1"/>
  <c r="U39" i="18"/>
  <c r="U40" i="18" s="1"/>
  <c r="V39" i="18"/>
  <c r="V40" i="18" s="1"/>
  <c r="U24" i="18"/>
  <c r="U25" i="18" s="1"/>
  <c r="V24" i="18"/>
  <c r="U6" i="18"/>
  <c r="U7" i="18" s="1"/>
  <c r="V6" i="18"/>
  <c r="V7" i="18" s="1"/>
  <c r="M53" i="18"/>
  <c r="M54" i="18" s="1"/>
  <c r="N53" i="18"/>
  <c r="N54" i="18" s="1"/>
  <c r="M39" i="18"/>
  <c r="M40" i="18" s="1"/>
  <c r="N39" i="18"/>
  <c r="N40" i="18" s="1"/>
  <c r="M24" i="18"/>
  <c r="M25" i="18" s="1"/>
  <c r="N24" i="18"/>
  <c r="M6" i="18"/>
  <c r="M7" i="18" s="1"/>
  <c r="N6" i="18"/>
  <c r="E53" i="18"/>
  <c r="E54" i="18" s="1"/>
  <c r="F53" i="18"/>
  <c r="F54" i="18" s="1"/>
  <c r="E39" i="18"/>
  <c r="E40" i="18" s="1"/>
  <c r="F39" i="18"/>
  <c r="F40" i="18" s="1"/>
  <c r="E24" i="18"/>
  <c r="E25" i="18" s="1"/>
  <c r="F24" i="18"/>
  <c r="E6" i="18"/>
  <c r="E7" i="18" s="1"/>
  <c r="F6" i="18"/>
  <c r="F7" i="18" s="1"/>
  <c r="AL25" i="18" l="1"/>
  <c r="AL40" i="18"/>
  <c r="BJ40" i="18"/>
  <c r="V25" i="18"/>
  <c r="AD40" i="18"/>
  <c r="AT7" i="18"/>
  <c r="AT25" i="18"/>
  <c r="AT40" i="18"/>
  <c r="BB25" i="18"/>
  <c r="F25" i="18"/>
  <c r="N7" i="18"/>
  <c r="N25" i="18"/>
  <c r="AD7" i="18"/>
  <c r="BR25" i="18"/>
  <c r="BR40" i="18"/>
  <c r="AP53" i="18" l="1"/>
  <c r="AQ53" i="18"/>
  <c r="AQ54" i="18" s="1"/>
  <c r="AR53" i="18"/>
  <c r="BP53" i="18"/>
  <c r="U54" i="11" s="1"/>
  <c r="BO53" i="18"/>
  <c r="BN53" i="18"/>
  <c r="BH53" i="18"/>
  <c r="T54" i="11" s="1"/>
  <c r="BG53" i="18"/>
  <c r="BF53" i="18"/>
  <c r="AZ53" i="18"/>
  <c r="S54" i="11" s="1"/>
  <c r="AY53" i="18"/>
  <c r="AX53" i="18"/>
  <c r="AJ53" i="18"/>
  <c r="Q54" i="11" s="1"/>
  <c r="AI53" i="18"/>
  <c r="AH53" i="18"/>
  <c r="AB53" i="18"/>
  <c r="P54" i="11" s="1"/>
  <c r="AA53" i="18"/>
  <c r="Z53" i="18"/>
  <c r="T53" i="18"/>
  <c r="O54" i="11" s="1"/>
  <c r="S53" i="18"/>
  <c r="R53" i="18"/>
  <c r="L53" i="18"/>
  <c r="N54" i="11" s="1"/>
  <c r="K53" i="18"/>
  <c r="J53" i="18"/>
  <c r="D53" i="18"/>
  <c r="M54" i="11" s="1"/>
  <c r="C53" i="18"/>
  <c r="B53" i="18"/>
  <c r="BP39" i="18"/>
  <c r="U40" i="11" s="1"/>
  <c r="BO39" i="18"/>
  <c r="BN39" i="18"/>
  <c r="BH39" i="18"/>
  <c r="T40" i="11" s="1"/>
  <c r="BG39" i="18"/>
  <c r="BF39" i="18"/>
  <c r="AZ39" i="18"/>
  <c r="S40" i="11" s="1"/>
  <c r="AY39" i="18"/>
  <c r="AX39" i="18"/>
  <c r="AR39" i="18"/>
  <c r="R40" i="11" s="1"/>
  <c r="AQ39" i="18"/>
  <c r="AP39" i="18"/>
  <c r="AJ39" i="18"/>
  <c r="Q40" i="11" s="1"/>
  <c r="AI39" i="18"/>
  <c r="AH39" i="18"/>
  <c r="AB39" i="18"/>
  <c r="P40" i="11" s="1"/>
  <c r="AA39" i="18"/>
  <c r="Z39" i="18"/>
  <c r="T39" i="18"/>
  <c r="O40" i="11" s="1"/>
  <c r="S39" i="18"/>
  <c r="R39" i="18"/>
  <c r="L39" i="18"/>
  <c r="N40" i="11" s="1"/>
  <c r="K39" i="18"/>
  <c r="J39" i="18"/>
  <c r="D39" i="18"/>
  <c r="M40" i="11" s="1"/>
  <c r="C39" i="18"/>
  <c r="B39" i="18"/>
  <c r="BP24" i="18"/>
  <c r="U25" i="11" s="1"/>
  <c r="BO24" i="18"/>
  <c r="BN24" i="18"/>
  <c r="BH24" i="18"/>
  <c r="T25" i="11" s="1"/>
  <c r="BG24" i="18"/>
  <c r="BF24" i="18"/>
  <c r="AZ24" i="18"/>
  <c r="S25" i="11" s="1"/>
  <c r="AY24" i="18"/>
  <c r="AX24" i="18"/>
  <c r="AR24" i="18"/>
  <c r="R25" i="11" s="1"/>
  <c r="AQ24" i="18"/>
  <c r="AP24" i="18"/>
  <c r="AJ24" i="18"/>
  <c r="Q25" i="11" s="1"/>
  <c r="AI24" i="18"/>
  <c r="AH24" i="18"/>
  <c r="AB24" i="18"/>
  <c r="P25" i="11" s="1"/>
  <c r="AA24" i="18"/>
  <c r="Z24" i="18"/>
  <c r="T24" i="18"/>
  <c r="O25" i="11" s="1"/>
  <c r="S24" i="18"/>
  <c r="R24" i="18"/>
  <c r="L24" i="18"/>
  <c r="N25" i="11" s="1"/>
  <c r="K24" i="18"/>
  <c r="J24" i="18"/>
  <c r="D24" i="18"/>
  <c r="M25" i="11" s="1"/>
  <c r="C24" i="18"/>
  <c r="BP6" i="18"/>
  <c r="U7" i="11" s="1"/>
  <c r="BO6" i="18"/>
  <c r="BN6" i="18"/>
  <c r="BH6" i="18"/>
  <c r="T7" i="11" s="1"/>
  <c r="BG6" i="18"/>
  <c r="BF6" i="18"/>
  <c r="AZ6" i="18"/>
  <c r="S7" i="11" s="1"/>
  <c r="AY6" i="18"/>
  <c r="AX6" i="18"/>
  <c r="AR6" i="18"/>
  <c r="R7" i="11" s="1"/>
  <c r="AQ6" i="18"/>
  <c r="AP6" i="18"/>
  <c r="AJ6" i="18"/>
  <c r="Q7" i="11" s="1"/>
  <c r="AI6" i="18"/>
  <c r="AH6" i="18"/>
  <c r="AB6" i="18"/>
  <c r="P7" i="11" s="1"/>
  <c r="AA6" i="18"/>
  <c r="Z6" i="18"/>
  <c r="T6" i="18"/>
  <c r="O7" i="11" s="1"/>
  <c r="S6" i="18"/>
  <c r="R6" i="18"/>
  <c r="L6" i="18"/>
  <c r="N7" i="11" s="1"/>
  <c r="K6" i="18"/>
  <c r="J6" i="18"/>
  <c r="D6" i="18"/>
  <c r="M7" i="11" s="1"/>
  <c r="C6" i="18"/>
  <c r="B6" i="18"/>
  <c r="AR54" i="18" l="1"/>
  <c r="R54" i="11"/>
  <c r="AP54" i="18"/>
  <c r="BG25" i="18"/>
  <c r="BN25" i="18"/>
  <c r="BF40" i="18"/>
  <c r="J7" i="18"/>
  <c r="AQ25" i="18"/>
  <c r="AY40" i="18"/>
  <c r="B25" i="18"/>
  <c r="T25" i="18"/>
  <c r="AA7" i="18"/>
  <c r="AX54" i="18"/>
  <c r="K54" i="18"/>
  <c r="R54" i="18"/>
  <c r="AH54" i="18"/>
  <c r="AZ54" i="18"/>
  <c r="C54" i="18"/>
  <c r="J54" i="18"/>
  <c r="S54" i="18"/>
  <c r="Z54" i="18"/>
  <c r="AI54" i="18"/>
  <c r="AY54" i="18"/>
  <c r="BH54" i="18"/>
  <c r="BO54" i="18"/>
  <c r="B40" i="18"/>
  <c r="K40" i="18"/>
  <c r="R40" i="18"/>
  <c r="AH40" i="18"/>
  <c r="AQ40" i="18"/>
  <c r="AZ40" i="18"/>
  <c r="C40" i="18"/>
  <c r="J40" i="18"/>
  <c r="S40" i="18"/>
  <c r="Z40" i="18"/>
  <c r="AI40" i="18"/>
  <c r="AP40" i="18"/>
  <c r="BO40" i="18"/>
  <c r="D25" i="18"/>
  <c r="K25" i="18"/>
  <c r="R25" i="18"/>
  <c r="AA25" i="18"/>
  <c r="AH25" i="18"/>
  <c r="AJ25" i="18"/>
  <c r="AX25" i="18"/>
  <c r="AZ25" i="18"/>
  <c r="C25" i="18"/>
  <c r="J25" i="18"/>
  <c r="S25" i="18"/>
  <c r="Z25" i="18"/>
  <c r="AI25" i="18"/>
  <c r="AP25" i="18"/>
  <c r="AY25" i="18"/>
  <c r="BO25" i="18"/>
  <c r="B7" i="18"/>
  <c r="D7" i="18"/>
  <c r="K7" i="18"/>
  <c r="R7" i="18"/>
  <c r="T7" i="18"/>
  <c r="AH7" i="18"/>
  <c r="AQ7" i="18"/>
  <c r="AX7" i="18"/>
  <c r="AZ7" i="18"/>
  <c r="BG7" i="18"/>
  <c r="C7" i="18"/>
  <c r="S7" i="18"/>
  <c r="Z7" i="18"/>
  <c r="AB7" i="18"/>
  <c r="AI7" i="18"/>
  <c r="AP7" i="18"/>
  <c r="BF7" i="18"/>
  <c r="BH7" i="18"/>
  <c r="BO7" i="18"/>
  <c r="AJ54" i="18" l="1"/>
  <c r="AJ7" i="18"/>
  <c r="AY7" i="18"/>
  <c r="BH40" i="18"/>
  <c r="AJ40" i="18"/>
  <c r="L7" i="18"/>
  <c r="BN7" i="18"/>
  <c r="BG40" i="18"/>
  <c r="BG54" i="18"/>
  <c r="BP7" i="18"/>
  <c r="BF25" i="18"/>
  <c r="B54" i="18"/>
  <c r="BH25" i="18"/>
  <c r="L25" i="18"/>
  <c r="AX40" i="18"/>
  <c r="AA40" i="18"/>
  <c r="D40" i="18"/>
  <c r="AA54" i="18"/>
  <c r="D54" i="18"/>
  <c r="AR40" i="18"/>
  <c r="BN40" i="18"/>
  <c r="T40" i="18"/>
  <c r="BN54" i="18"/>
  <c r="T54" i="18"/>
  <c r="BP40" i="18"/>
  <c r="BF54" i="18"/>
  <c r="BP54" i="18"/>
  <c r="AR25" i="18"/>
  <c r="BP25" i="18"/>
  <c r="AB25" i="18"/>
  <c r="L40" i="18"/>
  <c r="AB54" i="18"/>
  <c r="AB40" i="18"/>
  <c r="AR7" i="18"/>
  <c r="L54" i="18"/>
</calcChain>
</file>

<file path=xl/sharedStrings.xml><?xml version="1.0" encoding="utf-8"?>
<sst xmlns="http://schemas.openxmlformats.org/spreadsheetml/2006/main" count="231" uniqueCount="99">
  <si>
    <t>Manufacturing</t>
  </si>
  <si>
    <t>Government</t>
  </si>
  <si>
    <t>Nonagricultural Employment</t>
  </si>
  <si>
    <t>Total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</si>
  <si>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</si>
  <si>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</si>
  <si>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</si>
  <si>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</si>
  <si>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</si>
  <si>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</si>
  <si>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</si>
  <si>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</si>
  <si>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</si>
  <si>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</si>
  <si>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</si>
  <si>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</si>
  <si>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</si>
  <si>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</si>
  <si>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</si>
  <si>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</si>
  <si>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</si>
  <si>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continued</t>
  </si>
  <si>
    <t>Source:</t>
  </si>
  <si>
    <t>Information</t>
  </si>
  <si>
    <t>Financial,
Professional and 
Business Services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</si>
  <si>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</si>
  <si>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</si>
  <si>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</si>
  <si>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</si>
  <si>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</si>
  <si>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</si>
  <si>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</si>
  <si>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</si>
  <si>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</si>
  <si>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</si>
  <si>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</si>
  <si>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</si>
  <si>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</si>
  <si>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</si>
  <si>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</si>
  <si>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</si>
  <si>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</si>
  <si>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</si>
  <si>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</si>
  <si>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</si>
  <si>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</si>
  <si>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</si>
  <si>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</si>
  <si>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</si>
  <si>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</si>
  <si>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</si>
  <si>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</si>
  <si>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</si>
  <si>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</si>
  <si>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</si>
  <si>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</si>
  <si>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</si>
  <si>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</si>
  <si>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</si>
  <si>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</si>
  <si>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50 states and D.C.</t>
  </si>
  <si>
    <t xml:space="preserve">   as a percent of U.S.</t>
  </si>
  <si>
    <t>West</t>
  </si>
  <si>
    <t>Midwest</t>
  </si>
  <si>
    <t>Northeast</t>
  </si>
  <si>
    <t xml:space="preserve">    as a percent of U.S.</t>
  </si>
  <si>
    <t>Education 
and 
Health Services</t>
  </si>
  <si>
    <t>Leisure, Hospitality and 
Other Services</t>
  </si>
  <si>
    <t>Mining, Logging 
and Construction</t>
  </si>
  <si>
    <t>Trade, Transportation and Utilities</t>
  </si>
  <si>
    <t>State and Area Employment, Hours, and Earnings - (Current Employment Statistics - CES)</t>
  </si>
  <si>
    <t>Multi-screen data retireval. Not seasonally adjusted.</t>
  </si>
  <si>
    <t>State Employment by Super Sector (in 000s)</t>
  </si>
  <si>
    <t>Table 14</t>
  </si>
  <si>
    <t>Data extracted on: April 29, 2015 (www.bls.gov)</t>
  </si>
  <si>
    <t>National: Employment, Hours, and Earnings from the Current Employment Statistics Survey 2005-2014 Annual Averages</t>
  </si>
  <si>
    <t>Not seasonally adjusted.</t>
  </si>
  <si>
    <t>Total Non-Farm</t>
  </si>
  <si>
    <t>Mining, Logging, and Construction</t>
  </si>
  <si>
    <t>Trade, Transportation, and Utilities</t>
  </si>
  <si>
    <t xml:space="preserve">Financial Activities, and Professional and Business Services </t>
  </si>
  <si>
    <t xml:space="preserve">Education and Health Services </t>
  </si>
  <si>
    <t>Leisure and Hospitality, and Other Services</t>
  </si>
  <si>
    <t xml:space="preserve"> (BLS "Super Sector" = 00)</t>
  </si>
  <si>
    <t xml:space="preserve"> (BLS "Super Sectors" = 10,15 &amp; 20)</t>
  </si>
  <si>
    <t xml:space="preserve"> (BLS "Super Sector" = 30)</t>
  </si>
  <si>
    <t xml:space="preserve"> (BLS "Super Sector" = 40)</t>
  </si>
  <si>
    <t xml:space="preserve"> (BLS "Super Sector" = 50)</t>
  </si>
  <si>
    <t xml:space="preserve"> (BLS "Super Sectors" = 55 &amp; 60)</t>
  </si>
  <si>
    <t xml:space="preserve"> (BLS "Super Sector" = 65)</t>
  </si>
  <si>
    <t>(BLS "Super Sectors" = 70 &amp; 80)</t>
  </si>
  <si>
    <t xml:space="preserve"> (BLS "Super Sector" = 90)</t>
  </si>
  <si>
    <t>Note: Because of rounding, the totals may not equal the sums of the figures shown.</t>
  </si>
  <si>
    <t xml:space="preserve">Sources:   </t>
  </si>
  <si>
    <t>2016 (in thousands)</t>
  </si>
  <si>
    <t>Percent Change, 2011 to 2016</t>
  </si>
  <si>
    <t xml:space="preserve"> March 2017</t>
  </si>
  <si>
    <t>Calculated sums</t>
  </si>
  <si>
    <t>U.S. Bureau of Labor Statistics, Current Employment Statistics, National Employment Annual Averages 2009 to 2016 (2017), and State and Area Employment, Hours, and Earnings 2009 to 2016 (2017) — www.bls.gov/data/.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</si>
</sst>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_)"/>
    <numFmt numFmtId="165" formatCode="#,##0.0"/>
    <numFmt numFmtId="166" formatCode="0.0"/>
  </numFmts>
  <fonts count="1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sz val="8"/>
      <name val="Arial"/>
      <family val="2"/>
    </font>
    <font>
      <b/>
      <sz val="8"/>
      <name val="Arial"/>
      <family val="2"/>
    </font>
    <font>
      <sz val="10"/>
      <color rgb="FF00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1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horizontal="left" wrapText="1"/>
    </xf>
    <xf numFmtId="43" fontId="7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2" borderId="0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0" fontId="3" fillId="9" borderId="0" xfId="0" applyFont="1" applyFill="1" applyBorder="1" applyAlignment="1">
      <alignment horizontal="right" wrapText="1"/>
    </xf>
    <xf numFmtId="0" fontId="3" fillId="11" borderId="0" xfId="0" applyFont="1" applyFill="1" applyBorder="1" applyAlignment="1">
      <alignment horizontal="right" wrapText="1"/>
    </xf>
    <xf numFmtId="0" fontId="3" fillId="13" borderId="0" xfId="0" applyFont="1" applyFill="1" applyBorder="1" applyAlignment="1">
      <alignment horizontal="right" wrapText="1"/>
    </xf>
    <xf numFmtId="0" fontId="3" fillId="15" borderId="0" xfId="0" applyFont="1" applyFill="1" applyBorder="1" applyAlignment="1">
      <alignment horizontal="right" wrapText="1"/>
    </xf>
    <xf numFmtId="0" fontId="3" fillId="17" borderId="0" xfId="0" applyFont="1" applyFill="1" applyBorder="1" applyAlignment="1">
      <alignment horizontal="right" wrapText="1"/>
    </xf>
    <xf numFmtId="0" fontId="3" fillId="15" borderId="7" xfId="0" applyFont="1" applyFill="1" applyBorder="1" applyAlignment="1">
      <alignment horizontal="right" wrapText="1"/>
    </xf>
    <xf numFmtId="0" fontId="3" fillId="17" borderId="7" xfId="0" applyFont="1" applyFill="1" applyBorder="1" applyAlignment="1">
      <alignment horizontal="right" wrapText="1"/>
    </xf>
    <xf numFmtId="0" fontId="3" fillId="13" borderId="7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right" wrapText="1"/>
    </xf>
    <xf numFmtId="0" fontId="3" fillId="11" borderId="7" xfId="0" applyFont="1" applyFill="1" applyBorder="1" applyAlignment="1">
      <alignment horizontal="right" wrapText="1"/>
    </xf>
    <xf numFmtId="166" fontId="1" fillId="0" borderId="0" xfId="1" applyNumberFormat="1" applyFont="1" applyFill="1" applyBorder="1" applyAlignment="1" applyProtection="1"/>
    <xf numFmtId="37" fontId="1" fillId="0" borderId="0" xfId="1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3" fontId="1" fillId="0" borderId="5" xfId="1" applyNumberFormat="1" applyFont="1" applyFill="1" applyBorder="1" applyAlignment="1"/>
    <xf numFmtId="3" fontId="1" fillId="0" borderId="0" xfId="1" applyNumberFormat="1" applyFont="1" applyFill="1" applyAlignment="1"/>
    <xf numFmtId="3" fontId="1" fillId="3" borderId="0" xfId="1" applyNumberFormat="1" applyFont="1" applyFill="1" applyAlignment="1"/>
    <xf numFmtId="3" fontId="1" fillId="3" borderId="5" xfId="1" applyNumberFormat="1" applyFont="1" applyFill="1" applyBorder="1" applyAlignment="1"/>
    <xf numFmtId="3" fontId="1" fillId="3" borderId="6" xfId="1" applyNumberFormat="1" applyFont="1" applyFill="1" applyBorder="1" applyAlignment="1"/>
    <xf numFmtId="3" fontId="1" fillId="0" borderId="5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1" fillId="3" borderId="0" xfId="1" applyNumberFormat="1" applyFont="1" applyFill="1" applyAlignment="1">
      <alignment horizontal="right"/>
    </xf>
    <xf numFmtId="3" fontId="1" fillId="3" borderId="5" xfId="1" applyNumberFormat="1" applyFont="1" applyFill="1" applyBorder="1" applyAlignment="1">
      <alignment horizontal="right"/>
    </xf>
    <xf numFmtId="3" fontId="1" fillId="3" borderId="6" xfId="1" applyNumberFormat="1" applyFont="1" applyFill="1" applyBorder="1" applyAlignment="1">
      <alignment horizontal="right"/>
    </xf>
    <xf numFmtId="0" fontId="1" fillId="0" borderId="4" xfId="0" applyFont="1" applyBorder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1" fillId="0" borderId="0" xfId="0" applyFont="1" applyFill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37" fontId="1" fillId="0" borderId="0" xfId="0" applyNumberFormat="1" applyFont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1" xfId="0" applyFont="1" applyBorder="1" applyProtection="1"/>
    <xf numFmtId="0" fontId="1" fillId="0" borderId="3" xfId="0" applyFont="1" applyFill="1" applyBorder="1" applyAlignment="1">
      <alignment horizontal="centerContinuous"/>
    </xf>
    <xf numFmtId="0" fontId="1" fillId="0" borderId="2" xfId="0" applyFont="1" applyBorder="1" applyAlignment="1">
      <alignment horizontal="right"/>
    </xf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Fill="1"/>
    <xf numFmtId="0" fontId="1" fillId="0" borderId="0" xfId="0" applyFon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165" fontId="1" fillId="0" borderId="0" xfId="1" applyNumberFormat="1" applyFont="1" applyFill="1" applyAlignment="1"/>
    <xf numFmtId="165" fontId="1" fillId="0" borderId="5" xfId="1" applyNumberFormat="1" applyFont="1" applyFill="1" applyBorder="1" applyAlignment="1"/>
    <xf numFmtId="165" fontId="1" fillId="3" borderId="0" xfId="1" applyNumberFormat="1" applyFont="1" applyFill="1" applyAlignment="1"/>
    <xf numFmtId="165" fontId="1" fillId="3" borderId="5" xfId="1" applyNumberFormat="1" applyFont="1" applyFill="1" applyBorder="1" applyAlignment="1"/>
    <xf numFmtId="165" fontId="1" fillId="3" borderId="6" xfId="1" applyNumberFormat="1" applyFont="1" applyFill="1" applyBorder="1" applyAlignment="1"/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3" fontId="1" fillId="0" borderId="0" xfId="1" applyNumberFormat="1" applyFont="1" applyFill="1" applyBorder="1" applyAlignment="1"/>
    <xf numFmtId="165" fontId="1" fillId="0" borderId="0" xfId="1" applyNumberFormat="1" applyFont="1" applyFill="1" applyBorder="1" applyAlignment="1"/>
    <xf numFmtId="3" fontId="1" fillId="3" borderId="0" xfId="1" applyNumberFormat="1" applyFont="1" applyFill="1" applyBorder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ill="1"/>
    <xf numFmtId="37" fontId="1" fillId="0" borderId="5" xfId="1" applyNumberFormat="1" applyFont="1" applyFill="1" applyBorder="1" applyAlignment="1" applyProtection="1"/>
    <xf numFmtId="165" fontId="0" fillId="0" borderId="5" xfId="0" applyNumberFormat="1" applyFill="1" applyBorder="1"/>
    <xf numFmtId="165" fontId="0" fillId="0" borderId="8" xfId="0" applyNumberFormat="1" applyFill="1" applyBorder="1"/>
    <xf numFmtId="165" fontId="6" fillId="0" borderId="0" xfId="0" applyNumberFormat="1" applyFont="1" applyFill="1"/>
    <xf numFmtId="165" fontId="6" fillId="0" borderId="7" xfId="0" applyNumberFormat="1" applyFont="1" applyFill="1" applyBorder="1"/>
    <xf numFmtId="165" fontId="0" fillId="0" borderId="0" xfId="0" applyNumberFormat="1" applyFill="1"/>
    <xf numFmtId="165" fontId="0" fillId="0" borderId="7" xfId="0" applyNumberFormat="1" applyFill="1" applyBorder="1"/>
    <xf numFmtId="37" fontId="1" fillId="0" borderId="6" xfId="1" applyNumberFormat="1" applyFont="1" applyFill="1" applyBorder="1" applyAlignment="1" applyProtection="1"/>
    <xf numFmtId="165" fontId="0" fillId="0" borderId="6" xfId="0" applyNumberFormat="1" applyFill="1" applyBorder="1"/>
    <xf numFmtId="165" fontId="0" fillId="0" borderId="9" xfId="0" applyNumberFormat="1" applyFill="1" applyBorder="1"/>
    <xf numFmtId="0" fontId="8" fillId="0" borderId="0" xfId="0" applyFont="1"/>
    <xf numFmtId="0" fontId="9" fillId="3" borderId="0" xfId="0" applyFont="1" applyFill="1" applyAlignment="1">
      <alignment horizontal="centerContinuous"/>
    </xf>
    <xf numFmtId="0" fontId="9" fillId="14" borderId="7" xfId="0" applyFont="1" applyFill="1" applyBorder="1" applyAlignment="1">
      <alignment horizontal="centerContinuous"/>
    </xf>
    <xf numFmtId="0" fontId="9" fillId="14" borderId="0" xfId="0" applyFont="1" applyFill="1" applyAlignment="1">
      <alignment horizontal="centerContinuous"/>
    </xf>
    <xf numFmtId="0" fontId="9" fillId="16" borderId="7" xfId="0" applyFont="1" applyFill="1" applyBorder="1" applyAlignment="1">
      <alignment horizontal="centerContinuous"/>
    </xf>
    <xf numFmtId="0" fontId="9" fillId="16" borderId="0" xfId="0" applyFont="1" applyFill="1" applyAlignment="1">
      <alignment horizontal="centerContinuous"/>
    </xf>
    <xf numFmtId="0" fontId="9" fillId="12" borderId="7" xfId="0" applyFont="1" applyFill="1" applyBorder="1" applyAlignment="1">
      <alignment horizontal="centerContinuous"/>
    </xf>
    <xf numFmtId="0" fontId="9" fillId="12" borderId="0" xfId="0" applyFont="1" applyFill="1" applyAlignment="1">
      <alignment horizontal="centerContinuous"/>
    </xf>
    <xf numFmtId="0" fontId="9" fillId="4" borderId="7" xfId="0" applyFont="1" applyFill="1" applyBorder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9" fillId="6" borderId="7" xfId="0" applyFont="1" applyFill="1" applyBorder="1" applyAlignment="1">
      <alignment horizontal="centerContinuous"/>
    </xf>
    <xf numFmtId="0" fontId="9" fillId="6" borderId="0" xfId="0" applyFont="1" applyFill="1" applyAlignment="1">
      <alignment horizontal="centerContinuous"/>
    </xf>
    <xf numFmtId="0" fontId="9" fillId="8" borderId="7" xfId="0" applyFont="1" applyFill="1" applyBorder="1" applyAlignment="1">
      <alignment horizontal="centerContinuous"/>
    </xf>
    <xf numFmtId="0" fontId="9" fillId="8" borderId="0" xfId="0" applyFont="1" applyFill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0" xfId="0" applyFont="1" applyFill="1" applyAlignment="1">
      <alignment horizontal="centerContinuous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8" fillId="3" borderId="0" xfId="0" applyFont="1" applyFill="1" applyAlignment="1">
      <alignment horizontal="centerContinuous"/>
    </xf>
    <xf numFmtId="0" fontId="8" fillId="14" borderId="7" xfId="0" applyFont="1" applyFill="1" applyBorder="1" applyAlignment="1">
      <alignment horizontal="centerContinuous"/>
    </xf>
    <xf numFmtId="0" fontId="8" fillId="14" borderId="0" xfId="0" applyFont="1" applyFill="1" applyAlignment="1">
      <alignment horizontal="centerContinuous"/>
    </xf>
    <xf numFmtId="0" fontId="8" fillId="16" borderId="0" xfId="0" applyFont="1" applyFill="1" applyAlignment="1">
      <alignment horizontal="centerContinuous"/>
    </xf>
    <xf numFmtId="0" fontId="8" fillId="12" borderId="7" xfId="0" applyFont="1" applyFill="1" applyBorder="1" applyAlignment="1">
      <alignment horizontal="centerContinuous"/>
    </xf>
    <xf numFmtId="0" fontId="8" fillId="12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6" borderId="0" xfId="0" applyFont="1" applyFill="1" applyAlignment="1">
      <alignment horizontal="centerContinuous"/>
    </xf>
    <xf numFmtId="0" fontId="8" fillId="8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3" fillId="19" borderId="7" xfId="0" applyFont="1" applyFill="1" applyBorder="1" applyAlignment="1">
      <alignment horizontal="right" wrapText="1"/>
    </xf>
    <xf numFmtId="0" fontId="3" fillId="19" borderId="0" xfId="0" applyFont="1" applyFill="1" applyBorder="1" applyAlignment="1">
      <alignment horizontal="right" wrapText="1"/>
    </xf>
    <xf numFmtId="0" fontId="9" fillId="18" borderId="7" xfId="0" applyFont="1" applyFill="1" applyBorder="1" applyAlignment="1">
      <alignment horizontal="centerContinuous"/>
    </xf>
    <xf numFmtId="0" fontId="9" fillId="18" borderId="0" xfId="0" applyFont="1" applyFill="1" applyAlignment="1">
      <alignment horizontal="centerContinuous"/>
    </xf>
    <xf numFmtId="0" fontId="8" fillId="18" borderId="7" xfId="0" applyFont="1" applyFill="1" applyBorder="1" applyAlignment="1">
      <alignment horizontal="centerContinuous"/>
    </xf>
    <xf numFmtId="0" fontId="8" fillId="18" borderId="0" xfId="0" applyFont="1" applyFill="1" applyAlignment="1">
      <alignment horizontal="centerContinuous"/>
    </xf>
    <xf numFmtId="0" fontId="8" fillId="16" borderId="7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/>
    </xf>
    <xf numFmtId="0" fontId="8" fillId="6" borderId="7" xfId="0" applyFont="1" applyFill="1" applyBorder="1" applyAlignment="1">
      <alignment horizontal="centerContinuous"/>
    </xf>
    <xf numFmtId="0" fontId="8" fillId="8" borderId="7" xfId="0" applyFont="1" applyFill="1" applyBorder="1" applyAlignment="1">
      <alignment horizontal="centerContinuous"/>
    </xf>
    <xf numFmtId="0" fontId="8" fillId="10" borderId="7" xfId="0" applyFont="1" applyFill="1" applyBorder="1" applyAlignment="1">
      <alignment horizontal="centerContinuous"/>
    </xf>
    <xf numFmtId="0" fontId="1" fillId="0" borderId="0" xfId="0" applyFont="1" applyAlignment="1" applyProtection="1">
      <alignment vertical="top"/>
    </xf>
    <xf numFmtId="165" fontId="3" fillId="0" borderId="0" xfId="0" applyNumberFormat="1" applyFont="1"/>
    <xf numFmtId="165" fontId="10" fillId="20" borderId="5" xfId="0" applyNumberFormat="1" applyFont="1" applyFill="1" applyBorder="1"/>
    <xf numFmtId="3" fontId="1" fillId="0" borderId="0" xfId="1" applyNumberFormat="1" applyFont="1" applyFill="1" applyBorder="1" applyAlignment="1">
      <alignment horizontal="right"/>
    </xf>
    <xf numFmtId="0" fontId="1" fillId="3" borderId="0" xfId="0" applyFont="1" applyFill="1"/>
    <xf numFmtId="165" fontId="1" fillId="3" borderId="0" xfId="1" applyNumberFormat="1" applyFont="1" applyFill="1" applyBorder="1" applyAlignment="1"/>
    <xf numFmtId="3" fontId="1" fillId="3" borderId="0" xfId="1" applyNumberFormat="1" applyFont="1" applyFill="1" applyBorder="1" applyAlignment="1">
      <alignment horizontal="right"/>
    </xf>
    <xf numFmtId="0" fontId="1" fillId="3" borderId="0" xfId="0" applyFont="1" applyFill="1" applyBorder="1"/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/>
    <xf numFmtId="0" fontId="1" fillId="0" borderId="3" xfId="0" applyFont="1" applyFill="1" applyBorder="1" applyAlignment="1" applyProtection="1">
      <alignment horizontal="centerContinuous"/>
    </xf>
    <xf numFmtId="165" fontId="1" fillId="0" borderId="2" xfId="1" applyNumberFormat="1" applyFont="1" applyFill="1" applyBorder="1" applyAlignment="1"/>
    <xf numFmtId="0" fontId="1" fillId="20" borderId="0" xfId="0" applyFont="1" applyFill="1"/>
    <xf numFmtId="0" fontId="1" fillId="0" borderId="0" xfId="0" applyFont="1" applyBorder="1" applyAlignment="1" applyProtection="1">
      <alignment vertical="top" wrapText="1"/>
    </xf>
    <xf numFmtId="0" fontId="0" fillId="0" borderId="0" xfId="0" applyAlignment="1">
      <alignment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006600"/>
      <color rgb="FFA50021"/>
      <color rgb="FF003399"/>
      <color rgb="FFFF7C80"/>
      <color rgb="FF0000FF"/>
      <color rgb="FFCCECFF"/>
      <color rgb="FFFFC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</a:t>
            </a:r>
            <a:r>
              <a:rPr lang="en-US" sz="1200" baseline="0"/>
              <a:t> </a:t>
            </a:r>
            <a:r>
              <a:rPr lang="en-US" sz="1200"/>
              <a:t>Change in Nonagricultural</a:t>
            </a:r>
            <a:r>
              <a:rPr lang="en-US" sz="1200" baseline="0"/>
              <a:t> Employment</a:t>
            </a:r>
          </a:p>
          <a:p>
            <a:pPr>
              <a:defRPr sz="1200"/>
            </a:pPr>
            <a:r>
              <a:rPr lang="en-US" sz="1200" baseline="0"/>
              <a:t> 2011 </a:t>
            </a:r>
            <a:r>
              <a:rPr lang="en-US" sz="1200"/>
              <a:t>to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66883421214234E-2"/>
          <c:y val="0.14807933218370362"/>
          <c:w val="0.84960006208799044"/>
          <c:h val="0.52527123270722331"/>
        </c:manualLayout>
      </c:layout>
      <c:barChart>
        <c:barDir val="col"/>
        <c:grouping val="clustered"/>
        <c:varyColors val="0"/>
        <c:ser>
          <c:idx val="1"/>
          <c:order val="0"/>
          <c:tx>
            <c:v>United States</c:v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14'!$M$6:$U$6</c:f>
              <c:numCache>
                <c:formatCode>#,##0.0</c:formatCode>
                <c:ptCount val="9"/>
                <c:pt idx="0">
                  <c:v>9.6715765840931134</c:v>
                </c:pt>
                <c:pt idx="1">
                  <c:v>16.279179810725559</c:v>
                </c:pt>
                <c:pt idx="2">
                  <c:v>4.4864406779660833</c:v>
                </c:pt>
                <c:pt idx="3">
                  <c:v>5.2882611715674841</c:v>
                </c:pt>
                <c:pt idx="4">
                  <c:v>4.2878338278931718</c:v>
                </c:pt>
                <c:pt idx="5">
                  <c:v>11.274714044259285</c:v>
                </c:pt>
                <c:pt idx="6">
                  <c:v>10.192045896538326</c:v>
                </c:pt>
                <c:pt idx="7">
                  <c:v>14.45521102497851</c:v>
                </c:pt>
                <c:pt idx="8">
                  <c:v>1.2261103633916521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EC9-8255-4F61C24C7EFA}"/>
            </c:ext>
          </c:extLst>
        </c:ser>
        <c:ser>
          <c:idx val="2"/>
          <c:order val="1"/>
          <c:tx>
            <c:v>SREB states</c:v>
          </c:tx>
          <c:spPr>
            <a:solidFill>
              <a:srgbClr val="A50021"/>
            </a:solidFill>
          </c:spPr>
          <c:invertIfNegative val="0"/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14'!$M$7:$U$7</c:f>
              <c:numCache>
                <c:formatCode>#,##0.0</c:formatCode>
                <c:ptCount val="9"/>
                <c:pt idx="0">
                  <c:v>10.493358957205006</c:v>
                </c:pt>
                <c:pt idx="1">
                  <c:v>13.176470588235281</c:v>
                </c:pt>
                <c:pt idx="2">
                  <c:v>5.8505989409284718</c:v>
                </c:pt>
                <c:pt idx="3">
                  <c:v>10.830124649220116</c:v>
                </c:pt>
                <c:pt idx="4">
                  <c:v>1.5683890577507711</c:v>
                </c:pt>
                <c:pt idx="5">
                  <c:v>14.997438378778384</c:v>
                </c:pt>
                <c:pt idx="6">
                  <c:v>12.224405489455844</c:v>
                </c:pt>
                <c:pt idx="7">
                  <c:v>16.681801265351712</c:v>
                </c:pt>
                <c:pt idx="8">
                  <c:v>1.2912379430806231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1-4EC9-8255-4F61C24C7EFA}"/>
            </c:ext>
          </c:extLst>
        </c:ser>
        <c:ser>
          <c:idx val="0"/>
          <c:order val="2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14'!$M$15:$U$15</c:f>
              <c:numCache>
                <c:formatCode>#,##0.0</c:formatCode>
                <c:ptCount val="9"/>
                <c:pt idx="0">
                  <c:v>3.5945136370802384</c:v>
                </c:pt>
                <c:pt idx="1">
                  <c:v>1.823361823361817</c:v>
                </c:pt>
                <c:pt idx="2">
                  <c:v>-2.7916964924838781</c:v>
                </c:pt>
                <c:pt idx="3">
                  <c:v>3.6611437733832144</c:v>
                </c:pt>
                <c:pt idx="4">
                  <c:v>-0.42194092827003321</c:v>
                </c:pt>
                <c:pt idx="5">
                  <c:v>5.0641692681234707</c:v>
                </c:pt>
                <c:pt idx="6">
                  <c:v>11.985559566787</c:v>
                </c:pt>
                <c:pt idx="7">
                  <c:v>14.723467862481307</c:v>
                </c:pt>
                <c:pt idx="8">
                  <c:v>-8.8260016811431772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1-4EC9-8255-4F61C24C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35712"/>
        <c:axId val="123253888"/>
      </c:barChart>
      <c:catAx>
        <c:axId val="1232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 b="1"/>
            </a:pPr>
            <a:endParaRPr lang="en-US"/>
          </a:p>
        </c:txPr>
        <c:crossAx val="123253888"/>
        <c:crosses val="autoZero"/>
        <c:auto val="1"/>
        <c:lblAlgn val="ctr"/>
        <c:lblOffset val="100"/>
        <c:noMultiLvlLbl val="0"/>
      </c:catAx>
      <c:valAx>
        <c:axId val="12325388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23235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702445911544379"/>
          <c:y val="9.9030096584362473E-2"/>
          <c:w val="0.30203935417163769"/>
          <c:h val="8.75810204575492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107155</xdr:colOff>
      <xdr:row>40</xdr:row>
      <xdr:rowOff>150787</xdr:rowOff>
    </xdr:from>
    <xdr:to>
      <xdr:col>28</xdr:col>
      <xdr:colOff>212360</xdr:colOff>
      <xdr:row>50</xdr:row>
      <xdr:rowOff>30618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73874" y="7496943"/>
          <a:ext cx="1391080" cy="1546706"/>
        </a:xfrm>
        <a:prstGeom prst="wedgeEllipseCallout">
          <a:avLst>
            <a:gd name="adj1" fmla="val -157081"/>
            <a:gd name="adj2" fmla="val 22000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 and raw data.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23</xdr:col>
      <xdr:colOff>5363</xdr:colOff>
      <xdr:row>4</xdr:row>
      <xdr:rowOff>171903</xdr:rowOff>
    </xdr:from>
    <xdr:to>
      <xdr:col>35</xdr:col>
      <xdr:colOff>63633</xdr:colOff>
      <xdr:row>33</xdr:row>
      <xdr:rowOff>31750</xdr:rowOff>
    </xdr:to>
    <xdr:graphicFrame macro="">
      <xdr:nvGraphicFramePr>
        <xdr:cNvPr id="3079" name="Chart 2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628195</xdr:colOff>
      <xdr:row>30</xdr:row>
      <xdr:rowOff>86630</xdr:rowOff>
    </xdr:from>
    <xdr:to>
      <xdr:col>33</xdr:col>
      <xdr:colOff>451302</xdr:colOff>
      <xdr:row>40</xdr:row>
      <xdr:rowOff>137885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371528" y="5537047"/>
          <a:ext cx="3051024" cy="1638755"/>
        </a:xfrm>
        <a:prstGeom prst="wedgeEllipseCallout">
          <a:avLst>
            <a:gd name="adj1" fmla="val -36674"/>
            <a:gd name="adj2" fmla="val -1844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0">
              <a:solidFill>
                <a:srgbClr val="C00000"/>
              </a:solidFill>
            </a:rPr>
            <a:t>Click</a:t>
          </a:r>
          <a:r>
            <a:rPr lang="en-US" sz="1000" b="1" i="0" baseline="0">
              <a:solidFill>
                <a:srgbClr val="C00000"/>
              </a:solidFill>
            </a:rPr>
            <a:t> on state bar to see state highlighted  above.  Move highlight box from state to state to change view.</a:t>
          </a:r>
          <a:endParaRPr lang="en-US" sz="1000" b="1" i="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6"/>
  </sheetPr>
  <dimension ref="A1:V111"/>
  <sheetViews>
    <sheetView showGridLines="0" tabSelected="1" view="pageBreakPreview" topLeftCell="A25" zoomScale="90" zoomScaleNormal="100" zoomScaleSheetLayoutView="90" workbookViewId="0">
      <selection activeCell="I75" sqref="I75"/>
    </sheetView>
  </sheetViews>
  <sheetFormatPr defaultColWidth="9.7109375" defaultRowHeight="12.75"/>
  <cols>
    <col min="1" max="1" width="8.28515625" style="2" customWidth="1"/>
    <col min="2" max="2" width="12.42578125" style="2" customWidth="1"/>
    <col min="3" max="3" width="9" style="2" customWidth="1"/>
    <col min="4" max="4" width="12.42578125" style="2" customWidth="1"/>
    <col min="5" max="5" width="13.28515625" style="2" customWidth="1"/>
    <col min="6" max="6" width="13.7109375" style="2" customWidth="1"/>
    <col min="7" max="7" width="11" style="2" customWidth="1"/>
    <col min="8" max="8" width="11.7109375" style="2" customWidth="1"/>
    <col min="9" max="10" width="11" style="2" customWidth="1"/>
    <col min="11" max="11" width="12" style="2" customWidth="1"/>
    <col min="12" max="12" width="2.28515625" style="129" customWidth="1"/>
    <col min="13" max="13" width="8.140625" style="52" customWidth="1"/>
    <col min="14" max="14" width="11.85546875" style="52" customWidth="1"/>
    <col min="15" max="15" width="13.28515625" style="52" customWidth="1"/>
    <col min="16" max="16" width="14" style="52" customWidth="1"/>
    <col min="17" max="17" width="11.85546875" style="52" customWidth="1"/>
    <col min="18" max="18" width="12.42578125" style="52" customWidth="1"/>
    <col min="19" max="19" width="11" style="52" customWidth="1"/>
    <col min="20" max="21" width="11.5703125" style="52" customWidth="1"/>
    <col min="22" max="22" width="19.28515625" style="41" customWidth="1"/>
    <col min="23" max="16384" width="9.7109375" style="2"/>
  </cols>
  <sheetData>
    <row r="1" spans="1:22">
      <c r="A1" s="22" t="s">
        <v>73</v>
      </c>
      <c r="B1" s="22"/>
      <c r="C1" s="34"/>
      <c r="D1" s="3"/>
      <c r="E1" s="34"/>
      <c r="F1" s="34"/>
      <c r="G1" s="34"/>
      <c r="H1" s="34"/>
      <c r="I1" s="34"/>
      <c r="J1" s="34"/>
      <c r="K1" s="34"/>
      <c r="L1" s="127"/>
      <c r="M1" s="35"/>
      <c r="N1" s="35"/>
      <c r="O1" s="35"/>
      <c r="P1" s="35"/>
      <c r="Q1" s="35"/>
      <c r="R1" s="35"/>
      <c r="S1" s="35"/>
      <c r="T1" s="35"/>
      <c r="U1" s="35"/>
      <c r="V1" s="36" t="s">
        <v>73</v>
      </c>
    </row>
    <row r="2" spans="1:22">
      <c r="A2" s="22" t="s">
        <v>2</v>
      </c>
      <c r="B2" s="22"/>
      <c r="C2" s="34"/>
      <c r="E2" s="34"/>
      <c r="F2" s="34"/>
      <c r="G2" s="34"/>
      <c r="H2" s="34"/>
      <c r="I2" s="34"/>
      <c r="J2" s="34"/>
      <c r="K2" s="34"/>
      <c r="L2" s="127"/>
      <c r="M2" s="35"/>
      <c r="N2" s="35"/>
      <c r="O2" s="35"/>
      <c r="P2" s="35"/>
      <c r="Q2" s="35"/>
      <c r="R2" s="35"/>
      <c r="S2" s="35"/>
      <c r="T2" s="35"/>
      <c r="U2" s="35"/>
      <c r="V2" s="1" t="s">
        <v>21</v>
      </c>
    </row>
    <row r="3" spans="1:22">
      <c r="A3" s="37"/>
      <c r="B3" s="37"/>
      <c r="C3" s="38"/>
      <c r="D3" s="38"/>
      <c r="E3" s="38"/>
      <c r="F3" s="38"/>
      <c r="G3" s="38"/>
      <c r="H3" s="38"/>
      <c r="I3" s="38"/>
      <c r="J3" s="38"/>
      <c r="K3" s="38"/>
      <c r="L3" s="39"/>
      <c r="M3" s="40"/>
      <c r="N3" s="40"/>
      <c r="O3" s="40"/>
      <c r="P3" s="40"/>
      <c r="Q3" s="40"/>
      <c r="R3" s="40"/>
      <c r="S3" s="40"/>
      <c r="T3" s="40"/>
      <c r="U3" s="40"/>
    </row>
    <row r="4" spans="1:22">
      <c r="A4" s="42"/>
      <c r="B4" s="42"/>
      <c r="C4" s="33" t="s">
        <v>94</v>
      </c>
      <c r="D4" s="33"/>
      <c r="E4" s="33"/>
      <c r="F4" s="33"/>
      <c r="G4" s="33"/>
      <c r="H4" s="33"/>
      <c r="I4" s="33"/>
      <c r="J4" s="33"/>
      <c r="K4" s="33"/>
      <c r="L4" s="127"/>
      <c r="M4" s="130" t="s">
        <v>95</v>
      </c>
      <c r="N4" s="43"/>
      <c r="O4" s="43"/>
      <c r="P4" s="43"/>
      <c r="Q4" s="43"/>
      <c r="R4" s="43"/>
      <c r="S4" s="43"/>
      <c r="T4" s="43"/>
      <c r="U4" s="43"/>
      <c r="V4" s="44"/>
    </row>
    <row r="5" spans="1:22" ht="66.75" customHeight="1">
      <c r="A5" s="45"/>
      <c r="B5" s="45"/>
      <c r="C5" s="46" t="s">
        <v>3</v>
      </c>
      <c r="D5" s="47" t="s">
        <v>68</v>
      </c>
      <c r="E5" s="47" t="s">
        <v>0</v>
      </c>
      <c r="F5" s="48" t="s">
        <v>69</v>
      </c>
      <c r="G5" s="48" t="s">
        <v>23</v>
      </c>
      <c r="H5" s="48" t="s">
        <v>24</v>
      </c>
      <c r="I5" s="48" t="s">
        <v>66</v>
      </c>
      <c r="J5" s="48" t="s">
        <v>67</v>
      </c>
      <c r="K5" s="47" t="s">
        <v>1</v>
      </c>
      <c r="L5" s="128"/>
      <c r="M5" s="46" t="s">
        <v>3</v>
      </c>
      <c r="N5" s="47" t="s">
        <v>68</v>
      </c>
      <c r="O5" s="47" t="s">
        <v>0</v>
      </c>
      <c r="P5" s="48" t="s">
        <v>69</v>
      </c>
      <c r="Q5" s="48" t="s">
        <v>23</v>
      </c>
      <c r="R5" s="48" t="s">
        <v>24</v>
      </c>
      <c r="S5" s="48" t="s">
        <v>66</v>
      </c>
      <c r="T5" s="48" t="s">
        <v>67</v>
      </c>
      <c r="U5" s="47" t="s">
        <v>1</v>
      </c>
      <c r="V5" s="49"/>
    </row>
    <row r="6" spans="1:22">
      <c r="A6" s="23" t="s">
        <v>60</v>
      </c>
      <c r="B6" s="23"/>
      <c r="C6" s="23">
        <f>+'Non-Ag Employment'!I5</f>
        <v>144593.20000000004</v>
      </c>
      <c r="D6" s="23">
        <f>+'Non-Ag Employment'!Q5</f>
        <v>7372.1</v>
      </c>
      <c r="E6" s="23">
        <f>+'Non-Ag Employment'!Y5</f>
        <v>12329.399999999998</v>
      </c>
      <c r="F6" s="23">
        <f>+'Non-Ag Employment'!AG5</f>
        <v>27284.399999999998</v>
      </c>
      <c r="G6" s="23">
        <f>+'Non-Ag Employment'!AO5</f>
        <v>2811.6</v>
      </c>
      <c r="H6" s="23">
        <f>+'Non-Ag Employment'!AW5</f>
        <v>28309.400000000005</v>
      </c>
      <c r="I6" s="23">
        <f>+'Non-Ag Employment'!BE5</f>
        <v>22664.300000000003</v>
      </c>
      <c r="J6" s="23">
        <f>+'Non-Ag Employment'!BM5</f>
        <v>21261.200000000008</v>
      </c>
      <c r="K6" s="23">
        <f>+'Non-Ag Employment'!BU5</f>
        <v>22563.3</v>
      </c>
      <c r="L6" s="62"/>
      <c r="M6" s="56">
        <f>(('Non-Ag Employment'!I5-'Non-Ag Employment'!D5)/'Non-Ag Employment'!D5)*100</f>
        <v>9.6715765840931134</v>
      </c>
      <c r="N6" s="56">
        <f>(('Non-Ag Employment'!Q5-'Non-Ag Employment'!L5)/'Non-Ag Employment'!L5)*100</f>
        <v>16.279179810725559</v>
      </c>
      <c r="O6" s="56">
        <f>(('Non-Ag Employment'!Y5-'Non-Ag Employment'!T5)/'Non-Ag Employment'!T5)*100</f>
        <v>4.4864406779660833</v>
      </c>
      <c r="P6" s="56">
        <f>(('Non-Ag Employment'!AG5-'Non-Ag Employment'!AB5)/'Non-Ag Employment'!AB5)*100</f>
        <v>5.2882611715674841</v>
      </c>
      <c r="Q6" s="56">
        <f>(('Non-Ag Employment'!AO5-'Non-Ag Employment'!AJ5)/'Non-Ag Employment'!AJ5)*100</f>
        <v>4.2878338278931718</v>
      </c>
      <c r="R6" s="56">
        <f>(('Non-Ag Employment'!AW5-'Non-Ag Employment'!AR5)/'Non-Ag Employment'!AR5)*100</f>
        <v>11.274714044259285</v>
      </c>
      <c r="S6" s="56">
        <f>(('Non-Ag Employment'!BE5-'Non-Ag Employment'!AZ5)/'Non-Ag Employment'!AZ5)*100</f>
        <v>10.192045896538326</v>
      </c>
      <c r="T6" s="56">
        <f>(('Non-Ag Employment'!BM5-'Non-Ag Employment'!BH5)/'Non-Ag Employment'!BH5)*100</f>
        <v>14.45521102497851</v>
      </c>
      <c r="U6" s="56">
        <f>(('Non-Ag Employment'!BU5-'Non-Ag Employment'!BP5)/'Non-Ag Employment'!BP5)*100</f>
        <v>1.2261103633916521</v>
      </c>
      <c r="V6" s="28" t="s">
        <v>60</v>
      </c>
    </row>
    <row r="7" spans="1:22">
      <c r="A7" s="24" t="s">
        <v>4</v>
      </c>
      <c r="B7" s="24"/>
      <c r="C7" s="24">
        <f>+'Non-Ag Employment'!I6</f>
        <v>51860.5</v>
      </c>
      <c r="D7" s="24">
        <f>+'Non-Ag Employment'!Q6</f>
        <v>3030.3</v>
      </c>
      <c r="E7" s="24">
        <f>+'Non-Ag Employment'!Y6</f>
        <v>4117.8</v>
      </c>
      <c r="F7" s="24">
        <f>+'Non-Ag Employment'!AG6</f>
        <v>10189.499999999998</v>
      </c>
      <c r="G7" s="24">
        <f>+'Non-Ag Employment'!AO6</f>
        <v>835.40000000000009</v>
      </c>
      <c r="H7" s="24">
        <f>+'Non-Ag Employment'!AW6</f>
        <v>10100.799999999999</v>
      </c>
      <c r="I7" s="24">
        <f>+'Non-Ag Employment'!BE6</f>
        <v>7253.3999999999987</v>
      </c>
      <c r="J7" s="24">
        <f>+'Non-Ag Employment'!BM6</f>
        <v>7838.1000000000013</v>
      </c>
      <c r="K7" s="24">
        <f>+'Non-Ag Employment'!BU6</f>
        <v>8495.6</v>
      </c>
      <c r="L7" s="62"/>
      <c r="M7" s="63">
        <f>(('Non-Ag Employment'!I6-'Non-Ag Employment'!D6)/'Non-Ag Employment'!D6)*100</f>
        <v>10.493358957205006</v>
      </c>
      <c r="N7" s="55">
        <f>(('Non-Ag Employment'!Q6-'Non-Ag Employment'!L6)/'Non-Ag Employment'!L6)*100</f>
        <v>13.176470588235281</v>
      </c>
      <c r="O7" s="55">
        <f>(('Non-Ag Employment'!Y6-'Non-Ag Employment'!T6)/'Non-Ag Employment'!T6)*100</f>
        <v>5.8505989409284718</v>
      </c>
      <c r="P7" s="55">
        <f>(('Non-Ag Employment'!AG6-'Non-Ag Employment'!AB6)/'Non-Ag Employment'!AB6)*100</f>
        <v>10.830124649220116</v>
      </c>
      <c r="Q7" s="55">
        <f>(('Non-Ag Employment'!AO6-'Non-Ag Employment'!AJ6)/'Non-Ag Employment'!AJ6)*100</f>
        <v>1.5683890577507711</v>
      </c>
      <c r="R7" s="55">
        <f>(('Non-Ag Employment'!AW6-'Non-Ag Employment'!AR6)/'Non-Ag Employment'!AR6)*100</f>
        <v>14.997438378778384</v>
      </c>
      <c r="S7" s="55">
        <f>(('Non-Ag Employment'!BE6-'Non-Ag Employment'!AZ6)/'Non-Ag Employment'!AZ6)*100</f>
        <v>12.224405489455844</v>
      </c>
      <c r="T7" s="55">
        <f>(('Non-Ag Employment'!BM6-'Non-Ag Employment'!BH6)/'Non-Ag Employment'!BH6)*100</f>
        <v>16.681801265351712</v>
      </c>
      <c r="U7" s="55">
        <f>(('Non-Ag Employment'!BU6-'Non-Ag Employment'!BP6)/'Non-Ag Employment'!BP6)*100</f>
        <v>1.2912379430806231</v>
      </c>
      <c r="V7" s="29" t="s">
        <v>4</v>
      </c>
    </row>
    <row r="8" spans="1:22">
      <c r="A8" s="24" t="s">
        <v>65</v>
      </c>
      <c r="B8" s="24"/>
      <c r="C8" s="55">
        <f>+'Non-Ag Employment'!I7</f>
        <v>35.866486114146433</v>
      </c>
      <c r="D8" s="55">
        <f>+'Non-Ag Employment'!Q7</f>
        <v>41.104976872261631</v>
      </c>
      <c r="E8" s="55">
        <f>+'Non-Ag Employment'!Y7</f>
        <v>33.398218891430247</v>
      </c>
      <c r="F8" s="55">
        <f>+'Non-Ag Employment'!AG7</f>
        <v>37.345516119101021</v>
      </c>
      <c r="G8" s="55">
        <f>+'Non-Ag Employment'!AO7</f>
        <v>29.712619149238872</v>
      </c>
      <c r="H8" s="55">
        <f>+'Non-Ag Employment'!AW7</f>
        <v>35.680021476965237</v>
      </c>
      <c r="I8" s="55">
        <f>+'Non-Ag Employment'!BE7</f>
        <v>32.003635673724744</v>
      </c>
      <c r="J8" s="55">
        <f>+'Non-Ag Employment'!BM7</f>
        <v>36.865746053844553</v>
      </c>
      <c r="K8" s="55">
        <f>+'Non-Ag Employment'!BU7</f>
        <v>37.652293769085198</v>
      </c>
      <c r="L8" s="63"/>
      <c r="M8" s="63"/>
      <c r="N8" s="55"/>
      <c r="O8" s="55"/>
      <c r="P8" s="55"/>
      <c r="Q8" s="55"/>
      <c r="R8" s="55"/>
      <c r="S8" s="55"/>
      <c r="T8" s="55"/>
      <c r="U8" s="55"/>
      <c r="V8" s="29"/>
    </row>
    <row r="9" spans="1:22" s="123" customFormat="1">
      <c r="A9" s="25" t="s">
        <v>5</v>
      </c>
      <c r="B9" s="25"/>
      <c r="C9" s="25">
        <f>+'Non-Ag Employment'!I8</f>
        <v>1975.8</v>
      </c>
      <c r="D9" s="57">
        <f>+'Non-Ag Employment'!Q8</f>
        <v>93.8</v>
      </c>
      <c r="E9" s="57">
        <f>+'Non-Ag Employment'!Y8</f>
        <v>260.7</v>
      </c>
      <c r="F9" s="57">
        <f>+'Non-Ag Employment'!AG8</f>
        <v>380.3</v>
      </c>
      <c r="G9" s="57">
        <f>+'Non-Ag Employment'!AO8</f>
        <v>20.6</v>
      </c>
      <c r="H9" s="57">
        <f>+'Non-Ag Employment'!AW8</f>
        <v>330.5</v>
      </c>
      <c r="I9" s="57">
        <f>+'Non-Ag Employment'!BE8</f>
        <v>232.8</v>
      </c>
      <c r="J9" s="57">
        <f>+'Non-Ag Employment'!BM8</f>
        <v>277.79999999999995</v>
      </c>
      <c r="K9" s="57">
        <f>+'Non-Ag Employment'!BU8</f>
        <v>379.3</v>
      </c>
      <c r="L9" s="62"/>
      <c r="M9" s="124">
        <f>(('Non-Ag Employment'!I8-'Non-Ag Employment'!D8)/'Non-Ag Employment'!D8)*100</f>
        <v>5.6577540106951849</v>
      </c>
      <c r="N9" s="57">
        <f>(('Non-Ag Employment'!Q8-'Non-Ag Employment'!L8)/'Non-Ag Employment'!L8)*100</f>
        <v>0.75187969924810805</v>
      </c>
      <c r="O9" s="57">
        <f>(('Non-Ag Employment'!Y8-'Non-Ag Employment'!T8)/'Non-Ag Employment'!T8)*100</f>
        <v>9.8146588037068163</v>
      </c>
      <c r="P9" s="57">
        <f>(('Non-Ag Employment'!AG8-'Non-Ag Employment'!AB8)/'Non-Ag Employment'!AB8)*100</f>
        <v>4.4206479956068154</v>
      </c>
      <c r="Q9" s="57">
        <f>(('Non-Ag Employment'!AO8-'Non-Ag Employment'!AJ8)/'Non-Ag Employment'!AJ8)*100</f>
        <v>-10.822510822510822</v>
      </c>
      <c r="R9" s="57">
        <f>(('Non-Ag Employment'!AW8-'Non-Ag Employment'!AR8)/'Non-Ag Employment'!AR8)*100</f>
        <v>8.1125286228328264</v>
      </c>
      <c r="S9" s="57">
        <f>(('Non-Ag Employment'!BE8-'Non-Ag Employment'!AZ8)/'Non-Ag Employment'!AZ8)*100</f>
        <v>7.8776645041705287</v>
      </c>
      <c r="T9" s="57">
        <f>(('Non-Ag Employment'!BM8-'Non-Ag Employment'!BH8)/'Non-Ag Employment'!BH8)*100</f>
        <v>11.835748792270524</v>
      </c>
      <c r="U9" s="57">
        <f>(('Non-Ag Employment'!BU8-'Non-Ag Employment'!BP8)/'Non-Ag Employment'!BP8)*100</f>
        <v>-0.78472403871305252</v>
      </c>
      <c r="V9" s="30" t="s">
        <v>5</v>
      </c>
    </row>
    <row r="10" spans="1:22" s="123" customFormat="1">
      <c r="A10" s="25" t="s">
        <v>6</v>
      </c>
      <c r="B10" s="25"/>
      <c r="C10" s="25">
        <f>+'Non-Ag Employment'!I9</f>
        <v>1227.5</v>
      </c>
      <c r="D10" s="57">
        <f>+'Non-Ag Employment'!Q9</f>
        <v>56.599999999999994</v>
      </c>
      <c r="E10" s="57">
        <f>+'Non-Ag Employment'!Y9</f>
        <v>154.80000000000001</v>
      </c>
      <c r="F10" s="57">
        <f>+'Non-Ag Employment'!AG9</f>
        <v>252.2</v>
      </c>
      <c r="G10" s="57">
        <f>+'Non-Ag Employment'!AO9</f>
        <v>13.5</v>
      </c>
      <c r="H10" s="57">
        <f>+'Non-Ag Employment'!AW9</f>
        <v>193.7</v>
      </c>
      <c r="I10" s="57">
        <f>+'Non-Ag Employment'!BE9</f>
        <v>181.4</v>
      </c>
      <c r="J10" s="57">
        <f>+'Non-Ag Employment'!BM9</f>
        <v>162.80000000000001</v>
      </c>
      <c r="K10" s="57">
        <f>+'Non-Ag Employment'!BU9</f>
        <v>212.4</v>
      </c>
      <c r="L10" s="62"/>
      <c r="M10" s="124">
        <f>(('Non-Ag Employment'!I9-'Non-Ag Employment'!D9)/'Non-Ag Employment'!D9)*100</f>
        <v>4.9055636270404328</v>
      </c>
      <c r="N10" s="57">
        <f>(('Non-Ag Employment'!Q9-'Non-Ag Employment'!L9)/'Non-Ag Employment'!L9)*100</f>
        <v>-3.0821917808219252</v>
      </c>
      <c r="O10" s="57">
        <f>(('Non-Ag Employment'!Y9-'Non-Ag Employment'!T9)/'Non-Ag Employment'!T9)*100</f>
        <v>-2.5802391441157924</v>
      </c>
      <c r="P10" s="57">
        <f>(('Non-Ag Employment'!AG9-'Non-Ag Employment'!AB9)/'Non-Ag Employment'!AB9)*100</f>
        <v>5.9218815623687506</v>
      </c>
      <c r="Q10" s="57">
        <f>(('Non-Ag Employment'!AO9-'Non-Ag Employment'!AJ9)/'Non-Ag Employment'!AJ9)*100</f>
        <v>-9.3959731543624176</v>
      </c>
      <c r="R10" s="57">
        <f>(('Non-Ag Employment'!AW9-'Non-Ag Employment'!AR9)/'Non-Ag Employment'!AR9)*100</f>
        <v>12.878787878787875</v>
      </c>
      <c r="S10" s="57">
        <f>(('Non-Ag Employment'!BE9-'Non-Ag Employment'!AZ9)/'Non-Ag Employment'!AZ9)*100</f>
        <v>8.2985074626865707</v>
      </c>
      <c r="T10" s="57">
        <f>(('Non-Ag Employment'!BM9-'Non-Ag Employment'!BH9)/'Non-Ag Employment'!BH9)*100</f>
        <v>13.291579679888674</v>
      </c>
      <c r="U10" s="57">
        <f>(('Non-Ag Employment'!BU9-'Non-Ag Employment'!BP9)/'Non-Ag Employment'!BP9)*100</f>
        <v>-2.0746887966804977</v>
      </c>
      <c r="V10" s="30" t="s">
        <v>6</v>
      </c>
    </row>
    <row r="11" spans="1:22" s="123" customFormat="1">
      <c r="A11" s="25" t="s">
        <v>7</v>
      </c>
      <c r="B11" s="25"/>
      <c r="C11" s="25">
        <f>+'Non-Ag Employment'!I10</f>
        <v>452.8</v>
      </c>
      <c r="D11" s="57">
        <f>+'Non-Ag Employment'!Q10</f>
        <v>20.8</v>
      </c>
      <c r="E11" s="57">
        <f>+'Non-Ag Employment'!Y10</f>
        <v>25.8</v>
      </c>
      <c r="F11" s="57">
        <f>+'Non-Ag Employment'!AG10</f>
        <v>82.5</v>
      </c>
      <c r="G11" s="57">
        <f>+'Non-Ag Employment'!AO10</f>
        <v>4.5999999999999996</v>
      </c>
      <c r="H11" s="57">
        <f>+'Non-Ag Employment'!AW10</f>
        <v>108.2</v>
      </c>
      <c r="I11" s="57">
        <f>+'Non-Ag Employment'!BE10</f>
        <v>77.099999999999994</v>
      </c>
      <c r="J11" s="57">
        <f>+'Non-Ag Employment'!BM10</f>
        <v>68.5</v>
      </c>
      <c r="K11" s="57">
        <f>+'Non-Ag Employment'!BU10</f>
        <v>65.3</v>
      </c>
      <c r="L11" s="62"/>
      <c r="M11" s="124">
        <f>(('Non-Ag Employment'!I10-'Non-Ag Employment'!D10)/'Non-Ag Employment'!D10)*100</f>
        <v>8.559098537520974</v>
      </c>
      <c r="N11" s="57">
        <f>(('Non-Ag Employment'!Q10-'Non-Ag Employment'!L10)/'Non-Ag Employment'!L10)*100</f>
        <v>7.7720207253886011</v>
      </c>
      <c r="O11" s="57">
        <f>(('Non-Ag Employment'!Y10-'Non-Ag Employment'!T10)/'Non-Ag Employment'!T10)*100</f>
        <v>0.38910505836576431</v>
      </c>
      <c r="P11" s="57">
        <f>(('Non-Ag Employment'!AG10-'Non-Ag Employment'!AB10)/'Non-Ag Employment'!AB10)*100</f>
        <v>9.2715231788079464</v>
      </c>
      <c r="Q11" s="57">
        <f>(('Non-Ag Employment'!AO10-'Non-Ag Employment'!AJ10)/'Non-Ag Employment'!AJ10)*100</f>
        <v>-19.298245614035096</v>
      </c>
      <c r="R11" s="57">
        <f>(('Non-Ag Employment'!AW10-'Non-Ag Employment'!AR10)/'Non-Ag Employment'!AR10)*100</f>
        <v>10.633946830265838</v>
      </c>
      <c r="S11" s="57">
        <f>(('Non-Ag Employment'!BE10-'Non-Ag Employment'!AZ10)/'Non-Ag Employment'!AZ10)*100</f>
        <v>15.765765765765769</v>
      </c>
      <c r="T11" s="57">
        <f>(('Non-Ag Employment'!BM10-'Non-Ag Employment'!BH10)/'Non-Ag Employment'!BH10)*100</f>
        <v>8.9030206677265404</v>
      </c>
      <c r="U11" s="57">
        <f>(('Non-Ag Employment'!BU10-'Non-Ag Employment'!BP10)/'Non-Ag Employment'!BP10)*100</f>
        <v>2.5117739403453601</v>
      </c>
      <c r="V11" s="30" t="s">
        <v>7</v>
      </c>
    </row>
    <row r="12" spans="1:22" s="123" customFormat="1">
      <c r="A12" s="25" t="s">
        <v>8</v>
      </c>
      <c r="B12" s="25"/>
      <c r="C12" s="25">
        <f>+'Non-Ag Employment'!I11</f>
        <v>8383.4</v>
      </c>
      <c r="D12" s="57">
        <f>+'Non-Ag Employment'!Q11</f>
        <v>479.2</v>
      </c>
      <c r="E12" s="57">
        <f>+'Non-Ag Employment'!Y11</f>
        <v>355.4</v>
      </c>
      <c r="F12" s="57">
        <f>+'Non-Ag Employment'!AG11</f>
        <v>1718.1</v>
      </c>
      <c r="G12" s="57">
        <f>+'Non-Ag Employment'!AO11</f>
        <v>137</v>
      </c>
      <c r="H12" s="57">
        <f>+'Non-Ag Employment'!AW11</f>
        <v>1831.5</v>
      </c>
      <c r="I12" s="57">
        <f>+'Non-Ag Employment'!BE11</f>
        <v>1243.4000000000001</v>
      </c>
      <c r="J12" s="57">
        <f>+'Non-Ag Employment'!BM11</f>
        <v>1524.3999999999999</v>
      </c>
      <c r="K12" s="57">
        <f>+'Non-Ag Employment'!BU11</f>
        <v>1094.5</v>
      </c>
      <c r="L12" s="62"/>
      <c r="M12" s="124">
        <f>(('Non-Ag Employment'!I11-'Non-Ag Employment'!D11)/'Non-Ag Employment'!D11)*100</f>
        <v>15.602807540092941</v>
      </c>
      <c r="N12" s="57">
        <f>(('Non-Ag Employment'!Q11-'Non-Ag Employment'!L11)/'Non-Ag Employment'!L11)*100</f>
        <v>40.445486518171165</v>
      </c>
      <c r="O12" s="57">
        <f>(('Non-Ag Employment'!Y11-'Non-Ag Employment'!T11)/'Non-Ag Employment'!T11)*100</f>
        <v>13.727999999999993</v>
      </c>
      <c r="P12" s="57">
        <f>(('Non-Ag Employment'!AG11-'Non-Ag Employment'!AB11)/'Non-Ag Employment'!AB11)*100</f>
        <v>14.326590364652647</v>
      </c>
      <c r="Q12" s="57">
        <f>(('Non-Ag Employment'!AO11-'Non-Ag Employment'!AJ11)/'Non-Ag Employment'!AJ11)*100</f>
        <v>0.95799557848195382</v>
      </c>
      <c r="R12" s="57">
        <f>(('Non-Ag Employment'!AW11-'Non-Ag Employment'!AR11)/'Non-Ag Employment'!AR11)*100</f>
        <v>20.287665834756343</v>
      </c>
      <c r="S12" s="57">
        <f>(('Non-Ag Employment'!BE11-'Non-Ag Employment'!AZ11)/'Non-Ag Employment'!AZ11)*100</f>
        <v>13.968835930339147</v>
      </c>
      <c r="T12" s="57">
        <f>(('Non-Ag Employment'!BM11-'Non-Ag Employment'!BH11)/'Non-Ag Employment'!BH11)*100</f>
        <v>21.650307238049635</v>
      </c>
      <c r="U12" s="57">
        <f>(('Non-Ag Employment'!BU11-'Non-Ag Employment'!BP11)/'Non-Ag Employment'!BP11)*100</f>
        <v>0.12807611380478373</v>
      </c>
      <c r="V12" s="30" t="s">
        <v>8</v>
      </c>
    </row>
    <row r="13" spans="1:22" s="52" customFormat="1">
      <c r="A13" s="24" t="s">
        <v>9</v>
      </c>
      <c r="B13" s="24"/>
      <c r="C13" s="24">
        <f>+'Non-Ag Employment'!I12</f>
        <v>4378</v>
      </c>
      <c r="D13" s="55">
        <f>+'Non-Ag Employment'!Q12</f>
        <v>185.6</v>
      </c>
      <c r="E13" s="55">
        <f>+'Non-Ag Employment'!Y12</f>
        <v>388.2</v>
      </c>
      <c r="F13" s="55">
        <f>+'Non-Ag Employment'!AG12</f>
        <v>926</v>
      </c>
      <c r="G13" s="55">
        <f>+'Non-Ag Employment'!AO12</f>
        <v>111.4</v>
      </c>
      <c r="H13" s="55">
        <f>+'Non-Ag Employment'!AW12</f>
        <v>892.3</v>
      </c>
      <c r="I13" s="55">
        <f>+'Non-Ag Employment'!BE12</f>
        <v>561.70000000000005</v>
      </c>
      <c r="J13" s="55">
        <f>+'Non-Ag Employment'!BM12</f>
        <v>627</v>
      </c>
      <c r="K13" s="55">
        <f>+'Non-Ag Employment'!BU12</f>
        <v>685.9</v>
      </c>
      <c r="L13" s="62"/>
      <c r="M13" s="63">
        <f>(('Non-Ag Employment'!I12-'Non-Ag Employment'!D12)/'Non-Ag Employment'!D12)*100</f>
        <v>12.242020253813614</v>
      </c>
      <c r="N13" s="55">
        <f>(('Non-Ag Employment'!Q12-'Non-Ag Employment'!L12)/'Non-Ag Employment'!L12)*100</f>
        <v>19.819238218205285</v>
      </c>
      <c r="O13" s="55">
        <f>(('Non-Ag Employment'!Y12-'Non-Ag Employment'!T12)/'Non-Ag Employment'!T12)*100</f>
        <v>10.787671232876717</v>
      </c>
      <c r="P13" s="55">
        <f>(('Non-Ag Employment'!AG12-'Non-Ag Employment'!AB12)/'Non-Ag Employment'!AB12)*100</f>
        <v>12.679484059381851</v>
      </c>
      <c r="Q13" s="55">
        <f>(('Non-Ag Employment'!AO12-'Non-Ag Employment'!AJ12)/'Non-Ag Employment'!AJ12)*100</f>
        <v>12.981744421906704</v>
      </c>
      <c r="R13" s="55">
        <f>(('Non-Ag Employment'!AW12-'Non-Ag Employment'!AR12)/'Non-Ag Employment'!AR12)*100</f>
        <v>16.275736252280407</v>
      </c>
      <c r="S13" s="55">
        <f>(('Non-Ag Employment'!BE12-'Non-Ag Employment'!AZ12)/'Non-Ag Employment'!AZ12)*100</f>
        <v>15.886115122756356</v>
      </c>
      <c r="T13" s="55">
        <f>(('Non-Ag Employment'!BM12-'Non-Ag Employment'!BH12)/'Non-Ag Employment'!BH12)*100</f>
        <v>17.130580982626576</v>
      </c>
      <c r="U13" s="55">
        <f>(('Non-Ag Employment'!BU12-'Non-Ag Employment'!BP12)/'Non-Ag Employment'!BP12)*100</f>
        <v>-0.21821355833575792</v>
      </c>
      <c r="V13" s="29" t="s">
        <v>9</v>
      </c>
    </row>
    <row r="14" spans="1:22" s="52" customFormat="1">
      <c r="A14" s="24" t="s">
        <v>10</v>
      </c>
      <c r="B14" s="24"/>
      <c r="C14" s="24">
        <f>+'Non-Ag Employment'!I13</f>
        <v>1914.2</v>
      </c>
      <c r="D14" s="55">
        <f>+'Non-Ag Employment'!Q13</f>
        <v>87.5</v>
      </c>
      <c r="E14" s="55">
        <f>+'Non-Ag Employment'!Y13</f>
        <v>248.7</v>
      </c>
      <c r="F14" s="55">
        <f>+'Non-Ag Employment'!AG13</f>
        <v>397.2</v>
      </c>
      <c r="G14" s="55">
        <f>+'Non-Ag Employment'!AO13</f>
        <v>22.9</v>
      </c>
      <c r="H14" s="55">
        <f>+'Non-Ag Employment'!AW13</f>
        <v>312.10000000000002</v>
      </c>
      <c r="I14" s="55">
        <f>+'Non-Ag Employment'!BE13</f>
        <v>268.89999999999998</v>
      </c>
      <c r="J14" s="55">
        <f>+'Non-Ag Employment'!BM13</f>
        <v>258.2</v>
      </c>
      <c r="K14" s="55">
        <f>+'Non-Ag Employment'!BU13</f>
        <v>318.60000000000002</v>
      </c>
      <c r="L14" s="62"/>
      <c r="M14" s="63">
        <f>(('Non-Ag Employment'!I13-'Non-Ag Employment'!D13)/'Non-Ag Employment'!D13)*100</f>
        <v>7.3644063043356303</v>
      </c>
      <c r="N14" s="55">
        <f>(('Non-Ag Employment'!Q13-'Non-Ag Employment'!L13)/'Non-Ag Employment'!L13)*100</f>
        <v>-3.3149171270718232</v>
      </c>
      <c r="O14" s="55">
        <f>(('Non-Ag Employment'!Y13-'Non-Ag Employment'!T13)/'Non-Ag Employment'!T13)*100</f>
        <v>16.925246826516222</v>
      </c>
      <c r="P14" s="55">
        <f>(('Non-Ag Employment'!AG13-'Non-Ag Employment'!AB13)/'Non-Ag Employment'!AB13)*100</f>
        <v>8.6730506155950717</v>
      </c>
      <c r="Q14" s="55">
        <f>(('Non-Ag Employment'!AO13-'Non-Ag Employment'!AJ13)/'Non-Ag Employment'!AJ13)*100</f>
        <v>-14.552238805970157</v>
      </c>
      <c r="R14" s="55">
        <f>(('Non-Ag Employment'!AW13-'Non-Ag Employment'!AR13)/'Non-Ag Employment'!AR13)*100</f>
        <v>15.038702543309993</v>
      </c>
      <c r="S14" s="55">
        <f>(('Non-Ag Employment'!BE13-'Non-Ag Employment'!AZ13)/'Non-Ag Employment'!AZ13)*100</f>
        <v>4.5083560046638027</v>
      </c>
      <c r="T14" s="55">
        <f>(('Non-Ag Employment'!BM13-'Non-Ag Employment'!BH13)/'Non-Ag Employment'!BH13)*100</f>
        <v>8.6243163651661767</v>
      </c>
      <c r="U14" s="55">
        <f>(('Non-Ag Employment'!BU13-'Non-Ag Employment'!BP13)/'Non-Ag Employment'!BP13)*100</f>
        <v>-0.74766355140186203</v>
      </c>
      <c r="V14" s="29" t="s">
        <v>10</v>
      </c>
    </row>
    <row r="15" spans="1:22" s="52" customFormat="1">
      <c r="A15" s="24" t="s">
        <v>11</v>
      </c>
      <c r="B15" s="24"/>
      <c r="C15" s="24">
        <f>+'Non-Ag Employment'!I14</f>
        <v>1971.3</v>
      </c>
      <c r="D15" s="55">
        <f>+'Non-Ag Employment'!Q14</f>
        <v>178.7</v>
      </c>
      <c r="E15" s="55">
        <f>+'Non-Ag Employment'!Y14</f>
        <v>135.80000000000001</v>
      </c>
      <c r="F15" s="55">
        <f>+'Non-Ag Employment'!AG14</f>
        <v>387.9</v>
      </c>
      <c r="G15" s="55">
        <f>+'Non-Ag Employment'!AO14</f>
        <v>23.6</v>
      </c>
      <c r="H15" s="55">
        <f>+'Non-Ag Employment'!AW14</f>
        <v>302.89999999999998</v>
      </c>
      <c r="I15" s="55">
        <f>+'Non-Ag Employment'!BE14</f>
        <v>310.2</v>
      </c>
      <c r="J15" s="55">
        <f>+'Non-Ag Employment'!BM14</f>
        <v>307</v>
      </c>
      <c r="K15" s="55">
        <f>+'Non-Ag Employment'!BU14</f>
        <v>325.39999999999998</v>
      </c>
      <c r="L15" s="62"/>
      <c r="M15" s="63">
        <f>(('Non-Ag Employment'!I14-'Non-Ag Employment'!D14)/'Non-Ag Employment'!D14)*100</f>
        <v>3.5945136370802384</v>
      </c>
      <c r="N15" s="55">
        <f>(('Non-Ag Employment'!Q14-'Non-Ag Employment'!L14)/'Non-Ag Employment'!L14)*100</f>
        <v>1.823361823361817</v>
      </c>
      <c r="O15" s="55">
        <f>(('Non-Ag Employment'!Y14-'Non-Ag Employment'!T14)/'Non-Ag Employment'!T14)*100</f>
        <v>-2.7916964924838781</v>
      </c>
      <c r="P15" s="55">
        <f>(('Non-Ag Employment'!AG14-'Non-Ag Employment'!AB14)/'Non-Ag Employment'!AB14)*100</f>
        <v>3.6611437733832144</v>
      </c>
      <c r="Q15" s="55">
        <f>(('Non-Ag Employment'!AO14-'Non-Ag Employment'!AJ14)/'Non-Ag Employment'!AJ14)*100</f>
        <v>-0.42194092827003321</v>
      </c>
      <c r="R15" s="55">
        <f>(('Non-Ag Employment'!AW14-'Non-Ag Employment'!AR14)/'Non-Ag Employment'!AR14)*100</f>
        <v>5.0641692681234707</v>
      </c>
      <c r="S15" s="55">
        <f>(('Non-Ag Employment'!BE14-'Non-Ag Employment'!AZ14)/'Non-Ag Employment'!AZ14)*100</f>
        <v>11.985559566787</v>
      </c>
      <c r="T15" s="55">
        <f>(('Non-Ag Employment'!BM14-'Non-Ag Employment'!BH14)/'Non-Ag Employment'!BH14)*100</f>
        <v>14.723467862481307</v>
      </c>
      <c r="U15" s="55">
        <f>(('Non-Ag Employment'!BU14-'Non-Ag Employment'!BP14)/'Non-Ag Employment'!BP14)*100</f>
        <v>-8.8260016811431772</v>
      </c>
      <c r="V15" s="29" t="s">
        <v>11</v>
      </c>
    </row>
    <row r="16" spans="1:22" s="52" customFormat="1">
      <c r="A16" s="24" t="s">
        <v>12</v>
      </c>
      <c r="B16" s="24"/>
      <c r="C16" s="24">
        <f>+'Non-Ag Employment'!I15</f>
        <v>2707.8</v>
      </c>
      <c r="D16" s="55">
        <f>+'Non-Ag Employment'!Q15</f>
        <v>161.9</v>
      </c>
      <c r="E16" s="55">
        <f>+'Non-Ag Employment'!Y15</f>
        <v>103.8</v>
      </c>
      <c r="F16" s="55">
        <f>+'Non-Ag Employment'!AG15</f>
        <v>466.6</v>
      </c>
      <c r="G16" s="55">
        <f>+'Non-Ag Employment'!AO15</f>
        <v>37.700000000000003</v>
      </c>
      <c r="H16" s="55">
        <f>+'Non-Ag Employment'!AW15</f>
        <v>590.4</v>
      </c>
      <c r="I16" s="55">
        <f>+'Non-Ag Employment'!BE15</f>
        <v>458.7</v>
      </c>
      <c r="J16" s="55">
        <f>+'Non-Ag Employment'!BM15</f>
        <v>384.9</v>
      </c>
      <c r="K16" s="55">
        <f>+'Non-Ag Employment'!BU15</f>
        <v>504</v>
      </c>
      <c r="L16" s="62"/>
      <c r="M16" s="63">
        <f>(('Non-Ag Employment'!I15-'Non-Ag Employment'!D15)/'Non-Ag Employment'!D15)*100</f>
        <v>6.518232957004062</v>
      </c>
      <c r="N16" s="55">
        <f>(('Non-Ag Employment'!Q15-'Non-Ag Employment'!L15)/'Non-Ag Employment'!L15)*100</f>
        <v>11.809392265193365</v>
      </c>
      <c r="O16" s="55">
        <f>(('Non-Ag Employment'!Y15-'Non-Ag Employment'!T15)/'Non-Ag Employment'!T15)*100</f>
        <v>-7.815275310834811</v>
      </c>
      <c r="P16" s="55">
        <f>(('Non-Ag Employment'!AG15-'Non-Ag Employment'!AB15)/'Non-Ag Employment'!AB15)*100</f>
        <v>5.0427735254389994</v>
      </c>
      <c r="Q16" s="55">
        <f>(('Non-Ag Employment'!AO15-'Non-Ag Employment'!AJ15)/'Non-Ag Employment'!AJ15)*100</f>
        <v>-7.8239608801955889</v>
      </c>
      <c r="R16" s="55">
        <f>(('Non-Ag Employment'!AW15-'Non-Ag Employment'!AR15)/'Non-Ag Employment'!AR15)*100</f>
        <v>8.789386401326686</v>
      </c>
      <c r="S16" s="55">
        <f>(('Non-Ag Employment'!BE15-'Non-Ag Employment'!AZ15)/'Non-Ag Employment'!AZ15)*100</f>
        <v>13.315217391304342</v>
      </c>
      <c r="T16" s="55">
        <f>(('Non-Ag Employment'!BM15-'Non-Ag Employment'!BH15)/'Non-Ag Employment'!BH15)*100</f>
        <v>10.762589928057547</v>
      </c>
      <c r="U16" s="55">
        <f>(('Non-Ag Employment'!BU15-'Non-Ag Employment'!BP15)/'Non-Ag Employment'!BP15)*100</f>
        <v>-0.13869625520110732</v>
      </c>
      <c r="V16" s="29" t="s">
        <v>12</v>
      </c>
    </row>
    <row r="17" spans="1:22" s="123" customFormat="1">
      <c r="A17" s="25" t="s">
        <v>13</v>
      </c>
      <c r="B17" s="25"/>
      <c r="C17" s="25">
        <f>+'Non-Ag Employment'!I16</f>
        <v>1144.5999999999999</v>
      </c>
      <c r="D17" s="57">
        <f>+'Non-Ag Employment'!Q16</f>
        <v>51.1</v>
      </c>
      <c r="E17" s="57">
        <f>+'Non-Ag Employment'!Y16</f>
        <v>142.9</v>
      </c>
      <c r="F17" s="57">
        <f>+'Non-Ag Employment'!AG16</f>
        <v>229.3</v>
      </c>
      <c r="G17" s="57">
        <f>+'Non-Ag Employment'!AO16</f>
        <v>12.1</v>
      </c>
      <c r="H17" s="57">
        <f>+'Non-Ag Employment'!AW16</f>
        <v>151</v>
      </c>
      <c r="I17" s="57">
        <f>+'Non-Ag Employment'!BE16</f>
        <v>140.19999999999999</v>
      </c>
      <c r="J17" s="57">
        <f>+'Non-Ag Employment'!BM16</f>
        <v>173.5</v>
      </c>
      <c r="K17" s="57">
        <f>+'Non-Ag Employment'!BU16</f>
        <v>244.4</v>
      </c>
      <c r="L17" s="62"/>
      <c r="M17" s="124">
        <f>(('Non-Ag Employment'!I16-'Non-Ag Employment'!D16)/'Non-Ag Employment'!D16)*100</f>
        <v>4.7305334431329316</v>
      </c>
      <c r="N17" s="57">
        <f>(('Non-Ag Employment'!Q16-'Non-Ag Employment'!L16)/'Non-Ag Employment'!L16)*100</f>
        <v>-11.744386873920549</v>
      </c>
      <c r="O17" s="57">
        <f>(('Non-Ag Employment'!Y16-'Non-Ag Employment'!T16)/'Non-Ag Employment'!T16)*100</f>
        <v>5.6952662721893619</v>
      </c>
      <c r="P17" s="57">
        <f>(('Non-Ag Employment'!AG16-'Non-Ag Employment'!AB16)/'Non-Ag Employment'!AB16)*100</f>
        <v>6.65116279069768</v>
      </c>
      <c r="Q17" s="57">
        <f>(('Non-Ag Employment'!AO16-'Non-Ag Employment'!AJ16)/'Non-Ag Employment'!AJ16)*100</f>
        <v>0</v>
      </c>
      <c r="R17" s="57">
        <f>(('Non-Ag Employment'!AW16-'Non-Ag Employment'!AR16)/'Non-Ag Employment'!AR16)*100</f>
        <v>9.5791001451378719</v>
      </c>
      <c r="S17" s="57">
        <f>(('Non-Ag Employment'!BE16-'Non-Ag Employment'!AZ16)/'Non-Ag Employment'!AZ16)*100</f>
        <v>6.1317183951551817</v>
      </c>
      <c r="T17" s="57">
        <f>(('Non-Ag Employment'!BM16-'Non-Ag Employment'!BH16)/'Non-Ag Employment'!BH16)*100</f>
        <v>10.509554140127388</v>
      </c>
      <c r="U17" s="57">
        <f>(('Non-Ag Employment'!BU16-'Non-Ag Employment'!BP16)/'Non-Ag Employment'!BP16)*100</f>
        <v>-0.61000406669377794</v>
      </c>
      <c r="V17" s="30" t="s">
        <v>13</v>
      </c>
    </row>
    <row r="18" spans="1:22" s="123" customFormat="1">
      <c r="A18" s="25" t="s">
        <v>14</v>
      </c>
      <c r="B18" s="25"/>
      <c r="C18" s="25">
        <f>+'Non-Ag Employment'!I17</f>
        <v>4339.8999999999996</v>
      </c>
      <c r="D18" s="57">
        <f>+'Non-Ag Employment'!Q17</f>
        <v>206.2</v>
      </c>
      <c r="E18" s="57">
        <f>+'Non-Ag Employment'!Y17</f>
        <v>465</v>
      </c>
      <c r="F18" s="57">
        <f>+'Non-Ag Employment'!AG17</f>
        <v>813.9</v>
      </c>
      <c r="G18" s="57">
        <f>+'Non-Ag Employment'!AO17</f>
        <v>78.5</v>
      </c>
      <c r="H18" s="57">
        <f>+'Non-Ag Employment'!AW17</f>
        <v>833.8</v>
      </c>
      <c r="I18" s="57">
        <f>+'Non-Ag Employment'!BE17</f>
        <v>584.9</v>
      </c>
      <c r="J18" s="57">
        <f>+'Non-Ag Employment'!BM17</f>
        <v>631</v>
      </c>
      <c r="K18" s="57">
        <f>+'Non-Ag Employment'!BU17</f>
        <v>726.6</v>
      </c>
      <c r="L18" s="62"/>
      <c r="M18" s="124">
        <f>(('Non-Ag Employment'!I17-'Non-Ag Employment'!D17)/'Non-Ag Employment'!D17)*100</f>
        <v>10.807843537762338</v>
      </c>
      <c r="N18" s="57">
        <f>(('Non-Ag Employment'!Q17-'Non-Ag Employment'!L17)/'Non-Ag Employment'!L17)*100</f>
        <v>15.259921743991045</v>
      </c>
      <c r="O18" s="57">
        <f>(('Non-Ag Employment'!Y17-'Non-Ag Employment'!T17)/'Non-Ag Employment'!T17)*100</f>
        <v>7.2169702559372872</v>
      </c>
      <c r="P18" s="57">
        <f>(('Non-Ag Employment'!AG17-'Non-Ag Employment'!AB17)/'Non-Ag Employment'!AB17)*100</f>
        <v>11.860912589334793</v>
      </c>
      <c r="Q18" s="57">
        <f>(('Non-Ag Employment'!AO17-'Non-Ag Employment'!AJ17)/'Non-Ag Employment'!AJ17)*100</f>
        <v>14.098837209302332</v>
      </c>
      <c r="R18" s="57">
        <f>(('Non-Ag Employment'!AW17-'Non-Ag Employment'!AR17)/'Non-Ag Employment'!AR17)*100</f>
        <v>16.631696740802887</v>
      </c>
      <c r="S18" s="57">
        <f>(('Non-Ag Employment'!BE17-'Non-Ag Employment'!AZ17)/'Non-Ag Employment'!AZ17)*100</f>
        <v>8.3951074870274187</v>
      </c>
      <c r="T18" s="57">
        <f>(('Non-Ag Employment'!BM17-'Non-Ag Employment'!BH17)/'Non-Ag Employment'!BH17)*100</f>
        <v>16.851851851851851</v>
      </c>
      <c r="U18" s="57">
        <f>(('Non-Ag Employment'!BU17-'Non-Ag Employment'!BP17)/'Non-Ag Employment'!BP17)*100</f>
        <v>1.8931426167437946</v>
      </c>
      <c r="V18" s="30" t="s">
        <v>14</v>
      </c>
    </row>
    <row r="19" spans="1:22" s="123" customFormat="1">
      <c r="A19" s="25" t="s">
        <v>15</v>
      </c>
      <c r="B19" s="25"/>
      <c r="C19" s="25">
        <f>+'Non-Ag Employment'!I18</f>
        <v>1651.7</v>
      </c>
      <c r="D19" s="57">
        <f>+'Non-Ag Employment'!Q18</f>
        <v>121.1</v>
      </c>
      <c r="E19" s="57">
        <f>+'Non-Ag Employment'!Y18</f>
        <v>128.69999999999999</v>
      </c>
      <c r="F19" s="57">
        <f>+'Non-Ag Employment'!AG18</f>
        <v>306.7</v>
      </c>
      <c r="G19" s="57">
        <f>+'Non-Ag Employment'!AO18</f>
        <v>21.3</v>
      </c>
      <c r="H19" s="57">
        <f>+'Non-Ag Employment'!AW18</f>
        <v>259.3</v>
      </c>
      <c r="I19" s="57">
        <f>+'Non-Ag Employment'!BE18</f>
        <v>233.9</v>
      </c>
      <c r="J19" s="57">
        <f>+'Non-Ag Employment'!BM18</f>
        <v>227.10000000000002</v>
      </c>
      <c r="K19" s="57">
        <f>+'Non-Ag Employment'!BU18</f>
        <v>353.6</v>
      </c>
      <c r="L19" s="62"/>
      <c r="M19" s="124">
        <f>(('Non-Ag Employment'!I18-'Non-Ag Employment'!D18)/'Non-Ag Employment'!D18)*100</f>
        <v>4.6903720605945356</v>
      </c>
      <c r="N19" s="57">
        <f>(('Non-Ag Employment'!Q18-'Non-Ag Employment'!L18)/'Non-Ag Employment'!L18)*100</f>
        <v>1.0851419031719509</v>
      </c>
      <c r="O19" s="57">
        <f>(('Non-Ag Employment'!Y18-'Non-Ag Employment'!T18)/'Non-Ag Employment'!T18)*100</f>
        <v>-0.84745762711866157</v>
      </c>
      <c r="P19" s="57">
        <f>(('Non-Ag Employment'!AG18-'Non-Ag Employment'!AB18)/'Non-Ag Employment'!AB18)*100</f>
        <v>8.4895649097983732</v>
      </c>
      <c r="Q19" s="57">
        <f>(('Non-Ag Employment'!AO18-'Non-Ag Employment'!AJ18)/'Non-Ag Employment'!AJ18)*100</f>
        <v>-7.3913043478260843</v>
      </c>
      <c r="R19" s="57">
        <f>(('Non-Ag Employment'!AW18-'Non-Ag Employment'!AR18)/'Non-Ag Employment'!AR18)*100</f>
        <v>2.2073314938904307</v>
      </c>
      <c r="S19" s="57">
        <f>(('Non-Ag Employment'!BE18-'Non-Ag Employment'!AZ18)/'Non-Ag Employment'!AZ18)*100</f>
        <v>4.8408785298072665</v>
      </c>
      <c r="T19" s="57">
        <f>(('Non-Ag Employment'!BM18-'Non-Ag Employment'!BH18)/'Non-Ag Employment'!BH18)*100</f>
        <v>12.592959841348556</v>
      </c>
      <c r="U19" s="57">
        <f>(('Non-Ag Employment'!BU18-'Non-Ag Employment'!BP18)/'Non-Ag Employment'!BP18)*100</f>
        <v>2.8205873800523542</v>
      </c>
      <c r="V19" s="30" t="s">
        <v>15</v>
      </c>
    </row>
    <row r="20" spans="1:22" s="123" customFormat="1">
      <c r="A20" s="25" t="s">
        <v>16</v>
      </c>
      <c r="B20" s="25"/>
      <c r="C20" s="25">
        <f>+'Non-Ag Employment'!I19</f>
        <v>2053.9</v>
      </c>
      <c r="D20" s="57">
        <f>+'Non-Ag Employment'!Q19</f>
        <v>99</v>
      </c>
      <c r="E20" s="57">
        <f>+'Non-Ag Employment'!Y19</f>
        <v>238.4</v>
      </c>
      <c r="F20" s="57">
        <f>+'Non-Ag Employment'!AG19</f>
        <v>394.5</v>
      </c>
      <c r="G20" s="57">
        <f>+'Non-Ag Employment'!AO19</f>
        <v>27.1</v>
      </c>
      <c r="H20" s="57">
        <f>+'Non-Ag Employment'!AW19</f>
        <v>368</v>
      </c>
      <c r="I20" s="57">
        <f>+'Non-Ag Employment'!BE19</f>
        <v>241.9</v>
      </c>
      <c r="J20" s="57">
        <f>+'Non-Ag Employment'!BM19</f>
        <v>321.3</v>
      </c>
      <c r="K20" s="57">
        <f>+'Non-Ag Employment'!BU19</f>
        <v>363.9</v>
      </c>
      <c r="L20" s="62"/>
      <c r="M20" s="124">
        <f>(('Non-Ag Employment'!I19-'Non-Ag Employment'!D19)/'Non-Ag Employment'!D19)*100</f>
        <v>12.075739386663766</v>
      </c>
      <c r="N20" s="57">
        <f>(('Non-Ag Employment'!Q19-'Non-Ag Employment'!L19)/'Non-Ag Employment'!L19)*100</f>
        <v>22.373300370828176</v>
      </c>
      <c r="O20" s="57">
        <f>(('Non-Ag Employment'!Y19-'Non-Ag Employment'!T19)/'Non-Ag Employment'!T19)*100</f>
        <v>10.729215048769156</v>
      </c>
      <c r="P20" s="57">
        <f>(('Non-Ag Employment'!AG19-'Non-Ag Employment'!AB19)/'Non-Ag Employment'!AB19)*100</f>
        <v>12.810980840720621</v>
      </c>
      <c r="Q20" s="57">
        <f>(('Non-Ag Employment'!AO19-'Non-Ag Employment'!AJ19)/'Non-Ag Employment'!AJ19)*100</f>
        <v>5.0387596899224834</v>
      </c>
      <c r="R20" s="57">
        <f>(('Non-Ag Employment'!AW19-'Non-Ag Employment'!AR19)/'Non-Ag Employment'!AR19)*100</f>
        <v>15.035948733979376</v>
      </c>
      <c r="S20" s="57">
        <f>(('Non-Ag Employment'!BE19-'Non-Ag Employment'!AZ19)/'Non-Ag Employment'!AZ19)*100</f>
        <v>13.355201499531397</v>
      </c>
      <c r="T20" s="57">
        <f>(('Non-Ag Employment'!BM19-'Non-Ag Employment'!BH19)/'Non-Ag Employment'!BH19)*100</f>
        <v>15.161290322580651</v>
      </c>
      <c r="U20" s="57">
        <f>(('Non-Ag Employment'!BU19-'Non-Ag Employment'!BP19)/'Non-Ag Employment'!BP19)*100</f>
        <v>4.4489092996555684</v>
      </c>
      <c r="V20" s="30" t="s">
        <v>16</v>
      </c>
    </row>
    <row r="21" spans="1:22" s="52" customFormat="1">
      <c r="A21" s="62" t="s">
        <v>17</v>
      </c>
      <c r="B21" s="62"/>
      <c r="C21" s="24">
        <f>+'Non-Ag Employment'!I20</f>
        <v>2965.8</v>
      </c>
      <c r="D21" s="55">
        <f>+'Non-Ag Employment'!Q20</f>
        <v>119.3</v>
      </c>
      <c r="E21" s="55">
        <f>+'Non-Ag Employment'!Y20</f>
        <v>343.3</v>
      </c>
      <c r="F21" s="55">
        <f>+'Non-Ag Employment'!AG20</f>
        <v>617</v>
      </c>
      <c r="G21" s="55">
        <f>+'Non-Ag Employment'!AO20</f>
        <v>45.5</v>
      </c>
      <c r="H21" s="55">
        <f>+'Non-Ag Employment'!AW20</f>
        <v>558.40000000000009</v>
      </c>
      <c r="I21" s="55">
        <f>+'Non-Ag Employment'!BE20</f>
        <v>424.3</v>
      </c>
      <c r="J21" s="55">
        <f>+'Non-Ag Employment'!BM20</f>
        <v>430.6</v>
      </c>
      <c r="K21" s="55">
        <f>+'Non-Ag Employment'!BU20</f>
        <v>427.5</v>
      </c>
      <c r="L21" s="62"/>
      <c r="M21" s="63">
        <f>(('Non-Ag Employment'!I20-'Non-Ag Employment'!D20)/'Non-Ag Employment'!D20)*100</f>
        <v>11.437589238746527</v>
      </c>
      <c r="N21" s="55">
        <f>(('Non-Ag Employment'!Q20-'Non-Ag Employment'!L20)/'Non-Ag Employment'!L20)*100</f>
        <v>9.7516099356025698</v>
      </c>
      <c r="O21" s="55">
        <f>(('Non-Ag Employment'!Y20-'Non-Ag Employment'!T20)/'Non-Ag Employment'!T20)*100</f>
        <v>12.77923784494088</v>
      </c>
      <c r="P21" s="55">
        <f>(('Non-Ag Employment'!AG20-'Non-Ag Employment'!AB20)/'Non-Ag Employment'!AB20)*100</f>
        <v>9.4942324755989347</v>
      </c>
      <c r="Q21" s="63">
        <f>(('Non-Ag Employment'!AO20-'Non-Ag Employment'!AJ20)/'Non-Ag Employment'!AJ20)*100</f>
        <v>3.8812785388127922</v>
      </c>
      <c r="R21" s="55">
        <f>(('Non-Ag Employment'!AW20-'Non-Ag Employment'!AR20)/'Non-Ag Employment'!AR20)*100</f>
        <v>21.576311778793833</v>
      </c>
      <c r="S21" s="55">
        <f>(('Non-Ag Employment'!BE20-'Non-Ag Employment'!AZ20)/'Non-Ag Employment'!AZ20)*100</f>
        <v>10.408534998698933</v>
      </c>
      <c r="T21" s="55">
        <f>(('Non-Ag Employment'!BM20-'Non-Ag Employment'!BH20)/'Non-Ag Employment'!BH20)*100</f>
        <v>16.472815796591821</v>
      </c>
      <c r="U21" s="55">
        <f>(('Non-Ag Employment'!BU20-'Non-Ag Employment'!BP20)/'Non-Ag Employment'!BP20)*100</f>
        <v>-7.0126227208978806E-2</v>
      </c>
      <c r="V21" s="122" t="s">
        <v>17</v>
      </c>
    </row>
    <row r="22" spans="1:22" s="52" customFormat="1">
      <c r="A22" s="62" t="s">
        <v>18</v>
      </c>
      <c r="B22" s="62"/>
      <c r="C22" s="24">
        <f>+'Non-Ag Employment'!I21</f>
        <v>12028.4</v>
      </c>
      <c r="D22" s="55">
        <f>+'Non-Ag Employment'!Q21</f>
        <v>923.8</v>
      </c>
      <c r="E22" s="55">
        <f>+'Non-Ag Employment'!Y21</f>
        <v>847.1</v>
      </c>
      <c r="F22" s="55">
        <f>+'Non-Ag Employment'!AG21</f>
        <v>2421.6999999999998</v>
      </c>
      <c r="G22" s="55">
        <f>+'Non-Ag Employment'!AO21</f>
        <v>201.9</v>
      </c>
      <c r="H22" s="55">
        <f>+'Non-Ag Employment'!AW21</f>
        <v>2359.9</v>
      </c>
      <c r="I22" s="55">
        <f>+'Non-Ag Employment'!BE21</f>
        <v>1632.9</v>
      </c>
      <c r="J22" s="55">
        <f>+'Non-Ag Employment'!BM21</f>
        <v>1717.5</v>
      </c>
      <c r="K22" s="55">
        <f>+'Non-Ag Employment'!BU21</f>
        <v>1923.7</v>
      </c>
      <c r="L22" s="62"/>
      <c r="M22" s="63">
        <f>(('Non-Ag Employment'!I21-'Non-Ag Employment'!D21)/'Non-Ag Employment'!D21)*100</f>
        <v>13.800770125925984</v>
      </c>
      <c r="N22" s="55">
        <f>(('Non-Ag Employment'!Q21-'Non-Ag Employment'!L21)/'Non-Ag Employment'!L21)*100</f>
        <v>15.836990595611281</v>
      </c>
      <c r="O22" s="55">
        <f>(('Non-Ag Employment'!Y21-'Non-Ag Employment'!T21)/'Non-Ag Employment'!T21)*100</f>
        <v>0.67744235797480934</v>
      </c>
      <c r="P22" s="55">
        <f>(('Non-Ag Employment'!AG21-'Non-Ag Employment'!AB21)/'Non-Ag Employment'!AB21)*100</f>
        <v>15.050596227849292</v>
      </c>
      <c r="Q22" s="63">
        <f>(('Non-Ag Employment'!AO21-'Non-Ag Employment'!AJ21)/'Non-Ag Employment'!AJ21)*100</f>
        <v>3.1681144609095644</v>
      </c>
      <c r="R22" s="55">
        <f>(('Non-Ag Employment'!AW21-'Non-Ag Employment'!AR21)/'Non-Ag Employment'!AR21)*100</f>
        <v>18.772962907041133</v>
      </c>
      <c r="S22" s="55">
        <f>(('Non-Ag Employment'!BE21-'Non-Ag Employment'!AZ21)/'Non-Ag Employment'!AZ21)*100</f>
        <v>15.513582342954175</v>
      </c>
      <c r="T22" s="55">
        <f>(('Non-Ag Employment'!BM21-'Non-Ag Employment'!BH21)/'Non-Ag Employment'!BH21)*100</f>
        <v>21.903612747533529</v>
      </c>
      <c r="U22" s="55">
        <f>(('Non-Ag Employment'!BU21-'Non-Ag Employment'!BP21)/'Non-Ag Employment'!BP21)*100</f>
        <v>5.6571648267150003</v>
      </c>
      <c r="V22" s="122" t="s">
        <v>18</v>
      </c>
    </row>
    <row r="23" spans="1:22" s="52" customFormat="1">
      <c r="A23" s="62" t="s">
        <v>19</v>
      </c>
      <c r="B23" s="62"/>
      <c r="C23" s="24">
        <f>+'Non-Ag Employment'!I22</f>
        <v>3917.6</v>
      </c>
      <c r="D23" s="55">
        <f>+'Non-Ag Employment'!Q22</f>
        <v>195.3</v>
      </c>
      <c r="E23" s="55">
        <f>+'Non-Ag Employment'!Y22</f>
        <v>232.5</v>
      </c>
      <c r="F23" s="55">
        <f>+'Non-Ag Employment'!AG22</f>
        <v>662.3</v>
      </c>
      <c r="G23" s="55">
        <f>+'Non-Ag Employment'!AO22</f>
        <v>68</v>
      </c>
      <c r="H23" s="55">
        <f>+'Non-Ag Employment'!AW22</f>
        <v>915.8</v>
      </c>
      <c r="I23" s="55">
        <f>+'Non-Ag Employment'!BE22</f>
        <v>531.20000000000005</v>
      </c>
      <c r="J23" s="55">
        <f>+'Non-Ag Employment'!BM22</f>
        <v>597.79999999999995</v>
      </c>
      <c r="K23" s="55">
        <f>+'Non-Ag Employment'!BU22</f>
        <v>714.4</v>
      </c>
      <c r="L23" s="62"/>
      <c r="M23" s="63">
        <f>(('Non-Ag Employment'!I22-'Non-Ag Employment'!D22)/'Non-Ag Employment'!D22)*100</f>
        <v>6.170898940350682</v>
      </c>
      <c r="N23" s="55">
        <f>(('Non-Ag Employment'!Q22-'Non-Ag Employment'!L22)/'Non-Ag Employment'!L22)*100</f>
        <v>3.1151003167898659</v>
      </c>
      <c r="O23" s="55">
        <f>(('Non-Ag Employment'!Y22-'Non-Ag Employment'!T22)/'Non-Ag Employment'!T22)*100</f>
        <v>0.64935064935064934</v>
      </c>
      <c r="P23" s="55">
        <f>(('Non-Ag Employment'!AG22-'Non-Ag Employment'!AB22)/'Non-Ag Employment'!AB22)*100</f>
        <v>5.3443613806266752</v>
      </c>
      <c r="Q23" s="63">
        <f>(('Non-Ag Employment'!AO22-'Non-Ag Employment'!AJ22)/'Non-Ag Employment'!AJ22)*100</f>
        <v>-7.7340569877883345</v>
      </c>
      <c r="R23" s="55">
        <f>(('Non-Ag Employment'!AW22-'Non-Ag Employment'!AR22)/'Non-Ag Employment'!AR22)*100</f>
        <v>7.7285025291142135</v>
      </c>
      <c r="S23" s="55">
        <f>(('Non-Ag Employment'!BE22-'Non-Ag Employment'!AZ22)/'Non-Ag Employment'!AZ22)*100</f>
        <v>13.117546848381606</v>
      </c>
      <c r="T23" s="55">
        <f>(('Non-Ag Employment'!BM22-'Non-Ag Employment'!BH22)/'Non-Ag Employment'!BH22)*100</f>
        <v>11.301433625023261</v>
      </c>
      <c r="U23" s="55">
        <f>(('Non-Ag Employment'!BU22-'Non-Ag Employment'!BP22)/'Non-Ag Employment'!BP22)*100</f>
        <v>0.57722089258060305</v>
      </c>
      <c r="V23" s="122" t="s">
        <v>19</v>
      </c>
    </row>
    <row r="24" spans="1:22" s="129" customFormat="1">
      <c r="A24" s="23" t="s">
        <v>20</v>
      </c>
      <c r="B24" s="23"/>
      <c r="C24" s="23">
        <f>+'Non-Ag Employment'!I23</f>
        <v>747.8</v>
      </c>
      <c r="D24" s="56">
        <f>+'Non-Ag Employment'!Q23</f>
        <v>50.400000000000006</v>
      </c>
      <c r="E24" s="56">
        <f>+'Non-Ag Employment'!Y23</f>
        <v>46.7</v>
      </c>
      <c r="F24" s="56">
        <f>+'Non-Ag Employment'!AG23</f>
        <v>133.30000000000001</v>
      </c>
      <c r="G24" s="56">
        <f>+'Non-Ag Employment'!AO23</f>
        <v>9.6999999999999993</v>
      </c>
      <c r="H24" s="56">
        <f>+'Non-Ag Employment'!AW23</f>
        <v>93</v>
      </c>
      <c r="I24" s="56">
        <f>+'Non-Ag Employment'!BE23</f>
        <v>129.9</v>
      </c>
      <c r="J24" s="56">
        <f>+'Non-Ag Employment'!BM23</f>
        <v>128.69999999999999</v>
      </c>
      <c r="K24" s="56">
        <f>+'Non-Ag Employment'!BU23</f>
        <v>156.1</v>
      </c>
      <c r="L24" s="62"/>
      <c r="M24" s="56">
        <f>(('Non-Ag Employment'!I23-'Non-Ag Employment'!D23)/'Non-Ag Employment'!D23)*100</f>
        <v>-1.228371417250042</v>
      </c>
      <c r="N24" s="55">
        <f>(('Non-Ag Employment'!Q23-'Non-Ag Employment'!L23)/'Non-Ag Employment'!L23)*100</f>
        <v>-24.437781109445272</v>
      </c>
      <c r="O24" s="56">
        <f>(('Non-Ag Employment'!Y23-'Non-Ag Employment'!T23)/'Non-Ag Employment'!T23)*100</f>
        <v>-5.6565656565656504</v>
      </c>
      <c r="P24" s="56">
        <f>(('Non-Ag Employment'!AG23-'Non-Ag Employment'!AB23)/'Non-Ag Employment'!AB23)*100</f>
        <v>-1.5509601181683856</v>
      </c>
      <c r="Q24" s="56">
        <f>(('Non-Ag Employment'!AO23-'Non-Ag Employment'!AJ23)/'Non-Ag Employment'!AJ23)*100</f>
        <v>-4.9019607843137258</v>
      </c>
      <c r="R24" s="56">
        <f>(('Non-Ag Employment'!AW23-'Non-Ag Employment'!AR23)/'Non-Ag Employment'!AR23)*100</f>
        <v>-0.53475935828876997</v>
      </c>
      <c r="S24" s="56">
        <f>(('Non-Ag Employment'!BE23-'Non-Ag Employment'!AZ23)/'Non-Ag Employment'!AZ23)*100</f>
        <v>5.6956875508543527</v>
      </c>
      <c r="T24" s="56">
        <f>(('Non-Ag Employment'!BM23-'Non-Ag Employment'!BH23)/'Non-Ag Employment'!BH23)*100</f>
        <v>0.62548866301796946</v>
      </c>
      <c r="U24" s="56">
        <f>(('Non-Ag Employment'!BU23-'Non-Ag Employment'!BP23)/'Non-Ag Employment'!BP23)*100</f>
        <v>3.2407407407407449</v>
      </c>
      <c r="V24" s="28" t="s">
        <v>20</v>
      </c>
    </row>
    <row r="25" spans="1:22" s="52" customFormat="1">
      <c r="A25" s="24" t="s">
        <v>62</v>
      </c>
      <c r="B25" s="24"/>
      <c r="C25" s="24">
        <f>+'Non-Ag Employment'!I24</f>
        <v>32839.200000000004</v>
      </c>
      <c r="D25" s="55">
        <f>+'Non-Ag Employment'!Q24</f>
        <v>1855.1999999999998</v>
      </c>
      <c r="E25" s="55">
        <f>+'Non-Ag Employment'!Y24</f>
        <v>2402.7999999999997</v>
      </c>
      <c r="F25" s="55">
        <f>+'Non-Ag Employment'!AG24</f>
        <v>6034.8</v>
      </c>
      <c r="G25" s="55">
        <f>+'Non-Ag Employment'!AO24</f>
        <v>892.5</v>
      </c>
      <c r="H25" s="55">
        <f>+'Non-Ag Employment'!AW24</f>
        <v>6451.1999999999989</v>
      </c>
      <c r="I25" s="55">
        <f>+'Non-Ag Employment'!BE24</f>
        <v>4799.3</v>
      </c>
      <c r="J25" s="55">
        <f>+'Non-Ag Employment'!BM24</f>
        <v>5093.4000000000005</v>
      </c>
      <c r="K25" s="55">
        <f>+'Non-Ag Employment'!BU24</f>
        <v>5310.6</v>
      </c>
      <c r="L25" s="62"/>
      <c r="M25" s="63">
        <f>(('Non-Ag Employment'!I24-'Non-Ag Employment'!D24)/'Non-Ag Employment'!D24)*100</f>
        <v>13.560113286234502</v>
      </c>
      <c r="N25" s="131">
        <f>(('Non-Ag Employment'!Q24-'Non-Ag Employment'!L24)/'Non-Ag Employment'!L24)*100</f>
        <v>27.75099848505716</v>
      </c>
      <c r="O25" s="55">
        <f>(('Non-Ag Employment'!Y24-'Non-Ag Employment'!T24)/'Non-Ag Employment'!T24)*100</f>
        <v>6.5685013527298706</v>
      </c>
      <c r="P25" s="55">
        <f>(('Non-Ag Employment'!AG24-'Non-Ag Employment'!AB24)/'Non-Ag Employment'!AB24)*100</f>
        <v>11.734863914089987</v>
      </c>
      <c r="Q25" s="55">
        <f>(('Non-Ag Employment'!AO24-'Non-Ag Employment'!AJ24)/'Non-Ag Employment'!AJ24)*100</f>
        <v>16.499151546795439</v>
      </c>
      <c r="R25" s="55">
        <f>(('Non-Ag Employment'!AW24-'Non-Ag Employment'!AR24)/'Non-Ag Employment'!AR24)*100</f>
        <v>16.060088153278723</v>
      </c>
      <c r="S25" s="55">
        <f>(('Non-Ag Employment'!BE24-'Non-Ag Employment'!AZ24)/'Non-Ag Employment'!AZ24)*100</f>
        <v>18.122077282795981</v>
      </c>
      <c r="T25" s="55">
        <f>(('Non-Ag Employment'!BM24-'Non-Ag Employment'!BH24)/'Non-Ag Employment'!BH24)*100</f>
        <v>17.804607271718041</v>
      </c>
      <c r="U25" s="55">
        <f>(('Non-Ag Employment'!BU24-'Non-Ag Employment'!BP24)/'Non-Ag Employment'!BP24)*100</f>
        <v>4.1355373845520429</v>
      </c>
      <c r="V25" s="29" t="s">
        <v>62</v>
      </c>
    </row>
    <row r="26" spans="1:22" s="52" customFormat="1">
      <c r="A26" s="24" t="s">
        <v>65</v>
      </c>
      <c r="B26" s="24"/>
      <c r="C26" s="55">
        <f>+'Non-Ag Employment'!I25</f>
        <v>22.711441478575754</v>
      </c>
      <c r="D26" s="55">
        <f>+'Non-Ag Employment'!Q25</f>
        <v>25.165149685978211</v>
      </c>
      <c r="E26" s="55">
        <f>+'Non-Ag Employment'!Y25</f>
        <v>19.488377374405893</v>
      </c>
      <c r="F26" s="55">
        <f>+'Non-Ag Employment'!AG25</f>
        <v>22.118133438888158</v>
      </c>
      <c r="G26" s="55">
        <f>+'Non-Ag Employment'!AO25</f>
        <v>31.743491250533506</v>
      </c>
      <c r="H26" s="55">
        <f>+'Non-Ag Employment'!AW25</f>
        <v>22.788190495029912</v>
      </c>
      <c r="I26" s="55">
        <f>+'Non-Ag Employment'!BE25</f>
        <v>21.175593334009875</v>
      </c>
      <c r="J26" s="55">
        <f>+'Non-Ag Employment'!BM25</f>
        <v>23.95631478938159</v>
      </c>
      <c r="K26" s="55">
        <f>+'Non-Ag Employment'!BU25</f>
        <v>23.536450785124519</v>
      </c>
      <c r="L26" s="63"/>
      <c r="M26" s="63"/>
      <c r="N26" s="55"/>
      <c r="O26" s="55"/>
      <c r="P26" s="55"/>
      <c r="Q26" s="55"/>
      <c r="R26" s="55"/>
      <c r="S26" s="55"/>
      <c r="T26" s="55"/>
      <c r="U26" s="55"/>
      <c r="V26" s="29"/>
    </row>
    <row r="27" spans="1:22" s="123" customFormat="1">
      <c r="A27" s="25" t="s">
        <v>25</v>
      </c>
      <c r="B27" s="25"/>
      <c r="C27" s="25">
        <f>+'Non-Ag Employment'!I26</f>
        <v>332.4</v>
      </c>
      <c r="D27" s="57">
        <f>+'Non-Ag Employment'!Q26</f>
        <v>30.8</v>
      </c>
      <c r="E27" s="57">
        <f>+'Non-Ag Employment'!Y26</f>
        <v>13.4</v>
      </c>
      <c r="F27" s="57">
        <f>+'Non-Ag Employment'!AG26</f>
        <v>65.3</v>
      </c>
      <c r="G27" s="57">
        <f>+'Non-Ag Employment'!AO26</f>
        <v>6.3</v>
      </c>
      <c r="H27" s="57">
        <f>+'Non-Ag Employment'!AW26</f>
        <v>40.299999999999997</v>
      </c>
      <c r="I27" s="57">
        <f>+'Non-Ag Employment'!BE26</f>
        <v>48.6</v>
      </c>
      <c r="J27" s="57">
        <f>+'Non-Ag Employment'!BM26</f>
        <v>46.5</v>
      </c>
      <c r="K27" s="57">
        <f>+'Non-Ag Employment'!BU26</f>
        <v>81.2</v>
      </c>
      <c r="L27" s="62"/>
      <c r="M27" s="124">
        <f>(('Non-Ag Employment'!I26-'Non-Ag Employment'!D26)/'Non-Ag Employment'!D26)*100</f>
        <v>0.88012139605462125</v>
      </c>
      <c r="N27" s="57">
        <f>(('Non-Ag Employment'!Q26-'Non-Ag Employment'!L26)/'Non-Ag Employment'!L26)*100</f>
        <v>-3.1446540880503147</v>
      </c>
      <c r="O27" s="57">
        <f>(('Non-Ag Employment'!Y26-'Non-Ag Employment'!T26)/'Non-Ag Employment'!T26)*100</f>
        <v>-2.8985507246376838</v>
      </c>
      <c r="P27" s="57">
        <f>(('Non-Ag Employment'!AG26-'Non-Ag Employment'!AB26)/'Non-Ag Employment'!AB26)*100</f>
        <v>3.1595576619273307</v>
      </c>
      <c r="Q27" s="57">
        <f>(('Non-Ag Employment'!AO26-'Non-Ag Employment'!AJ26)/'Non-Ag Employment'!AJ26)*100</f>
        <v>0</v>
      </c>
      <c r="R27" s="57">
        <f>(('Non-Ag Employment'!AW26-'Non-Ag Employment'!AR26)/'Non-Ag Employment'!AR26)*100</f>
        <v>-1.7073170731707388</v>
      </c>
      <c r="S27" s="57">
        <f>(('Non-Ag Employment'!BE26-'Non-Ag Employment'!AZ26)/'Non-Ag Employment'!AZ26)*100</f>
        <v>8.7248322147650956</v>
      </c>
      <c r="T27" s="57">
        <f>(('Non-Ag Employment'!BM26-'Non-Ag Employment'!BH26)/'Non-Ag Employment'!BH26)*100</f>
        <v>5.9225512528473834</v>
      </c>
      <c r="U27" s="57">
        <f>(('Non-Ag Employment'!BU26-'Non-Ag Employment'!BP26)/'Non-Ag Employment'!BP26)*100</f>
        <v>-4.2452830188679176</v>
      </c>
      <c r="V27" s="30" t="s">
        <v>25</v>
      </c>
    </row>
    <row r="28" spans="1:22" s="123" customFormat="1">
      <c r="A28" s="25" t="s">
        <v>26</v>
      </c>
      <c r="B28" s="25"/>
      <c r="C28" s="25">
        <f>+'Non-Ag Employment'!I27</f>
        <v>2704.1</v>
      </c>
      <c r="D28" s="57">
        <f>+'Non-Ag Employment'!Q27</f>
        <v>146.1</v>
      </c>
      <c r="E28" s="57">
        <f>+'Non-Ag Employment'!Y27</f>
        <v>160</v>
      </c>
      <c r="F28" s="57">
        <f>+'Non-Ag Employment'!AG27</f>
        <v>516.4</v>
      </c>
      <c r="G28" s="57">
        <f>+'Non-Ag Employment'!AO27</f>
        <v>45.3</v>
      </c>
      <c r="H28" s="57">
        <f>+'Non-Ag Employment'!AW27</f>
        <v>615.4</v>
      </c>
      <c r="I28" s="57">
        <f>+'Non-Ag Employment'!BE27</f>
        <v>411.1</v>
      </c>
      <c r="J28" s="57">
        <f>+'Non-Ag Employment'!BM27</f>
        <v>399.1</v>
      </c>
      <c r="K28" s="57">
        <f>+'Non-Ag Employment'!BU27</f>
        <v>410.8</v>
      </c>
      <c r="L28" s="62"/>
      <c r="M28" s="124">
        <f>(('Non-Ag Employment'!I27-'Non-Ag Employment'!D27)/'Non-Ag Employment'!D27)*100</f>
        <v>12.105634094772192</v>
      </c>
      <c r="N28" s="57">
        <f>(('Non-Ag Employment'!Q27-'Non-Ag Employment'!L27)/'Non-Ag Employment'!L27)*100</f>
        <v>19.265306122448976</v>
      </c>
      <c r="O28" s="57">
        <f>(('Non-Ag Employment'!Y27-'Non-Ag Employment'!T27)/'Non-Ag Employment'!T27)*100</f>
        <v>6.3122923588039868</v>
      </c>
      <c r="P28" s="57">
        <f>(('Non-Ag Employment'!AG27-'Non-Ag Employment'!AB27)/'Non-Ag Employment'!AB27)*100</f>
        <v>9.1754756871035887</v>
      </c>
      <c r="Q28" s="57">
        <f>(('Non-Ag Employment'!AO27-'Non-Ag Employment'!AJ27)/'Non-Ag Employment'!AJ27)*100</f>
        <v>22.10242587601077</v>
      </c>
      <c r="R28" s="57">
        <f>(('Non-Ag Employment'!AW27-'Non-Ag Employment'!AR27)/'Non-Ag Employment'!AR27)*100</f>
        <v>18.711419753086396</v>
      </c>
      <c r="S28" s="57">
        <f>(('Non-Ag Employment'!BE27-'Non-Ag Employment'!AZ27)/'Non-Ag Employment'!AZ27)*100</f>
        <v>15.672481710748468</v>
      </c>
      <c r="T28" s="57">
        <f>(('Non-Ag Employment'!BM27-'Non-Ag Employment'!BH27)/'Non-Ag Employment'!BH27)*100</f>
        <v>14.948156682027641</v>
      </c>
      <c r="U28" s="57">
        <f>(('Non-Ag Employment'!BU27-'Non-Ag Employment'!BP27)/'Non-Ag Employment'!BP27)*100</f>
        <v>0.66160254839499844</v>
      </c>
      <c r="V28" s="30" t="s">
        <v>26</v>
      </c>
    </row>
    <row r="29" spans="1:22" s="123" customFormat="1">
      <c r="A29" s="25" t="s">
        <v>27</v>
      </c>
      <c r="B29" s="25"/>
      <c r="C29" s="25">
        <f>+'Non-Ag Employment'!I28</f>
        <v>16477.400000000001</v>
      </c>
      <c r="D29" s="57">
        <f>+'Non-Ag Employment'!Q28</f>
        <v>798.6</v>
      </c>
      <c r="E29" s="57">
        <f>+'Non-Ag Employment'!Y28</f>
        <v>1305.5999999999999</v>
      </c>
      <c r="F29" s="57">
        <f>+'Non-Ag Employment'!AG28</f>
        <v>2990.2</v>
      </c>
      <c r="G29" s="57">
        <f>+'Non-Ag Employment'!AO28</f>
        <v>523.1</v>
      </c>
      <c r="H29" s="57">
        <f>+'Non-Ag Employment'!AW28</f>
        <v>3353.7000000000003</v>
      </c>
      <c r="I29" s="57">
        <f>+'Non-Ag Employment'!BE28</f>
        <v>2537.4</v>
      </c>
      <c r="J29" s="57">
        <f>+'Non-Ag Employment'!BM28</f>
        <v>2454.1999999999998</v>
      </c>
      <c r="K29" s="57">
        <f>+'Non-Ag Employment'!BU28</f>
        <v>2514.6</v>
      </c>
      <c r="L29" s="62"/>
      <c r="M29" s="124">
        <f>(('Non-Ag Employment'!I28-'Non-Ag Employment'!D28)/'Non-Ag Employment'!D28)*100</f>
        <v>14.712373208206579</v>
      </c>
      <c r="N29" s="57">
        <f>(('Non-Ag Employment'!Q28-'Non-Ag Employment'!L28)/'Non-Ag Employment'!L28)*100</f>
        <v>35.332994407727533</v>
      </c>
      <c r="O29" s="57">
        <f>(('Non-Ag Employment'!Y28-'Non-Ag Employment'!T28)/'Non-Ag Employment'!T28)*100</f>
        <v>4.4396448284137273</v>
      </c>
      <c r="P29" s="57">
        <f>(('Non-Ag Employment'!AG28-'Non-Ag Employment'!AB28)/'Non-Ag Employment'!AB28)*100</f>
        <v>11.628775152126032</v>
      </c>
      <c r="Q29" s="57">
        <f>(('Non-Ag Employment'!AO28-'Non-Ag Employment'!AJ28)/'Non-Ag Employment'!AJ28)*100</f>
        <v>21.481653506734787</v>
      </c>
      <c r="R29" s="57">
        <f>(('Non-Ag Employment'!AW28-'Non-Ag Employment'!AR28)/'Non-Ag Employment'!AR28)*100</f>
        <v>15.788565115315571</v>
      </c>
      <c r="S29" s="57">
        <f>(('Non-Ag Employment'!BE28-'Non-Ag Employment'!AZ28)/'Non-Ag Employment'!AZ28)*100</f>
        <v>21.76208071404578</v>
      </c>
      <c r="T29" s="57">
        <f>(('Non-Ag Employment'!BM28-'Non-Ag Employment'!BH28)/'Non-Ag Employment'!BH28)*100</f>
        <v>20.926336536092624</v>
      </c>
      <c r="U29" s="57">
        <f>(('Non-Ag Employment'!BU28-'Non-Ag Employment'!BP28)/'Non-Ag Employment'!BP28)*100</f>
        <v>4.5615202295313653</v>
      </c>
      <c r="V29" s="30" t="s">
        <v>27</v>
      </c>
    </row>
    <row r="30" spans="1:22" s="123" customFormat="1">
      <c r="A30" s="25" t="s">
        <v>28</v>
      </c>
      <c r="B30" s="25"/>
      <c r="C30" s="25">
        <f>+'Non-Ag Employment'!I29</f>
        <v>2598.3000000000002</v>
      </c>
      <c r="D30" s="57">
        <f>+'Non-Ag Employment'!Q29</f>
        <v>178.1</v>
      </c>
      <c r="E30" s="57">
        <f>+'Non-Ag Employment'!Y29</f>
        <v>142.19999999999999</v>
      </c>
      <c r="F30" s="57">
        <f>+'Non-Ag Employment'!AG29</f>
        <v>454.4</v>
      </c>
      <c r="G30" s="57">
        <f>+'Non-Ag Employment'!AO29</f>
        <v>71.7</v>
      </c>
      <c r="H30" s="57">
        <f>+'Non-Ag Employment'!AW29</f>
        <v>569</v>
      </c>
      <c r="I30" s="57">
        <f>+'Non-Ag Employment'!BE29</f>
        <v>327.2</v>
      </c>
      <c r="J30" s="57">
        <f>+'Non-Ag Employment'!BM29</f>
        <v>429.3</v>
      </c>
      <c r="K30" s="57">
        <f>+'Non-Ag Employment'!BU29</f>
        <v>426.4</v>
      </c>
      <c r="L30" s="62"/>
      <c r="M30" s="124">
        <f>(('Non-Ag Employment'!I29-'Non-Ag Employment'!D29)/'Non-Ag Employment'!D29)*100</f>
        <v>15.040290445408672</v>
      </c>
      <c r="N30" s="57">
        <f>(('Non-Ag Employment'!Q29-'Non-Ag Employment'!L29)/'Non-Ag Employment'!L29)*100</f>
        <v>26.851851851851844</v>
      </c>
      <c r="O30" s="57">
        <f>(('Non-Ag Employment'!Y29-'Non-Ag Employment'!T29)/'Non-Ag Employment'!T29)*100</f>
        <v>11.007025761124117</v>
      </c>
      <c r="P30" s="57">
        <f>(('Non-Ag Employment'!AG29-'Non-Ag Employment'!AB29)/'Non-Ag Employment'!AB29)*100</f>
        <v>13.119243216330592</v>
      </c>
      <c r="Q30" s="57">
        <f>(('Non-Ag Employment'!AO29-'Non-Ag Employment'!AJ29)/'Non-Ag Employment'!AJ29)*100</f>
        <v>0.42016806722688677</v>
      </c>
      <c r="R30" s="57">
        <f>(('Non-Ag Employment'!AW29-'Non-Ag Employment'!AR29)/'Non-Ag Employment'!AR29)*100</f>
        <v>17.222908941079528</v>
      </c>
      <c r="S30" s="57">
        <f>(('Non-Ag Employment'!BE29-'Non-Ag Employment'!AZ29)/'Non-Ag Employment'!AZ29)*100</f>
        <v>19.546949214468398</v>
      </c>
      <c r="T30" s="57">
        <f>(('Non-Ag Employment'!BM29-'Non-Ag Employment'!BH29)/'Non-Ag Employment'!BH29)*100</f>
        <v>17.584223500410861</v>
      </c>
      <c r="U30" s="57">
        <f>(('Non-Ag Employment'!BU29-'Non-Ag Employment'!BP29)/'Non-Ag Employment'!BP29)*100</f>
        <v>8.5263425808093665</v>
      </c>
      <c r="V30" s="30" t="s">
        <v>28</v>
      </c>
    </row>
    <row r="31" spans="1:22" s="52" customFormat="1">
      <c r="A31" s="24" t="s">
        <v>31</v>
      </c>
      <c r="B31" s="24"/>
      <c r="C31" s="24">
        <f>+'Non-Ag Employment'!I30</f>
        <v>647.6</v>
      </c>
      <c r="D31" s="55">
        <f>+'Non-Ag Employment'!Q30</f>
        <v>37.799999999999997</v>
      </c>
      <c r="E31" s="55">
        <f>+'Non-Ag Employment'!Y30</f>
        <v>14</v>
      </c>
      <c r="F31" s="55">
        <f>+'Non-Ag Employment'!AG30</f>
        <v>119.9</v>
      </c>
      <c r="G31" s="55">
        <f>+'Non-Ag Employment'!AO30</f>
        <v>8.8000000000000007</v>
      </c>
      <c r="H31" s="55">
        <f>+'Non-Ag Employment'!AW30</f>
        <v>112</v>
      </c>
      <c r="I31" s="55">
        <f>+'Non-Ag Employment'!BE30</f>
        <v>83.4</v>
      </c>
      <c r="J31" s="55">
        <f>+'Non-Ag Employment'!BM30</f>
        <v>145.4</v>
      </c>
      <c r="K31" s="55">
        <f>+'Non-Ag Employment'!BU30</f>
        <v>126.3</v>
      </c>
      <c r="L31" s="62"/>
      <c r="M31" s="63">
        <f>(('Non-Ag Employment'!I30-'Non-Ag Employment'!D30)/'Non-Ag Employment'!D30)*100</f>
        <v>9.1338051904280508</v>
      </c>
      <c r="N31" s="55">
        <f>(('Non-Ag Employment'!Q30-'Non-Ag Employment'!L30)/'Non-Ag Employment'!L30)*100</f>
        <v>31.249999999999989</v>
      </c>
      <c r="O31" s="55">
        <f>(('Non-Ag Employment'!Y30-'Non-Ag Employment'!T30)/'Non-Ag Employment'!T30)*100</f>
        <v>5.2631578947368363</v>
      </c>
      <c r="P31" s="55">
        <f>(('Non-Ag Employment'!AG30-'Non-Ag Employment'!AB30)/'Non-Ag Employment'!AB30)*100</f>
        <v>7.5336322869955206</v>
      </c>
      <c r="Q31" s="55">
        <f>(('Non-Ag Employment'!AO30-'Non-Ag Employment'!AJ30)/'Non-Ag Employment'!AJ30)*100</f>
        <v>3.5294117647058907</v>
      </c>
      <c r="R31" s="55">
        <f>(('Non-Ag Employment'!AW30-'Non-Ag Employment'!AR30)/'Non-Ag Employment'!AR30)*100</f>
        <v>9.9116781157997984</v>
      </c>
      <c r="S31" s="55">
        <f>(('Non-Ag Employment'!BE30-'Non-Ag Employment'!AZ30)/'Non-Ag Employment'!AZ30)*100</f>
        <v>9.8814229249011856</v>
      </c>
      <c r="T31" s="55">
        <f>(('Non-Ag Employment'!BM30-'Non-Ag Employment'!BH30)/'Non-Ag Employment'!BH30)*100</f>
        <v>12.713178294573648</v>
      </c>
      <c r="U31" s="55">
        <f>(('Non-Ag Employment'!BU30-'Non-Ag Employment'!BP30)/'Non-Ag Employment'!BP30)*100</f>
        <v>1.3643659711075464</v>
      </c>
      <c r="V31" s="29" t="s">
        <v>31</v>
      </c>
    </row>
    <row r="32" spans="1:22" s="52" customFormat="1">
      <c r="A32" s="24" t="s">
        <v>32</v>
      </c>
      <c r="B32" s="24"/>
      <c r="C32" s="24">
        <f>+'Non-Ag Employment'!I31</f>
        <v>696.2</v>
      </c>
      <c r="D32" s="55">
        <f>+'Non-Ag Employment'!Q31</f>
        <v>45.5</v>
      </c>
      <c r="E32" s="55">
        <f>+'Non-Ag Employment'!Y31</f>
        <v>64.7</v>
      </c>
      <c r="F32" s="55">
        <f>+'Non-Ag Employment'!AG31</f>
        <v>137.69999999999999</v>
      </c>
      <c r="G32" s="55">
        <f>+'Non-Ag Employment'!AO31</f>
        <v>9</v>
      </c>
      <c r="H32" s="55">
        <f>+'Non-Ag Employment'!AW31</f>
        <v>120.4</v>
      </c>
      <c r="I32" s="55">
        <f>+'Non-Ag Employment'!BE31</f>
        <v>101</v>
      </c>
      <c r="J32" s="55">
        <f>+'Non-Ag Employment'!BM31</f>
        <v>96.5</v>
      </c>
      <c r="K32" s="55">
        <f>+'Non-Ag Employment'!BU31</f>
        <v>121.5</v>
      </c>
      <c r="L32" s="62"/>
      <c r="M32" s="63">
        <f>(('Non-Ag Employment'!I31-'Non-Ag Employment'!D31)/'Non-Ag Employment'!D31)*100</f>
        <v>13.981663392272445</v>
      </c>
      <c r="N32" s="55">
        <f>(('Non-Ag Employment'!Q31-'Non-Ag Employment'!L31)/'Non-Ag Employment'!L31)*100</f>
        <v>32.653061224489804</v>
      </c>
      <c r="O32" s="55">
        <f>(('Non-Ag Employment'!Y31-'Non-Ag Employment'!T31)/'Non-Ag Employment'!T31)*100</f>
        <v>18.065693430656946</v>
      </c>
      <c r="P32" s="55">
        <f>(('Non-Ag Employment'!AG31-'Non-Ag Employment'!AB31)/'Non-Ag Employment'!AB31)*100</f>
        <v>11.860276198212832</v>
      </c>
      <c r="Q32" s="55">
        <f>(('Non-Ag Employment'!AO31-'Non-Ag Employment'!AJ31)/'Non-Ag Employment'!AJ31)*100</f>
        <v>-5.2631578947368416</v>
      </c>
      <c r="R32" s="55">
        <f>(('Non-Ag Employment'!AW31-'Non-Ag Employment'!AR31)/'Non-Ag Employment'!AR31)*100</f>
        <v>14.557564224548061</v>
      </c>
      <c r="S32" s="55">
        <f>(('Non-Ag Employment'!BE31-'Non-Ag Employment'!AZ31)/'Non-Ag Employment'!AZ31)*100</f>
        <v>16.76300578034682</v>
      </c>
      <c r="T32" s="55">
        <f>(('Non-Ag Employment'!BM31-'Non-Ag Employment'!BH31)/'Non-Ag Employment'!BH31)*100</f>
        <v>19.875776397515526</v>
      </c>
      <c r="U32" s="55">
        <f>(('Non-Ag Employment'!BU31-'Non-Ag Employment'!BP31)/'Non-Ag Employment'!BP31)*100</f>
        <v>3.6689419795221818</v>
      </c>
      <c r="V32" s="29" t="s">
        <v>32</v>
      </c>
    </row>
    <row r="33" spans="1:22" s="52" customFormat="1">
      <c r="A33" s="24" t="s">
        <v>42</v>
      </c>
      <c r="B33" s="24"/>
      <c r="C33" s="24">
        <f>+'Non-Ag Employment'!I32</f>
        <v>467.7</v>
      </c>
      <c r="D33" s="55">
        <f>+'Non-Ag Employment'!Q32</f>
        <v>34.200000000000003</v>
      </c>
      <c r="E33" s="55">
        <f>+'Non-Ag Employment'!Y32</f>
        <v>19.5</v>
      </c>
      <c r="F33" s="55">
        <f>+'Non-Ag Employment'!AG32</f>
        <v>95.2</v>
      </c>
      <c r="G33" s="55">
        <f>+'Non-Ag Employment'!AO32</f>
        <v>6.4</v>
      </c>
      <c r="H33" s="55">
        <f>+'Non-Ag Employment'!AW32</f>
        <v>64.5</v>
      </c>
      <c r="I33" s="55">
        <f>+'Non-Ag Employment'!BE32</f>
        <v>74.099999999999994</v>
      </c>
      <c r="J33" s="55">
        <f>+'Non-Ag Employment'!BM32</f>
        <v>82.600000000000009</v>
      </c>
      <c r="K33" s="55">
        <f>+'Non-Ag Employment'!BU32</f>
        <v>91.3</v>
      </c>
      <c r="L33" s="62"/>
      <c r="M33" s="63">
        <f>(('Non-Ag Employment'!I32-'Non-Ag Employment'!D32)/'Non-Ag Employment'!D32)*100</f>
        <v>8.4899095337508612</v>
      </c>
      <c r="N33" s="55">
        <f>(('Non-Ag Employment'!Q32-'Non-Ag Employment'!L32)/'Non-Ag Employment'!L32)*100</f>
        <v>10.679611650485452</v>
      </c>
      <c r="O33" s="55">
        <f>(('Non-Ag Employment'!Y32-'Non-Ag Employment'!T32)/'Non-Ag Employment'!T32)*100</f>
        <v>16.071428571428566</v>
      </c>
      <c r="P33" s="55">
        <f>(('Non-Ag Employment'!AG32-'Non-Ag Employment'!AB32)/'Non-Ag Employment'!AB32)*100</f>
        <v>10.185185185185182</v>
      </c>
      <c r="Q33" s="55">
        <f>(('Non-Ag Employment'!AO32-'Non-Ag Employment'!AJ32)/'Non-Ag Employment'!AJ32)*100</f>
        <v>-11.111111111111107</v>
      </c>
      <c r="R33" s="55">
        <f>(('Non-Ag Employment'!AW32-'Non-Ag Employment'!AR32)/'Non-Ag Employment'!AR32)*100</f>
        <v>4.8780487804878048</v>
      </c>
      <c r="S33" s="55">
        <f>(('Non-Ag Employment'!BE32-'Non-Ag Employment'!AZ32)/'Non-Ag Employment'!AZ32)*100</f>
        <v>13.999999999999989</v>
      </c>
      <c r="T33" s="55">
        <f>(('Non-Ag Employment'!BM32-'Non-Ag Employment'!BH32)/'Non-Ag Employment'!BH32)*100</f>
        <v>12.68758526603003</v>
      </c>
      <c r="U33" s="55">
        <f>(('Non-Ag Employment'!BU32-'Non-Ag Employment'!BP32)/'Non-Ag Employment'!BP32)*100</f>
        <v>1.2195121951219448</v>
      </c>
      <c r="V33" s="29" t="s">
        <v>42</v>
      </c>
    </row>
    <row r="34" spans="1:22" s="52" customFormat="1">
      <c r="A34" s="24" t="s">
        <v>44</v>
      </c>
      <c r="B34" s="24"/>
      <c r="C34" s="24">
        <f>+'Non-Ag Employment'!I33</f>
        <v>1299.9000000000001</v>
      </c>
      <c r="D34" s="55">
        <f>+'Non-Ag Employment'!Q33</f>
        <v>90</v>
      </c>
      <c r="E34" s="55">
        <f>+'Non-Ag Employment'!Y33</f>
        <v>43.6</v>
      </c>
      <c r="F34" s="55">
        <f>+'Non-Ag Employment'!AG33</f>
        <v>241.8</v>
      </c>
      <c r="G34" s="55">
        <f>+'Non-Ag Employment'!AO33</f>
        <v>14.4</v>
      </c>
      <c r="H34" s="55">
        <f>+'Non-Ag Employment'!AW33</f>
        <v>239.3</v>
      </c>
      <c r="I34" s="55">
        <f>+'Non-Ag Employment'!BE33</f>
        <v>127.5</v>
      </c>
      <c r="J34" s="55">
        <f>+'Non-Ag Employment'!BM33</f>
        <v>385.8</v>
      </c>
      <c r="K34" s="55">
        <f>+'Non-Ag Employment'!BU33</f>
        <v>157.5</v>
      </c>
      <c r="L34" s="62"/>
      <c r="M34" s="63">
        <f>(('Non-Ag Employment'!I33-'Non-Ag Employment'!D33)/'Non-Ag Employment'!D33)*100</f>
        <v>15.474815670249626</v>
      </c>
      <c r="N34" s="55">
        <f>(('Non-Ag Employment'!Q33-'Non-Ag Employment'!L33)/'Non-Ag Employment'!L33)*100</f>
        <v>35.951661631419931</v>
      </c>
      <c r="O34" s="55">
        <f>(('Non-Ag Employment'!Y33-'Non-Ag Employment'!T33)/'Non-Ag Employment'!T33)*100</f>
        <v>13.838120104438653</v>
      </c>
      <c r="P34" s="55">
        <f>(('Non-Ag Employment'!AG33-'Non-Ag Employment'!AB33)/'Non-Ag Employment'!AB33)*100</f>
        <v>13.681241184767289</v>
      </c>
      <c r="Q34" s="55">
        <f>(('Non-Ag Employment'!AO33-'Non-Ag Employment'!AJ33)/'Non-Ag Employment'!AJ33)*100</f>
        <v>14.28571428571429</v>
      </c>
      <c r="R34" s="55">
        <f>(('Non-Ag Employment'!AW33-'Non-Ag Employment'!AR33)/'Non-Ag Employment'!AR33)*100</f>
        <v>24.505723204994812</v>
      </c>
      <c r="S34" s="55">
        <f>(('Non-Ag Employment'!BE33-'Non-Ag Employment'!AZ33)/'Non-Ag Employment'!AZ33)*100</f>
        <v>20.967741935483865</v>
      </c>
      <c r="T34" s="55">
        <f>(('Non-Ag Employment'!BM33-'Non-Ag Employment'!BH33)/'Non-Ag Employment'!BH33)*100</f>
        <v>10.862068965517246</v>
      </c>
      <c r="U34" s="55">
        <f>(('Non-Ag Employment'!BU33-'Non-Ag Employment'!BP33)/'Non-Ag Employment'!BP33)*100</f>
        <v>4.7904191616766383</v>
      </c>
      <c r="V34" s="29" t="s">
        <v>44</v>
      </c>
    </row>
    <row r="35" spans="1:22" s="126" customFormat="1">
      <c r="A35" s="64" t="s">
        <v>47</v>
      </c>
      <c r="B35" s="64"/>
      <c r="C35" s="64">
        <f>+'Non-Ag Employment'!I34</f>
        <v>830.6</v>
      </c>
      <c r="D35" s="124">
        <f>+'Non-Ag Employment'!Q34</f>
        <v>63.099999999999994</v>
      </c>
      <c r="E35" s="124">
        <f>+'Non-Ag Employment'!Y34</f>
        <v>26.9</v>
      </c>
      <c r="F35" s="124">
        <f>+'Non-Ag Employment'!AG34</f>
        <v>138.9</v>
      </c>
      <c r="G35" s="124">
        <f>+'Non-Ag Employment'!AO34</f>
        <v>12.8</v>
      </c>
      <c r="H35" s="124">
        <f>+'Non-Ag Employment'!AW34</f>
        <v>134.69999999999999</v>
      </c>
      <c r="I35" s="124">
        <f>+'Non-Ag Employment'!BE34</f>
        <v>138.69999999999999</v>
      </c>
      <c r="J35" s="124">
        <f>+'Non-Ag Employment'!BM34</f>
        <v>124.19999999999999</v>
      </c>
      <c r="K35" s="124">
        <f>+'Non-Ag Employment'!BU34</f>
        <v>191.4</v>
      </c>
      <c r="L35" s="62"/>
      <c r="M35" s="124">
        <f>(('Non-Ag Employment'!I34-'Non-Ag Employment'!D34)/'Non-Ag Employment'!D34)*100</f>
        <v>3.3727442439327966</v>
      </c>
      <c r="N35" s="57">
        <f>(('Non-Ag Employment'!Q34-'Non-Ag Employment'!L34)/'Non-Ag Employment'!L34)*100</f>
        <v>-0.94191522762952662</v>
      </c>
      <c r="O35" s="124">
        <f>(('Non-Ag Employment'!Y34-'Non-Ag Employment'!T34)/'Non-Ag Employment'!T34)*100</f>
        <v>-9.1216216216216317</v>
      </c>
      <c r="P35" s="124">
        <f>(('Non-Ag Employment'!AG34-'Non-Ag Employment'!AB34)/'Non-Ag Employment'!AB34)*100</f>
        <v>3.9670658682634814</v>
      </c>
      <c r="Q35" s="57">
        <f>(('Non-Ag Employment'!AO34-'Non-Ag Employment'!AJ34)/'Non-Ag Employment'!AJ34)*100</f>
        <v>-5.1851851851851798</v>
      </c>
      <c r="R35" s="124">
        <f>(('Non-Ag Employment'!AW34-'Non-Ag Employment'!AR34)/'Non-Ag Employment'!AR34)*100</f>
        <v>1.5837104072398147</v>
      </c>
      <c r="S35" s="124">
        <f>(('Non-Ag Employment'!BE34-'Non-Ag Employment'!AZ34)/'Non-Ag Employment'!AZ34)*100</f>
        <v>14.156378600823036</v>
      </c>
      <c r="T35" s="124">
        <f>(('Non-Ag Employment'!BM34-'Non-Ag Employment'!BH34)/'Non-Ag Employment'!BH34)*100</f>
        <v>9.8143236074270508</v>
      </c>
      <c r="U35" s="124">
        <f>(('Non-Ag Employment'!BU34-'Non-Ag Employment'!BP34)/'Non-Ag Employment'!BP34)*100</f>
        <v>-2.2970903522205206</v>
      </c>
      <c r="V35" s="125" t="s">
        <v>47</v>
      </c>
    </row>
    <row r="36" spans="1:22" s="126" customFormat="1">
      <c r="A36" s="64" t="s">
        <v>51</v>
      </c>
      <c r="B36" s="64"/>
      <c r="C36" s="64">
        <f>+'Non-Ag Employment'!I35</f>
        <v>1832.7</v>
      </c>
      <c r="D36" s="124">
        <f>+'Non-Ag Employment'!Q35</f>
        <v>98.3</v>
      </c>
      <c r="E36" s="124">
        <f>+'Non-Ag Employment'!Y35</f>
        <v>187.8</v>
      </c>
      <c r="F36" s="124">
        <f>+'Non-Ag Employment'!AG35</f>
        <v>341.5</v>
      </c>
      <c r="G36" s="124">
        <f>+'Non-Ag Employment'!AO35</f>
        <v>33.5</v>
      </c>
      <c r="H36" s="124">
        <f>+'Non-Ag Employment'!AW35</f>
        <v>335.1</v>
      </c>
      <c r="I36" s="124">
        <f>+'Non-Ag Employment'!BE35</f>
        <v>266.7</v>
      </c>
      <c r="J36" s="124">
        <f>+'Non-Ag Employment'!BM35</f>
        <v>262.7</v>
      </c>
      <c r="K36" s="124">
        <f>+'Non-Ag Employment'!BU35</f>
        <v>307</v>
      </c>
      <c r="L36" s="62"/>
      <c r="M36" s="124">
        <f>(('Non-Ag Employment'!I35-'Non-Ag Employment'!D35)/'Non-Ag Employment'!D35)*100</f>
        <v>13.150583441378034</v>
      </c>
      <c r="N36" s="57">
        <f>(('Non-Ag Employment'!Q35-'Non-Ag Employment'!L35)/'Non-Ag Employment'!L35)*100</f>
        <v>30.026455026455036</v>
      </c>
      <c r="O36" s="124">
        <f>(('Non-Ag Employment'!Y35-'Non-Ag Employment'!T35)/'Non-Ag Employment'!T35)*100</f>
        <v>11.719214753123151</v>
      </c>
      <c r="P36" s="124">
        <f>(('Non-Ag Employment'!AG35-'Non-Ag Employment'!AB35)/'Non-Ag Employment'!AB35)*100</f>
        <v>11.637790127492654</v>
      </c>
      <c r="Q36" s="57">
        <f>(('Non-Ag Employment'!AO35-'Non-Ag Employment'!AJ35)/'Non-Ag Employment'!AJ35)*100</f>
        <v>5.6782334384858064</v>
      </c>
      <c r="R36" s="124">
        <f>(('Non-Ag Employment'!AW35-'Non-Ag Employment'!AR35)/'Non-Ag Employment'!AR35)*100</f>
        <v>16.800278842802388</v>
      </c>
      <c r="S36" s="124">
        <f>(('Non-Ag Employment'!BE35-'Non-Ag Employment'!AZ35)/'Non-Ag Employment'!AZ35)*100</f>
        <v>13.877028181041846</v>
      </c>
      <c r="T36" s="124">
        <f>(('Non-Ag Employment'!BM35-'Non-Ag Employment'!BH35)/'Non-Ag Employment'!BH35)*100</f>
        <v>18.120503597122308</v>
      </c>
      <c r="U36" s="124">
        <f>(('Non-Ag Employment'!BU35-'Non-Ag Employment'!BP35)/'Non-Ag Employment'!BP35)*100</f>
        <v>4.0677966101694913</v>
      </c>
      <c r="V36" s="125" t="s">
        <v>51</v>
      </c>
    </row>
    <row r="37" spans="1:22" s="126" customFormat="1">
      <c r="A37" s="64" t="s">
        <v>55</v>
      </c>
      <c r="B37" s="64"/>
      <c r="C37" s="64">
        <f>+'Non-Ag Employment'!I36</f>
        <v>1427.4</v>
      </c>
      <c r="D37" s="124">
        <f>+'Non-Ag Employment'!Q36</f>
        <v>100.3</v>
      </c>
      <c r="E37" s="124">
        <f>+'Non-Ag Employment'!Y36</f>
        <v>125.9</v>
      </c>
      <c r="F37" s="124">
        <f>+'Non-Ag Employment'!AG36</f>
        <v>272.10000000000002</v>
      </c>
      <c r="G37" s="124">
        <f>+'Non-Ag Employment'!AO36</f>
        <v>36.799999999999997</v>
      </c>
      <c r="H37" s="124">
        <f>+'Non-Ag Employment'!AW36</f>
        <v>284.7</v>
      </c>
      <c r="I37" s="124">
        <f>+'Non-Ag Employment'!BE36</f>
        <v>191.9</v>
      </c>
      <c r="J37" s="124">
        <f>+'Non-Ag Employment'!BM36</f>
        <v>177.9</v>
      </c>
      <c r="K37" s="124">
        <f>+'Non-Ag Employment'!BU36</f>
        <v>238.1</v>
      </c>
      <c r="L37" s="62"/>
      <c r="M37" s="124">
        <f>(('Non-Ag Employment'!I36-'Non-Ag Employment'!D36)/'Non-Ag Employment'!D36)*100</f>
        <v>18.191603875134557</v>
      </c>
      <c r="N37" s="57">
        <f>(('Non-Ag Employment'!Q36-'Non-Ag Employment'!L36)/'Non-Ag Employment'!L36)*100</f>
        <v>30.259740259740258</v>
      </c>
      <c r="O37" s="124">
        <f>(('Non-Ag Employment'!Y36-'Non-Ag Employment'!T36)/'Non-Ag Employment'!T36)*100</f>
        <v>10.827464788732405</v>
      </c>
      <c r="P37" s="124">
        <f>(('Non-Ag Employment'!AG36-'Non-Ag Employment'!AB36)/'Non-Ag Employment'!AB36)*100</f>
        <v>16.6309472781826</v>
      </c>
      <c r="Q37" s="57">
        <f>(('Non-Ag Employment'!AO36-'Non-Ag Employment'!AJ36)/'Non-Ag Employment'!AJ36)*100</f>
        <v>23.905723905723899</v>
      </c>
      <c r="R37" s="124">
        <f>(('Non-Ag Employment'!AW36-'Non-Ag Employment'!AR36)/'Non-Ag Employment'!AR36)*100</f>
        <v>25.087873462214411</v>
      </c>
      <c r="S37" s="124">
        <f>(('Non-Ag Employment'!BE36-'Non-Ag Employment'!AZ36)/'Non-Ag Employment'!AZ36)*100</f>
        <v>20.9199747952111</v>
      </c>
      <c r="T37" s="124">
        <f>(('Non-Ag Employment'!BM36-'Non-Ag Employment'!BH36)/'Non-Ag Employment'!BH36)*100</f>
        <v>20.528455284552855</v>
      </c>
      <c r="U37" s="124">
        <f>(('Non-Ag Employment'!BU36-'Non-Ag Employment'!BP36)/'Non-Ag Employment'!BP36)*100</f>
        <v>8.1289736603088141</v>
      </c>
      <c r="V37" s="125" t="s">
        <v>55</v>
      </c>
    </row>
    <row r="38" spans="1:22" s="126" customFormat="1">
      <c r="A38" s="64" t="s">
        <v>57</v>
      </c>
      <c r="B38" s="64"/>
      <c r="C38" s="64">
        <f>+'Non-Ag Employment'!I37</f>
        <v>3244.1</v>
      </c>
      <c r="D38" s="124">
        <f>+'Non-Ag Employment'!Q37</f>
        <v>192.4</v>
      </c>
      <c r="E38" s="124">
        <f>+'Non-Ag Employment'!Y37</f>
        <v>290</v>
      </c>
      <c r="F38" s="124">
        <f>+'Non-Ag Employment'!AG37</f>
        <v>607.6</v>
      </c>
      <c r="G38" s="124">
        <f>+'Non-Ag Employment'!AO37</f>
        <v>120.7</v>
      </c>
      <c r="H38" s="124">
        <f>+'Non-Ag Employment'!AW37</f>
        <v>553.59999999999991</v>
      </c>
      <c r="I38" s="124">
        <f>+'Non-Ag Employment'!BE37</f>
        <v>464.1</v>
      </c>
      <c r="J38" s="124">
        <f>+'Non-Ag Employment'!BM37</f>
        <v>442.6</v>
      </c>
      <c r="K38" s="124">
        <f>+'Non-Ag Employment'!BU37</f>
        <v>573.1</v>
      </c>
      <c r="L38" s="62"/>
      <c r="M38" s="124">
        <f>(('Non-Ag Employment'!I37-'Non-Ag Employment'!D37)/'Non-Ag Employment'!D37)*100</f>
        <v>12.81471692864098</v>
      </c>
      <c r="N38" s="57">
        <f>(('Non-Ag Employment'!Q37-'Non-Ag Employment'!L37)/'Non-Ag Employment'!L37)*100</f>
        <v>35.112359550561791</v>
      </c>
      <c r="O38" s="124">
        <f>(('Non-Ag Employment'!Y37-'Non-Ag Employment'!T37)/'Non-Ag Employment'!T37)*100</f>
        <v>7.9672375279225518</v>
      </c>
      <c r="P38" s="124">
        <f>(('Non-Ag Employment'!AG37-'Non-Ag Employment'!AB37)/'Non-Ag Employment'!AB37)*100</f>
        <v>15.689261233815682</v>
      </c>
      <c r="Q38" s="57">
        <f>(('Non-Ag Employment'!AO37-'Non-Ag Employment'!AJ37)/'Non-Ag Employment'!AJ37)*100</f>
        <v>15.834932821497119</v>
      </c>
      <c r="R38" s="124">
        <f>(('Non-Ag Employment'!AW37-'Non-Ag Employment'!AR37)/'Non-Ag Employment'!AR37)*100</f>
        <v>15.093555093555075</v>
      </c>
      <c r="S38" s="124">
        <f>(('Non-Ag Employment'!BE37-'Non-Ag Employment'!AZ37)/'Non-Ag Employment'!AZ37)*100</f>
        <v>7.5799721835883282</v>
      </c>
      <c r="T38" s="124">
        <f>(('Non-Ag Employment'!BM37-'Non-Ag Employment'!BH37)/'Non-Ag Employment'!BH37)*100</f>
        <v>16.688636962826262</v>
      </c>
      <c r="U38" s="124">
        <f>(('Non-Ag Employment'!BU37-'Non-Ag Employment'!BP37)/'Non-Ag Employment'!BP37)*100</f>
        <v>5.4461821527138961</v>
      </c>
      <c r="V38" s="125" t="s">
        <v>57</v>
      </c>
    </row>
    <row r="39" spans="1:22" s="126" customFormat="1">
      <c r="A39" s="26" t="s">
        <v>59</v>
      </c>
      <c r="B39" s="26"/>
      <c r="C39" s="26">
        <f>+'Non-Ag Employment'!I38</f>
        <v>280.8</v>
      </c>
      <c r="D39" s="58">
        <f>+'Non-Ag Employment'!Q38</f>
        <v>40</v>
      </c>
      <c r="E39" s="58">
        <f>+'Non-Ag Employment'!Y38</f>
        <v>9.1999999999999993</v>
      </c>
      <c r="F39" s="58">
        <f>+'Non-Ag Employment'!AG38</f>
        <v>53.8</v>
      </c>
      <c r="G39" s="58">
        <f>+'Non-Ag Employment'!AO38</f>
        <v>3.7</v>
      </c>
      <c r="H39" s="58">
        <f>+'Non-Ag Employment'!AW38</f>
        <v>28.5</v>
      </c>
      <c r="I39" s="58">
        <f>+'Non-Ag Employment'!BE38</f>
        <v>27.6</v>
      </c>
      <c r="J39" s="58">
        <f>+'Non-Ag Employment'!BM38</f>
        <v>46.599999999999994</v>
      </c>
      <c r="K39" s="58">
        <f>+'Non-Ag Employment'!BU38</f>
        <v>71.400000000000006</v>
      </c>
      <c r="L39" s="62"/>
      <c r="M39" s="58">
        <f>(('Non-Ag Employment'!I38-'Non-Ag Employment'!D38)/'Non-Ag Employment'!D38)*100</f>
        <v>-1.8524991261796613</v>
      </c>
      <c r="N39" s="57">
        <f>(('Non-Ag Employment'!Q38-'Non-Ag Employment'!L38)/'Non-Ag Employment'!L38)*100</f>
        <v>-17.525773195876287</v>
      </c>
      <c r="O39" s="58">
        <f>(('Non-Ag Employment'!Y38-'Non-Ag Employment'!T38)/'Non-Ag Employment'!T38)*100</f>
        <v>1.098901098901095</v>
      </c>
      <c r="P39" s="58">
        <f>(('Non-Ag Employment'!AG38-'Non-Ag Employment'!AB38)/'Non-Ag Employment'!AB38)*100</f>
        <v>2.2813688212927676</v>
      </c>
      <c r="Q39" s="57">
        <f>(('Non-Ag Employment'!AO38-'Non-Ag Employment'!AJ38)/'Non-Ag Employment'!AJ38)*100</f>
        <v>-2.6315789473684119</v>
      </c>
      <c r="R39" s="58">
        <f>(('Non-Ag Employment'!AW38-'Non-Ag Employment'!AR38)/'Non-Ag Employment'!AR38)*100</f>
        <v>0</v>
      </c>
      <c r="S39" s="58">
        <f>(('Non-Ag Employment'!BE38-'Non-Ag Employment'!AZ38)/'Non-Ag Employment'!AZ38)*100</f>
        <v>3.3707865168539408</v>
      </c>
      <c r="T39" s="58">
        <f>(('Non-Ag Employment'!BM38-'Non-Ag Employment'!BH38)/'Non-Ag Employment'!BH38)*100</f>
        <v>4.2505592841163118</v>
      </c>
      <c r="U39" s="58">
        <f>(('Non-Ag Employment'!BU38-'Non-Ag Employment'!BP38)/'Non-Ag Employment'!BP38)*100</f>
        <v>-0.97087378640775124</v>
      </c>
      <c r="V39" s="31" t="s">
        <v>59</v>
      </c>
    </row>
    <row r="40" spans="1:22" s="52" customFormat="1">
      <c r="A40" s="24" t="s">
        <v>63</v>
      </c>
      <c r="B40" s="24"/>
      <c r="C40" s="24">
        <f>+'Non-Ag Employment'!I39</f>
        <v>32427</v>
      </c>
      <c r="D40" s="55">
        <f>+'Non-Ag Employment'!Q39</f>
        <v>1378.2999999999997</v>
      </c>
      <c r="E40" s="55">
        <f>+'Non-Ag Employment'!Y39</f>
        <v>3965.6000000000008</v>
      </c>
      <c r="F40" s="55">
        <f>+'Non-Ag Employment'!AG39</f>
        <v>6196.4000000000005</v>
      </c>
      <c r="G40" s="55">
        <f>+'Non-Ag Employment'!AO39</f>
        <v>487.8</v>
      </c>
      <c r="H40" s="55">
        <f>+'Non-Ag Employment'!AW39</f>
        <v>6062.3</v>
      </c>
      <c r="I40" s="55">
        <f>+'Non-Ag Employment'!BE39</f>
        <v>5101</v>
      </c>
      <c r="J40" s="55">
        <f>+'Non-Ag Employment'!BM39</f>
        <v>4482.2999999999993</v>
      </c>
      <c r="K40" s="55">
        <f>+'Non-Ag Employment'!BU39</f>
        <v>4754</v>
      </c>
      <c r="L40" s="62"/>
      <c r="M40" s="63">
        <f>(('Non-Ag Employment'!I39-'Non-Ag Employment'!D39)/'Non-Ag Employment'!D39)*100</f>
        <v>7.1414411080566769</v>
      </c>
      <c r="N40" s="131">
        <f>(('Non-Ag Employment'!Q39-'Non-Ag Employment'!L39)/'Non-Ag Employment'!L39)*100</f>
        <v>16.32205249388133</v>
      </c>
      <c r="O40" s="55">
        <f>(('Non-Ag Employment'!Y39-'Non-Ag Employment'!T39)/'Non-Ag Employment'!T39)*100</f>
        <v>7.1233690807423411</v>
      </c>
      <c r="P40" s="55">
        <f>(('Non-Ag Employment'!AG39-'Non-Ag Employment'!AB39)/'Non-Ag Employment'!AB39)*100</f>
        <v>6.4508924736724715</v>
      </c>
      <c r="Q40" s="131">
        <f>(('Non-Ag Employment'!AO39-'Non-Ag Employment'!AJ39)/'Non-Ag Employment'!AJ39)*100</f>
        <v>-4.5961275180911398</v>
      </c>
      <c r="R40" s="55">
        <f>(('Non-Ag Employment'!AW39-'Non-Ag Employment'!AR39)/'Non-Ag Employment'!AR39)*100</f>
        <v>11.157358172283544</v>
      </c>
      <c r="S40" s="55">
        <f>(('Non-Ag Employment'!BE39-'Non-Ag Employment'!AZ39)/'Non-Ag Employment'!AZ39)*100</f>
        <v>8.1476455996777251</v>
      </c>
      <c r="T40" s="55">
        <f>(('Non-Ag Employment'!BM39-'Non-Ag Employment'!BH39)/'Non-Ag Employment'!BH39)*100</f>
        <v>8.8994169096209497</v>
      </c>
      <c r="U40" s="55">
        <f>(('Non-Ag Employment'!BU39-'Non-Ag Employment'!BP39)/'Non-Ag Employment'!BP39)*100</f>
        <v>-0.12814856830737706</v>
      </c>
      <c r="V40" s="29" t="s">
        <v>63</v>
      </c>
    </row>
    <row r="41" spans="1:22" s="52" customFormat="1">
      <c r="A41" s="24" t="s">
        <v>65</v>
      </c>
      <c r="B41" s="24"/>
      <c r="C41" s="55">
        <f>+'Non-Ag Employment'!I40</f>
        <v>22.426365831864839</v>
      </c>
      <c r="D41" s="55">
        <f>+'Non-Ag Employment'!Q40</f>
        <v>18.696165271767878</v>
      </c>
      <c r="E41" s="55">
        <f>+'Non-Ag Employment'!Y40</f>
        <v>32.163771148636606</v>
      </c>
      <c r="F41" s="55">
        <f>+'Non-Ag Employment'!AG40</f>
        <v>22.710413276451018</v>
      </c>
      <c r="G41" s="55">
        <f>+'Non-Ag Employment'!AO40</f>
        <v>17.349551856594111</v>
      </c>
      <c r="H41" s="55">
        <f>+'Non-Ag Employment'!AW40</f>
        <v>21.414441846171233</v>
      </c>
      <c r="I41" s="55">
        <f>+'Non-Ag Employment'!BE40</f>
        <v>22.50676173541649</v>
      </c>
      <c r="J41" s="55">
        <f>+'Non-Ag Employment'!BM40</f>
        <v>21.082064982221123</v>
      </c>
      <c r="K41" s="55">
        <f>+'Non-Ag Employment'!BU40</f>
        <v>21.069613044191232</v>
      </c>
      <c r="L41" s="63"/>
      <c r="M41" s="63"/>
      <c r="N41" s="55"/>
      <c r="O41" s="55"/>
      <c r="P41" s="55"/>
      <c r="Q41" s="63"/>
      <c r="R41" s="55"/>
      <c r="S41" s="55"/>
      <c r="T41" s="55"/>
      <c r="U41" s="55"/>
      <c r="V41" s="29"/>
    </row>
    <row r="42" spans="1:22" s="123" customFormat="1">
      <c r="A42" s="25" t="s">
        <v>33</v>
      </c>
      <c r="B42" s="25"/>
      <c r="C42" s="25">
        <f>+'Non-Ag Employment'!I41</f>
        <v>6012.8</v>
      </c>
      <c r="D42" s="57">
        <f>+'Non-Ag Employment'!Q41</f>
        <v>225</v>
      </c>
      <c r="E42" s="57">
        <f>+'Non-Ag Employment'!Y41</f>
        <v>574.1</v>
      </c>
      <c r="F42" s="57">
        <f>+'Non-Ag Employment'!AG41</f>
        <v>1208.8</v>
      </c>
      <c r="G42" s="57">
        <f>+'Non-Ag Employment'!AO41</f>
        <v>98.7</v>
      </c>
      <c r="H42" s="57">
        <f>+'Non-Ag Employment'!AW41</f>
        <v>1317.8</v>
      </c>
      <c r="I42" s="57">
        <f>+'Non-Ag Employment'!BE41</f>
        <v>914.3</v>
      </c>
      <c r="J42" s="57">
        <f>+'Non-Ag Employment'!BM41</f>
        <v>844.7</v>
      </c>
      <c r="K42" s="57">
        <f>+'Non-Ag Employment'!BU41</f>
        <v>829.3</v>
      </c>
      <c r="L42" s="62"/>
      <c r="M42" s="124">
        <f>(('Non-Ag Employment'!I41-'Non-Ag Employment'!D41)/'Non-Ag Employment'!D41)*100</f>
        <v>5.9225592784413168</v>
      </c>
      <c r="N42" s="57">
        <f>(('Non-Ag Employment'!Q41-'Non-Ag Employment'!L41)/'Non-Ag Employment'!L41)*100</f>
        <v>9.5957135898684953</v>
      </c>
      <c r="O42" s="57">
        <f>(('Non-Ag Employment'!Y41-'Non-Ag Employment'!T41)/'Non-Ag Employment'!T41)*100</f>
        <v>3.4849276877512714E-2</v>
      </c>
      <c r="P42" s="57">
        <f>(('Non-Ag Employment'!AG41-'Non-Ag Employment'!AB41)/'Non-Ag Employment'!AB41)*100</f>
        <v>5.6828116803637005</v>
      </c>
      <c r="Q42" s="57">
        <f>(('Non-Ag Employment'!AO41-'Non-Ag Employment'!AJ41)/'Non-Ag Employment'!AJ41)*100</f>
        <v>-1.8886679920477052</v>
      </c>
      <c r="R42" s="57">
        <f>(('Non-Ag Employment'!AW41-'Non-Ag Employment'!AR41)/'Non-Ag Employment'!AR41)*100</f>
        <v>10.303841968695062</v>
      </c>
      <c r="S42" s="57">
        <f>(('Non-Ag Employment'!BE41-'Non-Ag Employment'!AZ41)/'Non-Ag Employment'!AZ41)*100</f>
        <v>7.7548615203299889</v>
      </c>
      <c r="T42" s="57">
        <f>(('Non-Ag Employment'!BM41-'Non-Ag Employment'!BH41)/'Non-Ag Employment'!BH41)*100</f>
        <v>9.4312734810208507</v>
      </c>
      <c r="U42" s="57">
        <f>(('Non-Ag Employment'!BU41-'Non-Ag Employment'!BP41)/'Non-Ag Employment'!BP41)*100</f>
        <v>-1.0263754624656907</v>
      </c>
      <c r="V42" s="30" t="s">
        <v>33</v>
      </c>
    </row>
    <row r="43" spans="1:22" s="123" customFormat="1">
      <c r="A43" s="25" t="s">
        <v>34</v>
      </c>
      <c r="B43" s="25"/>
      <c r="C43" s="25">
        <f>+'Non-Ag Employment'!I42</f>
        <v>3082.8</v>
      </c>
      <c r="D43" s="57">
        <f>+'Non-Ag Employment'!Q42</f>
        <v>136.9</v>
      </c>
      <c r="E43" s="57">
        <f>+'Non-Ag Employment'!Y42</f>
        <v>522.70000000000005</v>
      </c>
      <c r="F43" s="57">
        <f>+'Non-Ag Employment'!AG42</f>
        <v>595.1</v>
      </c>
      <c r="G43" s="57">
        <f>+'Non-Ag Employment'!AO42</f>
        <v>32.5</v>
      </c>
      <c r="H43" s="57">
        <f>+'Non-Ag Employment'!AW42</f>
        <v>468.6</v>
      </c>
      <c r="I43" s="57">
        <f>+'Non-Ag Employment'!BE42</f>
        <v>464.1</v>
      </c>
      <c r="J43" s="57">
        <f>+'Non-Ag Employment'!BM42</f>
        <v>434</v>
      </c>
      <c r="K43" s="57">
        <f>+'Non-Ag Employment'!BU42</f>
        <v>428.9</v>
      </c>
      <c r="L43" s="62"/>
      <c r="M43" s="124">
        <f>(('Non-Ag Employment'!I42-'Non-Ag Employment'!D42)/'Non-Ag Employment'!D42)*100</f>
        <v>8.3775707505712838</v>
      </c>
      <c r="N43" s="57">
        <f>(('Non-Ag Employment'!Q42-'Non-Ag Employment'!L42)/'Non-Ag Employment'!L42)*100</f>
        <v>7.7952755905511859</v>
      </c>
      <c r="O43" s="57">
        <f>(('Non-Ag Employment'!Y42-'Non-Ag Employment'!T42)/'Non-Ag Employment'!T42)*100</f>
        <v>12.723743799870618</v>
      </c>
      <c r="P43" s="57">
        <f>(('Non-Ag Employment'!AG42-'Non-Ag Employment'!AB42)/'Non-Ag Employment'!AB42)*100</f>
        <v>7.905711695376251</v>
      </c>
      <c r="Q43" s="57">
        <f>(('Non-Ag Employment'!AO42-'Non-Ag Employment'!AJ42)/'Non-Ag Employment'!AJ42)*100</f>
        <v>-6.6091954022988428</v>
      </c>
      <c r="R43" s="57">
        <f>(('Non-Ag Employment'!AW42-'Non-Ag Employment'!AR42)/'Non-Ag Employment'!AR42)*100</f>
        <v>11.704410011918956</v>
      </c>
      <c r="S43" s="57">
        <f>(('Non-Ag Employment'!BE42-'Non-Ag Employment'!AZ42)/'Non-Ag Employment'!AZ42)*100</f>
        <v>9.4575471698113258</v>
      </c>
      <c r="T43" s="57">
        <f>(('Non-Ag Employment'!BM42-'Non-Ag Employment'!BH42)/'Non-Ag Employment'!BH42)*100</f>
        <v>10.124333925399638</v>
      </c>
      <c r="U43" s="57">
        <f>(('Non-Ag Employment'!BU42-'Non-Ag Employment'!BP42)/'Non-Ag Employment'!BP42)*100</f>
        <v>-0.23261223540358222</v>
      </c>
      <c r="V43" s="30" t="s">
        <v>34</v>
      </c>
    </row>
    <row r="44" spans="1:22" s="123" customFormat="1">
      <c r="A44" s="25" t="s">
        <v>35</v>
      </c>
      <c r="B44" s="25"/>
      <c r="C44" s="25">
        <f>+'Non-Ag Employment'!I43</f>
        <v>1570.4</v>
      </c>
      <c r="D44" s="57">
        <f>+'Non-Ag Employment'!Q43</f>
        <v>83</v>
      </c>
      <c r="E44" s="57">
        <f>+'Non-Ag Employment'!Y43</f>
        <v>213.3</v>
      </c>
      <c r="F44" s="57">
        <f>+'Non-Ag Employment'!AG43</f>
        <v>316</v>
      </c>
      <c r="G44" s="57">
        <f>+'Non-Ag Employment'!AO43</f>
        <v>22.5</v>
      </c>
      <c r="H44" s="57">
        <f>+'Non-Ag Employment'!AW43</f>
        <v>247.2</v>
      </c>
      <c r="I44" s="57">
        <f>+'Non-Ag Employment'!BE43</f>
        <v>228.6</v>
      </c>
      <c r="J44" s="57">
        <f>+'Non-Ag Employment'!BM43</f>
        <v>201.8</v>
      </c>
      <c r="K44" s="57">
        <f>+'Non-Ag Employment'!BU43</f>
        <v>258</v>
      </c>
      <c r="L44" s="62"/>
      <c r="M44" s="124">
        <f>(('Non-Ag Employment'!I43-'Non-Ag Employment'!D43)/'Non-Ag Employment'!D43)*100</f>
        <v>5.6654555241555675</v>
      </c>
      <c r="N44" s="57">
        <f>(('Non-Ag Employment'!Q43-'Non-Ag Employment'!L43)/'Non-Ag Employment'!L43)*100</f>
        <v>28.482972136222923</v>
      </c>
      <c r="O44" s="57">
        <f>(('Non-Ag Employment'!Y43-'Non-Ag Employment'!T43)/'Non-Ag Employment'!T43)*100</f>
        <v>3.6947010209042404</v>
      </c>
      <c r="P44" s="57">
        <f>(('Non-Ag Employment'!AG43-'Non-Ag Employment'!AB43)/'Non-Ag Employment'!AB43)*100</f>
        <v>4.2904290429042904</v>
      </c>
      <c r="Q44" s="57">
        <f>(('Non-Ag Employment'!AO43-'Non-Ag Employment'!AJ43)/'Non-Ag Employment'!AJ43)*100</f>
        <v>-19.642857142857142</v>
      </c>
      <c r="R44" s="57">
        <f>(('Non-Ag Employment'!AW43-'Non-Ag Employment'!AR43)/'Non-Ag Employment'!AR43)*100</f>
        <v>9.2355280600972058</v>
      </c>
      <c r="S44" s="57">
        <f>(('Non-Ag Employment'!BE43-'Non-Ag Employment'!AZ43)/'Non-Ag Employment'!AZ43)*100</f>
        <v>5.2486187845303895</v>
      </c>
      <c r="T44" s="57">
        <f>(('Non-Ag Employment'!BM43-'Non-Ag Employment'!BH43)/'Non-Ag Employment'!BH43)*100</f>
        <v>7.1125265392781509</v>
      </c>
      <c r="U44" s="57">
        <f>(('Non-Ag Employment'!BU43-'Non-Ag Employment'!BP43)/'Non-Ag Employment'!BP43)*100</f>
        <v>2.016607354685644</v>
      </c>
      <c r="V44" s="30" t="s">
        <v>35</v>
      </c>
    </row>
    <row r="45" spans="1:22" s="123" customFormat="1">
      <c r="A45" s="25" t="s">
        <v>36</v>
      </c>
      <c r="B45" s="25"/>
      <c r="C45" s="25">
        <f>+'Non-Ag Employment'!I44</f>
        <v>1409.9</v>
      </c>
      <c r="D45" s="57">
        <f>+'Non-Ag Employment'!Q44</f>
        <v>68.100000000000009</v>
      </c>
      <c r="E45" s="57">
        <f>+'Non-Ag Employment'!Y44</f>
        <v>160.4</v>
      </c>
      <c r="F45" s="57">
        <f>+'Non-Ag Employment'!AG44</f>
        <v>266.89999999999998</v>
      </c>
      <c r="G45" s="57">
        <f>+'Non-Ag Employment'!AO44</f>
        <v>20.7</v>
      </c>
      <c r="H45" s="57">
        <f>+'Non-Ag Employment'!AW44</f>
        <v>263.89999999999998</v>
      </c>
      <c r="I45" s="57">
        <f>+'Non-Ag Employment'!BE44</f>
        <v>196.3</v>
      </c>
      <c r="J45" s="57">
        <f>+'Non-Ag Employment'!BM44</f>
        <v>177.8</v>
      </c>
      <c r="K45" s="57">
        <f>+'Non-Ag Employment'!BU44</f>
        <v>255.9</v>
      </c>
      <c r="L45" s="62"/>
      <c r="M45" s="124">
        <f>(('Non-Ag Employment'!I44-'Non-Ag Employment'!D44)/'Non-Ag Employment'!D44)*100</f>
        <v>5.3500709855787294</v>
      </c>
      <c r="N45" s="57">
        <f>(('Non-Ag Employment'!Q44-'Non-Ag Employment'!L44)/'Non-Ag Employment'!L44)*100</f>
        <v>9.4855305466238029</v>
      </c>
      <c r="O45" s="57">
        <f>(('Non-Ag Employment'!Y44-'Non-Ag Employment'!T44)/'Non-Ag Employment'!T44)*100</f>
        <v>1.0075566750629685</v>
      </c>
      <c r="P45" s="57">
        <f>(('Non-Ag Employment'!AG44-'Non-Ag Employment'!AB44)/'Non-Ag Employment'!AB44)*100</f>
        <v>4.7077285209886117</v>
      </c>
      <c r="Q45" s="57">
        <f>(('Non-Ag Employment'!AO44-'Non-Ag Employment'!AJ44)/'Non-Ag Employment'!AJ44)*100</f>
        <v>-26.595744680851062</v>
      </c>
      <c r="R45" s="57">
        <f>(('Non-Ag Employment'!AW44-'Non-Ag Employment'!AR44)/'Non-Ag Employment'!AR44)*100</f>
        <v>17.970496200268212</v>
      </c>
      <c r="S45" s="57">
        <f>(('Non-Ag Employment'!BE44-'Non-Ag Employment'!AZ44)/'Non-Ag Employment'!AZ44)*100</f>
        <v>6.0507833603457684</v>
      </c>
      <c r="T45" s="57">
        <f>(('Non-Ag Employment'!BM44-'Non-Ag Employment'!BH44)/'Non-Ag Employment'!BH44)*100</f>
        <v>7.3671497584541168</v>
      </c>
      <c r="U45" s="57">
        <f>(('Non-Ag Employment'!BU44-'Non-Ag Employment'!BP44)/'Non-Ag Employment'!BP44)*100</f>
        <v>-1.5390534821084925</v>
      </c>
      <c r="V45" s="30" t="s">
        <v>36</v>
      </c>
    </row>
    <row r="46" spans="1:22" s="52" customFormat="1">
      <c r="A46" s="24" t="s">
        <v>39</v>
      </c>
      <c r="B46" s="24"/>
      <c r="C46" s="24">
        <f>+'Non-Ag Employment'!I45</f>
        <v>4325.6000000000004</v>
      </c>
      <c r="D46" s="55">
        <f>+'Non-Ag Employment'!Q45</f>
        <v>162.79999999999998</v>
      </c>
      <c r="E46" s="55">
        <f>+'Non-Ag Employment'!Y45</f>
        <v>600.20000000000005</v>
      </c>
      <c r="F46" s="55">
        <f>+'Non-Ag Employment'!AG45</f>
        <v>781.6</v>
      </c>
      <c r="G46" s="55">
        <f>+'Non-Ag Employment'!AO45</f>
        <v>57.5</v>
      </c>
      <c r="H46" s="55">
        <f>+'Non-Ag Employment'!AW45</f>
        <v>862.9</v>
      </c>
      <c r="I46" s="55">
        <f>+'Non-Ag Employment'!BE45</f>
        <v>664.8</v>
      </c>
      <c r="J46" s="55">
        <f>+'Non-Ag Employment'!BM45</f>
        <v>595.29999999999995</v>
      </c>
      <c r="K46" s="55">
        <f>+'Non-Ag Employment'!BU45</f>
        <v>600.70000000000005</v>
      </c>
      <c r="L46" s="62"/>
      <c r="M46" s="63">
        <f>(('Non-Ag Employment'!I45-'Non-Ag Employment'!D45)/'Non-Ag Employment'!D45)*100</f>
        <v>9.458980717647659</v>
      </c>
      <c r="N46" s="55">
        <f>(('Non-Ag Employment'!Q45-'Non-Ag Employment'!L45)/'Non-Ag Employment'!L45)*100</f>
        <v>22.682743029389599</v>
      </c>
      <c r="O46" s="55">
        <f>(('Non-Ag Employment'!Y45-'Non-Ag Employment'!T45)/'Non-Ag Employment'!T45)*100</f>
        <v>17.755542475966266</v>
      </c>
      <c r="P46" s="55">
        <f>(('Non-Ag Employment'!AG45-'Non-Ag Employment'!AB45)/'Non-Ag Employment'!AB45)*100</f>
        <v>8.2848434469382202</v>
      </c>
      <c r="Q46" s="55">
        <f>(('Non-Ag Employment'!AO45-'Non-Ag Employment'!AJ45)/'Non-Ag Employment'!AJ45)*100</f>
        <v>8.082706766917287</v>
      </c>
      <c r="R46" s="55">
        <f>(('Non-Ag Employment'!AW45-'Non-Ag Employment'!AR45)/'Non-Ag Employment'!AR45)*100</f>
        <v>15.438127090301002</v>
      </c>
      <c r="S46" s="55">
        <f>(('Non-Ag Employment'!BE45-'Non-Ag Employment'!AZ45)/'Non-Ag Employment'!AZ45)*100</f>
        <v>6.9326041499115174</v>
      </c>
      <c r="T46" s="55">
        <f>(('Non-Ag Employment'!BM45-'Non-Ag Employment'!BH45)/'Non-Ag Employment'!BH45)*100</f>
        <v>8.6710478276743341</v>
      </c>
      <c r="U46" s="55">
        <f>(('Non-Ag Employment'!BU45-'Non-Ag Employment'!BP45)/'Non-Ag Employment'!BP45)*100</f>
        <v>-2.7048914804016735</v>
      </c>
      <c r="V46" s="29" t="s">
        <v>39</v>
      </c>
    </row>
    <row r="47" spans="1:22" s="52" customFormat="1">
      <c r="A47" s="24" t="s">
        <v>40</v>
      </c>
      <c r="B47" s="24"/>
      <c r="C47" s="24">
        <f>+'Non-Ag Employment'!I46</f>
        <v>2895.6</v>
      </c>
      <c r="D47" s="55">
        <f>+'Non-Ag Employment'!Q46</f>
        <v>122.4</v>
      </c>
      <c r="E47" s="55">
        <f>+'Non-Ag Employment'!Y46</f>
        <v>317.89999999999998</v>
      </c>
      <c r="F47" s="55">
        <f>+'Non-Ag Employment'!AG46</f>
        <v>532.1</v>
      </c>
      <c r="G47" s="55">
        <f>+'Non-Ag Employment'!AO46</f>
        <v>50.6</v>
      </c>
      <c r="H47" s="55">
        <f>+'Non-Ag Employment'!AW46</f>
        <v>547.9</v>
      </c>
      <c r="I47" s="55">
        <f>+'Non-Ag Employment'!BE46</f>
        <v>521.9</v>
      </c>
      <c r="J47" s="55">
        <f>+'Non-Ag Employment'!BM46</f>
        <v>378.79999999999995</v>
      </c>
      <c r="K47" s="55">
        <f>+'Non-Ag Employment'!BU46</f>
        <v>424</v>
      </c>
      <c r="L47" s="62"/>
      <c r="M47" s="63">
        <f>(('Non-Ag Employment'!I46-'Non-Ag Employment'!D46)/'Non-Ag Employment'!D46)*100</f>
        <v>7.7312300022322979</v>
      </c>
      <c r="N47" s="55">
        <f>(('Non-Ag Employment'!Q46-'Non-Ag Employment'!L46)/'Non-Ag Employment'!L46)*100</f>
        <v>24.390243902439039</v>
      </c>
      <c r="O47" s="55">
        <f>(('Non-Ag Employment'!Y46-'Non-Ag Employment'!T46)/'Non-Ag Employment'!T46)*100</f>
        <v>5.7551563539587329</v>
      </c>
      <c r="P47" s="55">
        <f>(('Non-Ag Employment'!AG46-'Non-Ag Employment'!AB46)/'Non-Ag Employment'!AB46)*100</f>
        <v>7.0408368537517596</v>
      </c>
      <c r="Q47" s="55">
        <f>(('Non-Ag Employment'!AO46-'Non-Ag Employment'!AJ46)/'Non-Ag Employment'!AJ46)*100</f>
        <v>-5.947955390334565</v>
      </c>
      <c r="R47" s="55">
        <f>(('Non-Ag Employment'!AW46-'Non-Ag Employment'!AR46)/'Non-Ag Employment'!AR46)*100</f>
        <v>8.904790300139128</v>
      </c>
      <c r="S47" s="55">
        <f>(('Non-Ag Employment'!BE46-'Non-Ag Employment'!AZ46)/'Non-Ag Employment'!AZ46)*100</f>
        <v>11.184490839369408</v>
      </c>
      <c r="T47" s="55">
        <f>(('Non-Ag Employment'!BM46-'Non-Ag Employment'!BH46)/'Non-Ag Employment'!BH46)*100</f>
        <v>6.7643742953776789</v>
      </c>
      <c r="U47" s="55">
        <f>(('Non-Ag Employment'!BU46-'Non-Ag Employment'!BP46)/'Non-Ag Employment'!BP46)*100</f>
        <v>3.2635168046760783</v>
      </c>
      <c r="V47" s="29" t="s">
        <v>40</v>
      </c>
    </row>
    <row r="48" spans="1:22" s="52" customFormat="1">
      <c r="A48" s="24" t="s">
        <v>41</v>
      </c>
      <c r="B48" s="24"/>
      <c r="C48" s="24">
        <f>+'Non-Ag Employment'!I47</f>
        <v>2842.3</v>
      </c>
      <c r="D48" s="55">
        <f>+'Non-Ag Employment'!Q47</f>
        <v>124.69999999999999</v>
      </c>
      <c r="E48" s="55">
        <f>+'Non-Ag Employment'!Y47</f>
        <v>262.8</v>
      </c>
      <c r="F48" s="55">
        <f>+'Non-Ag Employment'!AG47</f>
        <v>545.6</v>
      </c>
      <c r="G48" s="55">
        <f>+'Non-Ag Employment'!AO47</f>
        <v>53.2</v>
      </c>
      <c r="H48" s="55">
        <f>+'Non-Ag Employment'!AW47</f>
        <v>547.79999999999995</v>
      </c>
      <c r="I48" s="55">
        <f>+'Non-Ag Employment'!BE47</f>
        <v>457.1</v>
      </c>
      <c r="J48" s="55">
        <f>+'Non-Ag Employment'!BM47</f>
        <v>417.1</v>
      </c>
      <c r="K48" s="55">
        <f>+'Non-Ag Employment'!BU47</f>
        <v>434.1</v>
      </c>
      <c r="L48" s="62"/>
      <c r="M48" s="63">
        <f>(('Non-Ag Employment'!I47-'Non-Ag Employment'!D47)/'Non-Ag Employment'!D47)*100</f>
        <v>6.5849176885289076</v>
      </c>
      <c r="N48" s="55">
        <f>(('Non-Ag Employment'!Q47-'Non-Ag Employment'!L47)/'Non-Ag Employment'!L47)*100</f>
        <v>15.999999999999989</v>
      </c>
      <c r="O48" s="55">
        <f>(('Non-Ag Employment'!Y47-'Non-Ag Employment'!T47)/'Non-Ag Employment'!T47)*100</f>
        <v>5.3306613226452946</v>
      </c>
      <c r="P48" s="55">
        <f>(('Non-Ag Employment'!AG47-'Non-Ag Employment'!AB47)/'Non-Ag Employment'!AB47)*100</f>
        <v>6.0859420571650924</v>
      </c>
      <c r="Q48" s="55">
        <f>(('Non-Ag Employment'!AO47-'Non-Ag Employment'!AJ47)/'Non-Ag Employment'!AJ47)*100</f>
        <v>-10.286677908937596</v>
      </c>
      <c r="R48" s="55">
        <f>(('Non-Ag Employment'!AW47-'Non-Ag Employment'!AR47)/'Non-Ag Employment'!AR47)*100</f>
        <v>11.932979158152836</v>
      </c>
      <c r="S48" s="55">
        <f>(('Non-Ag Employment'!BE47-'Non-Ag Employment'!AZ47)/'Non-Ag Employment'!AZ47)*100</f>
        <v>7.984880699267662</v>
      </c>
      <c r="T48" s="55">
        <f>(('Non-Ag Employment'!BM47-'Non-Ag Employment'!BH47)/'Non-Ag Employment'!BH47)*100</f>
        <v>8.4785435630689268</v>
      </c>
      <c r="U48" s="55">
        <f>(('Non-Ag Employment'!BU47-'Non-Ag Employment'!BP47)/'Non-Ag Employment'!BP47)*100</f>
        <v>-1.0936431989063464</v>
      </c>
      <c r="V48" s="29" t="s">
        <v>41</v>
      </c>
    </row>
    <row r="49" spans="1:22" s="52" customFormat="1">
      <c r="A49" s="24" t="s">
        <v>43</v>
      </c>
      <c r="B49" s="24"/>
      <c r="C49" s="24">
        <f>+'Non-Ag Employment'!I48</f>
        <v>1015</v>
      </c>
      <c r="D49" s="55">
        <f>+'Non-Ag Employment'!Q48</f>
        <v>51.6</v>
      </c>
      <c r="E49" s="55">
        <f>+'Non-Ag Employment'!Y48</f>
        <v>96.8</v>
      </c>
      <c r="F49" s="55">
        <f>+'Non-Ag Employment'!AG48</f>
        <v>205.1</v>
      </c>
      <c r="G49" s="55">
        <f>+'Non-Ag Employment'!AO48</f>
        <v>18.5</v>
      </c>
      <c r="H49" s="55">
        <f>+'Non-Ag Employment'!AW48</f>
        <v>191.3</v>
      </c>
      <c r="I49" s="55">
        <f>+'Non-Ag Employment'!BE48</f>
        <v>152.6</v>
      </c>
      <c r="J49" s="55">
        <f>+'Non-Ag Employment'!BM48</f>
        <v>127.1</v>
      </c>
      <c r="K49" s="55">
        <f>+'Non-Ag Employment'!BU48</f>
        <v>172.1</v>
      </c>
      <c r="L49" s="62"/>
      <c r="M49" s="63">
        <f>(('Non-Ag Employment'!I48-'Non-Ag Employment'!D48)/'Non-Ag Employment'!D48)*100</f>
        <v>6.5504933865210972</v>
      </c>
      <c r="N49" s="55">
        <f>(('Non-Ag Employment'!Q48-'Non-Ag Employment'!L48)/'Non-Ag Employment'!L48)*100</f>
        <v>24.337349397590366</v>
      </c>
      <c r="O49" s="55">
        <f>(('Non-Ag Employment'!Y48-'Non-Ag Employment'!T48)/'Non-Ag Employment'!T48)*100</f>
        <v>3.6402569593147658</v>
      </c>
      <c r="P49" s="55">
        <f>(('Non-Ag Employment'!AG48-'Non-Ag Employment'!AB48)/'Non-Ag Employment'!AB48)*100</f>
        <v>3.6905965621840155</v>
      </c>
      <c r="Q49" s="55">
        <f>(('Non-Ag Employment'!AO48-'Non-Ag Employment'!AJ48)/'Non-Ag Employment'!AJ48)*100</f>
        <v>8.8235294117647065</v>
      </c>
      <c r="R49" s="55">
        <f>(('Non-Ag Employment'!AW48-'Non-Ag Employment'!AR48)/'Non-Ag Employment'!AR48)*100</f>
        <v>10.259365994236317</v>
      </c>
      <c r="S49" s="55">
        <f>(('Non-Ag Employment'!BE48-'Non-Ag Employment'!AZ48)/'Non-Ag Employment'!AZ48)*100</f>
        <v>6.7879636109167167</v>
      </c>
      <c r="T49" s="55">
        <f>(('Non-Ag Employment'!BM48-'Non-Ag Employment'!BH48)/'Non-Ag Employment'!BH48)*100</f>
        <v>7.347972972972963</v>
      </c>
      <c r="U49" s="55">
        <f>(('Non-Ag Employment'!BU48-'Non-Ag Employment'!BP48)/'Non-Ag Employment'!BP48)*100</f>
        <v>2.3186682520808599</v>
      </c>
      <c r="V49" s="29" t="s">
        <v>43</v>
      </c>
    </row>
    <row r="50" spans="1:22" s="126" customFormat="1">
      <c r="A50" s="64" t="s">
        <v>49</v>
      </c>
      <c r="B50" s="64"/>
      <c r="C50" s="64">
        <f>+'Non-Ag Employment'!I49</f>
        <v>434.8</v>
      </c>
      <c r="D50" s="124">
        <f>+'Non-Ag Employment'!Q49</f>
        <v>47.400000000000006</v>
      </c>
      <c r="E50" s="124">
        <f>+'Non-Ag Employment'!Y49</f>
        <v>24.6</v>
      </c>
      <c r="F50" s="124">
        <f>+'Non-Ag Employment'!AG49</f>
        <v>96.5</v>
      </c>
      <c r="G50" s="124">
        <f>+'Non-Ag Employment'!AO49</f>
        <v>6.7</v>
      </c>
      <c r="H50" s="124">
        <f>+'Non-Ag Employment'!AW49</f>
        <v>58.9</v>
      </c>
      <c r="I50" s="124">
        <f>+'Non-Ag Employment'!BE49</f>
        <v>62</v>
      </c>
      <c r="J50" s="124">
        <f>+'Non-Ag Employment'!BM49</f>
        <v>55.4</v>
      </c>
      <c r="K50" s="124">
        <f>+'Non-Ag Employment'!BU49</f>
        <v>83.3</v>
      </c>
      <c r="L50" s="62"/>
      <c r="M50" s="124">
        <f>(('Non-Ag Employment'!I49-'Non-Ag Employment'!D49)/'Non-Ag Employment'!D49)*100</f>
        <v>9.6318709026727145</v>
      </c>
      <c r="N50" s="57">
        <f>(('Non-Ag Employment'!Q49-'Non-Ag Employment'!L49)/'Non-Ag Employment'!L49)*100</f>
        <v>14.216867469879531</v>
      </c>
      <c r="O50" s="124">
        <f>(('Non-Ag Employment'!Y49-'Non-Ag Employment'!T49)/'Non-Ag Employment'!T49)*100</f>
        <v>3.3613445378151288</v>
      </c>
      <c r="P50" s="124">
        <f>(('Non-Ag Employment'!AG49-'Non-Ag Employment'!AB49)/'Non-Ag Employment'!AB49)*100</f>
        <v>11.303344867358705</v>
      </c>
      <c r="Q50" s="57">
        <f>(('Non-Ag Employment'!AO49-'Non-Ag Employment'!AJ49)/'Non-Ag Employment'!AJ49)*100</f>
        <v>-5.6338028169014009</v>
      </c>
      <c r="R50" s="124">
        <f>(('Non-Ag Employment'!AW49-'Non-Ag Employment'!AR49)/'Non-Ag Employment'!AR49)*100</f>
        <v>15.490196078431371</v>
      </c>
      <c r="S50" s="124">
        <f>(('Non-Ag Employment'!BE49-'Non-Ag Employment'!AZ49)/'Non-Ag Employment'!AZ49)*100</f>
        <v>10.320284697508891</v>
      </c>
      <c r="T50" s="124">
        <f>(('Non-Ag Employment'!BM49-'Non-Ag Employment'!BH49)/'Non-Ag Employment'!BH49)*100</f>
        <v>8.4148727984344358</v>
      </c>
      <c r="U50" s="124">
        <f>(('Non-Ag Employment'!BU49-'Non-Ag Employment'!BP49)/'Non-Ag Employment'!BP49)*100</f>
        <v>5.3097345132743401</v>
      </c>
      <c r="V50" s="125" t="s">
        <v>49</v>
      </c>
    </row>
    <row r="51" spans="1:22" s="126" customFormat="1">
      <c r="A51" s="64" t="s">
        <v>50</v>
      </c>
      <c r="B51" s="64"/>
      <c r="C51" s="64">
        <f>+'Non-Ag Employment'!I50</f>
        <v>5480.9</v>
      </c>
      <c r="D51" s="124">
        <f>+'Non-Ag Employment'!Q50</f>
        <v>217</v>
      </c>
      <c r="E51" s="124">
        <f>+'Non-Ag Employment'!Y50</f>
        <v>685.5</v>
      </c>
      <c r="F51" s="124">
        <f>+'Non-Ag Employment'!AG50</f>
        <v>1020.6</v>
      </c>
      <c r="G51" s="124">
        <f>+'Non-Ag Employment'!AO50</f>
        <v>72.3</v>
      </c>
      <c r="H51" s="124">
        <f>+'Non-Ag Employment'!AW50</f>
        <v>1022</v>
      </c>
      <c r="I51" s="124">
        <f>+'Non-Ag Employment'!BE50</f>
        <v>923.8</v>
      </c>
      <c r="J51" s="124">
        <f>+'Non-Ag Employment'!BM50</f>
        <v>763.4</v>
      </c>
      <c r="K51" s="124">
        <f>+'Non-Ag Employment'!BU50</f>
        <v>776.5</v>
      </c>
      <c r="L51" s="62"/>
      <c r="M51" s="124">
        <f>(('Non-Ag Employment'!I50-'Non-Ag Employment'!D50)/'Non-Ag Employment'!D50)*100</f>
        <v>7.3591632061427532</v>
      </c>
      <c r="N51" s="57">
        <f>(('Non-Ag Employment'!Q50-'Non-Ag Employment'!L50)/'Non-Ag Employment'!L50)*100</f>
        <v>15.795090715048021</v>
      </c>
      <c r="O51" s="124">
        <f>(('Non-Ag Employment'!Y50-'Non-Ag Employment'!T50)/'Non-Ag Employment'!T50)*100</f>
        <v>7.3441904165361684</v>
      </c>
      <c r="P51" s="124">
        <f>(('Non-Ag Employment'!AG50-'Non-Ag Employment'!AB50)/'Non-Ag Employment'!AB50)*100</f>
        <v>6.5678187323796573</v>
      </c>
      <c r="Q51" s="57">
        <f>(('Non-Ag Employment'!AO50-'Non-Ag Employment'!AJ50)/'Non-Ag Employment'!AJ50)*100</f>
        <v>-4.9934296977660946</v>
      </c>
      <c r="R51" s="124">
        <f>(('Non-Ag Employment'!AW50-'Non-Ag Employment'!AR50)/'Non-Ag Employment'!AR50)*100</f>
        <v>9.9161109916111041</v>
      </c>
      <c r="S51" s="124">
        <f>(('Non-Ag Employment'!BE50-'Non-Ag Employment'!AZ50)/'Non-Ag Employment'!AZ50)*100</f>
        <v>8.3890648832570687</v>
      </c>
      <c r="T51" s="124">
        <f>(('Non-Ag Employment'!BM50-'Non-Ag Employment'!BH50)/'Non-Ag Employment'!BH50)*100</f>
        <v>10.509554140127394</v>
      </c>
      <c r="U51" s="124">
        <f>(('Non-Ag Employment'!BU50-'Non-Ag Employment'!BP50)/'Non-Ag Employment'!BP50)*100</f>
        <v>0.51779935275080902</v>
      </c>
      <c r="V51" s="125" t="s">
        <v>50</v>
      </c>
    </row>
    <row r="52" spans="1:22" s="126" customFormat="1">
      <c r="A52" s="64" t="s">
        <v>54</v>
      </c>
      <c r="B52" s="64"/>
      <c r="C52" s="64">
        <f>+'Non-Ag Employment'!I51</f>
        <v>432.7</v>
      </c>
      <c r="D52" s="124">
        <f>+'Non-Ag Employment'!Q51</f>
        <v>23.799999999999997</v>
      </c>
      <c r="E52" s="124">
        <f>+'Non-Ag Employment'!Y51</f>
        <v>42</v>
      </c>
      <c r="F52" s="124">
        <f>+'Non-Ag Employment'!AG51</f>
        <v>88.4</v>
      </c>
      <c r="G52" s="124">
        <f>+'Non-Ag Employment'!AO51</f>
        <v>5.8</v>
      </c>
      <c r="H52" s="124">
        <f>+'Non-Ag Employment'!AW51</f>
        <v>60.6</v>
      </c>
      <c r="I52" s="124">
        <f>+'Non-Ag Employment'!BE51</f>
        <v>70.400000000000006</v>
      </c>
      <c r="J52" s="124">
        <f>+'Non-Ag Employment'!BM51</f>
        <v>62.9</v>
      </c>
      <c r="K52" s="124">
        <f>+'Non-Ag Employment'!BU51</f>
        <v>78.7</v>
      </c>
      <c r="L52" s="62"/>
      <c r="M52" s="124">
        <f>(('Non-Ag Employment'!I51-'Non-Ag Employment'!D51)/'Non-Ag Employment'!D51)*100</f>
        <v>6.1840490797545984</v>
      </c>
      <c r="N52" s="57">
        <f>(('Non-Ag Employment'!Q51-'Non-Ag Employment'!L51)/'Non-Ag Employment'!L51)*100</f>
        <v>12.796208530805666</v>
      </c>
      <c r="O52" s="124">
        <f>(('Non-Ag Employment'!Y51-'Non-Ag Employment'!T51)/'Non-Ag Employment'!T51)*100</f>
        <v>7.1428571428571352</v>
      </c>
      <c r="P52" s="124">
        <f>(('Non-Ag Employment'!AG51-'Non-Ag Employment'!AB51)/'Non-Ag Employment'!AB51)*100</f>
        <v>8.2007343941248507</v>
      </c>
      <c r="Q52" s="57">
        <f>(('Non-Ag Employment'!AO51-'Non-Ag Employment'!AJ51)/'Non-Ag Employment'!AJ51)*100</f>
        <v>-9.3750000000000089</v>
      </c>
      <c r="R52" s="124">
        <f>(('Non-Ag Employment'!AW51-'Non-Ag Employment'!AR51)/'Non-Ag Employment'!AR51)*100</f>
        <v>6.6901408450704301</v>
      </c>
      <c r="S52" s="124">
        <f>(('Non-Ag Employment'!BE51-'Non-Ag Employment'!AZ51)/'Non-Ag Employment'!AZ51)*100</f>
        <v>7.810107197549784</v>
      </c>
      <c r="T52" s="124">
        <f>(('Non-Ag Employment'!BM51-'Non-Ag Employment'!BH51)/'Non-Ag Employment'!BH51)*100</f>
        <v>6.6101694915254212</v>
      </c>
      <c r="U52" s="124">
        <f>(('Non-Ag Employment'!BU51-'Non-Ag Employment'!BP51)/'Non-Ag Employment'!BP51)*100</f>
        <v>0.89743589743590102</v>
      </c>
      <c r="V52" s="125" t="s">
        <v>54</v>
      </c>
    </row>
    <row r="53" spans="1:22" s="126" customFormat="1">
      <c r="A53" s="26" t="s">
        <v>58</v>
      </c>
      <c r="B53" s="26"/>
      <c r="C53" s="26">
        <f>+'Non-Ag Employment'!I52</f>
        <v>2924.2</v>
      </c>
      <c r="D53" s="58">
        <f>+'Non-Ag Employment'!Q52</f>
        <v>115.6</v>
      </c>
      <c r="E53" s="58">
        <f>+'Non-Ag Employment'!Y52</f>
        <v>465.3</v>
      </c>
      <c r="F53" s="58">
        <f>+'Non-Ag Employment'!AG52</f>
        <v>539.70000000000005</v>
      </c>
      <c r="G53" s="58">
        <f>+'Non-Ag Employment'!AO52</f>
        <v>48.8</v>
      </c>
      <c r="H53" s="58">
        <f>+'Non-Ag Employment'!AW52</f>
        <v>473.4</v>
      </c>
      <c r="I53" s="58">
        <f>+'Non-Ag Employment'!BE52</f>
        <v>445.1</v>
      </c>
      <c r="J53" s="58">
        <f>+'Non-Ag Employment'!BM52</f>
        <v>424</v>
      </c>
      <c r="K53" s="58">
        <f>+'Non-Ag Employment'!BU52</f>
        <v>412.5</v>
      </c>
      <c r="L53" s="62"/>
      <c r="M53" s="58">
        <f>(('Non-Ag Employment'!I52-'Non-Ag Employment'!D52)/'Non-Ag Employment'!D52)*100</f>
        <v>6.26499018824041</v>
      </c>
      <c r="N53" s="57">
        <f>(('Non-Ag Employment'!Q52-'Non-Ag Employment'!L52)/'Non-Ag Employment'!L52)*100</f>
        <v>20.794148380355267</v>
      </c>
      <c r="O53" s="58">
        <f>(('Non-Ag Employment'!Y52-'Non-Ag Employment'!T52)/'Non-Ag Employment'!T52)*100</f>
        <v>4.5617977528089915</v>
      </c>
      <c r="P53" s="58">
        <f>(('Non-Ag Employment'!AG52-'Non-Ag Employment'!AB52)/'Non-Ag Employment'!AB52)*100</f>
        <v>5.6991774383078768</v>
      </c>
      <c r="Q53" s="57">
        <f>(('Non-Ag Employment'!AO52-'Non-Ag Employment'!AJ52)/'Non-Ag Employment'!AJ52)*100</f>
        <v>4.2735042735042734</v>
      </c>
      <c r="R53" s="58">
        <f>(('Non-Ag Employment'!AW52-'Non-Ag Employment'!AR52)/'Non-Ag Employment'!AR52)*100</f>
        <v>7.9589509692132214</v>
      </c>
      <c r="S53" s="58">
        <f>(('Non-Ag Employment'!BE52-'Non-Ag Employment'!AZ52)/'Non-Ag Employment'!AZ52)*100</f>
        <v>8.3495618305744905</v>
      </c>
      <c r="T53" s="58">
        <f>(('Non-Ag Employment'!BM52-'Non-Ag Employment'!BH52)/'Non-Ag Employment'!BH52)*100</f>
        <v>8.829568788501021</v>
      </c>
      <c r="U53" s="58">
        <f>(('Non-Ag Employment'!BU52-'Non-Ag Employment'!BP52)/'Non-Ag Employment'!BP52)*100</f>
        <v>-0.55448408871745691</v>
      </c>
      <c r="V53" s="31" t="s">
        <v>58</v>
      </c>
    </row>
    <row r="54" spans="1:22" s="52" customFormat="1">
      <c r="A54" s="62" t="s">
        <v>64</v>
      </c>
      <c r="B54" s="62"/>
      <c r="C54" s="24">
        <f>+'Non-Ag Employment'!I53</f>
        <v>26684.299999999996</v>
      </c>
      <c r="D54" s="55">
        <f>+'Non-Ag Employment'!Q53</f>
        <v>1093.0999999999999</v>
      </c>
      <c r="E54" s="55">
        <f>+'Non-Ag Employment'!Y53</f>
        <v>1842</v>
      </c>
      <c r="F54" s="55">
        <f>+'Non-Ag Employment'!AG53</f>
        <v>4831.2</v>
      </c>
      <c r="G54" s="55">
        <f>+'Non-Ag Employment'!AO53</f>
        <v>578.90000000000009</v>
      </c>
      <c r="H54" s="55">
        <f>+'Non-Ag Employment'!AW53</f>
        <v>5499.5000000000009</v>
      </c>
      <c r="I54" s="55">
        <f>+'Non-Ag Employment'!BE53</f>
        <v>5376.2999999999993</v>
      </c>
      <c r="J54" s="55">
        <f>+'Non-Ag Employment'!BM53</f>
        <v>3700.2000000000003</v>
      </c>
      <c r="K54" s="55">
        <f>+'Non-Ag Employment'!BU53</f>
        <v>3763.7000000000003</v>
      </c>
      <c r="L54" s="62"/>
      <c r="M54" s="63">
        <f>(('Non-Ag Employment'!I53-'Non-Ag Employment'!D53)/'Non-Ag Employment'!D53)*100</f>
        <v>6.3950335720323199</v>
      </c>
      <c r="N54" s="131">
        <f>(('Non-Ag Employment'!Q53-'Non-Ag Employment'!L53)/'Non-Ag Employment'!L53)*100</f>
        <v>15.464244216752929</v>
      </c>
      <c r="O54" s="55">
        <f>(('Non-Ag Employment'!Y53-'Non-Ag Employment'!T53)/'Non-Ag Employment'!T53)*100</f>
        <v>-2.1045918367346892</v>
      </c>
      <c r="P54" s="55">
        <f>(('Non-Ag Employment'!AG53-'Non-Ag Employment'!AB53)/'Non-Ag Employment'!AB53)*100</f>
        <v>4.7142206905520716</v>
      </c>
      <c r="Q54" s="131">
        <f>(('Non-Ag Employment'!AO53-'Non-Ag Employment'!AJ53)/'Non-Ag Employment'!AJ53)*100</f>
        <v>0.95919079176841893</v>
      </c>
      <c r="R54" s="55">
        <f>(('Non-Ag Employment'!AW53-'Non-Ag Employment'!AR53)/'Non-Ag Employment'!AR53)*100</f>
        <v>9.4297198344476385</v>
      </c>
      <c r="S54" s="55">
        <f>(('Non-Ag Employment'!BE53-'Non-Ag Employment'!AZ53)/'Non-Ag Employment'!AZ53)*100</f>
        <v>10.086614656919947</v>
      </c>
      <c r="T54" s="55">
        <f>(('Non-Ag Employment'!BM53-'Non-Ag Employment'!BH53)/'Non-Ag Employment'!BH53)*100</f>
        <v>11.559334298118685</v>
      </c>
      <c r="U54" s="55">
        <f>(('Non-Ag Employment'!BU53-'Non-Ag Employment'!BP53)/'Non-Ag Employment'!BP53)*100</f>
        <v>-1.9691089521527223</v>
      </c>
      <c r="V54" s="122" t="s">
        <v>64</v>
      </c>
    </row>
    <row r="55" spans="1:22" s="52" customFormat="1">
      <c r="A55" s="24" t="s">
        <v>65</v>
      </c>
      <c r="B55" s="24"/>
      <c r="C55" s="55">
        <f>+'Non-Ag Employment'!I54</f>
        <v>18.454740610208496</v>
      </c>
      <c r="D55" s="55">
        <f>+'Non-Ag Employment'!Q54</f>
        <v>14.827525399818231</v>
      </c>
      <c r="E55" s="55">
        <f>+'Non-Ag Employment'!Y54</f>
        <v>14.939899751812744</v>
      </c>
      <c r="F55" s="55">
        <f>+'Non-Ag Employment'!AG54</f>
        <v>17.706821480406386</v>
      </c>
      <c r="G55" s="55">
        <f>+'Non-Ag Employment'!AO54</f>
        <v>20.589699815051933</v>
      </c>
      <c r="H55" s="55">
        <f>+'Non-Ag Employment'!AW54</f>
        <v>19.426409602464197</v>
      </c>
      <c r="I55" s="55">
        <f>+'Non-Ag Employment'!BE54</f>
        <v>23.721447386418284</v>
      </c>
      <c r="J55" s="55">
        <f>+'Non-Ag Employment'!BM54</f>
        <v>17.403533196621073</v>
      </c>
      <c r="K55" s="55">
        <f>+'Non-Ag Employment'!BU54</f>
        <v>16.680627390496959</v>
      </c>
      <c r="L55" s="63"/>
      <c r="M55" s="63"/>
      <c r="N55" s="55"/>
      <c r="O55" s="55"/>
      <c r="P55" s="55"/>
      <c r="Q55" s="63"/>
      <c r="R55" s="55"/>
      <c r="S55" s="55"/>
      <c r="T55" s="55"/>
      <c r="U55" s="55"/>
      <c r="V55" s="29"/>
    </row>
    <row r="56" spans="1:22" s="123" customFormat="1">
      <c r="A56" s="25" t="s">
        <v>29</v>
      </c>
      <c r="B56" s="25"/>
      <c r="C56" s="25">
        <f>+'Non-Ag Employment'!I55</f>
        <v>1679.1</v>
      </c>
      <c r="D56" s="57">
        <f>+'Non-Ag Employment'!Q55</f>
        <v>59.6</v>
      </c>
      <c r="E56" s="57">
        <f>+'Non-Ag Employment'!Y55</f>
        <v>156.30000000000001</v>
      </c>
      <c r="F56" s="57">
        <f>+'Non-Ag Employment'!AG55</f>
        <v>298.39999999999998</v>
      </c>
      <c r="G56" s="57">
        <f>+'Non-Ag Employment'!AO55</f>
        <v>32.299999999999997</v>
      </c>
      <c r="H56" s="57">
        <f>+'Non-Ag Employment'!AW55</f>
        <v>347.7</v>
      </c>
      <c r="I56" s="57">
        <f>+'Non-Ag Employment'!BE55</f>
        <v>329.5</v>
      </c>
      <c r="J56" s="57">
        <f>+'Non-Ag Employment'!BM55</f>
        <v>219</v>
      </c>
      <c r="K56" s="57">
        <f>+'Non-Ag Employment'!BU55</f>
        <v>236.3</v>
      </c>
      <c r="L56" s="62"/>
      <c r="M56" s="124">
        <f>(('Non-Ag Employment'!I55-'Non-Ag Employment'!D55)/'Non-Ag Employment'!D55)*100</f>
        <v>3.3228724386191621</v>
      </c>
      <c r="N56" s="57">
        <f>(('Non-Ag Employment'!Q55-'Non-Ag Employment'!L55)/'Non-Ag Employment'!L55)*100</f>
        <v>14.395393474088291</v>
      </c>
      <c r="O56" s="57">
        <f>(('Non-Ag Employment'!Y55-'Non-Ag Employment'!T55)/'Non-Ag Employment'!T55)*100</f>
        <v>-5.5589123867069423</v>
      </c>
      <c r="P56" s="57">
        <f>(('Non-Ag Employment'!AG55-'Non-Ag Employment'!AB55)/'Non-Ag Employment'!AB55)*100</f>
        <v>1.8777739842949812</v>
      </c>
      <c r="Q56" s="57">
        <f>(('Non-Ag Employment'!AO55-'Non-Ag Employment'!AJ55)/'Non-Ag Employment'!AJ55)*100</f>
        <v>3.1948881789137267</v>
      </c>
      <c r="R56" s="57">
        <f>(('Non-Ag Employment'!AW55-'Non-Ag Employment'!AR55)/'Non-Ag Employment'!AR55)*100</f>
        <v>4.6973803071363944</v>
      </c>
      <c r="S56" s="57">
        <f>(('Non-Ag Employment'!BE55-'Non-Ag Employment'!AZ55)/'Non-Ag Employment'!AZ55)*100</f>
        <v>5.1707628471113907</v>
      </c>
      <c r="T56" s="57">
        <f>(('Non-Ag Employment'!BM55-'Non-Ag Employment'!BH55)/'Non-Ag Employment'!BH55)*100</f>
        <v>10.773899848254922</v>
      </c>
      <c r="U56" s="57">
        <f>(('Non-Ag Employment'!BU55-'Non-Ag Employment'!BP55)/'Non-Ag Employment'!BP55)*100</f>
        <v>-1.6645859342488554</v>
      </c>
      <c r="V56" s="30" t="s">
        <v>29</v>
      </c>
    </row>
    <row r="57" spans="1:22" s="123" customFormat="1">
      <c r="A57" s="25" t="s">
        <v>37</v>
      </c>
      <c r="B57" s="25"/>
      <c r="C57" s="25">
        <f>+'Non-Ag Employment'!I56</f>
        <v>617.29999999999995</v>
      </c>
      <c r="D57" s="57">
        <f>+'Non-Ag Employment'!Q56</f>
        <v>29.7</v>
      </c>
      <c r="E57" s="57">
        <f>+'Non-Ag Employment'!Y56</f>
        <v>50.7</v>
      </c>
      <c r="F57" s="57">
        <f>+'Non-Ag Employment'!AG56</f>
        <v>120.5</v>
      </c>
      <c r="G57" s="57">
        <f>+'Non-Ag Employment'!AO56</f>
        <v>7.7</v>
      </c>
      <c r="H57" s="57">
        <f>+'Non-Ag Employment'!AW56</f>
        <v>96.4</v>
      </c>
      <c r="I57" s="57">
        <f>+'Non-Ag Employment'!BE56</f>
        <v>125.3</v>
      </c>
      <c r="J57" s="57">
        <f>+'Non-Ag Employment'!BM56</f>
        <v>86.9</v>
      </c>
      <c r="K57" s="57">
        <f>+'Non-Ag Employment'!BU56</f>
        <v>100.1</v>
      </c>
      <c r="L57" s="62"/>
      <c r="M57" s="124">
        <f>(('Non-Ag Employment'!I56-'Non-Ag Employment'!D56)/'Non-Ag Employment'!D56)*100</f>
        <v>3.8002354128131675</v>
      </c>
      <c r="N57" s="57">
        <f>(('Non-Ag Employment'!Q56-'Non-Ag Employment'!L56)/'Non-Ag Employment'!L56)*100</f>
        <v>6.8345323741007142</v>
      </c>
      <c r="O57" s="57">
        <f>(('Non-Ag Employment'!Y56-'Non-Ag Employment'!T56)/'Non-Ag Employment'!T56)*100</f>
        <v>0</v>
      </c>
      <c r="P57" s="57">
        <f>(('Non-Ag Employment'!AG56-'Non-Ag Employment'!AB56)/'Non-Ag Employment'!AB56)*100</f>
        <v>2.9914529914529915</v>
      </c>
      <c r="Q57" s="57">
        <f>(('Non-Ag Employment'!AO56-'Non-Ag Employment'!AJ56)/'Non-Ag Employment'!AJ56)*100</f>
        <v>-6.0975609756097455</v>
      </c>
      <c r="R57" s="57">
        <f>(('Non-Ag Employment'!AW56-'Non-Ag Employment'!AR56)/'Non-Ag Employment'!AR56)*100</f>
        <v>8.1930415263748717</v>
      </c>
      <c r="S57" s="57">
        <f>(('Non-Ag Employment'!BE56-'Non-Ag Employment'!AZ56)/'Non-Ag Employment'!AZ56)*100</f>
        <v>4.6783625730994105</v>
      </c>
      <c r="T57" s="57">
        <f>(('Non-Ag Employment'!BM56-'Non-Ag Employment'!BH56)/'Non-Ag Employment'!BH56)*100</f>
        <v>8.489388264669179</v>
      </c>
      <c r="U57" s="57">
        <f>(('Non-Ag Employment'!BU56-'Non-Ag Employment'!BP56)/'Non-Ag Employment'!BP56)*100</f>
        <v>-1.9588638589618024</v>
      </c>
      <c r="V57" s="30" t="s">
        <v>37</v>
      </c>
    </row>
    <row r="58" spans="1:22" s="123" customFormat="1">
      <c r="A58" s="25" t="s">
        <v>38</v>
      </c>
      <c r="B58" s="25"/>
      <c r="C58" s="25">
        <f>+'Non-Ag Employment'!I57</f>
        <v>3561.5</v>
      </c>
      <c r="D58" s="57">
        <f>+'Non-Ag Employment'!Q57</f>
        <v>146.9</v>
      </c>
      <c r="E58" s="57">
        <f>+'Non-Ag Employment'!Y57</f>
        <v>245.5</v>
      </c>
      <c r="F58" s="57">
        <f>+'Non-Ag Employment'!AG57</f>
        <v>573.70000000000005</v>
      </c>
      <c r="G58" s="57">
        <f>+'Non-Ag Employment'!AO57</f>
        <v>89</v>
      </c>
      <c r="H58" s="57">
        <f>+'Non-Ag Employment'!AW57</f>
        <v>772.7</v>
      </c>
      <c r="I58" s="57">
        <f>+'Non-Ag Employment'!BE57</f>
        <v>781.9</v>
      </c>
      <c r="J58" s="57">
        <f>+'Non-Ag Employment'!BM57</f>
        <v>496.40000000000003</v>
      </c>
      <c r="K58" s="57">
        <f>+'Non-Ag Employment'!BU57</f>
        <v>455.5</v>
      </c>
      <c r="L58" s="62"/>
      <c r="M58" s="124">
        <f>(('Non-Ag Employment'!I57-'Non-Ag Employment'!D57)/'Non-Ag Employment'!D57)*100</f>
        <v>9.5610176269726583</v>
      </c>
      <c r="N58" s="57">
        <f>(('Non-Ag Employment'!Q57-'Non-Ag Employment'!L57)/'Non-Ag Employment'!L57)*100</f>
        <v>31.395348837209308</v>
      </c>
      <c r="O58" s="57">
        <f>(('Non-Ag Employment'!Y57-'Non-Ag Employment'!T57)/'Non-Ag Employment'!T57)*100</f>
        <v>-2.8107680126682482</v>
      </c>
      <c r="P58" s="57">
        <f>(('Non-Ag Employment'!AG57-'Non-Ag Employment'!AB57)/'Non-Ag Employment'!AB57)*100</f>
        <v>4.6706805327495022</v>
      </c>
      <c r="Q58" s="57">
        <f>(('Non-Ag Employment'!AO57-'Non-Ag Employment'!AJ57)/'Non-Ag Employment'!AJ57)*100</f>
        <v>5.0767414403778011</v>
      </c>
      <c r="R58" s="57">
        <f>(('Non-Ag Employment'!AW57-'Non-Ag Employment'!AR57)/'Non-Ag Employment'!AR57)*100</f>
        <v>12.687764328423508</v>
      </c>
      <c r="S58" s="57">
        <f>(('Non-Ag Employment'!BE57-'Non-Ag Employment'!AZ57)/'Non-Ag Employment'!AZ57)*100</f>
        <v>11.987969063305632</v>
      </c>
      <c r="T58" s="57">
        <f>(('Non-Ag Employment'!BM57-'Non-Ag Employment'!BH57)/'Non-Ag Employment'!BH57)*100</f>
        <v>14.114942528735641</v>
      </c>
      <c r="U58" s="57">
        <f>(('Non-Ag Employment'!BU57-'Non-Ag Employment'!BP57)/'Non-Ag Employment'!BP57)*100</f>
        <v>4.7849091327352227</v>
      </c>
      <c r="V58" s="30" t="s">
        <v>38</v>
      </c>
    </row>
    <row r="59" spans="1:22" s="123" customFormat="1">
      <c r="A59" s="25" t="s">
        <v>45</v>
      </c>
      <c r="B59" s="25"/>
      <c r="C59" s="25">
        <f>+'Non-Ag Employment'!I58</f>
        <v>668.3</v>
      </c>
      <c r="D59" s="57">
        <f>+'Non-Ag Employment'!Q58</f>
        <v>26.6</v>
      </c>
      <c r="E59" s="57">
        <f>+'Non-Ag Employment'!Y58</f>
        <v>68.099999999999994</v>
      </c>
      <c r="F59" s="57">
        <f>+'Non-Ag Employment'!AG58</f>
        <v>140</v>
      </c>
      <c r="G59" s="57">
        <f>+'Non-Ag Employment'!AO58</f>
        <v>12.5</v>
      </c>
      <c r="H59" s="57">
        <f>+'Non-Ag Employment'!AW58</f>
        <v>114.8</v>
      </c>
      <c r="I59" s="57">
        <f>+'Non-Ag Employment'!BE58</f>
        <v>121</v>
      </c>
      <c r="J59" s="57">
        <f>+'Non-Ag Employment'!BM58</f>
        <v>94.6</v>
      </c>
      <c r="K59" s="57">
        <f>+'Non-Ag Employment'!BU58</f>
        <v>90.8</v>
      </c>
      <c r="L59" s="62"/>
      <c r="M59" s="124">
        <f>(('Non-Ag Employment'!I58-'Non-Ag Employment'!D58)/'Non-Ag Employment'!D58)*100</f>
        <v>6.3494589433481821</v>
      </c>
      <c r="N59" s="57">
        <f>(('Non-Ag Employment'!Q58-'Non-Ag Employment'!L58)/'Non-Ag Employment'!L58)*100</f>
        <v>15.652173913043486</v>
      </c>
      <c r="O59" s="57">
        <f>(('Non-Ag Employment'!Y58-'Non-Ag Employment'!T58)/'Non-Ag Employment'!T58)*100</f>
        <v>2.4060150375939764</v>
      </c>
      <c r="P59" s="57">
        <f>(('Non-Ag Employment'!AG58-'Non-Ag Employment'!AB58)/'Non-Ag Employment'!AB58)*100</f>
        <v>4.4776119402985071</v>
      </c>
      <c r="Q59" s="57">
        <f>(('Non-Ag Employment'!AO58-'Non-Ag Employment'!AJ58)/'Non-Ag Employment'!AJ58)*100</f>
        <v>9.649122807017541</v>
      </c>
      <c r="R59" s="57">
        <f>(('Non-Ag Employment'!AW58-'Non-Ag Employment'!AR58)/'Non-Ag Employment'!AR58)*100</f>
        <v>13.888888888888889</v>
      </c>
      <c r="S59" s="57">
        <f>(('Non-Ag Employment'!BE58-'Non-Ag Employment'!AZ58)/'Non-Ag Employment'!AZ58)*100</f>
        <v>6.7019400352733625</v>
      </c>
      <c r="T59" s="57">
        <f>(('Non-Ag Employment'!BM58-'Non-Ag Employment'!BH58)/'Non-Ag Employment'!BH58)*100</f>
        <v>8.3619702176403177</v>
      </c>
      <c r="U59" s="57">
        <f>(('Non-Ag Employment'!BU58-'Non-Ag Employment'!BP58)/'Non-Ag Employment'!BP58)*100</f>
        <v>-1.3043478260869596</v>
      </c>
      <c r="V59" s="30" t="s">
        <v>45</v>
      </c>
    </row>
    <row r="60" spans="1:22" s="52" customFormat="1">
      <c r="A60" s="24" t="s">
        <v>46</v>
      </c>
      <c r="B60" s="24"/>
      <c r="C60" s="24">
        <f>+'Non-Ag Employment'!I59</f>
        <v>4075.5</v>
      </c>
      <c r="D60" s="55">
        <f>+'Non-Ag Employment'!Q59</f>
        <v>154.4</v>
      </c>
      <c r="E60" s="55">
        <f>+'Non-Ag Employment'!Y59</f>
        <v>241.7</v>
      </c>
      <c r="F60" s="55">
        <f>+'Non-Ag Employment'!AG59</f>
        <v>866</v>
      </c>
      <c r="G60" s="55">
        <f>+'Non-Ag Employment'!AO59</f>
        <v>73.099999999999994</v>
      </c>
      <c r="H60" s="55">
        <f>+'Non-Ag Employment'!AW59</f>
        <v>910.8</v>
      </c>
      <c r="I60" s="55">
        <f>+'Non-Ag Employment'!BE59</f>
        <v>675.4</v>
      </c>
      <c r="J60" s="55">
        <f>+'Non-Ag Employment'!BM59</f>
        <v>539.79999999999995</v>
      </c>
      <c r="K60" s="55">
        <f>+'Non-Ag Employment'!BU59</f>
        <v>614.20000000000005</v>
      </c>
      <c r="L60" s="62"/>
      <c r="M60" s="63">
        <f>(('Non-Ag Employment'!I59-'Non-Ag Employment'!D59)/'Non-Ag Employment'!D59)*100</f>
        <v>5.9314324331349209</v>
      </c>
      <c r="N60" s="55">
        <f>(('Non-Ag Employment'!Q59-'Non-Ag Employment'!L59)/'Non-Ag Employment'!L59)*100</f>
        <v>17.682926829268279</v>
      </c>
      <c r="O60" s="55">
        <f>(('Non-Ag Employment'!Y59-'Non-Ag Employment'!T59)/'Non-Ag Employment'!T59)*100</f>
        <v>-3.8966202783300243</v>
      </c>
      <c r="P60" s="55">
        <f>(('Non-Ag Employment'!AG59-'Non-Ag Employment'!AB59)/'Non-Ag Employment'!AB59)*100</f>
        <v>6.3098453228578419</v>
      </c>
      <c r="Q60" s="55">
        <f>(('Non-Ag Employment'!AO59-'Non-Ag Employment'!AJ59)/'Non-Ag Employment'!AJ59)*100</f>
        <v>-4.3193717277487051</v>
      </c>
      <c r="R60" s="55">
        <f>(('Non-Ag Employment'!AW59-'Non-Ag Employment'!AR59)/'Non-Ag Employment'!AR59)*100</f>
        <v>6.9390630503698372</v>
      </c>
      <c r="S60" s="55">
        <f>(('Non-Ag Employment'!BE59-'Non-Ag Employment'!AZ59)/'Non-Ag Employment'!AZ59)*100</f>
        <v>11.839708561020037</v>
      </c>
      <c r="T60" s="55">
        <f>(('Non-Ag Employment'!BM59-'Non-Ag Employment'!BH59)/'Non-Ag Employment'!BH59)*100</f>
        <v>8.6116700201207159</v>
      </c>
      <c r="U60" s="55">
        <f>(('Non-Ag Employment'!BU59-'Non-Ag Employment'!BP59)/'Non-Ag Employment'!BP59)*100</f>
        <v>-1.0950080515297833</v>
      </c>
      <c r="V60" s="29" t="s">
        <v>46</v>
      </c>
    </row>
    <row r="61" spans="1:22" s="52" customFormat="1">
      <c r="A61" s="24" t="s">
        <v>48</v>
      </c>
      <c r="B61" s="24"/>
      <c r="C61" s="24">
        <f>+'Non-Ag Employment'!I60</f>
        <v>9395.9</v>
      </c>
      <c r="D61" s="55">
        <f>+'Non-Ag Employment'!Q60</f>
        <v>378</v>
      </c>
      <c r="E61" s="55">
        <f>+'Non-Ag Employment'!Y60</f>
        <v>451.3</v>
      </c>
      <c r="F61" s="55">
        <f>+'Non-Ag Employment'!AG60</f>
        <v>1573</v>
      </c>
      <c r="G61" s="55">
        <f>+'Non-Ag Employment'!AO60</f>
        <v>267.10000000000002</v>
      </c>
      <c r="H61" s="55">
        <f>+'Non-Ag Employment'!AW60</f>
        <v>2008.9</v>
      </c>
      <c r="I61" s="55">
        <f>+'Non-Ag Employment'!BE60</f>
        <v>1951.3</v>
      </c>
      <c r="J61" s="55">
        <f>+'Non-Ag Employment'!BM60</f>
        <v>1319.9</v>
      </c>
      <c r="K61" s="55">
        <f>+'Non-Ag Employment'!BU60</f>
        <v>1446.5</v>
      </c>
      <c r="L61" s="62"/>
      <c r="M61" s="63">
        <f>(('Non-Ag Employment'!I60-'Non-Ag Employment'!D60)/'Non-Ag Employment'!D60)*100</f>
        <v>8.195343267082734</v>
      </c>
      <c r="N61" s="55">
        <f>(('Non-Ag Employment'!Q60-'Non-Ag Employment'!L60)/'Non-Ag Employment'!L60)*100</f>
        <v>20.612635609444784</v>
      </c>
      <c r="O61" s="55">
        <f>(('Non-Ag Employment'!Y60-'Non-Ag Employment'!T60)/'Non-Ag Employment'!T60)*100</f>
        <v>-1.5918011338857416</v>
      </c>
      <c r="P61" s="55">
        <f>(('Non-Ag Employment'!AG60-'Non-Ag Employment'!AB60)/'Non-Ag Employment'!AB60)*100</f>
        <v>5.8403983313147592</v>
      </c>
      <c r="Q61" s="55">
        <f>(('Non-Ag Employment'!AO60-'Non-Ag Employment'!AJ60)/'Non-Ag Employment'!AJ60)*100</f>
        <v>4.6630094043887276</v>
      </c>
      <c r="R61" s="55">
        <f>(('Non-Ag Employment'!AW60-'Non-Ag Employment'!AR60)/'Non-Ag Employment'!AR60)*100</f>
        <v>10.458019464452633</v>
      </c>
      <c r="S61" s="55">
        <f>(('Non-Ag Employment'!BE60-'Non-Ag Employment'!AZ60)/'Non-Ag Employment'!AZ60)*100</f>
        <v>12.831039666936499</v>
      </c>
      <c r="T61" s="55">
        <f>(('Non-Ag Employment'!BM60-'Non-Ag Employment'!BH60)/'Non-Ag Employment'!BH60)*100</f>
        <v>15.740091196071553</v>
      </c>
      <c r="U61" s="55">
        <f>(('Non-Ag Employment'!BU60-'Non-Ag Employment'!BP60)/'Non-Ag Employment'!BP60)*100</f>
        <v>-2.4151656209943977</v>
      </c>
      <c r="V61" s="29" t="s">
        <v>48</v>
      </c>
    </row>
    <row r="62" spans="1:22" s="52" customFormat="1">
      <c r="A62" s="24" t="s">
        <v>52</v>
      </c>
      <c r="B62" s="24"/>
      <c r="C62" s="24">
        <f>+'Non-Ag Employment'!I61</f>
        <v>5883.6</v>
      </c>
      <c r="D62" s="55">
        <f>+'Non-Ag Employment'!Q61</f>
        <v>263.39999999999998</v>
      </c>
      <c r="E62" s="55">
        <f>+'Non-Ag Employment'!Y61</f>
        <v>558.1</v>
      </c>
      <c r="F62" s="55">
        <f>+'Non-Ag Employment'!AG61</f>
        <v>1127.7</v>
      </c>
      <c r="G62" s="55">
        <f>+'Non-Ag Employment'!AO61</f>
        <v>84.6</v>
      </c>
      <c r="H62" s="55">
        <f>+'Non-Ag Employment'!AW61</f>
        <v>1109.4000000000001</v>
      </c>
      <c r="I62" s="55">
        <f>+'Non-Ag Employment'!BE61</f>
        <v>1221.0999999999999</v>
      </c>
      <c r="J62" s="55">
        <f>+'Non-Ag Employment'!BM61</f>
        <v>815.7</v>
      </c>
      <c r="K62" s="55">
        <f>+'Non-Ag Employment'!BU61</f>
        <v>703.9</v>
      </c>
      <c r="L62" s="62"/>
      <c r="M62" s="63">
        <f>(('Non-Ag Employment'!I61-'Non-Ag Employment'!D61)/'Non-Ag Employment'!D61)*100</f>
        <v>3.4242722542539759</v>
      </c>
      <c r="N62" s="55">
        <f>(('Non-Ag Employment'!Q61-'Non-Ag Employment'!L61)/'Non-Ag Employment'!L61)*100</f>
        <v>2.6500389711613224</v>
      </c>
      <c r="O62" s="55">
        <f>(('Non-Ag Employment'!Y61-'Non-Ag Employment'!T61)/'Non-Ag Employment'!T61)*100</f>
        <v>-1.2212389380530935</v>
      </c>
      <c r="P62" s="55">
        <f>(('Non-Ag Employment'!AG61-'Non-Ag Employment'!AB61)/'Non-Ag Employment'!AB61)*100</f>
        <v>3.3544129777289102</v>
      </c>
      <c r="Q62" s="55">
        <f>(('Non-Ag Employment'!AO61-'Non-Ag Employment'!AJ61)/'Non-Ag Employment'!AJ61)*100</f>
        <v>-7.1350164654226127</v>
      </c>
      <c r="R62" s="55">
        <f>(('Non-Ag Employment'!AW61-'Non-Ag Employment'!AR61)/'Non-Ag Employment'!AR61)*100</f>
        <v>8.1919251023990629</v>
      </c>
      <c r="S62" s="55">
        <f>(('Non-Ag Employment'!BE61-'Non-Ag Employment'!AZ61)/'Non-Ag Employment'!AZ61)*100</f>
        <v>6.739510489510482</v>
      </c>
      <c r="T62" s="55">
        <f>(('Non-Ag Employment'!BM61-'Non-Ag Employment'!BH61)/'Non-Ag Employment'!BH61)*100</f>
        <v>6.7390735409578646</v>
      </c>
      <c r="U62" s="55">
        <f>(('Non-Ag Employment'!BU61-'Non-Ag Employment'!BP61)/'Non-Ag Employment'!BP61)*100</f>
        <v>-6.3215331381421356</v>
      </c>
      <c r="V62" s="29" t="s">
        <v>52</v>
      </c>
    </row>
    <row r="63" spans="1:22" s="52" customFormat="1">
      <c r="A63" s="24" t="s">
        <v>53</v>
      </c>
      <c r="B63" s="24"/>
      <c r="C63" s="24">
        <f>+'Non-Ag Employment'!I62</f>
        <v>490</v>
      </c>
      <c r="D63" s="55">
        <f>+'Non-Ag Employment'!Q62</f>
        <v>18.399999999999999</v>
      </c>
      <c r="E63" s="55">
        <f>+'Non-Ag Employment'!Y62</f>
        <v>40.4</v>
      </c>
      <c r="F63" s="55">
        <f>+'Non-Ag Employment'!AG62</f>
        <v>76.400000000000006</v>
      </c>
      <c r="G63" s="55">
        <f>+'Non-Ag Employment'!AO62</f>
        <v>8</v>
      </c>
      <c r="H63" s="55">
        <f>+'Non-Ag Employment'!AW62</f>
        <v>99.1</v>
      </c>
      <c r="I63" s="55">
        <f>+'Non-Ag Employment'!BE62</f>
        <v>106.4</v>
      </c>
      <c r="J63" s="55">
        <f>+'Non-Ag Employment'!BM62</f>
        <v>80.900000000000006</v>
      </c>
      <c r="K63" s="55">
        <f>+'Non-Ag Employment'!BU62</f>
        <v>60.5</v>
      </c>
      <c r="L63" s="62"/>
      <c r="M63" s="63">
        <f>(('Non-Ag Employment'!I62-'Non-Ag Employment'!D62)/'Non-Ag Employment'!D62)*100</f>
        <v>6.4060803474484258</v>
      </c>
      <c r="N63" s="55">
        <f>(('Non-Ag Employment'!Q62-'Non-Ag Employment'!L62)/'Non-Ag Employment'!L62)*100</f>
        <v>15.723270440251575</v>
      </c>
      <c r="O63" s="55">
        <f>(('Non-Ag Employment'!Y62-'Non-Ag Employment'!T62)/'Non-Ag Employment'!T62)*100</f>
        <v>0.74812967581046663</v>
      </c>
      <c r="P63" s="55">
        <f>(('Non-Ag Employment'!AG62-'Non-Ag Employment'!AB62)/'Non-Ag Employment'!AB62)*100</f>
        <v>3.3829499323410013</v>
      </c>
      <c r="Q63" s="55">
        <f>(('Non-Ag Employment'!AO62-'Non-Ag Employment'!AJ62)/'Non-Ag Employment'!AJ62)*100</f>
        <v>-20.792079207920789</v>
      </c>
      <c r="R63" s="55">
        <f>(('Non-Ag Employment'!AW62-'Non-Ag Employment'!AR62)/'Non-Ag Employment'!AR62)*100</f>
        <v>16.451233842538191</v>
      </c>
      <c r="S63" s="55">
        <f>(('Non-Ag Employment'!BE62-'Non-Ag Employment'!AZ62)/'Non-Ag Employment'!AZ62)*100</f>
        <v>4.0078201368524029</v>
      </c>
      <c r="T63" s="55">
        <f>(('Non-Ag Employment'!BM62-'Non-Ag Employment'!BH62)/'Non-Ag Employment'!BH62)*100</f>
        <v>11.586206896551731</v>
      </c>
      <c r="U63" s="55">
        <f>(('Non-Ag Employment'!BU62-'Non-Ag Employment'!BP62)/'Non-Ag Employment'!BP62)*100</f>
        <v>-0.16501650165016735</v>
      </c>
      <c r="V63" s="29" t="s">
        <v>53</v>
      </c>
    </row>
    <row r="64" spans="1:22" s="52" customFormat="1">
      <c r="A64" s="62" t="s">
        <v>56</v>
      </c>
      <c r="B64" s="62"/>
      <c r="C64" s="24">
        <f>+'Non-Ag Employment'!I63</f>
        <v>313.10000000000002</v>
      </c>
      <c r="D64" s="55">
        <f>+'Non-Ag Employment'!Q63</f>
        <v>16.100000000000001</v>
      </c>
      <c r="E64" s="55">
        <f>+'Non-Ag Employment'!Y63</f>
        <v>29.9</v>
      </c>
      <c r="F64" s="55">
        <f>+'Non-Ag Employment'!AG63</f>
        <v>55.5</v>
      </c>
      <c r="G64" s="55">
        <f>+'Non-Ag Employment'!AO63</f>
        <v>4.5999999999999996</v>
      </c>
      <c r="H64" s="55">
        <f>+'Non-Ag Employment'!AW63</f>
        <v>39.700000000000003</v>
      </c>
      <c r="I64" s="55">
        <f>+'Non-Ag Employment'!BE63</f>
        <v>64.400000000000006</v>
      </c>
      <c r="J64" s="55">
        <f>+'Non-Ag Employment'!BM63</f>
        <v>47</v>
      </c>
      <c r="K64" s="55">
        <f>+'Non-Ag Employment'!BU63</f>
        <v>55.9</v>
      </c>
      <c r="L64" s="62"/>
      <c r="M64" s="63">
        <f>(('Non-Ag Employment'!I63-'Non-Ag Employment'!D63)/'Non-Ag Employment'!D63)*100</f>
        <v>4.1237113402061976</v>
      </c>
      <c r="N64" s="55">
        <f>(('Non-Ag Employment'!Q63-'Non-Ag Employment'!L63)/'Non-Ag Employment'!L63)*100</f>
        <v>8.0536912751677914</v>
      </c>
      <c r="O64" s="55">
        <f>(('Non-Ag Employment'!Y63-'Non-Ag Employment'!T63)/'Non-Ag Employment'!T63)*100</f>
        <v>-3.8585209003215519</v>
      </c>
      <c r="P64" s="55">
        <f>(('Non-Ag Employment'!AG63-'Non-Ag Employment'!AB63)/'Non-Ag Employment'!AB63)*100</f>
        <v>-0.71556350626117815</v>
      </c>
      <c r="Q64" s="55">
        <f>(('Non-Ag Employment'!AO63-'Non-Ag Employment'!AJ63)/'Non-Ag Employment'!AJ63)*100</f>
        <v>-8.0000000000000071</v>
      </c>
      <c r="R64" s="55">
        <f>(('Non-Ag Employment'!AW63-'Non-Ag Employment'!AR63)/'Non-Ag Employment'!AR63)*100</f>
        <v>7.2972972972973045</v>
      </c>
      <c r="S64" s="55">
        <f>(('Non-Ag Employment'!BE63-'Non-Ag Employment'!AZ63)/'Non-Ag Employment'!AZ63)*100</f>
        <v>8.2352941176470686</v>
      </c>
      <c r="T64" s="55">
        <f>(('Non-Ag Employment'!BM63-'Non-Ag Employment'!BH63)/'Non-Ag Employment'!BH63)*100</f>
        <v>10.328638497652578</v>
      </c>
      <c r="U64" s="55">
        <f>(('Non-Ag Employment'!BU63-'Non-Ag Employment'!BP63)/'Non-Ag Employment'!BP63)*100</f>
        <v>1.8214936247723135</v>
      </c>
      <c r="V64" s="122" t="s">
        <v>56</v>
      </c>
    </row>
    <row r="65" spans="1:22" s="126" customFormat="1">
      <c r="A65" s="27" t="s">
        <v>30</v>
      </c>
      <c r="B65" s="27"/>
      <c r="C65" s="27">
        <f>+'Non-Ag Employment'!I64</f>
        <v>782.2</v>
      </c>
      <c r="D65" s="59">
        <f>+'Non-Ag Employment'!Q64</f>
        <v>15.2</v>
      </c>
      <c r="E65" s="59">
        <f>+'Non-Ag Employment'!Y64</f>
        <v>1.2</v>
      </c>
      <c r="F65" s="59">
        <f>+'Non-Ag Employment'!AG64</f>
        <v>32.5</v>
      </c>
      <c r="G65" s="59">
        <f>+'Non-Ag Employment'!AO64</f>
        <v>17</v>
      </c>
      <c r="H65" s="59">
        <f>+'Non-Ag Employment'!AW64</f>
        <v>195.6</v>
      </c>
      <c r="I65" s="59">
        <f>+'Non-Ag Employment'!BE64</f>
        <v>134.30000000000001</v>
      </c>
      <c r="J65" s="59">
        <f>+'Non-Ag Employment'!BM64</f>
        <v>147.19999999999999</v>
      </c>
      <c r="K65" s="59">
        <f>+'Non-Ag Employment'!BU64</f>
        <v>239.4</v>
      </c>
      <c r="L65" s="62"/>
      <c r="M65" s="59">
        <f>(('Non-Ag Employment'!I64-'Non-Ag Employment'!D64)/'Non-Ag Employment'!D64)*100</f>
        <v>7.7113742770586606</v>
      </c>
      <c r="N65" s="59">
        <f>(('Non-Ag Employment'!Q64-'Non-Ag Employment'!L64)/'Non-Ag Employment'!L64)*100</f>
        <v>25.619834710743799</v>
      </c>
      <c r="O65" s="59">
        <f>(('Non-Ag Employment'!Y64-'Non-Ag Employment'!T64)/'Non-Ag Employment'!T64)*100</f>
        <v>9.0909090909090793</v>
      </c>
      <c r="P65" s="59">
        <f>(('Non-Ag Employment'!AG64-'Non-Ag Employment'!AB64)/'Non-Ag Employment'!AB64)*100</f>
        <v>18.613138686131393</v>
      </c>
      <c r="Q65" s="59">
        <f>(('Non-Ag Employment'!AO64-'Non-Ag Employment'!AJ64)/'Non-Ag Employment'!AJ64)*100</f>
        <v>-7.1038251366120253</v>
      </c>
      <c r="R65" s="59">
        <f>(('Non-Ag Employment'!AW64-'Non-Ag Employment'!AR64)/'Non-Ag Employment'!AR64)*100</f>
        <v>9.8876404494381998</v>
      </c>
      <c r="S65" s="59">
        <f>(('Non-Ag Employment'!BE64-'Non-Ag Employment'!AZ64)/'Non-Ag Employment'!AZ64)*100</f>
        <v>18.954827280779455</v>
      </c>
      <c r="T65" s="59">
        <f>(('Non-Ag Employment'!BM64-'Non-Ag Employment'!BH64)/'Non-Ag Employment'!BH64)*100</f>
        <v>13.843774168600136</v>
      </c>
      <c r="U65" s="59">
        <f>(('Non-Ag Employment'!BU64-'Non-Ag Employment'!BP64)/'Non-Ag Employment'!BP64)*100</f>
        <v>-3.1161473087818652</v>
      </c>
      <c r="V65" s="32" t="s">
        <v>30</v>
      </c>
    </row>
    <row r="67" spans="1:22">
      <c r="A67" s="50" t="s">
        <v>92</v>
      </c>
      <c r="B67" s="51"/>
    </row>
    <row r="68" spans="1:22" ht="24.75" customHeight="1">
      <c r="A68" s="50" t="s">
        <v>93</v>
      </c>
      <c r="B68" s="133" t="s">
        <v>98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</row>
    <row r="69" spans="1:22">
      <c r="A69" s="119"/>
      <c r="B69" s="38"/>
    </row>
    <row r="70" spans="1:22">
      <c r="V70" s="61" t="s">
        <v>96</v>
      </c>
    </row>
    <row r="71" spans="1:22">
      <c r="B71" s="132"/>
      <c r="C71" s="132"/>
      <c r="D71" s="132"/>
    </row>
    <row r="80" spans="1:22" ht="17.25" customHeight="1">
      <c r="A80" s="50"/>
      <c r="C80" s="53"/>
      <c r="D80" s="53"/>
      <c r="E80" s="53"/>
      <c r="F80" s="53"/>
      <c r="G80" s="53"/>
      <c r="H80" s="53"/>
      <c r="I80" s="53"/>
      <c r="J80" s="53"/>
      <c r="K80" s="53"/>
      <c r="L80" s="39"/>
      <c r="N80" s="39"/>
      <c r="O80" s="39"/>
      <c r="P80" s="39"/>
      <c r="Q80" s="39"/>
      <c r="R80" s="39"/>
      <c r="S80" s="39"/>
      <c r="T80" s="39"/>
      <c r="U80" s="39"/>
    </row>
    <row r="81" spans="1:21">
      <c r="A81" s="38"/>
      <c r="C81" s="38"/>
      <c r="D81" s="38"/>
      <c r="E81" s="38"/>
      <c r="F81" s="38"/>
      <c r="G81" s="38"/>
      <c r="H81" s="38"/>
      <c r="I81" s="38"/>
      <c r="J81" s="38"/>
      <c r="K81" s="38"/>
      <c r="L81" s="39"/>
      <c r="O81" s="40"/>
      <c r="P81" s="40"/>
      <c r="Q81" s="40"/>
      <c r="R81" s="40"/>
      <c r="S81" s="40"/>
      <c r="T81" s="40"/>
      <c r="U81" s="40"/>
    </row>
    <row r="82" spans="1:2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  <c r="O82" s="40"/>
      <c r="P82" s="40"/>
      <c r="Q82" s="40"/>
      <c r="R82" s="40"/>
      <c r="S82" s="40"/>
      <c r="T82" s="40"/>
      <c r="U82" s="40"/>
    </row>
    <row r="83" spans="1:2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9"/>
      <c r="N83" s="40"/>
      <c r="O83" s="40"/>
      <c r="P83" s="40"/>
      <c r="Q83" s="40"/>
      <c r="R83" s="40"/>
      <c r="S83" s="40"/>
      <c r="T83" s="40"/>
      <c r="U83" s="40"/>
    </row>
    <row r="84" spans="1:2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9"/>
      <c r="N84" s="40"/>
      <c r="O84" s="40"/>
      <c r="P84" s="40"/>
      <c r="Q84" s="40"/>
      <c r="R84" s="40"/>
      <c r="S84" s="40"/>
      <c r="T84" s="40"/>
      <c r="U84" s="40"/>
    </row>
    <row r="85" spans="1:2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9"/>
      <c r="M85" s="54"/>
      <c r="N85" s="40"/>
      <c r="O85" s="40"/>
      <c r="P85" s="40"/>
      <c r="Q85" s="40"/>
      <c r="R85" s="40"/>
      <c r="S85" s="40"/>
      <c r="T85" s="40"/>
      <c r="U85" s="40"/>
    </row>
    <row r="86" spans="1:21">
      <c r="M86" s="54"/>
    </row>
    <row r="87" spans="1:21">
      <c r="M87" s="54"/>
    </row>
    <row r="88" spans="1:21">
      <c r="M88" s="54"/>
    </row>
    <row r="89" spans="1:21">
      <c r="M89" s="54"/>
    </row>
    <row r="90" spans="1:21">
      <c r="M90" s="54"/>
    </row>
    <row r="91" spans="1:21">
      <c r="M91" s="54"/>
    </row>
    <row r="92" spans="1:21">
      <c r="M92" s="54"/>
    </row>
    <row r="93" spans="1:21">
      <c r="M93" s="54"/>
    </row>
    <row r="94" spans="1:21">
      <c r="M94" s="54"/>
    </row>
    <row r="95" spans="1:21">
      <c r="M95" s="54"/>
    </row>
    <row r="96" spans="1:21">
      <c r="M96" s="54"/>
    </row>
    <row r="97" spans="13:13">
      <c r="M97" s="54"/>
    </row>
    <row r="98" spans="13:13">
      <c r="M98" s="54"/>
    </row>
    <row r="99" spans="13:13">
      <c r="M99" s="54"/>
    </row>
    <row r="100" spans="13:13">
      <c r="M100" s="54"/>
    </row>
    <row r="101" spans="13:13">
      <c r="M101" s="54"/>
    </row>
    <row r="102" spans="13:13">
      <c r="M102" s="54"/>
    </row>
    <row r="103" spans="13:13">
      <c r="M103" s="54"/>
    </row>
    <row r="104" spans="13:13">
      <c r="M104" s="54"/>
    </row>
    <row r="105" spans="13:13">
      <c r="M105" s="54"/>
    </row>
    <row r="106" spans="13:13">
      <c r="M106" s="54"/>
    </row>
    <row r="107" spans="13:13">
      <c r="M107" s="54"/>
    </row>
    <row r="108" spans="13:13">
      <c r="M108" s="54"/>
    </row>
    <row r="109" spans="13:13">
      <c r="M109" s="54"/>
    </row>
    <row r="110" spans="13:13">
      <c r="M110" s="54"/>
    </row>
    <row r="111" spans="13:13">
      <c r="M111" s="54"/>
    </row>
  </sheetData>
  <mergeCells count="1">
    <mergeCell ref="B68:L68"/>
  </mergeCells>
  <phoneticPr fontId="0" type="noConversion"/>
  <printOptions horizontalCentered="1"/>
  <pageMargins left="0.5" right="0.5" top="0.5" bottom="0.5" header="0.5" footer="0.5"/>
  <pageSetup scale="70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U74"/>
  <sheetViews>
    <sheetView zoomScale="90" zoomScaleNormal="90" workbookViewId="0">
      <selection activeCell="A81" sqref="A81"/>
    </sheetView>
  </sheetViews>
  <sheetFormatPr defaultRowHeight="12.75"/>
  <cols>
    <col min="1" max="1" width="20.28515625" customWidth="1"/>
    <col min="2" max="9" width="10.140625" customWidth="1"/>
    <col min="10" max="17" width="9.5703125" customWidth="1"/>
    <col min="74" max="16384" width="9.140625" style="68"/>
  </cols>
  <sheetData>
    <row r="1" spans="1:73" s="67" customFormat="1">
      <c r="A1" s="4" t="s">
        <v>72</v>
      </c>
      <c r="B1" s="4"/>
      <c r="C1" s="4"/>
      <c r="D1" s="120"/>
      <c r="E1" s="4"/>
      <c r="F1" s="120">
        <f>SUM(F8:F23,F26:F38,F41:F52,F55:F64)</f>
        <v>136611.59999999998</v>
      </c>
      <c r="G1" s="120">
        <f>SUM(G8:G23,G26:G38,G41:G52,G55:G64)</f>
        <v>139230.69999999998</v>
      </c>
      <c r="H1" s="120">
        <f>G1-G5</f>
        <v>188.69999999998254</v>
      </c>
      <c r="I1" s="120">
        <f>F1-F5</f>
        <v>218.59999999997672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s="96" customFormat="1" ht="11.25">
      <c r="A2" s="97"/>
      <c r="B2" s="80" t="s">
        <v>77</v>
      </c>
      <c r="C2" s="80"/>
      <c r="D2" s="80"/>
      <c r="E2" s="80"/>
      <c r="F2" s="80"/>
      <c r="G2" s="80"/>
      <c r="H2" s="80"/>
      <c r="I2" s="80"/>
      <c r="J2" s="110" t="s">
        <v>78</v>
      </c>
      <c r="K2" s="111"/>
      <c r="L2" s="111"/>
      <c r="M2" s="111"/>
      <c r="N2" s="111"/>
      <c r="O2" s="111"/>
      <c r="P2" s="111"/>
      <c r="Q2" s="111"/>
      <c r="R2" s="81" t="s">
        <v>0</v>
      </c>
      <c r="S2" s="82"/>
      <c r="T2" s="82"/>
      <c r="U2" s="82"/>
      <c r="V2" s="82"/>
      <c r="W2" s="82"/>
      <c r="X2" s="82"/>
      <c r="Y2" s="82"/>
      <c r="Z2" s="83" t="s">
        <v>79</v>
      </c>
      <c r="AA2" s="84"/>
      <c r="AB2" s="84"/>
      <c r="AC2" s="84"/>
      <c r="AD2" s="84"/>
      <c r="AE2" s="84"/>
      <c r="AF2" s="84"/>
      <c r="AG2" s="84"/>
      <c r="AH2" s="85" t="s">
        <v>23</v>
      </c>
      <c r="AI2" s="86"/>
      <c r="AJ2" s="86"/>
      <c r="AK2" s="86"/>
      <c r="AL2" s="86"/>
      <c r="AM2" s="86"/>
      <c r="AN2" s="86"/>
      <c r="AO2" s="86"/>
      <c r="AP2" s="87" t="s">
        <v>80</v>
      </c>
      <c r="AQ2" s="88"/>
      <c r="AR2" s="88"/>
      <c r="AS2" s="88"/>
      <c r="AT2" s="88"/>
      <c r="AU2" s="88"/>
      <c r="AV2" s="88"/>
      <c r="AW2" s="88"/>
      <c r="AX2" s="89" t="s">
        <v>81</v>
      </c>
      <c r="AY2" s="90"/>
      <c r="AZ2" s="90"/>
      <c r="BA2" s="90"/>
      <c r="BB2" s="90"/>
      <c r="BC2" s="90"/>
      <c r="BD2" s="90"/>
      <c r="BE2" s="90"/>
      <c r="BF2" s="91" t="s">
        <v>82</v>
      </c>
      <c r="BG2" s="92"/>
      <c r="BH2" s="92"/>
      <c r="BI2" s="92"/>
      <c r="BJ2" s="92"/>
      <c r="BK2" s="92"/>
      <c r="BL2" s="92"/>
      <c r="BM2" s="92"/>
      <c r="BN2" s="93" t="s">
        <v>1</v>
      </c>
      <c r="BO2" s="94"/>
      <c r="BP2" s="94"/>
      <c r="BQ2" s="94"/>
      <c r="BR2" s="94"/>
      <c r="BS2" s="94"/>
      <c r="BT2" s="94"/>
      <c r="BU2" s="94"/>
    </row>
    <row r="3" spans="1:73" s="95" customFormat="1" ht="11.25">
      <c r="A3" s="79"/>
      <c r="B3" s="98" t="s">
        <v>83</v>
      </c>
      <c r="C3" s="98"/>
      <c r="D3" s="98"/>
      <c r="E3" s="98"/>
      <c r="F3" s="98"/>
      <c r="G3" s="98"/>
      <c r="H3" s="98"/>
      <c r="I3" s="98"/>
      <c r="J3" s="112" t="s">
        <v>84</v>
      </c>
      <c r="K3" s="113"/>
      <c r="L3" s="113"/>
      <c r="M3" s="113"/>
      <c r="N3" s="113"/>
      <c r="O3" s="113"/>
      <c r="P3" s="113"/>
      <c r="Q3" s="113"/>
      <c r="R3" s="99" t="s">
        <v>85</v>
      </c>
      <c r="S3" s="100"/>
      <c r="T3" s="100"/>
      <c r="U3" s="100"/>
      <c r="V3" s="100"/>
      <c r="W3" s="100"/>
      <c r="X3" s="100"/>
      <c r="Y3" s="100"/>
      <c r="Z3" s="114" t="s">
        <v>86</v>
      </c>
      <c r="AA3" s="101"/>
      <c r="AB3" s="101"/>
      <c r="AC3" s="101"/>
      <c r="AD3" s="101"/>
      <c r="AE3" s="101"/>
      <c r="AF3" s="101"/>
      <c r="AG3" s="101"/>
      <c r="AH3" s="102" t="s">
        <v>87</v>
      </c>
      <c r="AI3" s="103"/>
      <c r="AJ3" s="103"/>
      <c r="AK3" s="103"/>
      <c r="AL3" s="103"/>
      <c r="AM3" s="103"/>
      <c r="AN3" s="103"/>
      <c r="AO3" s="103"/>
      <c r="AP3" s="115" t="s">
        <v>88</v>
      </c>
      <c r="AQ3" s="104"/>
      <c r="AR3" s="104"/>
      <c r="AS3" s="104"/>
      <c r="AT3" s="104"/>
      <c r="AU3" s="104"/>
      <c r="AV3" s="104"/>
      <c r="AW3" s="104"/>
      <c r="AX3" s="116" t="s">
        <v>89</v>
      </c>
      <c r="AY3" s="105"/>
      <c r="AZ3" s="105"/>
      <c r="BA3" s="105"/>
      <c r="BB3" s="105"/>
      <c r="BC3" s="105"/>
      <c r="BD3" s="105"/>
      <c r="BE3" s="105"/>
      <c r="BF3" s="117" t="s">
        <v>90</v>
      </c>
      <c r="BG3" s="106"/>
      <c r="BH3" s="106"/>
      <c r="BI3" s="106"/>
      <c r="BJ3" s="106"/>
      <c r="BK3" s="106"/>
      <c r="BL3" s="106"/>
      <c r="BM3" s="106"/>
      <c r="BN3" s="118" t="s">
        <v>91</v>
      </c>
      <c r="BO3" s="107"/>
      <c r="BP3" s="107"/>
      <c r="BQ3" s="107"/>
      <c r="BR3" s="107"/>
      <c r="BS3" s="107"/>
      <c r="BT3" s="107"/>
      <c r="BU3" s="107"/>
    </row>
    <row r="4" spans="1:73">
      <c r="B4" s="5">
        <v>2009</v>
      </c>
      <c r="C4" s="5">
        <v>2010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2016</v>
      </c>
      <c r="J4" s="108">
        <v>2009</v>
      </c>
      <c r="K4" s="109">
        <v>2010</v>
      </c>
      <c r="L4" s="109">
        <v>2011</v>
      </c>
      <c r="M4" s="109">
        <v>2012</v>
      </c>
      <c r="N4" s="109">
        <v>2013</v>
      </c>
      <c r="O4" s="109">
        <v>2014</v>
      </c>
      <c r="P4" s="109">
        <v>2015</v>
      </c>
      <c r="Q4" s="109">
        <v>2016</v>
      </c>
      <c r="R4" s="13">
        <v>2009</v>
      </c>
      <c r="S4" s="11">
        <v>2010</v>
      </c>
      <c r="T4" s="11">
        <v>2011</v>
      </c>
      <c r="U4" s="11">
        <v>2012</v>
      </c>
      <c r="V4" s="11">
        <v>2013</v>
      </c>
      <c r="W4" s="11">
        <v>2014</v>
      </c>
      <c r="X4" s="11">
        <v>2015</v>
      </c>
      <c r="Y4" s="11">
        <v>2016</v>
      </c>
      <c r="Z4" s="14">
        <v>2009</v>
      </c>
      <c r="AA4" s="12">
        <v>2010</v>
      </c>
      <c r="AB4" s="12">
        <v>2011</v>
      </c>
      <c r="AC4" s="12">
        <v>2012</v>
      </c>
      <c r="AD4" s="12">
        <v>2013</v>
      </c>
      <c r="AE4" s="12">
        <v>2014</v>
      </c>
      <c r="AF4" s="12">
        <v>2015</v>
      </c>
      <c r="AG4" s="12">
        <v>2016</v>
      </c>
      <c r="AH4" s="15">
        <v>2009</v>
      </c>
      <c r="AI4" s="10">
        <v>2010</v>
      </c>
      <c r="AJ4" s="10">
        <v>2011</v>
      </c>
      <c r="AK4" s="10">
        <v>2012</v>
      </c>
      <c r="AL4" s="10">
        <v>2013</v>
      </c>
      <c r="AM4" s="10">
        <v>2014</v>
      </c>
      <c r="AN4" s="10">
        <v>2015</v>
      </c>
      <c r="AO4" s="10">
        <v>2016</v>
      </c>
      <c r="AP4" s="16">
        <v>2009</v>
      </c>
      <c r="AQ4" s="6">
        <v>2010</v>
      </c>
      <c r="AR4" s="6">
        <v>2011</v>
      </c>
      <c r="AS4" s="6">
        <v>2012</v>
      </c>
      <c r="AT4" s="6">
        <v>2013</v>
      </c>
      <c r="AU4" s="6">
        <v>2014</v>
      </c>
      <c r="AV4" s="6">
        <v>2015</v>
      </c>
      <c r="AW4" s="6">
        <v>2016</v>
      </c>
      <c r="AX4" s="17">
        <v>2009</v>
      </c>
      <c r="AY4" s="7">
        <v>2010</v>
      </c>
      <c r="AZ4" s="7">
        <v>2011</v>
      </c>
      <c r="BA4" s="7">
        <v>2012</v>
      </c>
      <c r="BB4" s="7">
        <v>2013</v>
      </c>
      <c r="BC4" s="7">
        <v>2014</v>
      </c>
      <c r="BD4" s="7">
        <v>2015</v>
      </c>
      <c r="BE4" s="7">
        <v>2016</v>
      </c>
      <c r="BF4" s="18">
        <v>2009</v>
      </c>
      <c r="BG4" s="8">
        <v>2010</v>
      </c>
      <c r="BH4" s="8">
        <v>2011</v>
      </c>
      <c r="BI4" s="8">
        <v>2012</v>
      </c>
      <c r="BJ4" s="8">
        <v>2013</v>
      </c>
      <c r="BK4" s="8">
        <v>2014</v>
      </c>
      <c r="BL4" s="8">
        <v>2015</v>
      </c>
      <c r="BM4" s="8">
        <v>2016</v>
      </c>
      <c r="BN4" s="19">
        <v>2009</v>
      </c>
      <c r="BO4" s="9">
        <v>2010</v>
      </c>
      <c r="BP4" s="9">
        <v>2011</v>
      </c>
      <c r="BQ4" s="9">
        <v>2012</v>
      </c>
      <c r="BR4" s="9">
        <v>2013</v>
      </c>
      <c r="BS4" s="9">
        <v>2014</v>
      </c>
      <c r="BT4" s="9">
        <v>2015</v>
      </c>
      <c r="BU4" s="9">
        <v>2016</v>
      </c>
    </row>
    <row r="5" spans="1:73">
      <c r="A5" s="69" t="s">
        <v>60</v>
      </c>
      <c r="B5" s="70">
        <v>131233</v>
      </c>
      <c r="C5" s="70">
        <v>130275</v>
      </c>
      <c r="D5" s="70">
        <v>131842</v>
      </c>
      <c r="E5" s="70">
        <v>134104</v>
      </c>
      <c r="F5" s="70">
        <v>136393</v>
      </c>
      <c r="G5" s="70">
        <v>139042</v>
      </c>
      <c r="H5" s="121">
        <f>SUM(H8:H23,H26:H38,H41:H52,H55:H64)</f>
        <v>142178.5</v>
      </c>
      <c r="I5" s="121">
        <f>SUM(I8:I23,I26:I38,I41:I52,I55:I64)</f>
        <v>144593.20000000004</v>
      </c>
      <c r="J5" s="71">
        <v>6227</v>
      </c>
      <c r="K5" s="70">
        <v>6100</v>
      </c>
      <c r="L5" s="70">
        <v>6340</v>
      </c>
      <c r="M5" s="70">
        <v>6482</v>
      </c>
      <c r="N5" s="70">
        <v>6709</v>
      </c>
      <c r="O5" s="70">
        <v>7087</v>
      </c>
      <c r="P5" s="121">
        <f>SUM(P8:P23,P26:P38,P41:P52,P55:P64)</f>
        <v>7262.6</v>
      </c>
      <c r="Q5" s="121">
        <f>SUM(Q8:Q23,Q26:Q38,Q41:Q52,Q55:Q64)</f>
        <v>7372.1</v>
      </c>
      <c r="R5" s="71">
        <v>11494</v>
      </c>
      <c r="S5" s="70">
        <v>11604</v>
      </c>
      <c r="T5" s="70">
        <v>11800</v>
      </c>
      <c r="U5" s="70">
        <v>11958</v>
      </c>
      <c r="V5" s="70">
        <v>12084</v>
      </c>
      <c r="W5" s="70">
        <v>12302</v>
      </c>
      <c r="X5" s="121">
        <f>SUM(X8:X23,X26:X38,X41:X52,X55:X64)</f>
        <v>12333.000000000002</v>
      </c>
      <c r="Y5" s="121">
        <f>SUM(Y8:Y23,Y26:Y38,Y41:Y52,Y55:Y64)</f>
        <v>12329.399999999998</v>
      </c>
      <c r="Z5" s="71">
        <v>25145</v>
      </c>
      <c r="AA5" s="70">
        <v>25396</v>
      </c>
      <c r="AB5" s="70">
        <v>25914</v>
      </c>
      <c r="AC5" s="70">
        <v>26328</v>
      </c>
      <c r="AD5" s="70">
        <v>26862</v>
      </c>
      <c r="AE5" s="70">
        <v>27402</v>
      </c>
      <c r="AF5" s="121">
        <f>SUM(AF8:AF23,AF26:AF38,AF41:AF52,AF55:AF64)</f>
        <v>26933.8</v>
      </c>
      <c r="AG5" s="121">
        <f>SUM(AG8:AG23,AG26:AG38,AG41:AG52,AG55:AG64)</f>
        <v>27284.399999999998</v>
      </c>
      <c r="AH5" s="71">
        <v>2755</v>
      </c>
      <c r="AI5" s="70">
        <v>2698</v>
      </c>
      <c r="AJ5" s="70">
        <v>2696</v>
      </c>
      <c r="AK5" s="70">
        <v>2681</v>
      </c>
      <c r="AL5" s="70">
        <v>2732</v>
      </c>
      <c r="AM5" s="70">
        <v>2775</v>
      </c>
      <c r="AN5" s="121">
        <f>SUM(AN8:AN23,AN26:AN38,AN41:AN52,AN55:AN64)</f>
        <v>2770.0999999999995</v>
      </c>
      <c r="AO5" s="121">
        <f>SUM(AO8:AO23,AO26:AO38,AO41:AO52,AO55:AO64)</f>
        <v>2811.6</v>
      </c>
      <c r="AP5" s="71">
        <v>24325</v>
      </c>
      <c r="AQ5" s="70">
        <v>24821</v>
      </c>
      <c r="AR5" s="70">
        <v>25441</v>
      </c>
      <c r="AS5" s="70">
        <v>26080</v>
      </c>
      <c r="AT5" s="70">
        <v>26723</v>
      </c>
      <c r="AU5" s="70">
        <v>27578</v>
      </c>
      <c r="AV5" s="121">
        <f>SUM(AV8:AV23,AV26:AV38,AV41:AV52,AV55:AV64)</f>
        <v>27742.999999999996</v>
      </c>
      <c r="AW5" s="121">
        <f>SUM(AW8:AW23,AW26:AW38,AW41:AW52,AW55:AW64)</f>
        <v>28309.400000000005</v>
      </c>
      <c r="AX5" s="71">
        <v>19890</v>
      </c>
      <c r="AY5" s="70">
        <v>20198</v>
      </c>
      <c r="AZ5" s="70">
        <v>20568</v>
      </c>
      <c r="BA5" s="70">
        <v>21086</v>
      </c>
      <c r="BB5" s="70">
        <v>21408</v>
      </c>
      <c r="BC5" s="70">
        <v>21893</v>
      </c>
      <c r="BD5" s="121">
        <f>SUM(BD8:BD23,BD26:BD38,BD41:BD52,BD55:BD64)</f>
        <v>22059.999999999996</v>
      </c>
      <c r="BE5" s="121">
        <f>SUM(BE8:BE23,BE26:BE38,BE41:BE52,BE55:BE64)</f>
        <v>22664.300000000003</v>
      </c>
      <c r="BF5" s="71">
        <v>17930</v>
      </c>
      <c r="BG5" s="70">
        <v>18132</v>
      </c>
      <c r="BH5" s="70">
        <v>18576</v>
      </c>
      <c r="BI5" s="70">
        <v>19078</v>
      </c>
      <c r="BJ5" s="70">
        <v>19630</v>
      </c>
      <c r="BK5" s="70">
        <v>20186</v>
      </c>
      <c r="BL5" s="121">
        <f>SUM(BL8:BL23,BL26:BL38,BL41:BL52,BL55:BL64)</f>
        <v>20726.200000000004</v>
      </c>
      <c r="BM5" s="121">
        <f>SUM(BM8:BM23,BM26:BM38,BM41:BM52,BM55:BM64)</f>
        <v>21261.200000000008</v>
      </c>
      <c r="BN5" s="71">
        <v>22840</v>
      </c>
      <c r="BO5" s="70">
        <v>22607</v>
      </c>
      <c r="BP5" s="70">
        <v>22290</v>
      </c>
      <c r="BQ5" s="70">
        <v>22245</v>
      </c>
      <c r="BR5" s="70">
        <v>22179</v>
      </c>
      <c r="BS5" s="70">
        <v>22261</v>
      </c>
      <c r="BT5" s="121">
        <f>SUM(BT8:BT23,BT26:BT38,BT41:BT52,BT55:BT64)</f>
        <v>22351.000000000007</v>
      </c>
      <c r="BU5" s="121">
        <f>SUM(BU8:BU23,BU26:BU38,BU41:BU52,BU55:BU64)</f>
        <v>22563.3</v>
      </c>
    </row>
    <row r="6" spans="1:73">
      <c r="A6" s="21" t="s">
        <v>4</v>
      </c>
      <c r="B6" s="72">
        <f t="shared" ref="B6:AP6" si="0">SUM(B8:B23)</f>
        <v>46488.899999999994</v>
      </c>
      <c r="C6" s="72">
        <f t="shared" si="0"/>
        <v>46320.1</v>
      </c>
      <c r="D6" s="72">
        <f t="shared" si="0"/>
        <v>46935.4</v>
      </c>
      <c r="E6" s="72">
        <f t="shared" ref="E6:F6" si="1">SUM(E8:E23)</f>
        <v>47805.000000000007</v>
      </c>
      <c r="F6" s="72">
        <f t="shared" si="1"/>
        <v>48698.799999999996</v>
      </c>
      <c r="G6" s="72">
        <f t="shared" ref="G6:I6" si="2">SUM(G8:G23)</f>
        <v>49753.000000000007</v>
      </c>
      <c r="H6" s="72">
        <f t="shared" si="2"/>
        <v>50958.999999999993</v>
      </c>
      <c r="I6" s="72">
        <f t="shared" si="2"/>
        <v>51860.5</v>
      </c>
      <c r="J6" s="73">
        <f t="shared" si="0"/>
        <v>2829.1</v>
      </c>
      <c r="K6" s="72">
        <f t="shared" si="0"/>
        <v>2663.7999999999997</v>
      </c>
      <c r="L6" s="72">
        <f t="shared" si="0"/>
        <v>2677.5000000000005</v>
      </c>
      <c r="M6" s="72">
        <f t="shared" ref="M6:P6" si="3">SUM(M8:M23)</f>
        <v>2742.9</v>
      </c>
      <c r="N6" s="72">
        <f t="shared" si="3"/>
        <v>2827.7000000000003</v>
      </c>
      <c r="O6" s="72">
        <f t="shared" ref="O6:Q6" si="4">SUM(O8:O23)</f>
        <v>2953.6</v>
      </c>
      <c r="P6" s="72">
        <f t="shared" si="3"/>
        <v>3019.7</v>
      </c>
      <c r="Q6" s="72">
        <f t="shared" si="4"/>
        <v>3030.3</v>
      </c>
      <c r="R6" s="73">
        <f t="shared" si="0"/>
        <v>3967</v>
      </c>
      <c r="S6" s="72">
        <f t="shared" si="0"/>
        <v>3831.6000000000004</v>
      </c>
      <c r="T6" s="72">
        <f t="shared" si="0"/>
        <v>3890.2000000000007</v>
      </c>
      <c r="U6" s="72">
        <f t="shared" ref="U6:V6" si="5">SUM(U8:U23)</f>
        <v>3967.7999999999997</v>
      </c>
      <c r="V6" s="72">
        <f t="shared" si="5"/>
        <v>4000.7000000000003</v>
      </c>
      <c r="W6" s="72">
        <f t="shared" ref="W6:Y6" si="6">SUM(W8:W23)</f>
        <v>4062.7999999999997</v>
      </c>
      <c r="X6" s="72">
        <f t="shared" si="6"/>
        <v>4120.3</v>
      </c>
      <c r="Y6" s="72">
        <f t="shared" si="6"/>
        <v>4117.8</v>
      </c>
      <c r="Z6" s="73">
        <f t="shared" si="0"/>
        <v>9097</v>
      </c>
      <c r="AA6" s="72">
        <f t="shared" si="0"/>
        <v>9029.2000000000025</v>
      </c>
      <c r="AB6" s="72">
        <f t="shared" si="0"/>
        <v>9193.7999999999993</v>
      </c>
      <c r="AC6" s="72">
        <f t="shared" ref="AC6:AD6" si="7">SUM(AC8:AC23)</f>
        <v>9371.8000000000011</v>
      </c>
      <c r="AD6" s="72">
        <f t="shared" si="7"/>
        <v>9535.5</v>
      </c>
      <c r="AE6" s="72">
        <f t="shared" ref="AE6:AG6" si="8">SUM(AE8:AE23)</f>
        <v>9762.1999999999989</v>
      </c>
      <c r="AF6" s="72">
        <f t="shared" si="8"/>
        <v>10036.1</v>
      </c>
      <c r="AG6" s="72">
        <f t="shared" si="8"/>
        <v>10189.499999999998</v>
      </c>
      <c r="AH6" s="73">
        <f t="shared" si="0"/>
        <v>872.80000000000018</v>
      </c>
      <c r="AI6" s="72">
        <f t="shared" si="0"/>
        <v>835.09999999999991</v>
      </c>
      <c r="AJ6" s="72">
        <f t="shared" si="0"/>
        <v>822.5</v>
      </c>
      <c r="AK6" s="72">
        <f t="shared" ref="AK6:AL6" si="9">SUM(AK8:AK23)</f>
        <v>819.80000000000007</v>
      </c>
      <c r="AL6" s="72">
        <f t="shared" si="9"/>
        <v>828.4</v>
      </c>
      <c r="AM6" s="72">
        <f t="shared" ref="AM6:AO6" si="10">SUM(AM8:AM23)</f>
        <v>836.1</v>
      </c>
      <c r="AN6" s="72">
        <f t="shared" si="10"/>
        <v>836.80000000000007</v>
      </c>
      <c r="AO6" s="72">
        <f t="shared" si="10"/>
        <v>835.40000000000009</v>
      </c>
      <c r="AP6" s="73">
        <f t="shared" si="0"/>
        <v>8432</v>
      </c>
      <c r="AQ6" s="72">
        <f t="shared" ref="AQ6:BP6" si="11">SUM(AQ8:AQ23)</f>
        <v>8524.1999999999989</v>
      </c>
      <c r="AR6" s="72">
        <f t="shared" si="11"/>
        <v>8783.5</v>
      </c>
      <c r="AS6" s="72">
        <f t="shared" ref="AS6:AT6" si="12">SUM(AS8:AS23)</f>
        <v>9050.9000000000015</v>
      </c>
      <c r="AT6" s="72">
        <f t="shared" si="12"/>
        <v>9305.5</v>
      </c>
      <c r="AU6" s="72">
        <f t="shared" ref="AU6:AW6" si="13">SUM(AU8:AU23)</f>
        <v>9585.2000000000007</v>
      </c>
      <c r="AV6" s="72">
        <f t="shared" si="13"/>
        <v>9875.1</v>
      </c>
      <c r="AW6" s="72">
        <f t="shared" si="13"/>
        <v>10100.799999999999</v>
      </c>
      <c r="AX6" s="73">
        <f t="shared" si="11"/>
        <v>6225.9999999999991</v>
      </c>
      <c r="AY6" s="72">
        <f t="shared" si="11"/>
        <v>6353.1</v>
      </c>
      <c r="AZ6" s="72">
        <f t="shared" si="11"/>
        <v>6463.2999999999993</v>
      </c>
      <c r="BA6" s="72">
        <f t="shared" ref="BA6:BB6" si="14">SUM(BA8:BA23)</f>
        <v>6589.9000000000005</v>
      </c>
      <c r="BB6" s="72">
        <f t="shared" si="14"/>
        <v>6717.8000000000011</v>
      </c>
      <c r="BC6" s="72">
        <f t="shared" ref="BC6:BE6" si="15">SUM(BC8:BC23)</f>
        <v>6848.4999999999982</v>
      </c>
      <c r="BD6" s="72">
        <f t="shared" si="15"/>
        <v>7051.5</v>
      </c>
      <c r="BE6" s="72">
        <f t="shared" si="15"/>
        <v>7253.3999999999987</v>
      </c>
      <c r="BF6" s="73">
        <f t="shared" si="11"/>
        <v>6630.7999999999993</v>
      </c>
      <c r="BG6" s="72">
        <f t="shared" si="11"/>
        <v>6596.3000000000011</v>
      </c>
      <c r="BH6" s="72">
        <f t="shared" si="11"/>
        <v>6717.5</v>
      </c>
      <c r="BI6" s="72">
        <f t="shared" ref="BI6:BJ6" si="16">SUM(BI8:BI23)</f>
        <v>6923.3</v>
      </c>
      <c r="BJ6" s="72">
        <f t="shared" si="16"/>
        <v>7141.3</v>
      </c>
      <c r="BK6" s="72">
        <f t="shared" ref="BK6:BM6" si="17">SUM(BK8:BK23)</f>
        <v>7356.9999999999991</v>
      </c>
      <c r="BL6" s="72">
        <f t="shared" si="17"/>
        <v>7606</v>
      </c>
      <c r="BM6" s="72">
        <f t="shared" si="17"/>
        <v>7838.1000000000013</v>
      </c>
      <c r="BN6" s="73">
        <f t="shared" si="11"/>
        <v>8435.5999999999985</v>
      </c>
      <c r="BO6" s="72">
        <f t="shared" si="11"/>
        <v>8487.1</v>
      </c>
      <c r="BP6" s="72">
        <f t="shared" si="11"/>
        <v>8387.2999999999993</v>
      </c>
      <c r="BQ6" s="72">
        <f t="shared" ref="BQ6:BR6" si="18">SUM(BQ8:BQ23)</f>
        <v>8339.4</v>
      </c>
      <c r="BR6" s="72">
        <f t="shared" si="18"/>
        <v>8342.8000000000011</v>
      </c>
      <c r="BS6" s="72">
        <f t="shared" ref="BS6:BU6" si="19">SUM(BS8:BS23)</f>
        <v>8348.6</v>
      </c>
      <c r="BT6" s="72">
        <f t="shared" si="19"/>
        <v>8414.2999999999993</v>
      </c>
      <c r="BU6" s="72">
        <f t="shared" si="19"/>
        <v>8495.6</v>
      </c>
    </row>
    <row r="7" spans="1:73">
      <c r="A7" s="20" t="s">
        <v>61</v>
      </c>
      <c r="B7" s="72">
        <f t="shared" ref="B7:AP7" si="20">(B6/B5)*100</f>
        <v>35.42470262814993</v>
      </c>
      <c r="C7" s="72">
        <f t="shared" si="20"/>
        <v>35.555632316254076</v>
      </c>
      <c r="D7" s="72">
        <f t="shared" si="20"/>
        <v>35.599733013758893</v>
      </c>
      <c r="E7" s="72">
        <f t="shared" ref="E7:H7" si="21">(E6/E5)*100</f>
        <v>35.647706257829746</v>
      </c>
      <c r="F7" s="72">
        <f t="shared" si="21"/>
        <v>35.704764907289963</v>
      </c>
      <c r="G7" s="72">
        <f t="shared" ref="G7:I7" si="22">(G6/G5)*100</f>
        <v>35.782713137037739</v>
      </c>
      <c r="H7" s="72">
        <f t="shared" si="21"/>
        <v>35.841565356224741</v>
      </c>
      <c r="I7" s="72">
        <f t="shared" si="22"/>
        <v>35.866486114146433</v>
      </c>
      <c r="J7" s="73">
        <f t="shared" si="20"/>
        <v>45.432792677051545</v>
      </c>
      <c r="K7" s="72">
        <f t="shared" si="20"/>
        <v>43.668852459016385</v>
      </c>
      <c r="L7" s="72">
        <f t="shared" si="20"/>
        <v>42.23186119873818</v>
      </c>
      <c r="M7" s="72">
        <f t="shared" ref="M7:N7" si="23">(M6/M5)*100</f>
        <v>42.315643319962973</v>
      </c>
      <c r="N7" s="72">
        <f t="shared" si="23"/>
        <v>42.147861082128493</v>
      </c>
      <c r="O7" s="72">
        <f t="shared" ref="O7:Q7" si="24">(O6/O5)*100</f>
        <v>41.676308734302239</v>
      </c>
      <c r="P7" s="72">
        <f t="shared" si="24"/>
        <v>41.578773442018004</v>
      </c>
      <c r="Q7" s="72">
        <f t="shared" si="24"/>
        <v>41.104976872261631</v>
      </c>
      <c r="R7" s="73">
        <f t="shared" si="20"/>
        <v>34.513659300504614</v>
      </c>
      <c r="S7" s="72">
        <f t="shared" si="20"/>
        <v>33.019648397104447</v>
      </c>
      <c r="T7" s="72">
        <f t="shared" si="20"/>
        <v>32.967796610169501</v>
      </c>
      <c r="U7" s="72">
        <f t="shared" ref="U7:V7" si="25">(U6/U5)*100</f>
        <v>33.181133968891118</v>
      </c>
      <c r="V7" s="72">
        <f t="shared" si="25"/>
        <v>33.107414763323405</v>
      </c>
      <c r="W7" s="72">
        <f t="shared" ref="W7:Y7" si="26">(W6/W5)*100</f>
        <v>33.025524304991052</v>
      </c>
      <c r="X7" s="72">
        <f t="shared" si="26"/>
        <v>33.408740776777748</v>
      </c>
      <c r="Y7" s="72">
        <f t="shared" si="26"/>
        <v>33.398218891430247</v>
      </c>
      <c r="Z7" s="73">
        <f t="shared" si="20"/>
        <v>36.178166633525549</v>
      </c>
      <c r="AA7" s="72">
        <f t="shared" si="20"/>
        <v>35.553630492991033</v>
      </c>
      <c r="AB7" s="72">
        <f t="shared" si="20"/>
        <v>35.478119935170177</v>
      </c>
      <c r="AC7" s="72">
        <f t="shared" ref="AC7:AD7" si="27">(AC6/AC5)*100</f>
        <v>35.596323305986026</v>
      </c>
      <c r="AD7" s="72">
        <f t="shared" si="27"/>
        <v>35.498101407192316</v>
      </c>
      <c r="AE7" s="72">
        <f t="shared" ref="AE7:AG7" si="28">(AE6/AE5)*100</f>
        <v>35.625866725056561</v>
      </c>
      <c r="AF7" s="72">
        <f t="shared" si="28"/>
        <v>37.26210189427411</v>
      </c>
      <c r="AG7" s="72">
        <f t="shared" si="28"/>
        <v>37.345516119101021</v>
      </c>
      <c r="AH7" s="73">
        <f t="shared" si="20"/>
        <v>31.680580762250461</v>
      </c>
      <c r="AI7" s="72">
        <f t="shared" si="20"/>
        <v>30.952557449962931</v>
      </c>
      <c r="AJ7" s="72">
        <f t="shared" si="20"/>
        <v>30.508160237388726</v>
      </c>
      <c r="AK7" s="72">
        <f t="shared" ref="AK7:AL7" si="29">(AK6/AK5)*100</f>
        <v>30.578142484147708</v>
      </c>
      <c r="AL7" s="72">
        <f t="shared" si="29"/>
        <v>30.322108345534403</v>
      </c>
      <c r="AM7" s="72">
        <f t="shared" ref="AM7:AO7" si="30">(AM6/AM5)*100</f>
        <v>30.129729729729732</v>
      </c>
      <c r="AN7" s="72">
        <f t="shared" si="30"/>
        <v>30.208295729396056</v>
      </c>
      <c r="AO7" s="72">
        <f t="shared" si="30"/>
        <v>29.712619149238872</v>
      </c>
      <c r="AP7" s="73">
        <f t="shared" si="20"/>
        <v>34.663926002055504</v>
      </c>
      <c r="AQ7" s="72">
        <f t="shared" ref="AQ7:BP7" si="31">(AQ6/AQ5)*100</f>
        <v>34.342693686797467</v>
      </c>
      <c r="AR7" s="72">
        <f t="shared" si="31"/>
        <v>34.524979364018712</v>
      </c>
      <c r="AS7" s="72">
        <f t="shared" ref="AS7:AT7" si="32">(AS6/AS5)*100</f>
        <v>34.704371165644176</v>
      </c>
      <c r="AT7" s="72">
        <f t="shared" si="32"/>
        <v>34.822063391086324</v>
      </c>
      <c r="AU7" s="72">
        <f t="shared" ref="AU7:AW7" si="33">(AU6/AU5)*100</f>
        <v>34.756690115309311</v>
      </c>
      <c r="AV7" s="72">
        <f t="shared" si="33"/>
        <v>35.59492484590708</v>
      </c>
      <c r="AW7" s="72">
        <f t="shared" si="33"/>
        <v>35.680021476965237</v>
      </c>
      <c r="AX7" s="73">
        <f t="shared" si="31"/>
        <v>31.30216189039718</v>
      </c>
      <c r="AY7" s="72">
        <f t="shared" si="31"/>
        <v>31.454104366768988</v>
      </c>
      <c r="AZ7" s="72">
        <f t="shared" si="31"/>
        <v>31.424056787242314</v>
      </c>
      <c r="BA7" s="72">
        <f t="shared" ref="BA7:BB7" si="34">(BA6/BA5)*100</f>
        <v>31.252489803661199</v>
      </c>
      <c r="BB7" s="72">
        <f t="shared" si="34"/>
        <v>31.379857997010468</v>
      </c>
      <c r="BC7" s="72">
        <f t="shared" ref="BC7:BE7" si="35">(BC6/BC5)*100</f>
        <v>31.28168821084364</v>
      </c>
      <c r="BD7" s="72">
        <f t="shared" si="35"/>
        <v>31.965095194922945</v>
      </c>
      <c r="BE7" s="72">
        <f t="shared" si="35"/>
        <v>32.003635673724744</v>
      </c>
      <c r="BF7" s="73">
        <f t="shared" si="31"/>
        <v>36.981595092024541</v>
      </c>
      <c r="BG7" s="72">
        <f t="shared" si="31"/>
        <v>36.379329362453127</v>
      </c>
      <c r="BH7" s="72">
        <f t="shared" si="31"/>
        <v>36.162252368647721</v>
      </c>
      <c r="BI7" s="72">
        <f t="shared" ref="BI7:BJ7" si="36">(BI6/BI5)*100</f>
        <v>36.289443337876087</v>
      </c>
      <c r="BJ7" s="72">
        <f t="shared" si="36"/>
        <v>36.379521141110544</v>
      </c>
      <c r="BK7" s="72">
        <f t="shared" ref="BK7:BM7" si="37">(BK6/BK5)*100</f>
        <v>36.44605171901317</v>
      </c>
      <c r="BL7" s="72">
        <f t="shared" si="37"/>
        <v>36.697513292354593</v>
      </c>
      <c r="BM7" s="72">
        <f t="shared" si="37"/>
        <v>36.865746053844553</v>
      </c>
      <c r="BN7" s="73">
        <f t="shared" si="31"/>
        <v>36.933450087565667</v>
      </c>
      <c r="BO7" s="72">
        <f t="shared" si="31"/>
        <v>37.541911797230945</v>
      </c>
      <c r="BP7" s="72">
        <f t="shared" si="31"/>
        <v>37.628084342754597</v>
      </c>
      <c r="BQ7" s="72">
        <f t="shared" ref="BQ7:BR7" si="38">(BQ6/BQ5)*100</f>
        <v>37.488873904248145</v>
      </c>
      <c r="BR7" s="72">
        <f t="shared" si="38"/>
        <v>37.615762658370535</v>
      </c>
      <c r="BS7" s="72">
        <f t="shared" ref="BS7:BU7" si="39">(BS6/BS5)*100</f>
        <v>37.503256816854588</v>
      </c>
      <c r="BT7" s="72">
        <f t="shared" si="39"/>
        <v>37.646190327054704</v>
      </c>
      <c r="BU7" s="72">
        <f t="shared" si="39"/>
        <v>37.652293769085198</v>
      </c>
    </row>
    <row r="8" spans="1:73">
      <c r="A8" s="21" t="s">
        <v>5</v>
      </c>
      <c r="B8" s="74">
        <v>1886.5</v>
      </c>
      <c r="C8" s="74">
        <v>1870.8</v>
      </c>
      <c r="D8" s="74">
        <v>1870</v>
      </c>
      <c r="E8" s="74">
        <v>1885.1</v>
      </c>
      <c r="F8" s="74">
        <v>1902.6</v>
      </c>
      <c r="G8" s="74">
        <v>1923.2</v>
      </c>
      <c r="H8" s="74">
        <v>1949.1</v>
      </c>
      <c r="I8" s="74">
        <v>1975.8</v>
      </c>
      <c r="J8" s="75">
        <v>103.5</v>
      </c>
      <c r="K8" s="74">
        <v>99.2</v>
      </c>
      <c r="L8" s="74">
        <v>93.100000000000009</v>
      </c>
      <c r="M8" s="74">
        <v>92.199999999999989</v>
      </c>
      <c r="N8" s="74">
        <v>91.3</v>
      </c>
      <c r="O8" s="74">
        <v>91.3</v>
      </c>
      <c r="P8" s="74">
        <v>92.6</v>
      </c>
      <c r="Q8" s="74">
        <v>93.8</v>
      </c>
      <c r="R8" s="75">
        <v>246.8</v>
      </c>
      <c r="S8" s="74">
        <v>236.3</v>
      </c>
      <c r="T8" s="74">
        <v>237.4</v>
      </c>
      <c r="U8" s="74">
        <v>243.6</v>
      </c>
      <c r="V8" s="74">
        <v>249.3</v>
      </c>
      <c r="W8" s="74">
        <v>252.6</v>
      </c>
      <c r="X8" s="74">
        <v>257.8</v>
      </c>
      <c r="Y8" s="74">
        <v>260.7</v>
      </c>
      <c r="Z8" s="75">
        <v>365.8</v>
      </c>
      <c r="AA8" s="74">
        <v>361.4</v>
      </c>
      <c r="AB8" s="74">
        <v>364.2</v>
      </c>
      <c r="AC8" s="74">
        <v>366.1</v>
      </c>
      <c r="AD8" s="74">
        <v>368.6</v>
      </c>
      <c r="AE8" s="74">
        <v>373.1</v>
      </c>
      <c r="AF8" s="74">
        <v>377.8</v>
      </c>
      <c r="AG8" s="74">
        <v>380.3</v>
      </c>
      <c r="AH8" s="75">
        <v>25.1</v>
      </c>
      <c r="AI8" s="74">
        <v>24</v>
      </c>
      <c r="AJ8" s="74">
        <v>23.1</v>
      </c>
      <c r="AK8" s="74">
        <v>22.7</v>
      </c>
      <c r="AL8" s="74">
        <v>22.6</v>
      </c>
      <c r="AM8" s="74">
        <v>22</v>
      </c>
      <c r="AN8" s="74">
        <v>21.4</v>
      </c>
      <c r="AO8" s="74">
        <v>20.6</v>
      </c>
      <c r="AP8" s="75">
        <v>300.10000000000002</v>
      </c>
      <c r="AQ8" s="74">
        <v>300.89999999999998</v>
      </c>
      <c r="AR8" s="74">
        <v>305.70000000000005</v>
      </c>
      <c r="AS8" s="74">
        <v>310.29999999999995</v>
      </c>
      <c r="AT8" s="74">
        <v>312.89999999999998</v>
      </c>
      <c r="AU8" s="74">
        <v>317.8</v>
      </c>
      <c r="AV8" s="74">
        <v>324.5</v>
      </c>
      <c r="AW8" s="74">
        <v>330.5</v>
      </c>
      <c r="AX8" s="75">
        <v>211</v>
      </c>
      <c r="AY8" s="74">
        <v>214.3</v>
      </c>
      <c r="AZ8" s="74">
        <v>215.8</v>
      </c>
      <c r="BA8" s="74">
        <v>218.4</v>
      </c>
      <c r="BB8" s="74">
        <v>221.7</v>
      </c>
      <c r="BC8" s="74">
        <v>223.9</v>
      </c>
      <c r="BD8" s="74">
        <v>227.2</v>
      </c>
      <c r="BE8" s="74">
        <v>232.8</v>
      </c>
      <c r="BF8" s="75">
        <v>250.2</v>
      </c>
      <c r="BG8" s="74">
        <v>247.4</v>
      </c>
      <c r="BH8" s="74">
        <v>248.39999999999998</v>
      </c>
      <c r="BI8" s="74">
        <v>253.89999999999998</v>
      </c>
      <c r="BJ8" s="74">
        <v>258.60000000000002</v>
      </c>
      <c r="BK8" s="74">
        <v>264.7</v>
      </c>
      <c r="BL8" s="74">
        <v>270.39999999999998</v>
      </c>
      <c r="BM8" s="74">
        <v>277.79999999999995</v>
      </c>
      <c r="BN8" s="75">
        <v>384</v>
      </c>
      <c r="BO8" s="74">
        <v>387.2</v>
      </c>
      <c r="BP8" s="74">
        <v>382.3</v>
      </c>
      <c r="BQ8" s="74">
        <v>377.9</v>
      </c>
      <c r="BR8" s="74">
        <v>377.7</v>
      </c>
      <c r="BS8" s="74">
        <v>377.9</v>
      </c>
      <c r="BT8" s="74">
        <v>377.4</v>
      </c>
      <c r="BU8" s="74">
        <v>379.3</v>
      </c>
    </row>
    <row r="9" spans="1:73">
      <c r="A9" s="21" t="s">
        <v>6</v>
      </c>
      <c r="B9" s="74">
        <v>1164.9000000000001</v>
      </c>
      <c r="C9" s="74">
        <v>1163</v>
      </c>
      <c r="D9" s="74">
        <v>1170.0999999999999</v>
      </c>
      <c r="E9" s="74">
        <v>1176.5</v>
      </c>
      <c r="F9" s="74">
        <v>1176.2</v>
      </c>
      <c r="G9" s="74">
        <v>1188.8</v>
      </c>
      <c r="H9" s="74">
        <v>1209.3</v>
      </c>
      <c r="I9" s="74">
        <v>1227.5</v>
      </c>
      <c r="J9" s="75">
        <v>61.900000000000006</v>
      </c>
      <c r="K9" s="74">
        <v>59.300000000000004</v>
      </c>
      <c r="L9" s="74">
        <v>58.4</v>
      </c>
      <c r="M9" s="74">
        <v>58.099999999999994</v>
      </c>
      <c r="N9" s="74">
        <v>55</v>
      </c>
      <c r="O9" s="74">
        <v>54.8</v>
      </c>
      <c r="P9" s="74">
        <v>57.2</v>
      </c>
      <c r="Q9" s="74">
        <v>56.599999999999994</v>
      </c>
      <c r="R9" s="75">
        <v>163.69999999999999</v>
      </c>
      <c r="S9" s="74">
        <v>160.30000000000001</v>
      </c>
      <c r="T9" s="74">
        <v>158.9</v>
      </c>
      <c r="U9" s="74">
        <v>155.4</v>
      </c>
      <c r="V9" s="74">
        <v>152.80000000000001</v>
      </c>
      <c r="W9" s="74">
        <v>154.69999999999999</v>
      </c>
      <c r="X9" s="74">
        <v>155.19999999999999</v>
      </c>
      <c r="Y9" s="74">
        <v>154.80000000000001</v>
      </c>
      <c r="Z9" s="75">
        <v>235.6</v>
      </c>
      <c r="AA9" s="74">
        <v>234.6</v>
      </c>
      <c r="AB9" s="74">
        <v>238.1</v>
      </c>
      <c r="AC9" s="74">
        <v>241.4</v>
      </c>
      <c r="AD9" s="74">
        <v>241.3</v>
      </c>
      <c r="AE9" s="74">
        <v>244.8</v>
      </c>
      <c r="AF9" s="74">
        <v>250.9</v>
      </c>
      <c r="AG9" s="74">
        <v>252.2</v>
      </c>
      <c r="AH9" s="75">
        <v>16.2</v>
      </c>
      <c r="AI9" s="74">
        <v>15.3</v>
      </c>
      <c r="AJ9" s="74">
        <v>14.9</v>
      </c>
      <c r="AK9" s="74">
        <v>14.5</v>
      </c>
      <c r="AL9" s="74">
        <v>14.2</v>
      </c>
      <c r="AM9" s="74">
        <v>13.7</v>
      </c>
      <c r="AN9" s="74">
        <v>13.5</v>
      </c>
      <c r="AO9" s="74">
        <v>13.5</v>
      </c>
      <c r="AP9" s="75">
        <v>163.80000000000001</v>
      </c>
      <c r="AQ9" s="74">
        <v>167.39999999999998</v>
      </c>
      <c r="AR9" s="74">
        <v>171.6</v>
      </c>
      <c r="AS9" s="74">
        <v>174.1</v>
      </c>
      <c r="AT9" s="74">
        <v>178.5</v>
      </c>
      <c r="AU9" s="74">
        <v>183.3</v>
      </c>
      <c r="AV9" s="74">
        <v>188.6</v>
      </c>
      <c r="AW9" s="74">
        <v>193.7</v>
      </c>
      <c r="AX9" s="75">
        <v>162.69999999999999</v>
      </c>
      <c r="AY9" s="74">
        <v>166</v>
      </c>
      <c r="AZ9" s="74">
        <v>167.5</v>
      </c>
      <c r="BA9" s="74">
        <v>170.5</v>
      </c>
      <c r="BB9" s="74">
        <v>171.5</v>
      </c>
      <c r="BC9" s="74">
        <v>172.2</v>
      </c>
      <c r="BD9" s="74">
        <v>175.1</v>
      </c>
      <c r="BE9" s="74">
        <v>181.4</v>
      </c>
      <c r="BF9" s="75">
        <v>144.19999999999999</v>
      </c>
      <c r="BG9" s="74">
        <v>141.9</v>
      </c>
      <c r="BH9" s="74">
        <v>143.69999999999999</v>
      </c>
      <c r="BI9" s="74">
        <v>146.30000000000001</v>
      </c>
      <c r="BJ9" s="74">
        <v>148.10000000000002</v>
      </c>
      <c r="BK9" s="74">
        <v>152.1</v>
      </c>
      <c r="BL9" s="74">
        <v>156.30000000000001</v>
      </c>
      <c r="BM9" s="74">
        <v>162.80000000000001</v>
      </c>
      <c r="BN9" s="75">
        <v>217</v>
      </c>
      <c r="BO9" s="74">
        <v>218.2</v>
      </c>
      <c r="BP9" s="74">
        <v>216.9</v>
      </c>
      <c r="BQ9" s="74">
        <v>216.2</v>
      </c>
      <c r="BR9" s="74">
        <v>214.9</v>
      </c>
      <c r="BS9" s="74">
        <v>213.4</v>
      </c>
      <c r="BT9" s="74">
        <v>212.7</v>
      </c>
      <c r="BU9" s="74">
        <v>212.4</v>
      </c>
    </row>
    <row r="10" spans="1:73">
      <c r="A10" s="21" t="s">
        <v>7</v>
      </c>
      <c r="B10" s="74">
        <v>416.6</v>
      </c>
      <c r="C10" s="74">
        <v>413.8</v>
      </c>
      <c r="D10" s="74">
        <v>417.1</v>
      </c>
      <c r="E10" s="74">
        <v>419.4</v>
      </c>
      <c r="F10" s="74">
        <v>428.7</v>
      </c>
      <c r="G10" s="74">
        <v>437.7</v>
      </c>
      <c r="H10" s="74">
        <v>448.2</v>
      </c>
      <c r="I10" s="74">
        <v>452.8</v>
      </c>
      <c r="J10" s="75">
        <v>20</v>
      </c>
      <c r="K10" s="74">
        <v>19.3</v>
      </c>
      <c r="L10" s="74">
        <v>19.3</v>
      </c>
      <c r="M10" s="74">
        <v>18.5</v>
      </c>
      <c r="N10" s="74">
        <v>19.7</v>
      </c>
      <c r="O10" s="74">
        <v>20.399999999999999</v>
      </c>
      <c r="P10" s="74">
        <v>20.8</v>
      </c>
      <c r="Q10" s="74">
        <v>20.8</v>
      </c>
      <c r="R10" s="75">
        <v>27.9</v>
      </c>
      <c r="S10" s="74">
        <v>25.9</v>
      </c>
      <c r="T10" s="74">
        <v>25.7</v>
      </c>
      <c r="U10" s="74">
        <v>25.7</v>
      </c>
      <c r="V10" s="74">
        <v>25.4</v>
      </c>
      <c r="W10" s="74">
        <v>25.7</v>
      </c>
      <c r="X10" s="74">
        <v>25.6</v>
      </c>
      <c r="Y10" s="74">
        <v>25.8</v>
      </c>
      <c r="Z10" s="75">
        <v>75.3</v>
      </c>
      <c r="AA10" s="74">
        <v>74.5</v>
      </c>
      <c r="AB10" s="74">
        <v>75.5</v>
      </c>
      <c r="AC10" s="74">
        <v>75.900000000000006</v>
      </c>
      <c r="AD10" s="74">
        <v>77.599999999999994</v>
      </c>
      <c r="AE10" s="74">
        <v>79.5</v>
      </c>
      <c r="AF10" s="74">
        <v>81.599999999999994</v>
      </c>
      <c r="AG10" s="74">
        <v>82.5</v>
      </c>
      <c r="AH10" s="75">
        <v>6.5</v>
      </c>
      <c r="AI10" s="74">
        <v>6</v>
      </c>
      <c r="AJ10" s="74">
        <v>5.7</v>
      </c>
      <c r="AK10" s="74">
        <v>5.5</v>
      </c>
      <c r="AL10" s="74">
        <v>5.2</v>
      </c>
      <c r="AM10" s="74">
        <v>4.9000000000000004</v>
      </c>
      <c r="AN10" s="74">
        <v>4.7</v>
      </c>
      <c r="AO10" s="74">
        <v>4.5999999999999996</v>
      </c>
      <c r="AP10" s="75">
        <v>99.5</v>
      </c>
      <c r="AQ10" s="74">
        <v>97.5</v>
      </c>
      <c r="AR10" s="74">
        <v>97.800000000000011</v>
      </c>
      <c r="AS10" s="74">
        <v>98.5</v>
      </c>
      <c r="AT10" s="74">
        <v>102.19999999999999</v>
      </c>
      <c r="AU10" s="74">
        <v>104.6</v>
      </c>
      <c r="AV10" s="74">
        <v>107.6</v>
      </c>
      <c r="AW10" s="74">
        <v>108.2</v>
      </c>
      <c r="AX10" s="75">
        <v>63.7</v>
      </c>
      <c r="AY10" s="74">
        <v>64.8</v>
      </c>
      <c r="AZ10" s="74">
        <v>66.599999999999994</v>
      </c>
      <c r="BA10" s="74">
        <v>68.5</v>
      </c>
      <c r="BB10" s="74">
        <v>70.3</v>
      </c>
      <c r="BC10" s="74">
        <v>72.5</v>
      </c>
      <c r="BD10" s="74">
        <v>75.5</v>
      </c>
      <c r="BE10" s="74">
        <v>77.099999999999994</v>
      </c>
      <c r="BF10" s="75">
        <v>60.5</v>
      </c>
      <c r="BG10" s="74">
        <v>62</v>
      </c>
      <c r="BH10" s="74">
        <v>62.900000000000006</v>
      </c>
      <c r="BI10" s="74">
        <v>63.3</v>
      </c>
      <c r="BJ10" s="74">
        <v>64.5</v>
      </c>
      <c r="BK10" s="74">
        <v>65.199999999999989</v>
      </c>
      <c r="BL10" s="74">
        <v>67.2</v>
      </c>
      <c r="BM10" s="74">
        <v>68.5</v>
      </c>
      <c r="BN10" s="75">
        <v>63.3</v>
      </c>
      <c r="BO10" s="74">
        <v>63.8</v>
      </c>
      <c r="BP10" s="74">
        <v>63.7</v>
      </c>
      <c r="BQ10" s="74">
        <v>63.6</v>
      </c>
      <c r="BR10" s="74">
        <v>64</v>
      </c>
      <c r="BS10" s="74">
        <v>64.900000000000006</v>
      </c>
      <c r="BT10" s="74">
        <v>65.3</v>
      </c>
      <c r="BU10" s="74">
        <v>65.3</v>
      </c>
    </row>
    <row r="11" spans="1:73">
      <c r="A11" s="21" t="s">
        <v>8</v>
      </c>
      <c r="B11" s="74">
        <v>7232.3</v>
      </c>
      <c r="C11" s="74">
        <v>7172.9</v>
      </c>
      <c r="D11" s="74">
        <v>7251.9</v>
      </c>
      <c r="E11" s="74">
        <v>7396.9</v>
      </c>
      <c r="F11" s="74">
        <v>7582.5</v>
      </c>
      <c r="G11" s="74">
        <v>7824.5</v>
      </c>
      <c r="H11" s="74">
        <v>8107.7</v>
      </c>
      <c r="I11" s="74">
        <v>8383.4</v>
      </c>
      <c r="J11" s="75">
        <v>402.1</v>
      </c>
      <c r="K11" s="74">
        <v>356.2</v>
      </c>
      <c r="L11" s="74">
        <v>341.2</v>
      </c>
      <c r="M11" s="74">
        <v>347.70000000000005</v>
      </c>
      <c r="N11" s="74">
        <v>371.7</v>
      </c>
      <c r="O11" s="74">
        <v>403.09999999999997</v>
      </c>
      <c r="P11" s="74">
        <v>438.2</v>
      </c>
      <c r="Q11" s="74">
        <v>479.2</v>
      </c>
      <c r="R11" s="75">
        <v>324.10000000000002</v>
      </c>
      <c r="S11" s="74">
        <v>309.10000000000002</v>
      </c>
      <c r="T11" s="74">
        <v>312.5</v>
      </c>
      <c r="U11" s="74">
        <v>317.39999999999998</v>
      </c>
      <c r="V11" s="74">
        <v>322.39999999999998</v>
      </c>
      <c r="W11" s="74">
        <v>330.5</v>
      </c>
      <c r="X11" s="74">
        <v>343.2</v>
      </c>
      <c r="Y11" s="74">
        <v>355.4</v>
      </c>
      <c r="Z11" s="75">
        <v>1487.1</v>
      </c>
      <c r="AA11" s="74">
        <v>1474.4</v>
      </c>
      <c r="AB11" s="74">
        <v>1502.8</v>
      </c>
      <c r="AC11" s="74">
        <v>1537</v>
      </c>
      <c r="AD11" s="74">
        <v>1573.3</v>
      </c>
      <c r="AE11" s="74">
        <v>1622.6</v>
      </c>
      <c r="AF11" s="74">
        <v>1683</v>
      </c>
      <c r="AG11" s="74">
        <v>1718.1</v>
      </c>
      <c r="AH11" s="75">
        <v>143.80000000000001</v>
      </c>
      <c r="AI11" s="74">
        <v>137.1</v>
      </c>
      <c r="AJ11" s="74">
        <v>135.69999999999999</v>
      </c>
      <c r="AK11" s="74">
        <v>133.6</v>
      </c>
      <c r="AL11" s="74">
        <v>134.1</v>
      </c>
      <c r="AM11" s="74">
        <v>136.19999999999999</v>
      </c>
      <c r="AN11" s="74">
        <v>136.6</v>
      </c>
      <c r="AO11" s="74">
        <v>137</v>
      </c>
      <c r="AP11" s="75">
        <v>1481.1999999999998</v>
      </c>
      <c r="AQ11" s="74">
        <v>1484.1</v>
      </c>
      <c r="AR11" s="74">
        <v>1522.6</v>
      </c>
      <c r="AS11" s="74">
        <v>1573.1999999999998</v>
      </c>
      <c r="AT11" s="74">
        <v>1629.9</v>
      </c>
      <c r="AU11" s="74">
        <v>1687.6000000000001</v>
      </c>
      <c r="AV11" s="74">
        <v>1757</v>
      </c>
      <c r="AW11" s="74">
        <v>1831.5</v>
      </c>
      <c r="AX11" s="75">
        <v>1051.2</v>
      </c>
      <c r="AY11" s="74">
        <v>1070.9000000000001</v>
      </c>
      <c r="AZ11" s="74">
        <v>1091</v>
      </c>
      <c r="BA11" s="74">
        <v>1109.3</v>
      </c>
      <c r="BB11" s="74">
        <v>1128.3</v>
      </c>
      <c r="BC11" s="74">
        <v>1160.0999999999999</v>
      </c>
      <c r="BD11" s="74">
        <v>1200.2</v>
      </c>
      <c r="BE11" s="74">
        <v>1243.4000000000001</v>
      </c>
      <c r="BF11" s="75">
        <v>1228.3</v>
      </c>
      <c r="BG11" s="74">
        <v>1228.9000000000001</v>
      </c>
      <c r="BH11" s="74">
        <v>1253.0999999999999</v>
      </c>
      <c r="BI11" s="74">
        <v>1299.3000000000002</v>
      </c>
      <c r="BJ11" s="74">
        <v>1346.7</v>
      </c>
      <c r="BK11" s="74">
        <v>1409.6999999999998</v>
      </c>
      <c r="BL11" s="74">
        <v>1468.1999999999998</v>
      </c>
      <c r="BM11" s="74">
        <v>1524.3999999999999</v>
      </c>
      <c r="BN11" s="75">
        <v>1114.5999999999999</v>
      </c>
      <c r="BO11" s="74">
        <v>1112.3</v>
      </c>
      <c r="BP11" s="74">
        <v>1093.0999999999999</v>
      </c>
      <c r="BQ11" s="74">
        <v>1079.5</v>
      </c>
      <c r="BR11" s="74">
        <v>1076.2</v>
      </c>
      <c r="BS11" s="74">
        <v>1074.7</v>
      </c>
      <c r="BT11" s="74">
        <v>1081.5</v>
      </c>
      <c r="BU11" s="74">
        <v>1094.5</v>
      </c>
    </row>
    <row r="12" spans="1:73">
      <c r="A12" s="21" t="s">
        <v>9</v>
      </c>
      <c r="B12" s="74">
        <v>3900.1</v>
      </c>
      <c r="C12" s="74">
        <v>3860.4</v>
      </c>
      <c r="D12" s="74">
        <v>3900.5</v>
      </c>
      <c r="E12" s="74">
        <v>3954</v>
      </c>
      <c r="F12" s="74">
        <v>4035.4</v>
      </c>
      <c r="G12" s="74">
        <v>4155.6000000000004</v>
      </c>
      <c r="H12" s="74">
        <v>4261.8999999999996</v>
      </c>
      <c r="I12" s="74">
        <v>4378</v>
      </c>
      <c r="J12" s="75">
        <v>175.20000000000002</v>
      </c>
      <c r="K12" s="74">
        <v>158.89999999999998</v>
      </c>
      <c r="L12" s="74">
        <v>154.9</v>
      </c>
      <c r="M12" s="74">
        <v>150.1</v>
      </c>
      <c r="N12" s="74">
        <v>154.80000000000001</v>
      </c>
      <c r="O12" s="74">
        <v>165.1</v>
      </c>
      <c r="P12" s="74">
        <v>175.5</v>
      </c>
      <c r="Q12" s="74">
        <v>185.6</v>
      </c>
      <c r="R12" s="75">
        <v>357.8</v>
      </c>
      <c r="S12" s="74">
        <v>344.8</v>
      </c>
      <c r="T12" s="74">
        <v>350.4</v>
      </c>
      <c r="U12" s="74">
        <v>354.4</v>
      </c>
      <c r="V12" s="74">
        <v>357.3</v>
      </c>
      <c r="W12" s="74">
        <v>367.2</v>
      </c>
      <c r="X12" s="74">
        <v>379.1</v>
      </c>
      <c r="Y12" s="74">
        <v>388.2</v>
      </c>
      <c r="Z12" s="75">
        <v>818.9</v>
      </c>
      <c r="AA12" s="74">
        <v>810.1</v>
      </c>
      <c r="AB12" s="74">
        <v>821.8</v>
      </c>
      <c r="AC12" s="74">
        <v>833.2</v>
      </c>
      <c r="AD12" s="74">
        <v>845.1</v>
      </c>
      <c r="AE12" s="74">
        <v>871.8</v>
      </c>
      <c r="AF12" s="74">
        <v>905.5</v>
      </c>
      <c r="AG12" s="74">
        <v>926</v>
      </c>
      <c r="AH12" s="75">
        <v>104.6</v>
      </c>
      <c r="AI12" s="74">
        <v>99.8</v>
      </c>
      <c r="AJ12" s="74">
        <v>98.6</v>
      </c>
      <c r="AK12" s="74">
        <v>100.3</v>
      </c>
      <c r="AL12" s="74">
        <v>103</v>
      </c>
      <c r="AM12" s="74">
        <v>107.3</v>
      </c>
      <c r="AN12" s="74">
        <v>111.5</v>
      </c>
      <c r="AO12" s="74">
        <v>111.4</v>
      </c>
      <c r="AP12" s="75">
        <v>734.6</v>
      </c>
      <c r="AQ12" s="74">
        <v>744.40000000000009</v>
      </c>
      <c r="AR12" s="74">
        <v>767.40000000000009</v>
      </c>
      <c r="AS12" s="74">
        <v>788.1</v>
      </c>
      <c r="AT12" s="74">
        <v>816.5</v>
      </c>
      <c r="AU12" s="74">
        <v>851.5</v>
      </c>
      <c r="AV12" s="74">
        <v>867.40000000000009</v>
      </c>
      <c r="AW12" s="74">
        <v>892.3</v>
      </c>
      <c r="AX12" s="75">
        <v>464.4</v>
      </c>
      <c r="AY12" s="74">
        <v>475.5</v>
      </c>
      <c r="AZ12" s="74">
        <v>484.7</v>
      </c>
      <c r="BA12" s="74">
        <v>495.3</v>
      </c>
      <c r="BB12" s="74">
        <v>510</v>
      </c>
      <c r="BC12" s="74">
        <v>523.70000000000005</v>
      </c>
      <c r="BD12" s="74">
        <v>539.9</v>
      </c>
      <c r="BE12" s="74">
        <v>561.70000000000005</v>
      </c>
      <c r="BF12" s="75">
        <v>536</v>
      </c>
      <c r="BG12" s="74">
        <v>527.6</v>
      </c>
      <c r="BH12" s="74">
        <v>535.29999999999995</v>
      </c>
      <c r="BI12" s="74">
        <v>546.9</v>
      </c>
      <c r="BJ12" s="74">
        <v>564.59999999999991</v>
      </c>
      <c r="BK12" s="74">
        <v>584.40000000000009</v>
      </c>
      <c r="BL12" s="74">
        <v>603.6</v>
      </c>
      <c r="BM12" s="74">
        <v>627</v>
      </c>
      <c r="BN12" s="75">
        <v>708.7</v>
      </c>
      <c r="BO12" s="74">
        <v>699.3</v>
      </c>
      <c r="BP12" s="74">
        <v>687.4</v>
      </c>
      <c r="BQ12" s="74">
        <v>685.8</v>
      </c>
      <c r="BR12" s="74">
        <v>684.3</v>
      </c>
      <c r="BS12" s="74">
        <v>684.7</v>
      </c>
      <c r="BT12" s="74">
        <v>679.3</v>
      </c>
      <c r="BU12" s="74">
        <v>685.9</v>
      </c>
    </row>
    <row r="13" spans="1:73">
      <c r="A13" s="21" t="s">
        <v>10</v>
      </c>
      <c r="B13" s="74">
        <v>1758.8</v>
      </c>
      <c r="C13" s="74">
        <v>1759.2</v>
      </c>
      <c r="D13" s="74">
        <v>1782.9</v>
      </c>
      <c r="E13" s="74">
        <v>1810.8</v>
      </c>
      <c r="F13" s="74">
        <v>1830</v>
      </c>
      <c r="G13" s="74">
        <v>1857.8</v>
      </c>
      <c r="H13" s="74">
        <v>1886.1</v>
      </c>
      <c r="I13" s="74">
        <v>1914.2</v>
      </c>
      <c r="J13" s="75">
        <v>97.5</v>
      </c>
      <c r="K13" s="74">
        <v>90</v>
      </c>
      <c r="L13" s="74">
        <v>90.5</v>
      </c>
      <c r="M13" s="74">
        <v>87.8</v>
      </c>
      <c r="N13" s="74">
        <v>85.5</v>
      </c>
      <c r="O13" s="74">
        <v>88.9</v>
      </c>
      <c r="P13" s="74">
        <v>89.8</v>
      </c>
      <c r="Q13" s="74">
        <v>87.5</v>
      </c>
      <c r="R13" s="75">
        <v>213</v>
      </c>
      <c r="S13" s="74">
        <v>209</v>
      </c>
      <c r="T13" s="74">
        <v>212.7</v>
      </c>
      <c r="U13" s="74">
        <v>223.3</v>
      </c>
      <c r="V13" s="74">
        <v>228.9</v>
      </c>
      <c r="W13" s="74">
        <v>234.5</v>
      </c>
      <c r="X13" s="74">
        <v>241.2</v>
      </c>
      <c r="Y13" s="74">
        <v>248.7</v>
      </c>
      <c r="Z13" s="75">
        <v>362.9</v>
      </c>
      <c r="AA13" s="74">
        <v>360.9</v>
      </c>
      <c r="AB13" s="74">
        <v>365.5</v>
      </c>
      <c r="AC13" s="74">
        <v>369.1</v>
      </c>
      <c r="AD13" s="74">
        <v>370.2</v>
      </c>
      <c r="AE13" s="74">
        <v>376.8</v>
      </c>
      <c r="AF13" s="74">
        <v>387.5</v>
      </c>
      <c r="AG13" s="74">
        <v>397.2</v>
      </c>
      <c r="AH13" s="75">
        <v>27.1</v>
      </c>
      <c r="AI13" s="74">
        <v>26.4</v>
      </c>
      <c r="AJ13" s="74">
        <v>26.8</v>
      </c>
      <c r="AK13" s="74">
        <v>26.5</v>
      </c>
      <c r="AL13" s="74">
        <v>26.3</v>
      </c>
      <c r="AM13" s="74">
        <v>26.3</v>
      </c>
      <c r="AN13" s="74">
        <v>22.7</v>
      </c>
      <c r="AO13" s="74">
        <v>22.9</v>
      </c>
      <c r="AP13" s="75">
        <v>259.39999999999998</v>
      </c>
      <c r="AQ13" s="74">
        <v>265.39999999999998</v>
      </c>
      <c r="AR13" s="74">
        <v>271.3</v>
      </c>
      <c r="AS13" s="74">
        <v>279.2</v>
      </c>
      <c r="AT13" s="74">
        <v>289.7</v>
      </c>
      <c r="AU13" s="74">
        <v>300.39999999999998</v>
      </c>
      <c r="AV13" s="74">
        <v>310.2</v>
      </c>
      <c r="AW13" s="74">
        <v>312.10000000000002</v>
      </c>
      <c r="AX13" s="75">
        <v>249.7</v>
      </c>
      <c r="AY13" s="74">
        <v>254.2</v>
      </c>
      <c r="AZ13" s="74">
        <v>257.3</v>
      </c>
      <c r="BA13" s="74">
        <v>259.8</v>
      </c>
      <c r="BB13" s="74">
        <v>260.89999999999998</v>
      </c>
      <c r="BC13" s="74">
        <v>261</v>
      </c>
      <c r="BD13" s="74">
        <v>263.89999999999998</v>
      </c>
      <c r="BE13" s="74">
        <v>268.89999999999998</v>
      </c>
      <c r="BF13" s="75">
        <v>238.2</v>
      </c>
      <c r="BG13" s="74">
        <v>236.10000000000002</v>
      </c>
      <c r="BH13" s="74">
        <v>237.7</v>
      </c>
      <c r="BI13" s="74">
        <v>240.8</v>
      </c>
      <c r="BJ13" s="74">
        <v>244.1</v>
      </c>
      <c r="BK13" s="74">
        <v>246.2</v>
      </c>
      <c r="BL13" s="74">
        <v>251.8</v>
      </c>
      <c r="BM13" s="74">
        <v>258.2</v>
      </c>
      <c r="BN13" s="75">
        <v>311.2</v>
      </c>
      <c r="BO13" s="74">
        <v>317.2</v>
      </c>
      <c r="BP13" s="74">
        <v>321</v>
      </c>
      <c r="BQ13" s="74">
        <v>324.2</v>
      </c>
      <c r="BR13" s="74">
        <v>324.39999999999998</v>
      </c>
      <c r="BS13" s="74">
        <v>323.60000000000002</v>
      </c>
      <c r="BT13" s="74">
        <v>319</v>
      </c>
      <c r="BU13" s="74">
        <v>318.60000000000002</v>
      </c>
    </row>
    <row r="14" spans="1:73">
      <c r="A14" s="21" t="s">
        <v>11</v>
      </c>
      <c r="B14" s="74">
        <v>1901.9</v>
      </c>
      <c r="C14" s="74">
        <v>1885.6</v>
      </c>
      <c r="D14" s="74">
        <v>1902.9</v>
      </c>
      <c r="E14" s="74">
        <v>1926.9</v>
      </c>
      <c r="F14" s="74">
        <v>1953.3</v>
      </c>
      <c r="G14" s="74">
        <v>1980.7</v>
      </c>
      <c r="H14" s="74">
        <v>1994.5</v>
      </c>
      <c r="I14" s="74">
        <v>1971.3</v>
      </c>
      <c r="J14" s="75">
        <v>181.39999999999998</v>
      </c>
      <c r="K14" s="74">
        <v>173.1</v>
      </c>
      <c r="L14" s="74">
        <v>175.5</v>
      </c>
      <c r="M14" s="74">
        <v>180.8</v>
      </c>
      <c r="N14" s="74">
        <v>185</v>
      </c>
      <c r="O14" s="74">
        <v>193</v>
      </c>
      <c r="P14" s="74">
        <v>188.5</v>
      </c>
      <c r="Q14" s="74">
        <v>178.7</v>
      </c>
      <c r="R14" s="75">
        <v>142.1</v>
      </c>
      <c r="S14" s="74">
        <v>137.9</v>
      </c>
      <c r="T14" s="74">
        <v>139.69999999999999</v>
      </c>
      <c r="U14" s="74">
        <v>142.19999999999999</v>
      </c>
      <c r="V14" s="74">
        <v>144.6</v>
      </c>
      <c r="W14" s="74">
        <v>147.69999999999999</v>
      </c>
      <c r="X14" s="74">
        <v>144</v>
      </c>
      <c r="Y14" s="74">
        <v>135.80000000000001</v>
      </c>
      <c r="Z14" s="75">
        <v>370.2</v>
      </c>
      <c r="AA14" s="74">
        <v>366.8</v>
      </c>
      <c r="AB14" s="74">
        <v>374.2</v>
      </c>
      <c r="AC14" s="74">
        <v>377.8</v>
      </c>
      <c r="AD14" s="74">
        <v>382.8</v>
      </c>
      <c r="AE14" s="74">
        <v>389.2</v>
      </c>
      <c r="AF14" s="74">
        <v>393.3</v>
      </c>
      <c r="AG14" s="74">
        <v>387.9</v>
      </c>
      <c r="AH14" s="75">
        <v>24.7</v>
      </c>
      <c r="AI14" s="74">
        <v>24.7</v>
      </c>
      <c r="AJ14" s="74">
        <v>23.7</v>
      </c>
      <c r="AK14" s="74">
        <v>25</v>
      </c>
      <c r="AL14" s="74">
        <v>26.4</v>
      </c>
      <c r="AM14" s="74">
        <v>26</v>
      </c>
      <c r="AN14" s="74">
        <v>26.4</v>
      </c>
      <c r="AO14" s="74">
        <v>23.6</v>
      </c>
      <c r="AP14" s="75">
        <v>284.60000000000002</v>
      </c>
      <c r="AQ14" s="74">
        <v>284.89999999999998</v>
      </c>
      <c r="AR14" s="74">
        <v>288.3</v>
      </c>
      <c r="AS14" s="74">
        <v>294.79999999999995</v>
      </c>
      <c r="AT14" s="74">
        <v>300.39999999999998</v>
      </c>
      <c r="AU14" s="74">
        <v>303.89999999999998</v>
      </c>
      <c r="AV14" s="74">
        <v>306.8</v>
      </c>
      <c r="AW14" s="74">
        <v>302.89999999999998</v>
      </c>
      <c r="AX14" s="75">
        <v>265.7</v>
      </c>
      <c r="AY14" s="74">
        <v>271.10000000000002</v>
      </c>
      <c r="AZ14" s="74">
        <v>277</v>
      </c>
      <c r="BA14" s="74">
        <v>282.8</v>
      </c>
      <c r="BB14" s="74">
        <v>291.3</v>
      </c>
      <c r="BC14" s="74">
        <v>299</v>
      </c>
      <c r="BD14" s="74">
        <v>304.89999999999998</v>
      </c>
      <c r="BE14" s="74">
        <v>310.2</v>
      </c>
      <c r="BF14" s="75">
        <v>264.20000000000005</v>
      </c>
      <c r="BG14" s="74">
        <v>260.8</v>
      </c>
      <c r="BH14" s="74">
        <v>267.60000000000002</v>
      </c>
      <c r="BI14" s="74">
        <v>274.8</v>
      </c>
      <c r="BJ14" s="74">
        <v>284.39999999999998</v>
      </c>
      <c r="BK14" s="74">
        <v>292.8</v>
      </c>
      <c r="BL14" s="74">
        <v>303.39999999999998</v>
      </c>
      <c r="BM14" s="74">
        <v>307</v>
      </c>
      <c r="BN14" s="75">
        <v>369.2</v>
      </c>
      <c r="BO14" s="74">
        <v>366.3</v>
      </c>
      <c r="BP14" s="74">
        <v>356.9</v>
      </c>
      <c r="BQ14" s="74">
        <v>348.7</v>
      </c>
      <c r="BR14" s="74">
        <v>338.5</v>
      </c>
      <c r="BS14" s="74">
        <v>329.1</v>
      </c>
      <c r="BT14" s="74">
        <v>327.2</v>
      </c>
      <c r="BU14" s="74">
        <v>325.39999999999998</v>
      </c>
    </row>
    <row r="15" spans="1:73">
      <c r="A15" s="21" t="s">
        <v>12</v>
      </c>
      <c r="B15" s="74">
        <v>2522.3000000000002</v>
      </c>
      <c r="C15" s="74">
        <v>2516.6999999999998</v>
      </c>
      <c r="D15" s="74">
        <v>2542.1</v>
      </c>
      <c r="E15" s="74">
        <v>2573.6999999999998</v>
      </c>
      <c r="F15" s="74">
        <v>2596.3000000000002</v>
      </c>
      <c r="G15" s="74">
        <v>2619</v>
      </c>
      <c r="H15" s="74">
        <v>2674</v>
      </c>
      <c r="I15" s="74">
        <v>2707.8</v>
      </c>
      <c r="J15" s="75">
        <v>155</v>
      </c>
      <c r="K15" s="74">
        <v>144.80000000000001</v>
      </c>
      <c r="L15" s="74">
        <v>144.80000000000001</v>
      </c>
      <c r="M15" s="74">
        <v>145.1</v>
      </c>
      <c r="N15" s="74">
        <v>147.5</v>
      </c>
      <c r="O15" s="74">
        <v>151.1</v>
      </c>
      <c r="P15" s="74">
        <v>155.70000000000002</v>
      </c>
      <c r="Q15" s="74">
        <v>161.9</v>
      </c>
      <c r="R15" s="75">
        <v>118.8</v>
      </c>
      <c r="S15" s="74">
        <v>114.3</v>
      </c>
      <c r="T15" s="74">
        <v>112.6</v>
      </c>
      <c r="U15" s="74">
        <v>109</v>
      </c>
      <c r="V15" s="74">
        <v>105.9</v>
      </c>
      <c r="W15" s="74">
        <v>103.4</v>
      </c>
      <c r="X15" s="74">
        <v>104.5</v>
      </c>
      <c r="Y15" s="74">
        <v>103.8</v>
      </c>
      <c r="Z15" s="75">
        <v>439.9</v>
      </c>
      <c r="AA15" s="74">
        <v>438</v>
      </c>
      <c r="AB15" s="74">
        <v>444.2</v>
      </c>
      <c r="AC15" s="74">
        <v>450.2</v>
      </c>
      <c r="AD15" s="74">
        <v>451.5</v>
      </c>
      <c r="AE15" s="74">
        <v>454.9</v>
      </c>
      <c r="AF15" s="74">
        <v>463.5</v>
      </c>
      <c r="AG15" s="74">
        <v>466.6</v>
      </c>
      <c r="AH15" s="75">
        <v>45.6</v>
      </c>
      <c r="AI15" s="74">
        <v>44</v>
      </c>
      <c r="AJ15" s="74">
        <v>40.9</v>
      </c>
      <c r="AK15" s="74">
        <v>39.9</v>
      </c>
      <c r="AL15" s="74">
        <v>39.1</v>
      </c>
      <c r="AM15" s="74">
        <v>37.9</v>
      </c>
      <c r="AN15" s="74">
        <v>38.6</v>
      </c>
      <c r="AO15" s="74">
        <v>37.700000000000003</v>
      </c>
      <c r="AP15" s="75">
        <v>530.1</v>
      </c>
      <c r="AQ15" s="74">
        <v>531.29999999999995</v>
      </c>
      <c r="AR15" s="74">
        <v>542.70000000000005</v>
      </c>
      <c r="AS15" s="74">
        <v>553.4</v>
      </c>
      <c r="AT15" s="74">
        <v>562.29999999999995</v>
      </c>
      <c r="AU15" s="74">
        <v>568</v>
      </c>
      <c r="AV15" s="74">
        <v>579.29999999999995</v>
      </c>
      <c r="AW15" s="74">
        <v>590.4</v>
      </c>
      <c r="AX15" s="75">
        <v>392.7</v>
      </c>
      <c r="AY15" s="74">
        <v>398.3</v>
      </c>
      <c r="AZ15" s="74">
        <v>404.8</v>
      </c>
      <c r="BA15" s="74">
        <v>414.8</v>
      </c>
      <c r="BB15" s="74">
        <v>420.6</v>
      </c>
      <c r="BC15" s="74">
        <v>427.7</v>
      </c>
      <c r="BD15" s="74">
        <v>449.6</v>
      </c>
      <c r="BE15" s="74">
        <v>458.7</v>
      </c>
      <c r="BF15" s="75">
        <v>346.4</v>
      </c>
      <c r="BG15" s="74">
        <v>344.4</v>
      </c>
      <c r="BH15" s="74">
        <v>347.5</v>
      </c>
      <c r="BI15" s="74">
        <v>356.8</v>
      </c>
      <c r="BJ15" s="74">
        <v>365.5</v>
      </c>
      <c r="BK15" s="74">
        <v>372.2</v>
      </c>
      <c r="BL15" s="74">
        <v>379.5</v>
      </c>
      <c r="BM15" s="74">
        <v>384.9</v>
      </c>
      <c r="BN15" s="75">
        <v>494</v>
      </c>
      <c r="BO15" s="74">
        <v>501.6</v>
      </c>
      <c r="BP15" s="74">
        <v>504.7</v>
      </c>
      <c r="BQ15" s="74">
        <v>504.5</v>
      </c>
      <c r="BR15" s="74">
        <v>504</v>
      </c>
      <c r="BS15" s="74">
        <v>503.7</v>
      </c>
      <c r="BT15" s="74">
        <v>503.2</v>
      </c>
      <c r="BU15" s="74">
        <v>504</v>
      </c>
    </row>
    <row r="16" spans="1:73">
      <c r="A16" s="21" t="s">
        <v>13</v>
      </c>
      <c r="B16" s="74">
        <v>1097.5999999999999</v>
      </c>
      <c r="C16" s="74">
        <v>1092.5</v>
      </c>
      <c r="D16" s="74">
        <v>1092.9000000000001</v>
      </c>
      <c r="E16" s="74">
        <v>1102.3</v>
      </c>
      <c r="F16" s="74">
        <v>1111.3</v>
      </c>
      <c r="G16" s="74">
        <v>1119.5</v>
      </c>
      <c r="H16" s="74">
        <v>1133.7</v>
      </c>
      <c r="I16" s="74">
        <v>1144.5999999999999</v>
      </c>
      <c r="J16" s="75">
        <v>59.5</v>
      </c>
      <c r="K16" s="74">
        <v>58.2</v>
      </c>
      <c r="L16" s="74">
        <v>57.9</v>
      </c>
      <c r="M16" s="74">
        <v>57.599999999999994</v>
      </c>
      <c r="N16" s="74">
        <v>60.2</v>
      </c>
      <c r="O16" s="74">
        <v>58.2</v>
      </c>
      <c r="P16" s="74">
        <v>54</v>
      </c>
      <c r="Q16" s="74">
        <v>51.1</v>
      </c>
      <c r="R16" s="75">
        <v>141</v>
      </c>
      <c r="S16" s="74">
        <v>136</v>
      </c>
      <c r="T16" s="74">
        <v>135.19999999999999</v>
      </c>
      <c r="U16" s="74">
        <v>137</v>
      </c>
      <c r="V16" s="74">
        <v>136.80000000000001</v>
      </c>
      <c r="W16" s="74">
        <v>139.30000000000001</v>
      </c>
      <c r="X16" s="74">
        <v>141.80000000000001</v>
      </c>
      <c r="Y16" s="74">
        <v>142.9</v>
      </c>
      <c r="Z16" s="75">
        <v>214.8</v>
      </c>
      <c r="AA16" s="74">
        <v>213.5</v>
      </c>
      <c r="AB16" s="74">
        <v>215</v>
      </c>
      <c r="AC16" s="74">
        <v>215.7</v>
      </c>
      <c r="AD16" s="74">
        <v>216.6</v>
      </c>
      <c r="AE16" s="74">
        <v>219.9</v>
      </c>
      <c r="AF16" s="74">
        <v>225.3</v>
      </c>
      <c r="AG16" s="74">
        <v>229.3</v>
      </c>
      <c r="AH16" s="75">
        <v>12.8</v>
      </c>
      <c r="AI16" s="74">
        <v>12.3</v>
      </c>
      <c r="AJ16" s="74">
        <v>12.1</v>
      </c>
      <c r="AK16" s="74">
        <v>12.5</v>
      </c>
      <c r="AL16" s="74">
        <v>12.8</v>
      </c>
      <c r="AM16" s="74">
        <v>13.1</v>
      </c>
      <c r="AN16" s="74">
        <v>12.7</v>
      </c>
      <c r="AO16" s="74">
        <v>12.1</v>
      </c>
      <c r="AP16" s="75">
        <v>132.6</v>
      </c>
      <c r="AQ16" s="74">
        <v>136.6</v>
      </c>
      <c r="AR16" s="74">
        <v>137.80000000000001</v>
      </c>
      <c r="AS16" s="74">
        <v>140.4</v>
      </c>
      <c r="AT16" s="74">
        <v>142.69999999999999</v>
      </c>
      <c r="AU16" s="74">
        <v>144.30000000000001</v>
      </c>
      <c r="AV16" s="74">
        <v>149.5</v>
      </c>
      <c r="AW16" s="74">
        <v>151</v>
      </c>
      <c r="AX16" s="75">
        <v>128.19999999999999</v>
      </c>
      <c r="AY16" s="74">
        <v>130.5</v>
      </c>
      <c r="AZ16" s="74">
        <v>132.1</v>
      </c>
      <c r="BA16" s="74">
        <v>133.19999999999999</v>
      </c>
      <c r="BB16" s="74">
        <v>133.9</v>
      </c>
      <c r="BC16" s="74">
        <v>135.1</v>
      </c>
      <c r="BD16" s="74">
        <v>138</v>
      </c>
      <c r="BE16" s="74">
        <v>140.19999999999999</v>
      </c>
      <c r="BF16" s="75">
        <v>159</v>
      </c>
      <c r="BG16" s="74">
        <v>156.6</v>
      </c>
      <c r="BH16" s="74">
        <v>157</v>
      </c>
      <c r="BI16" s="74">
        <v>159.9</v>
      </c>
      <c r="BJ16" s="74">
        <v>162.89999999999998</v>
      </c>
      <c r="BK16" s="74">
        <v>164.7</v>
      </c>
      <c r="BL16" s="74">
        <v>168.89999999999998</v>
      </c>
      <c r="BM16" s="74">
        <v>173.5</v>
      </c>
      <c r="BN16" s="75">
        <v>249.7</v>
      </c>
      <c r="BO16" s="74">
        <v>249</v>
      </c>
      <c r="BP16" s="74">
        <v>245.9</v>
      </c>
      <c r="BQ16" s="74">
        <v>246</v>
      </c>
      <c r="BR16" s="74">
        <v>245.3</v>
      </c>
      <c r="BS16" s="74">
        <v>245.1</v>
      </c>
      <c r="BT16" s="74">
        <v>243.5</v>
      </c>
      <c r="BU16" s="74">
        <v>244.4</v>
      </c>
    </row>
    <row r="17" spans="1:73">
      <c r="A17" s="21" t="s">
        <v>14</v>
      </c>
      <c r="B17" s="74">
        <v>3904</v>
      </c>
      <c r="C17" s="74">
        <v>3869.6</v>
      </c>
      <c r="D17" s="74">
        <v>3916.6</v>
      </c>
      <c r="E17" s="74">
        <v>3986.3</v>
      </c>
      <c r="F17" s="74">
        <v>4056.8</v>
      </c>
      <c r="G17" s="74">
        <v>4141.8999999999996</v>
      </c>
      <c r="H17" s="74">
        <v>4240.3</v>
      </c>
      <c r="I17" s="74">
        <v>4339.8999999999996</v>
      </c>
      <c r="J17" s="75">
        <v>198.3</v>
      </c>
      <c r="K17" s="74">
        <v>182.1</v>
      </c>
      <c r="L17" s="74">
        <v>178.9</v>
      </c>
      <c r="M17" s="74">
        <v>177.6</v>
      </c>
      <c r="N17" s="74">
        <v>179.1</v>
      </c>
      <c r="O17" s="74">
        <v>185</v>
      </c>
      <c r="P17" s="74">
        <v>194.8</v>
      </c>
      <c r="Q17" s="74">
        <v>206.2</v>
      </c>
      <c r="R17" s="75">
        <v>447.9</v>
      </c>
      <c r="S17" s="74">
        <v>432.2</v>
      </c>
      <c r="T17" s="74">
        <v>433.7</v>
      </c>
      <c r="U17" s="74">
        <v>440.1</v>
      </c>
      <c r="V17" s="74">
        <v>442.8</v>
      </c>
      <c r="W17" s="74">
        <v>449.1</v>
      </c>
      <c r="X17" s="74">
        <v>461.5</v>
      </c>
      <c r="Y17" s="74">
        <v>465</v>
      </c>
      <c r="Z17" s="75">
        <v>720.8</v>
      </c>
      <c r="AA17" s="74">
        <v>713.8</v>
      </c>
      <c r="AB17" s="74">
        <v>727.6</v>
      </c>
      <c r="AC17" s="74">
        <v>743.6</v>
      </c>
      <c r="AD17" s="74">
        <v>757.1</v>
      </c>
      <c r="AE17" s="74">
        <v>775.8</v>
      </c>
      <c r="AF17" s="74">
        <v>796.7</v>
      </c>
      <c r="AG17" s="74">
        <v>813.9</v>
      </c>
      <c r="AH17" s="75">
        <v>69.8</v>
      </c>
      <c r="AI17" s="74">
        <v>68.3</v>
      </c>
      <c r="AJ17" s="74">
        <v>68.8</v>
      </c>
      <c r="AK17" s="74">
        <v>69.099999999999994</v>
      </c>
      <c r="AL17" s="74">
        <v>70.2</v>
      </c>
      <c r="AM17" s="74">
        <v>72.400000000000006</v>
      </c>
      <c r="AN17" s="74">
        <v>76.2</v>
      </c>
      <c r="AO17" s="74">
        <v>78.5</v>
      </c>
      <c r="AP17" s="75">
        <v>669.2</v>
      </c>
      <c r="AQ17" s="74">
        <v>685.2</v>
      </c>
      <c r="AR17" s="74">
        <v>714.90000000000009</v>
      </c>
      <c r="AS17" s="74">
        <v>735.59999999999991</v>
      </c>
      <c r="AT17" s="74">
        <v>753.69999999999993</v>
      </c>
      <c r="AU17" s="74">
        <v>782.30000000000007</v>
      </c>
      <c r="AV17" s="74">
        <v>808.2</v>
      </c>
      <c r="AW17" s="74">
        <v>833.8</v>
      </c>
      <c r="AX17" s="75">
        <v>536.9</v>
      </c>
      <c r="AY17" s="74">
        <v>536.79999999999995</v>
      </c>
      <c r="AZ17" s="74">
        <v>539.6</v>
      </c>
      <c r="BA17" s="74">
        <v>548.9</v>
      </c>
      <c r="BB17" s="74">
        <v>558.9</v>
      </c>
      <c r="BC17" s="74">
        <v>568.70000000000005</v>
      </c>
      <c r="BD17" s="74">
        <v>573.70000000000005</v>
      </c>
      <c r="BE17" s="74">
        <v>584.9</v>
      </c>
      <c r="BF17" s="75">
        <v>537.4</v>
      </c>
      <c r="BG17" s="74">
        <v>530.4</v>
      </c>
      <c r="BH17" s="74">
        <v>540</v>
      </c>
      <c r="BI17" s="74">
        <v>558.6</v>
      </c>
      <c r="BJ17" s="74">
        <v>578.9</v>
      </c>
      <c r="BK17" s="74">
        <v>594</v>
      </c>
      <c r="BL17" s="74">
        <v>609.5</v>
      </c>
      <c r="BM17" s="74">
        <v>631</v>
      </c>
      <c r="BN17" s="75">
        <v>723.8</v>
      </c>
      <c r="BO17" s="74">
        <v>720.8</v>
      </c>
      <c r="BP17" s="74">
        <v>713.1</v>
      </c>
      <c r="BQ17" s="74">
        <v>712.8</v>
      </c>
      <c r="BR17" s="74">
        <v>716</v>
      </c>
      <c r="BS17" s="74">
        <v>714.7</v>
      </c>
      <c r="BT17" s="74">
        <v>719.7</v>
      </c>
      <c r="BU17" s="74">
        <v>726.6</v>
      </c>
    </row>
    <row r="18" spans="1:73">
      <c r="A18" s="21" t="s">
        <v>15</v>
      </c>
      <c r="B18" s="74">
        <v>1567.5</v>
      </c>
      <c r="C18" s="74">
        <v>1556</v>
      </c>
      <c r="D18" s="74">
        <v>1577.7</v>
      </c>
      <c r="E18" s="74">
        <v>1614</v>
      </c>
      <c r="F18" s="74">
        <v>1635.2</v>
      </c>
      <c r="G18" s="74">
        <v>1653.7</v>
      </c>
      <c r="H18" s="74">
        <v>1667.8</v>
      </c>
      <c r="I18" s="74">
        <v>1651.7</v>
      </c>
      <c r="J18" s="75">
        <v>112.30000000000001</v>
      </c>
      <c r="K18" s="74">
        <v>110.8</v>
      </c>
      <c r="L18" s="74">
        <v>119.8</v>
      </c>
      <c r="M18" s="74">
        <v>128.5</v>
      </c>
      <c r="N18" s="74">
        <v>134.4</v>
      </c>
      <c r="O18" s="74">
        <v>136.80000000000001</v>
      </c>
      <c r="P18" s="74">
        <v>131.80000000000001</v>
      </c>
      <c r="Q18" s="74">
        <v>121.1</v>
      </c>
      <c r="R18" s="75">
        <v>129.30000000000001</v>
      </c>
      <c r="S18" s="74">
        <v>123.3</v>
      </c>
      <c r="T18" s="74">
        <v>129.80000000000001</v>
      </c>
      <c r="U18" s="74">
        <v>135.6</v>
      </c>
      <c r="V18" s="74">
        <v>136.69999999999999</v>
      </c>
      <c r="W18" s="74">
        <v>138.69999999999999</v>
      </c>
      <c r="X18" s="74">
        <v>137.19999999999999</v>
      </c>
      <c r="Y18" s="74">
        <v>128.69999999999999</v>
      </c>
      <c r="Z18" s="75">
        <v>281.3</v>
      </c>
      <c r="AA18" s="74">
        <v>277.3</v>
      </c>
      <c r="AB18" s="74">
        <v>282.7</v>
      </c>
      <c r="AC18" s="74">
        <v>290.39999999999998</v>
      </c>
      <c r="AD18" s="74">
        <v>295</v>
      </c>
      <c r="AE18" s="74">
        <v>300.8</v>
      </c>
      <c r="AF18" s="74">
        <v>307</v>
      </c>
      <c r="AG18" s="74">
        <v>306.7</v>
      </c>
      <c r="AH18" s="75">
        <v>26.8</v>
      </c>
      <c r="AI18" s="74">
        <v>24.3</v>
      </c>
      <c r="AJ18" s="74">
        <v>23</v>
      </c>
      <c r="AK18" s="74">
        <v>22.5</v>
      </c>
      <c r="AL18" s="74">
        <v>21.9</v>
      </c>
      <c r="AM18" s="74">
        <v>21.7</v>
      </c>
      <c r="AN18" s="74">
        <v>21.2</v>
      </c>
      <c r="AO18" s="74">
        <v>21.3</v>
      </c>
      <c r="AP18" s="75">
        <v>249.3</v>
      </c>
      <c r="AQ18" s="74">
        <v>250.5</v>
      </c>
      <c r="AR18" s="74">
        <v>253.7</v>
      </c>
      <c r="AS18" s="74">
        <v>257.89999999999998</v>
      </c>
      <c r="AT18" s="74">
        <v>260.3</v>
      </c>
      <c r="AU18" s="74">
        <v>265.3</v>
      </c>
      <c r="AV18" s="74">
        <v>263.60000000000002</v>
      </c>
      <c r="AW18" s="74">
        <v>259.3</v>
      </c>
      <c r="AX18" s="75">
        <v>218.6</v>
      </c>
      <c r="AY18" s="74">
        <v>221.7</v>
      </c>
      <c r="AZ18" s="74">
        <v>223.1</v>
      </c>
      <c r="BA18" s="74">
        <v>226.2</v>
      </c>
      <c r="BB18" s="74">
        <v>227.7</v>
      </c>
      <c r="BC18" s="74">
        <v>228.1</v>
      </c>
      <c r="BD18" s="74">
        <v>231.6</v>
      </c>
      <c r="BE18" s="74">
        <v>233.9</v>
      </c>
      <c r="BF18" s="75">
        <v>201.6</v>
      </c>
      <c r="BG18" s="74">
        <v>199.6</v>
      </c>
      <c r="BH18" s="74">
        <v>201.7</v>
      </c>
      <c r="BI18" s="74">
        <v>205.79999999999998</v>
      </c>
      <c r="BJ18" s="74">
        <v>210.7</v>
      </c>
      <c r="BK18" s="74">
        <v>214.3</v>
      </c>
      <c r="BL18" s="74">
        <v>224.4</v>
      </c>
      <c r="BM18" s="74">
        <v>227.10000000000002</v>
      </c>
      <c r="BN18" s="75">
        <v>348.3</v>
      </c>
      <c r="BO18" s="74">
        <v>348.5</v>
      </c>
      <c r="BP18" s="74">
        <v>343.9</v>
      </c>
      <c r="BQ18" s="74">
        <v>347.1</v>
      </c>
      <c r="BR18" s="74">
        <v>348.6</v>
      </c>
      <c r="BS18" s="74">
        <v>348</v>
      </c>
      <c r="BT18" s="74">
        <v>351.2</v>
      </c>
      <c r="BU18" s="74">
        <v>353.6</v>
      </c>
    </row>
    <row r="19" spans="1:73">
      <c r="A19" s="21" t="s">
        <v>16</v>
      </c>
      <c r="B19" s="74">
        <v>1814.4</v>
      </c>
      <c r="C19" s="74">
        <v>1811.4</v>
      </c>
      <c r="D19" s="74">
        <v>1832.6</v>
      </c>
      <c r="E19" s="74">
        <v>1864.2</v>
      </c>
      <c r="F19" s="74">
        <v>1901</v>
      </c>
      <c r="G19" s="74">
        <v>1948.6</v>
      </c>
      <c r="H19" s="74">
        <v>2006.7</v>
      </c>
      <c r="I19" s="74">
        <v>2053.9</v>
      </c>
      <c r="J19" s="75">
        <v>91.6</v>
      </c>
      <c r="K19" s="74">
        <v>83.4</v>
      </c>
      <c r="L19" s="74">
        <v>80.900000000000006</v>
      </c>
      <c r="M19" s="74">
        <v>81.400000000000006</v>
      </c>
      <c r="N19" s="74">
        <v>83.7</v>
      </c>
      <c r="O19" s="74">
        <v>86.2</v>
      </c>
      <c r="P19" s="74">
        <v>91</v>
      </c>
      <c r="Q19" s="74">
        <v>99</v>
      </c>
      <c r="R19" s="75">
        <v>212.8</v>
      </c>
      <c r="S19" s="74">
        <v>207</v>
      </c>
      <c r="T19" s="74">
        <v>215.3</v>
      </c>
      <c r="U19" s="74">
        <v>220.1</v>
      </c>
      <c r="V19" s="74">
        <v>224.4</v>
      </c>
      <c r="W19" s="74">
        <v>230.1</v>
      </c>
      <c r="X19" s="74">
        <v>235.9</v>
      </c>
      <c r="Y19" s="74">
        <v>238.4</v>
      </c>
      <c r="Z19" s="75">
        <v>349.1</v>
      </c>
      <c r="AA19" s="74">
        <v>346</v>
      </c>
      <c r="AB19" s="74">
        <v>349.7</v>
      </c>
      <c r="AC19" s="74">
        <v>354.7</v>
      </c>
      <c r="AD19" s="74">
        <v>362.4</v>
      </c>
      <c r="AE19" s="74">
        <v>373.1</v>
      </c>
      <c r="AF19" s="74">
        <v>385.1</v>
      </c>
      <c r="AG19" s="74">
        <v>394.5</v>
      </c>
      <c r="AH19" s="75">
        <v>27.2</v>
      </c>
      <c r="AI19" s="74">
        <v>25.9</v>
      </c>
      <c r="AJ19" s="74">
        <v>25.8</v>
      </c>
      <c r="AK19" s="74">
        <v>25.8</v>
      </c>
      <c r="AL19" s="74">
        <v>26.4</v>
      </c>
      <c r="AM19" s="74">
        <v>26.5</v>
      </c>
      <c r="AN19" s="74">
        <v>26.9</v>
      </c>
      <c r="AO19" s="74">
        <v>27.1</v>
      </c>
      <c r="AP19" s="75">
        <v>296.10000000000002</v>
      </c>
      <c r="AQ19" s="74">
        <v>307.5</v>
      </c>
      <c r="AR19" s="74">
        <v>319.89999999999998</v>
      </c>
      <c r="AS19" s="74">
        <v>329.6</v>
      </c>
      <c r="AT19" s="74">
        <v>337.8</v>
      </c>
      <c r="AU19" s="74">
        <v>350.6</v>
      </c>
      <c r="AV19" s="74">
        <v>360.29999999999995</v>
      </c>
      <c r="AW19" s="74">
        <v>368</v>
      </c>
      <c r="AX19" s="75">
        <v>204.3</v>
      </c>
      <c r="AY19" s="74">
        <v>210.4</v>
      </c>
      <c r="AZ19" s="74">
        <v>213.4</v>
      </c>
      <c r="BA19" s="74">
        <v>215.4</v>
      </c>
      <c r="BB19" s="74">
        <v>219.3</v>
      </c>
      <c r="BC19" s="74">
        <v>225.8</v>
      </c>
      <c r="BD19" s="74">
        <v>235</v>
      </c>
      <c r="BE19" s="74">
        <v>241.9</v>
      </c>
      <c r="BF19" s="75">
        <v>277.89999999999998</v>
      </c>
      <c r="BG19" s="74">
        <v>276</v>
      </c>
      <c r="BH19" s="74">
        <v>279</v>
      </c>
      <c r="BI19" s="74">
        <v>286</v>
      </c>
      <c r="BJ19" s="74">
        <v>293.8</v>
      </c>
      <c r="BK19" s="74">
        <v>300.2</v>
      </c>
      <c r="BL19" s="74">
        <v>312.39999999999998</v>
      </c>
      <c r="BM19" s="74">
        <v>321.3</v>
      </c>
      <c r="BN19" s="75">
        <v>355.4</v>
      </c>
      <c r="BO19" s="74">
        <v>355.3</v>
      </c>
      <c r="BP19" s="74">
        <v>348.4</v>
      </c>
      <c r="BQ19" s="74">
        <v>351.5</v>
      </c>
      <c r="BR19" s="74">
        <v>353.3</v>
      </c>
      <c r="BS19" s="74">
        <v>356.3</v>
      </c>
      <c r="BT19" s="74">
        <v>360.2</v>
      </c>
      <c r="BU19" s="74">
        <v>363.9</v>
      </c>
    </row>
    <row r="20" spans="1:73">
      <c r="A20" s="21" t="s">
        <v>17</v>
      </c>
      <c r="B20" s="74">
        <v>2619.8000000000002</v>
      </c>
      <c r="C20" s="74">
        <v>2615.4</v>
      </c>
      <c r="D20" s="74">
        <v>2661.4</v>
      </c>
      <c r="E20" s="74">
        <v>2715</v>
      </c>
      <c r="F20" s="74">
        <v>2758.8</v>
      </c>
      <c r="G20" s="74">
        <v>2815.4</v>
      </c>
      <c r="H20" s="74">
        <v>2893.9</v>
      </c>
      <c r="I20" s="74">
        <v>2965.8</v>
      </c>
      <c r="J20" s="75">
        <v>109.9</v>
      </c>
      <c r="K20" s="74">
        <v>105.1</v>
      </c>
      <c r="L20" s="74">
        <v>108.7</v>
      </c>
      <c r="M20" s="74">
        <v>108.9</v>
      </c>
      <c r="N20" s="74">
        <v>107.9</v>
      </c>
      <c r="O20" s="74">
        <v>111</v>
      </c>
      <c r="P20" s="74">
        <v>117.2</v>
      </c>
      <c r="Q20" s="74">
        <v>119.3</v>
      </c>
      <c r="R20" s="75">
        <v>309.2</v>
      </c>
      <c r="S20" s="74">
        <v>298.89999999999998</v>
      </c>
      <c r="T20" s="74">
        <v>304.39999999999998</v>
      </c>
      <c r="U20" s="74">
        <v>313.39999999999998</v>
      </c>
      <c r="V20" s="74">
        <v>318.39999999999998</v>
      </c>
      <c r="W20" s="74">
        <v>325.2</v>
      </c>
      <c r="X20" s="74">
        <v>333</v>
      </c>
      <c r="Y20" s="74">
        <v>343.3</v>
      </c>
      <c r="Z20" s="75">
        <v>559.5</v>
      </c>
      <c r="AA20" s="74">
        <v>555.1</v>
      </c>
      <c r="AB20" s="74">
        <v>563.5</v>
      </c>
      <c r="AC20" s="74">
        <v>575.1</v>
      </c>
      <c r="AD20" s="74">
        <v>582.1</v>
      </c>
      <c r="AE20" s="74">
        <v>591.6</v>
      </c>
      <c r="AF20" s="74">
        <v>602.20000000000005</v>
      </c>
      <c r="AG20" s="74">
        <v>617</v>
      </c>
      <c r="AH20" s="75">
        <v>46.9</v>
      </c>
      <c r="AI20" s="74">
        <v>45</v>
      </c>
      <c r="AJ20" s="74">
        <v>43.8</v>
      </c>
      <c r="AK20" s="74">
        <v>43.2</v>
      </c>
      <c r="AL20" s="74">
        <v>44.1</v>
      </c>
      <c r="AM20" s="74">
        <v>43.9</v>
      </c>
      <c r="AN20" s="74">
        <v>44.4</v>
      </c>
      <c r="AO20" s="74">
        <v>45.5</v>
      </c>
      <c r="AP20" s="75">
        <v>434.5</v>
      </c>
      <c r="AQ20" s="74">
        <v>441.20000000000005</v>
      </c>
      <c r="AR20" s="74">
        <v>459.3</v>
      </c>
      <c r="AS20" s="74">
        <v>475.6</v>
      </c>
      <c r="AT20" s="74">
        <v>491.29999999999995</v>
      </c>
      <c r="AU20" s="74">
        <v>513.79999999999995</v>
      </c>
      <c r="AV20" s="74">
        <v>541</v>
      </c>
      <c r="AW20" s="74">
        <v>558.40000000000009</v>
      </c>
      <c r="AX20" s="75">
        <v>365.9</v>
      </c>
      <c r="AY20" s="74">
        <v>373.9</v>
      </c>
      <c r="AZ20" s="74">
        <v>384.3</v>
      </c>
      <c r="BA20" s="74">
        <v>393.8</v>
      </c>
      <c r="BB20" s="74">
        <v>398.5</v>
      </c>
      <c r="BC20" s="74">
        <v>402.8</v>
      </c>
      <c r="BD20" s="74">
        <v>415</v>
      </c>
      <c r="BE20" s="74">
        <v>424.3</v>
      </c>
      <c r="BF20" s="75">
        <v>365.5</v>
      </c>
      <c r="BG20" s="74">
        <v>363.2</v>
      </c>
      <c r="BH20" s="74">
        <v>369.70000000000005</v>
      </c>
      <c r="BI20" s="74">
        <v>381</v>
      </c>
      <c r="BJ20" s="74">
        <v>391.5</v>
      </c>
      <c r="BK20" s="74">
        <v>402.20000000000005</v>
      </c>
      <c r="BL20" s="74">
        <v>416</v>
      </c>
      <c r="BM20" s="74">
        <v>430.6</v>
      </c>
      <c r="BN20" s="75">
        <v>428.5</v>
      </c>
      <c r="BO20" s="74">
        <v>432.9</v>
      </c>
      <c r="BP20" s="74">
        <v>427.8</v>
      </c>
      <c r="BQ20" s="74">
        <v>424</v>
      </c>
      <c r="BR20" s="74">
        <v>425</v>
      </c>
      <c r="BS20" s="74">
        <v>424.8</v>
      </c>
      <c r="BT20" s="74">
        <v>425.1</v>
      </c>
      <c r="BU20" s="74">
        <v>427.5</v>
      </c>
    </row>
    <row r="21" spans="1:73">
      <c r="A21" s="21" t="s">
        <v>18</v>
      </c>
      <c r="B21" s="74">
        <v>10305.6</v>
      </c>
      <c r="C21" s="74">
        <v>10338.700000000001</v>
      </c>
      <c r="D21" s="74">
        <v>10569.7</v>
      </c>
      <c r="E21" s="74">
        <v>10880.3</v>
      </c>
      <c r="F21" s="74">
        <v>11206.9</v>
      </c>
      <c r="G21" s="74">
        <v>11550.2</v>
      </c>
      <c r="H21" s="74">
        <v>11869.7</v>
      </c>
      <c r="I21" s="74">
        <v>12028.4</v>
      </c>
      <c r="J21" s="75">
        <v>796.5</v>
      </c>
      <c r="K21" s="74">
        <v>767</v>
      </c>
      <c r="L21" s="74">
        <v>797.5</v>
      </c>
      <c r="M21" s="74">
        <v>852</v>
      </c>
      <c r="N21" s="74">
        <v>898.90000000000009</v>
      </c>
      <c r="O21" s="74">
        <v>957.6</v>
      </c>
      <c r="P21" s="74">
        <v>960.3</v>
      </c>
      <c r="Q21" s="74">
        <v>923.8</v>
      </c>
      <c r="R21" s="75">
        <v>842.8</v>
      </c>
      <c r="S21" s="74">
        <v>817</v>
      </c>
      <c r="T21" s="74">
        <v>841.4</v>
      </c>
      <c r="U21" s="74">
        <v>870.1</v>
      </c>
      <c r="V21" s="74">
        <v>875.8</v>
      </c>
      <c r="W21" s="74">
        <v>884.7</v>
      </c>
      <c r="X21" s="74">
        <v>879</v>
      </c>
      <c r="Y21" s="74">
        <v>847.1</v>
      </c>
      <c r="Z21" s="75">
        <v>2055.6</v>
      </c>
      <c r="AA21" s="74">
        <v>2047</v>
      </c>
      <c r="AB21" s="74">
        <v>2104.9</v>
      </c>
      <c r="AC21" s="74">
        <v>2172.5</v>
      </c>
      <c r="AD21" s="74">
        <v>2238.6999999999998</v>
      </c>
      <c r="AE21" s="74">
        <v>2310.1999999999998</v>
      </c>
      <c r="AF21" s="74">
        <v>2387.6999999999998</v>
      </c>
      <c r="AG21" s="74">
        <v>2421.6999999999998</v>
      </c>
      <c r="AH21" s="75">
        <v>204.2</v>
      </c>
      <c r="AI21" s="74">
        <v>195.7</v>
      </c>
      <c r="AJ21" s="74">
        <v>195.7</v>
      </c>
      <c r="AK21" s="74">
        <v>197.4</v>
      </c>
      <c r="AL21" s="74">
        <v>201</v>
      </c>
      <c r="AM21" s="74">
        <v>203.3</v>
      </c>
      <c r="AN21" s="74">
        <v>200.7</v>
      </c>
      <c r="AO21" s="74">
        <v>201.9</v>
      </c>
      <c r="AP21" s="75">
        <v>1885.9</v>
      </c>
      <c r="AQ21" s="74">
        <v>1906.1999999999998</v>
      </c>
      <c r="AR21" s="74">
        <v>1986.8999999999999</v>
      </c>
      <c r="AS21" s="74">
        <v>2078.3000000000002</v>
      </c>
      <c r="AT21" s="74">
        <v>2160</v>
      </c>
      <c r="AU21" s="74">
        <v>2243.4</v>
      </c>
      <c r="AV21" s="74">
        <v>2316.1</v>
      </c>
      <c r="AW21" s="74">
        <v>2359.9</v>
      </c>
      <c r="AX21" s="75">
        <v>1336.4</v>
      </c>
      <c r="AY21" s="74">
        <v>1381</v>
      </c>
      <c r="AZ21" s="74">
        <v>1413.6</v>
      </c>
      <c r="BA21" s="74">
        <v>1447</v>
      </c>
      <c r="BB21" s="74">
        <v>1487.4</v>
      </c>
      <c r="BC21" s="74">
        <v>1525.1</v>
      </c>
      <c r="BD21" s="74">
        <v>1579.4</v>
      </c>
      <c r="BE21" s="74">
        <v>1632.9</v>
      </c>
      <c r="BF21" s="75">
        <v>1366.4</v>
      </c>
      <c r="BG21" s="74">
        <v>1368.1999999999998</v>
      </c>
      <c r="BH21" s="74">
        <v>1408.9</v>
      </c>
      <c r="BI21" s="74">
        <v>1469</v>
      </c>
      <c r="BJ21" s="74">
        <v>1536.5</v>
      </c>
      <c r="BK21" s="74">
        <v>1598.1</v>
      </c>
      <c r="BL21" s="74">
        <v>1661.8</v>
      </c>
      <c r="BM21" s="74">
        <v>1717.5</v>
      </c>
      <c r="BN21" s="75">
        <v>1817.9</v>
      </c>
      <c r="BO21" s="74">
        <v>1856.6</v>
      </c>
      <c r="BP21" s="74">
        <v>1820.7</v>
      </c>
      <c r="BQ21" s="74">
        <v>1794.1</v>
      </c>
      <c r="BR21" s="74">
        <v>1808.7</v>
      </c>
      <c r="BS21" s="74">
        <v>1828</v>
      </c>
      <c r="BT21" s="74">
        <v>1884.7</v>
      </c>
      <c r="BU21" s="74">
        <v>1923.7</v>
      </c>
    </row>
    <row r="22" spans="1:73">
      <c r="A22" s="21" t="s">
        <v>19</v>
      </c>
      <c r="B22" s="74">
        <v>3648.7</v>
      </c>
      <c r="C22" s="74">
        <v>3644.5</v>
      </c>
      <c r="D22" s="74">
        <v>3689.9</v>
      </c>
      <c r="E22" s="74">
        <v>3732.3</v>
      </c>
      <c r="F22" s="74">
        <v>3758.1</v>
      </c>
      <c r="G22" s="74">
        <v>3774</v>
      </c>
      <c r="H22" s="74">
        <v>3859.1</v>
      </c>
      <c r="I22" s="74">
        <v>3917.6</v>
      </c>
      <c r="J22" s="75">
        <v>200.5</v>
      </c>
      <c r="K22" s="74">
        <v>193.5</v>
      </c>
      <c r="L22" s="74">
        <v>189.4</v>
      </c>
      <c r="M22" s="74">
        <v>187.5</v>
      </c>
      <c r="N22" s="74">
        <v>186.9</v>
      </c>
      <c r="O22" s="74">
        <v>187.4</v>
      </c>
      <c r="P22" s="74">
        <v>193.8</v>
      </c>
      <c r="Q22" s="74">
        <v>195.3</v>
      </c>
      <c r="R22" s="75">
        <v>239.3</v>
      </c>
      <c r="S22" s="74">
        <v>230.5</v>
      </c>
      <c r="T22" s="74">
        <v>231</v>
      </c>
      <c r="U22" s="74">
        <v>231.4</v>
      </c>
      <c r="V22" s="74">
        <v>230.8</v>
      </c>
      <c r="W22" s="74">
        <v>231.6</v>
      </c>
      <c r="X22" s="74">
        <v>233.6</v>
      </c>
      <c r="Y22" s="74">
        <v>232.5</v>
      </c>
      <c r="Z22" s="75">
        <v>624.29999999999995</v>
      </c>
      <c r="AA22" s="74">
        <v>621.1</v>
      </c>
      <c r="AB22" s="74">
        <v>628.70000000000005</v>
      </c>
      <c r="AC22" s="74">
        <v>633.5</v>
      </c>
      <c r="AD22" s="74">
        <v>637.5</v>
      </c>
      <c r="AE22" s="74">
        <v>643.29999999999995</v>
      </c>
      <c r="AF22" s="74">
        <v>653.6</v>
      </c>
      <c r="AG22" s="74">
        <v>662.3</v>
      </c>
      <c r="AH22" s="75">
        <v>81.099999999999994</v>
      </c>
      <c r="AI22" s="74">
        <v>76</v>
      </c>
      <c r="AJ22" s="74">
        <v>73.7</v>
      </c>
      <c r="AK22" s="74">
        <v>71.7</v>
      </c>
      <c r="AL22" s="74">
        <v>71.5</v>
      </c>
      <c r="AM22" s="74">
        <v>71.3</v>
      </c>
      <c r="AN22" s="74">
        <v>69.599999999999994</v>
      </c>
      <c r="AO22" s="74">
        <v>68</v>
      </c>
      <c r="AP22" s="75">
        <v>820.1</v>
      </c>
      <c r="AQ22" s="74">
        <v>829.5</v>
      </c>
      <c r="AR22" s="74">
        <v>850.1</v>
      </c>
      <c r="AS22" s="74">
        <v>866.8</v>
      </c>
      <c r="AT22" s="74">
        <v>871.5</v>
      </c>
      <c r="AU22" s="74">
        <v>870.8</v>
      </c>
      <c r="AV22" s="74">
        <v>900.09999999999991</v>
      </c>
      <c r="AW22" s="74">
        <v>915.8</v>
      </c>
      <c r="AX22" s="75">
        <v>455.9</v>
      </c>
      <c r="AY22" s="74">
        <v>463.1</v>
      </c>
      <c r="AZ22" s="74">
        <v>469.6</v>
      </c>
      <c r="BA22" s="74">
        <v>480.4</v>
      </c>
      <c r="BB22" s="74">
        <v>491.4</v>
      </c>
      <c r="BC22" s="74">
        <v>496.4</v>
      </c>
      <c r="BD22" s="74">
        <v>513.79999999999995</v>
      </c>
      <c r="BE22" s="74">
        <v>531.20000000000005</v>
      </c>
      <c r="BF22" s="75">
        <v>527.6</v>
      </c>
      <c r="BG22" s="74">
        <v>526.09999999999991</v>
      </c>
      <c r="BH22" s="74">
        <v>537.1</v>
      </c>
      <c r="BI22" s="74">
        <v>551.09999999999991</v>
      </c>
      <c r="BJ22" s="74">
        <v>560.1</v>
      </c>
      <c r="BK22" s="74">
        <v>567</v>
      </c>
      <c r="BL22" s="74">
        <v>583.29999999999995</v>
      </c>
      <c r="BM22" s="74">
        <v>597.79999999999995</v>
      </c>
      <c r="BN22" s="75">
        <v>700</v>
      </c>
      <c r="BO22" s="74">
        <v>704.7</v>
      </c>
      <c r="BP22" s="74">
        <v>710.3</v>
      </c>
      <c r="BQ22" s="74">
        <v>710</v>
      </c>
      <c r="BR22" s="74">
        <v>708.3</v>
      </c>
      <c r="BS22" s="74">
        <v>706.3</v>
      </c>
      <c r="BT22" s="74">
        <v>711.4</v>
      </c>
      <c r="BU22" s="74">
        <v>714.4</v>
      </c>
    </row>
    <row r="23" spans="1:73">
      <c r="A23" s="69" t="s">
        <v>20</v>
      </c>
      <c r="B23" s="70">
        <v>747.9</v>
      </c>
      <c r="C23" s="70">
        <v>749.6</v>
      </c>
      <c r="D23" s="70">
        <v>757.1</v>
      </c>
      <c r="E23" s="70">
        <v>767.3</v>
      </c>
      <c r="F23" s="70">
        <v>765.7</v>
      </c>
      <c r="G23" s="70">
        <v>762.4</v>
      </c>
      <c r="H23" s="70">
        <v>757</v>
      </c>
      <c r="I23" s="70">
        <v>747.8</v>
      </c>
      <c r="J23" s="71">
        <v>63.900000000000006</v>
      </c>
      <c r="K23" s="70">
        <v>62.9</v>
      </c>
      <c r="L23" s="70">
        <v>66.7</v>
      </c>
      <c r="M23" s="70">
        <v>69.099999999999994</v>
      </c>
      <c r="N23" s="70">
        <v>66.099999999999994</v>
      </c>
      <c r="O23" s="70">
        <v>63.7</v>
      </c>
      <c r="P23" s="70">
        <v>58.5</v>
      </c>
      <c r="Q23" s="70">
        <v>50.400000000000006</v>
      </c>
      <c r="R23" s="71">
        <v>50.5</v>
      </c>
      <c r="S23" s="70">
        <v>49.1</v>
      </c>
      <c r="T23" s="70">
        <v>49.5</v>
      </c>
      <c r="U23" s="70">
        <v>49.1</v>
      </c>
      <c r="V23" s="70">
        <v>48.4</v>
      </c>
      <c r="W23" s="70">
        <v>47.8</v>
      </c>
      <c r="X23" s="70">
        <v>47.7</v>
      </c>
      <c r="Y23" s="70">
        <v>46.7</v>
      </c>
      <c r="Z23" s="71">
        <v>135.9</v>
      </c>
      <c r="AA23" s="70">
        <v>134.69999999999999</v>
      </c>
      <c r="AB23" s="70">
        <v>135.4</v>
      </c>
      <c r="AC23" s="70">
        <v>135.6</v>
      </c>
      <c r="AD23" s="70">
        <v>135.69999999999999</v>
      </c>
      <c r="AE23" s="70">
        <v>134.80000000000001</v>
      </c>
      <c r="AF23" s="70">
        <v>135.4</v>
      </c>
      <c r="AG23" s="70">
        <v>133.30000000000001</v>
      </c>
      <c r="AH23" s="71">
        <v>10.4</v>
      </c>
      <c r="AI23" s="70">
        <v>10.3</v>
      </c>
      <c r="AJ23" s="70">
        <v>10.199999999999999</v>
      </c>
      <c r="AK23" s="70">
        <v>9.6</v>
      </c>
      <c r="AL23" s="70">
        <v>9.6</v>
      </c>
      <c r="AM23" s="70">
        <v>9.6</v>
      </c>
      <c r="AN23" s="70">
        <v>9.6999999999999993</v>
      </c>
      <c r="AO23" s="70">
        <v>9.6999999999999993</v>
      </c>
      <c r="AP23" s="71">
        <v>91</v>
      </c>
      <c r="AQ23" s="70">
        <v>91.6</v>
      </c>
      <c r="AR23" s="70">
        <v>93.5</v>
      </c>
      <c r="AS23" s="70">
        <v>95.1</v>
      </c>
      <c r="AT23" s="70">
        <v>95.8</v>
      </c>
      <c r="AU23" s="70">
        <v>97.6</v>
      </c>
      <c r="AV23" s="70">
        <v>94.9</v>
      </c>
      <c r="AW23" s="70">
        <v>93</v>
      </c>
      <c r="AX23" s="71">
        <v>118.7</v>
      </c>
      <c r="AY23" s="70">
        <v>120.6</v>
      </c>
      <c r="AZ23" s="70">
        <v>122.9</v>
      </c>
      <c r="BA23" s="70">
        <v>125.6</v>
      </c>
      <c r="BB23" s="70">
        <v>126.1</v>
      </c>
      <c r="BC23" s="70">
        <v>126.4</v>
      </c>
      <c r="BD23" s="70">
        <v>128.69999999999999</v>
      </c>
      <c r="BE23" s="70">
        <v>129.9</v>
      </c>
      <c r="BF23" s="71">
        <v>127.4</v>
      </c>
      <c r="BG23" s="70">
        <v>127.1</v>
      </c>
      <c r="BH23" s="70">
        <v>127.9</v>
      </c>
      <c r="BI23" s="70">
        <v>129.80000000000001</v>
      </c>
      <c r="BJ23" s="70">
        <v>130.39999999999998</v>
      </c>
      <c r="BK23" s="70">
        <v>129.19999999999999</v>
      </c>
      <c r="BL23" s="70">
        <v>129.30000000000001</v>
      </c>
      <c r="BM23" s="70">
        <v>128.69999999999999</v>
      </c>
      <c r="BN23" s="71">
        <v>150</v>
      </c>
      <c r="BO23" s="70">
        <v>153.4</v>
      </c>
      <c r="BP23" s="70">
        <v>151.19999999999999</v>
      </c>
      <c r="BQ23" s="70">
        <v>153.5</v>
      </c>
      <c r="BR23" s="70">
        <v>153.6</v>
      </c>
      <c r="BS23" s="70">
        <v>153.4</v>
      </c>
      <c r="BT23" s="70">
        <v>152.9</v>
      </c>
      <c r="BU23" s="70">
        <v>156.1</v>
      </c>
    </row>
    <row r="24" spans="1:73">
      <c r="A24" s="21" t="s">
        <v>62</v>
      </c>
      <c r="B24" s="72">
        <f>SUM(B26:B38)</f>
        <v>28916.500000000004</v>
      </c>
      <c r="C24" s="72">
        <f t="shared" ref="C24:AP24" si="40">SUM(C26:C38)</f>
        <v>28592.999999999996</v>
      </c>
      <c r="D24" s="72">
        <f t="shared" si="40"/>
        <v>28917.899999999998</v>
      </c>
      <c r="E24" s="72">
        <f t="shared" ref="E24:F24" si="41">SUM(E26:E38)</f>
        <v>29546.800000000003</v>
      </c>
      <c r="F24" s="72">
        <f t="shared" si="41"/>
        <v>30359</v>
      </c>
      <c r="G24" s="72">
        <f t="shared" ref="G24:I24" si="42">SUM(G26:G38)</f>
        <v>31194.799999999999</v>
      </c>
      <c r="H24" s="72">
        <f t="shared" si="42"/>
        <v>32029.599999999999</v>
      </c>
      <c r="I24" s="72">
        <f t="shared" si="42"/>
        <v>32839.200000000004</v>
      </c>
      <c r="J24" s="73">
        <f t="shared" si="40"/>
        <v>1611.4</v>
      </c>
      <c r="K24" s="72">
        <f t="shared" si="40"/>
        <v>1451.1999999999996</v>
      </c>
      <c r="L24" s="72">
        <f t="shared" si="40"/>
        <v>1452.1999999999998</v>
      </c>
      <c r="M24" s="72">
        <f t="shared" ref="M24:N24" si="43">SUM(M26:M38)</f>
        <v>1511.6999999999998</v>
      </c>
      <c r="N24" s="72">
        <f t="shared" si="43"/>
        <v>1609.8999999999999</v>
      </c>
      <c r="O24" s="72">
        <f t="shared" ref="O24:Q24" si="44">SUM(O26:O38)</f>
        <v>1703.0999999999997</v>
      </c>
      <c r="P24" s="72">
        <f t="shared" si="44"/>
        <v>1793.8</v>
      </c>
      <c r="Q24" s="72">
        <f t="shared" si="44"/>
        <v>1855.1999999999998</v>
      </c>
      <c r="R24" s="73">
        <f t="shared" si="40"/>
        <v>2289.2000000000003</v>
      </c>
      <c r="S24" s="72">
        <f t="shared" si="40"/>
        <v>2220.8999999999996</v>
      </c>
      <c r="T24" s="72">
        <f t="shared" si="40"/>
        <v>2254.6999999999994</v>
      </c>
      <c r="U24" s="72">
        <f t="shared" ref="U24:V24" si="45">SUM(U26:U38)</f>
        <v>2289.8000000000002</v>
      </c>
      <c r="V24" s="72">
        <f t="shared" si="45"/>
        <v>2309.6999999999998</v>
      </c>
      <c r="W24" s="72">
        <f t="shared" ref="W24:Y24" si="46">SUM(W26:W38)</f>
        <v>2337.6</v>
      </c>
      <c r="X24" s="72">
        <f t="shared" si="46"/>
        <v>2391.7999999999997</v>
      </c>
      <c r="Y24" s="72">
        <f t="shared" si="46"/>
        <v>2402.7999999999997</v>
      </c>
      <c r="Z24" s="73">
        <f t="shared" si="40"/>
        <v>5374.2</v>
      </c>
      <c r="AA24" s="72">
        <f t="shared" si="40"/>
        <v>5316.9</v>
      </c>
      <c r="AB24" s="72">
        <f t="shared" si="40"/>
        <v>5401</v>
      </c>
      <c r="AC24" s="72">
        <f t="shared" ref="AC24:AD24" si="47">SUM(AC26:AC38)</f>
        <v>5508.3000000000011</v>
      </c>
      <c r="AD24" s="72">
        <f t="shared" si="47"/>
        <v>5624.3000000000011</v>
      </c>
      <c r="AE24" s="72">
        <f t="shared" ref="AE24:AG24" si="48">SUM(AE26:AE38)</f>
        <v>5774.2</v>
      </c>
      <c r="AF24" s="72">
        <f t="shared" si="48"/>
        <v>5919.5999999999995</v>
      </c>
      <c r="AG24" s="72">
        <f t="shared" si="48"/>
        <v>6034.8</v>
      </c>
      <c r="AH24" s="73">
        <f t="shared" si="40"/>
        <v>785.10000000000014</v>
      </c>
      <c r="AI24" s="72">
        <f t="shared" si="40"/>
        <v>765.39999999999986</v>
      </c>
      <c r="AJ24" s="72">
        <f t="shared" si="40"/>
        <v>766.10000000000014</v>
      </c>
      <c r="AK24" s="72">
        <f t="shared" ref="AK24:AL24" si="49">SUM(AK26:AK38)</f>
        <v>774.00000000000011</v>
      </c>
      <c r="AL24" s="72">
        <f t="shared" si="49"/>
        <v>792.29999999999984</v>
      </c>
      <c r="AM24" s="72">
        <f t="shared" ref="AM24:AO24" si="50">SUM(AM26:AM38)</f>
        <v>806.19999999999993</v>
      </c>
      <c r="AN24" s="72">
        <f t="shared" si="50"/>
        <v>844.2</v>
      </c>
      <c r="AO24" s="72">
        <f t="shared" si="50"/>
        <v>892.5</v>
      </c>
      <c r="AP24" s="73">
        <f t="shared" si="40"/>
        <v>5474.5</v>
      </c>
      <c r="AQ24" s="72">
        <f t="shared" ref="AQ24:BP24" si="51">SUM(AQ26:AQ38)</f>
        <v>5442.5000000000009</v>
      </c>
      <c r="AR24" s="72">
        <f t="shared" si="51"/>
        <v>5558.5000000000009</v>
      </c>
      <c r="AS24" s="72">
        <f t="shared" ref="AS24:AT24" si="52">SUM(AS26:AS38)</f>
        <v>5751.4000000000005</v>
      </c>
      <c r="AT24" s="72">
        <f t="shared" si="52"/>
        <v>5958.9</v>
      </c>
      <c r="AU24" s="72">
        <f t="shared" ref="AU24:AW24" si="53">SUM(AU26:AU38)</f>
        <v>6128</v>
      </c>
      <c r="AV24" s="72">
        <f t="shared" si="53"/>
        <v>6288.7</v>
      </c>
      <c r="AW24" s="72">
        <f t="shared" si="53"/>
        <v>6451.1999999999989</v>
      </c>
      <c r="AX24" s="73">
        <f t="shared" si="51"/>
        <v>3921.7999999999997</v>
      </c>
      <c r="AY24" s="72">
        <f t="shared" si="51"/>
        <v>3986.7000000000003</v>
      </c>
      <c r="AZ24" s="72">
        <f t="shared" si="51"/>
        <v>4062.9999999999995</v>
      </c>
      <c r="BA24" s="72">
        <f t="shared" ref="BA24:BB24" si="54">SUM(BA26:BA38)</f>
        <v>4194.3</v>
      </c>
      <c r="BB24" s="72">
        <f t="shared" si="54"/>
        <v>4387.3</v>
      </c>
      <c r="BC24" s="72">
        <f t="shared" ref="BC24:BE24" si="55">SUM(BC26:BC38)</f>
        <v>4531.7000000000007</v>
      </c>
      <c r="BD24" s="72">
        <f t="shared" si="55"/>
        <v>4636.1000000000004</v>
      </c>
      <c r="BE24" s="72">
        <f t="shared" si="55"/>
        <v>4799.3</v>
      </c>
      <c r="BF24" s="73">
        <f t="shared" si="51"/>
        <v>4258.9000000000005</v>
      </c>
      <c r="BG24" s="72">
        <f t="shared" si="51"/>
        <v>4237.7000000000007</v>
      </c>
      <c r="BH24" s="72">
        <f t="shared" si="51"/>
        <v>4323.5999999999995</v>
      </c>
      <c r="BI24" s="72">
        <f t="shared" ref="BI24:BJ24" si="56">SUM(BI26:BI38)</f>
        <v>4448.3</v>
      </c>
      <c r="BJ24" s="72">
        <f t="shared" si="56"/>
        <v>4601.9000000000005</v>
      </c>
      <c r="BK24" s="72">
        <f t="shared" ref="BK24:BM24" si="57">SUM(BK26:BK38)</f>
        <v>4779</v>
      </c>
      <c r="BL24" s="72">
        <f t="shared" si="57"/>
        <v>4934.2000000000007</v>
      </c>
      <c r="BM24" s="72">
        <f t="shared" si="57"/>
        <v>5093.4000000000005</v>
      </c>
      <c r="BN24" s="73">
        <f t="shared" si="51"/>
        <v>5202.1999999999989</v>
      </c>
      <c r="BO24" s="72">
        <f t="shared" si="51"/>
        <v>5172</v>
      </c>
      <c r="BP24" s="72">
        <f t="shared" si="51"/>
        <v>5099.7</v>
      </c>
      <c r="BQ24" s="72">
        <f t="shared" ref="BQ24:BR24" si="58">SUM(BQ26:BQ38)</f>
        <v>5069.2000000000007</v>
      </c>
      <c r="BR24" s="72">
        <f t="shared" si="58"/>
        <v>5075.5999999999995</v>
      </c>
      <c r="BS24" s="72">
        <f t="shared" ref="BS24:BU24" si="59">SUM(BS26:BS38)</f>
        <v>5135.6000000000004</v>
      </c>
      <c r="BT24" s="72">
        <f t="shared" si="59"/>
        <v>5220.8999999999996</v>
      </c>
      <c r="BU24" s="72">
        <f t="shared" si="59"/>
        <v>5310.6</v>
      </c>
    </row>
    <row r="25" spans="1:73">
      <c r="A25" s="20" t="s">
        <v>61</v>
      </c>
      <c r="B25" s="72">
        <f t="shared" ref="B25:S25" si="60">(B24/B5)*100</f>
        <v>22.034473036507588</v>
      </c>
      <c r="C25" s="72">
        <f t="shared" si="60"/>
        <v>21.948186528497406</v>
      </c>
      <c r="D25" s="72">
        <f t="shared" si="60"/>
        <v>21.933754038925379</v>
      </c>
      <c r="E25" s="72">
        <f t="shared" ref="E25:F25" si="61">(E24/E5)*100</f>
        <v>22.032750700948519</v>
      </c>
      <c r="F25" s="72">
        <f t="shared" si="61"/>
        <v>22.258473675335246</v>
      </c>
      <c r="G25" s="72">
        <f t="shared" ref="G25:I25" si="62">(G24/G5)*100</f>
        <v>22.435523079357317</v>
      </c>
      <c r="H25" s="72">
        <f t="shared" si="62"/>
        <v>22.527738019461452</v>
      </c>
      <c r="I25" s="72">
        <f t="shared" si="62"/>
        <v>22.711441478575754</v>
      </c>
      <c r="J25" s="73">
        <f t="shared" si="60"/>
        <v>25.877629677212145</v>
      </c>
      <c r="K25" s="72">
        <f t="shared" si="60"/>
        <v>23.790163934426221</v>
      </c>
      <c r="L25" s="72">
        <f t="shared" si="60"/>
        <v>22.905362776025235</v>
      </c>
      <c r="M25" s="72">
        <f t="shared" ref="M25:N25" si="63">(M24/M5)*100</f>
        <v>23.321505708114778</v>
      </c>
      <c r="N25" s="72">
        <f t="shared" si="63"/>
        <v>23.996124608734533</v>
      </c>
      <c r="O25" s="72">
        <f t="shared" ref="O25:Q25" si="64">(O24/O5)*100</f>
        <v>24.03132496119655</v>
      </c>
      <c r="P25" s="72">
        <f t="shared" si="64"/>
        <v>24.699143557403684</v>
      </c>
      <c r="Q25" s="72">
        <f t="shared" si="64"/>
        <v>25.165149685978211</v>
      </c>
      <c r="R25" s="73">
        <f t="shared" si="60"/>
        <v>19.916478162519578</v>
      </c>
      <c r="S25" s="72">
        <f t="shared" si="60"/>
        <v>19.139089968976212</v>
      </c>
      <c r="T25" s="72">
        <f t="shared" ref="T25:AP25" si="65">(T24/T5)*100</f>
        <v>19.107627118644064</v>
      </c>
      <c r="U25" s="72">
        <f t="shared" ref="U25:V25" si="66">(U24/U5)*100</f>
        <v>19.148687071416624</v>
      </c>
      <c r="V25" s="72">
        <f t="shared" si="66"/>
        <v>19.113704071499502</v>
      </c>
      <c r="W25" s="72">
        <f t="shared" ref="W25:Y25" si="67">(W24/W5)*100</f>
        <v>19.001788327101284</v>
      </c>
      <c r="X25" s="72">
        <f t="shared" si="67"/>
        <v>19.39349712154382</v>
      </c>
      <c r="Y25" s="72">
        <f t="shared" si="67"/>
        <v>19.488377374405893</v>
      </c>
      <c r="Z25" s="73">
        <f t="shared" si="65"/>
        <v>21.372837542254921</v>
      </c>
      <c r="AA25" s="72">
        <f t="shared" si="65"/>
        <v>20.935974169160495</v>
      </c>
      <c r="AB25" s="72">
        <f t="shared" si="65"/>
        <v>20.842015898741991</v>
      </c>
      <c r="AC25" s="72">
        <f t="shared" ref="AC25:AD25" si="68">(AC24/AC5)*100</f>
        <v>20.921832269826805</v>
      </c>
      <c r="AD25" s="72">
        <f t="shared" si="68"/>
        <v>20.937755937755941</v>
      </c>
      <c r="AE25" s="72">
        <f t="shared" ref="AE25:AG25" si="69">(AE24/AE5)*100</f>
        <v>21.07218451207941</v>
      </c>
      <c r="AF25" s="72">
        <f t="shared" si="69"/>
        <v>21.978332058602941</v>
      </c>
      <c r="AG25" s="72">
        <f t="shared" si="69"/>
        <v>22.118133438888158</v>
      </c>
      <c r="AH25" s="73">
        <f t="shared" si="65"/>
        <v>28.497277676951004</v>
      </c>
      <c r="AI25" s="72">
        <f t="shared" si="65"/>
        <v>28.369162342475899</v>
      </c>
      <c r="AJ25" s="72">
        <f t="shared" si="65"/>
        <v>28.416172106824934</v>
      </c>
      <c r="AK25" s="72">
        <f t="shared" ref="AK25:AL25" si="70">(AK24/AK5)*100</f>
        <v>28.869824692279007</v>
      </c>
      <c r="AL25" s="72">
        <f t="shared" si="70"/>
        <v>29.000732064421662</v>
      </c>
      <c r="AM25" s="72">
        <f t="shared" ref="AM25:AO25" si="71">(AM24/AM5)*100</f>
        <v>29.052252252252249</v>
      </c>
      <c r="AN25" s="72">
        <f t="shared" si="71"/>
        <v>30.475434099851999</v>
      </c>
      <c r="AO25" s="72">
        <f t="shared" si="71"/>
        <v>31.743491250533506</v>
      </c>
      <c r="AP25" s="73">
        <f t="shared" si="65"/>
        <v>22.505652620760536</v>
      </c>
      <c r="AQ25" s="72">
        <f t="shared" ref="AQ25:BH25" si="72">(AQ24/AQ5)*100</f>
        <v>21.92699730067282</v>
      </c>
      <c r="AR25" s="72">
        <f t="shared" si="72"/>
        <v>21.848590857277625</v>
      </c>
      <c r="AS25" s="72">
        <f t="shared" ref="AS25:AT25" si="73">(AS24/AS5)*100</f>
        <v>22.052914110429452</v>
      </c>
      <c r="AT25" s="72">
        <f t="shared" si="73"/>
        <v>22.298768850802677</v>
      </c>
      <c r="AU25" s="72">
        <f t="shared" ref="AU25:AW25" si="74">(AU24/AU5)*100</f>
        <v>22.220610631662922</v>
      </c>
      <c r="AV25" s="72">
        <f t="shared" si="74"/>
        <v>22.667699960350358</v>
      </c>
      <c r="AW25" s="72">
        <f t="shared" si="74"/>
        <v>22.788190495029912</v>
      </c>
      <c r="AX25" s="73">
        <f t="shared" si="72"/>
        <v>19.717445952740071</v>
      </c>
      <c r="AY25" s="72">
        <f t="shared" si="72"/>
        <v>19.738092880483219</v>
      </c>
      <c r="AZ25" s="72">
        <f t="shared" si="72"/>
        <v>19.753986775573704</v>
      </c>
      <c r="BA25" s="72">
        <f t="shared" ref="BA25:BB25" si="75">(BA24/BA5)*100</f>
        <v>19.891397135540171</v>
      </c>
      <c r="BB25" s="72">
        <f t="shared" si="75"/>
        <v>20.493740657698055</v>
      </c>
      <c r="BC25" s="72">
        <f t="shared" ref="BC25:BE25" si="76">(BC24/BC5)*100</f>
        <v>20.699310281825245</v>
      </c>
      <c r="BD25" s="72">
        <f t="shared" si="76"/>
        <v>21.01586582048958</v>
      </c>
      <c r="BE25" s="72">
        <f t="shared" si="76"/>
        <v>21.175593334009875</v>
      </c>
      <c r="BF25" s="73">
        <f t="shared" si="72"/>
        <v>23.752928053541552</v>
      </c>
      <c r="BG25" s="72">
        <f t="shared" si="72"/>
        <v>23.371387602029564</v>
      </c>
      <c r="BH25" s="72">
        <f t="shared" si="72"/>
        <v>23.27519379844961</v>
      </c>
      <c r="BI25" s="72">
        <f t="shared" ref="BI25:BJ25" si="77">(BI24/BI5)*100</f>
        <v>23.316385365342278</v>
      </c>
      <c r="BJ25" s="72">
        <f t="shared" si="77"/>
        <v>23.443199184921042</v>
      </c>
      <c r="BK25" s="72">
        <f t="shared" ref="BK25:BM25" si="78">(BK24/BK5)*100</f>
        <v>23.674824135539481</v>
      </c>
      <c r="BL25" s="72">
        <f t="shared" si="78"/>
        <v>23.806582972276633</v>
      </c>
      <c r="BM25" s="72">
        <f t="shared" si="78"/>
        <v>23.95631478938159</v>
      </c>
      <c r="BN25" s="73">
        <f t="shared" ref="BN25:BP25" si="79">(BN24/BN5)*100</f>
        <v>22.776707530647979</v>
      </c>
      <c r="BO25" s="72">
        <f t="shared" si="79"/>
        <v>22.877869686380325</v>
      </c>
      <c r="BP25" s="72">
        <f t="shared" si="79"/>
        <v>22.878869448183039</v>
      </c>
      <c r="BQ25" s="72">
        <f t="shared" ref="BQ25:BR25" si="80">(BQ24/BQ5)*100</f>
        <v>22.7880422566869</v>
      </c>
      <c r="BR25" s="72">
        <f t="shared" si="80"/>
        <v>22.884710762432931</v>
      </c>
      <c r="BS25" s="72">
        <f t="shared" ref="BS25:BU25" si="81">(BS24/BS5)*100</f>
        <v>23.069942949553031</v>
      </c>
      <c r="BT25" s="72">
        <f t="shared" si="81"/>
        <v>23.358686412241052</v>
      </c>
      <c r="BU25" s="72">
        <f t="shared" si="81"/>
        <v>23.536450785124519</v>
      </c>
    </row>
    <row r="26" spans="1:73">
      <c r="A26" s="21" t="s">
        <v>25</v>
      </c>
      <c r="B26" s="74">
        <v>319.89999999999998</v>
      </c>
      <c r="C26" s="74">
        <v>324.10000000000002</v>
      </c>
      <c r="D26" s="74">
        <v>329.5</v>
      </c>
      <c r="E26" s="74">
        <v>334.6</v>
      </c>
      <c r="F26" s="74">
        <v>336</v>
      </c>
      <c r="G26" s="74">
        <v>337.4</v>
      </c>
      <c r="H26" s="74">
        <v>338.9</v>
      </c>
      <c r="I26" s="74">
        <v>332.4</v>
      </c>
      <c r="J26" s="75">
        <v>31.5</v>
      </c>
      <c r="K26" s="74">
        <v>31.5</v>
      </c>
      <c r="L26" s="74">
        <v>31.8</v>
      </c>
      <c r="M26" s="74">
        <v>33.4</v>
      </c>
      <c r="N26" s="74">
        <v>34</v>
      </c>
      <c r="O26" s="74">
        <v>35.1</v>
      </c>
      <c r="P26" s="74">
        <v>35</v>
      </c>
      <c r="Q26" s="74">
        <v>30.8</v>
      </c>
      <c r="R26" s="75">
        <v>12.9</v>
      </c>
      <c r="S26" s="74">
        <v>12.7</v>
      </c>
      <c r="T26" s="74">
        <v>13.8</v>
      </c>
      <c r="U26" s="74">
        <v>14</v>
      </c>
      <c r="V26" s="74">
        <v>14.3</v>
      </c>
      <c r="W26" s="74">
        <v>14.2</v>
      </c>
      <c r="X26" s="74">
        <v>14.2</v>
      </c>
      <c r="Y26" s="74">
        <v>13.4</v>
      </c>
      <c r="Z26" s="75">
        <v>63.2</v>
      </c>
      <c r="AA26" s="74">
        <v>62.7</v>
      </c>
      <c r="AB26" s="74">
        <v>63.3</v>
      </c>
      <c r="AC26" s="74">
        <v>63.8</v>
      </c>
      <c r="AD26" s="74">
        <v>64.099999999999994</v>
      </c>
      <c r="AE26" s="74">
        <v>64.900000000000006</v>
      </c>
      <c r="AF26" s="74">
        <v>65.599999999999994</v>
      </c>
      <c r="AG26" s="74">
        <v>65.3</v>
      </c>
      <c r="AH26" s="75">
        <v>6.6</v>
      </c>
      <c r="AI26" s="74">
        <v>6.5</v>
      </c>
      <c r="AJ26" s="74">
        <v>6.3</v>
      </c>
      <c r="AK26" s="74">
        <v>6.2</v>
      </c>
      <c r="AL26" s="74">
        <v>6.2</v>
      </c>
      <c r="AM26" s="74">
        <v>6.2</v>
      </c>
      <c r="AN26" s="74">
        <v>6.3</v>
      </c>
      <c r="AO26" s="74">
        <v>6.3</v>
      </c>
      <c r="AP26" s="75">
        <v>39.9</v>
      </c>
      <c r="AQ26" s="74">
        <v>40.200000000000003</v>
      </c>
      <c r="AR26" s="74">
        <v>41</v>
      </c>
      <c r="AS26" s="74">
        <v>42.099999999999994</v>
      </c>
      <c r="AT26" s="74">
        <v>42.4</v>
      </c>
      <c r="AU26" s="74">
        <v>42</v>
      </c>
      <c r="AV26" s="74">
        <v>42.1</v>
      </c>
      <c r="AW26" s="74">
        <v>40.299999999999997</v>
      </c>
      <c r="AX26" s="75">
        <v>39.799999999999997</v>
      </c>
      <c r="AY26" s="74">
        <v>42.2</v>
      </c>
      <c r="AZ26" s="74">
        <v>44.7</v>
      </c>
      <c r="BA26" s="74">
        <v>46.1</v>
      </c>
      <c r="BB26" s="74">
        <v>47.1</v>
      </c>
      <c r="BC26" s="74">
        <v>46.8</v>
      </c>
      <c r="BD26" s="74">
        <v>47.5</v>
      </c>
      <c r="BE26" s="74">
        <v>48.6</v>
      </c>
      <c r="BF26" s="75">
        <v>42.5</v>
      </c>
      <c r="BG26" s="74">
        <v>42.8</v>
      </c>
      <c r="BH26" s="74">
        <v>43.9</v>
      </c>
      <c r="BI26" s="74">
        <v>44.9</v>
      </c>
      <c r="BJ26" s="74">
        <v>45.400000000000006</v>
      </c>
      <c r="BK26" s="74">
        <v>45.900000000000006</v>
      </c>
      <c r="BL26" s="74">
        <v>46.1</v>
      </c>
      <c r="BM26" s="74">
        <v>46.5</v>
      </c>
      <c r="BN26" s="75">
        <v>83.7</v>
      </c>
      <c r="BO26" s="74">
        <v>85.4</v>
      </c>
      <c r="BP26" s="74">
        <v>84.8</v>
      </c>
      <c r="BQ26" s="74">
        <v>84.1</v>
      </c>
      <c r="BR26" s="74">
        <v>82.7</v>
      </c>
      <c r="BS26" s="74">
        <v>82.2</v>
      </c>
      <c r="BT26" s="74">
        <v>82</v>
      </c>
      <c r="BU26" s="74">
        <v>81.2</v>
      </c>
    </row>
    <row r="27" spans="1:73">
      <c r="A27" s="21" t="s">
        <v>26</v>
      </c>
      <c r="B27" s="74">
        <v>2432.6</v>
      </c>
      <c r="C27" s="74">
        <v>2386.1999999999998</v>
      </c>
      <c r="D27" s="74">
        <v>2412.1</v>
      </c>
      <c r="E27" s="74">
        <v>2463.5</v>
      </c>
      <c r="F27" s="74">
        <v>2520.6</v>
      </c>
      <c r="G27" s="74">
        <v>2568.4</v>
      </c>
      <c r="H27" s="74">
        <v>2636</v>
      </c>
      <c r="I27" s="74">
        <v>2704.1</v>
      </c>
      <c r="J27" s="75">
        <v>139.79999999999998</v>
      </c>
      <c r="K27" s="74">
        <v>122.4</v>
      </c>
      <c r="L27" s="74">
        <v>122.5</v>
      </c>
      <c r="M27" s="74">
        <v>128.69999999999999</v>
      </c>
      <c r="N27" s="74">
        <v>136.9</v>
      </c>
      <c r="O27" s="74">
        <v>138.4</v>
      </c>
      <c r="P27" s="74">
        <v>140.5</v>
      </c>
      <c r="Q27" s="74">
        <v>146.1</v>
      </c>
      <c r="R27" s="75">
        <v>153.80000000000001</v>
      </c>
      <c r="S27" s="74">
        <v>148.5</v>
      </c>
      <c r="T27" s="74">
        <v>150.5</v>
      </c>
      <c r="U27" s="74">
        <v>155.1</v>
      </c>
      <c r="V27" s="74">
        <v>155.4</v>
      </c>
      <c r="W27" s="74">
        <v>156.5</v>
      </c>
      <c r="X27" s="74">
        <v>158.30000000000001</v>
      </c>
      <c r="Y27" s="74">
        <v>160</v>
      </c>
      <c r="Z27" s="75">
        <v>478.4</v>
      </c>
      <c r="AA27" s="74">
        <v>467.8</v>
      </c>
      <c r="AB27" s="74">
        <v>473</v>
      </c>
      <c r="AC27" s="74">
        <v>476.4</v>
      </c>
      <c r="AD27" s="74">
        <v>481.2</v>
      </c>
      <c r="AE27" s="74">
        <v>493</v>
      </c>
      <c r="AF27" s="74">
        <v>506.5</v>
      </c>
      <c r="AG27" s="74">
        <v>516.4</v>
      </c>
      <c r="AH27" s="75">
        <v>38</v>
      </c>
      <c r="AI27" s="74">
        <v>36.4</v>
      </c>
      <c r="AJ27" s="74">
        <v>37.1</v>
      </c>
      <c r="AK27" s="74">
        <v>39.6</v>
      </c>
      <c r="AL27" s="74">
        <v>41.8</v>
      </c>
      <c r="AM27" s="74">
        <v>43.1</v>
      </c>
      <c r="AN27" s="74">
        <v>44.6</v>
      </c>
      <c r="AO27" s="74">
        <v>45.3</v>
      </c>
      <c r="AP27" s="75">
        <v>516.5</v>
      </c>
      <c r="AQ27" s="74">
        <v>508.1</v>
      </c>
      <c r="AR27" s="74">
        <v>518.40000000000009</v>
      </c>
      <c r="AS27" s="74">
        <v>534.4</v>
      </c>
      <c r="AT27" s="74">
        <v>559.9</v>
      </c>
      <c r="AU27" s="74">
        <v>571.4</v>
      </c>
      <c r="AV27" s="74">
        <v>592.1</v>
      </c>
      <c r="AW27" s="74">
        <v>615.4</v>
      </c>
      <c r="AX27" s="75">
        <v>333.7</v>
      </c>
      <c r="AY27" s="74">
        <v>344.5</v>
      </c>
      <c r="AZ27" s="74">
        <v>355.4</v>
      </c>
      <c r="BA27" s="74">
        <v>366.3</v>
      </c>
      <c r="BB27" s="74">
        <v>372.9</v>
      </c>
      <c r="BC27" s="74">
        <v>381.3</v>
      </c>
      <c r="BD27" s="74">
        <v>397.4</v>
      </c>
      <c r="BE27" s="74">
        <v>411.1</v>
      </c>
      <c r="BF27" s="75">
        <v>349.4</v>
      </c>
      <c r="BG27" s="74">
        <v>342.1</v>
      </c>
      <c r="BH27" s="74">
        <v>347.20000000000005</v>
      </c>
      <c r="BI27" s="74">
        <v>353</v>
      </c>
      <c r="BJ27" s="74">
        <v>363</v>
      </c>
      <c r="BK27" s="74">
        <v>374.4</v>
      </c>
      <c r="BL27" s="74">
        <v>387.1</v>
      </c>
      <c r="BM27" s="74">
        <v>399.1</v>
      </c>
      <c r="BN27" s="75">
        <v>423</v>
      </c>
      <c r="BO27" s="74">
        <v>416.3</v>
      </c>
      <c r="BP27" s="74">
        <v>408.1</v>
      </c>
      <c r="BQ27" s="74">
        <v>409.9</v>
      </c>
      <c r="BR27" s="74">
        <v>409.7</v>
      </c>
      <c r="BS27" s="74">
        <v>410.3</v>
      </c>
      <c r="BT27" s="74">
        <v>409.7</v>
      </c>
      <c r="BU27" s="74">
        <v>410.8</v>
      </c>
    </row>
    <row r="28" spans="1:73">
      <c r="A28" s="21" t="s">
        <v>27</v>
      </c>
      <c r="B28" s="74">
        <v>14375.8</v>
      </c>
      <c r="C28" s="74">
        <v>14215.5</v>
      </c>
      <c r="D28" s="74">
        <v>14364.1</v>
      </c>
      <c r="E28" s="74">
        <v>14712.1</v>
      </c>
      <c r="F28" s="74">
        <v>15183.3</v>
      </c>
      <c r="G28" s="74">
        <v>15645.1</v>
      </c>
      <c r="H28" s="74">
        <v>16055.9</v>
      </c>
      <c r="I28" s="74">
        <v>16477.400000000001</v>
      </c>
      <c r="J28" s="75">
        <v>649.20000000000005</v>
      </c>
      <c r="K28" s="74">
        <v>586.59999999999991</v>
      </c>
      <c r="L28" s="74">
        <v>590.09999999999991</v>
      </c>
      <c r="M28" s="74">
        <v>620.4</v>
      </c>
      <c r="N28" s="74">
        <v>667.9</v>
      </c>
      <c r="O28" s="74">
        <v>706.69999999999993</v>
      </c>
      <c r="P28" s="74">
        <v>760.5</v>
      </c>
      <c r="Q28" s="74">
        <v>798.6</v>
      </c>
      <c r="R28" s="75">
        <v>1283.5999999999999</v>
      </c>
      <c r="S28" s="74">
        <v>1244</v>
      </c>
      <c r="T28" s="74">
        <v>1250.0999999999999</v>
      </c>
      <c r="U28" s="74">
        <v>1254.7</v>
      </c>
      <c r="V28" s="74">
        <v>1256.3</v>
      </c>
      <c r="W28" s="74">
        <v>1269.5999999999999</v>
      </c>
      <c r="X28" s="74">
        <v>1301.5</v>
      </c>
      <c r="Y28" s="74">
        <v>1305.5999999999999</v>
      </c>
      <c r="Z28" s="75">
        <v>2642.3</v>
      </c>
      <c r="AA28" s="74">
        <v>2627.9</v>
      </c>
      <c r="AB28" s="74">
        <v>2678.7</v>
      </c>
      <c r="AC28" s="74">
        <v>2734.1</v>
      </c>
      <c r="AD28" s="74">
        <v>2793.6</v>
      </c>
      <c r="AE28" s="74">
        <v>2871.1</v>
      </c>
      <c r="AF28" s="74">
        <v>2931.8</v>
      </c>
      <c r="AG28" s="74">
        <v>2990.2</v>
      </c>
      <c r="AH28" s="75">
        <v>441.3</v>
      </c>
      <c r="AI28" s="74">
        <v>429</v>
      </c>
      <c r="AJ28" s="74">
        <v>430.6</v>
      </c>
      <c r="AK28" s="74">
        <v>435.1</v>
      </c>
      <c r="AL28" s="74">
        <v>448.6</v>
      </c>
      <c r="AM28" s="74">
        <v>457.9</v>
      </c>
      <c r="AN28" s="74">
        <v>486.3</v>
      </c>
      <c r="AO28" s="74">
        <v>523.1</v>
      </c>
      <c r="AP28" s="75">
        <v>2846.7</v>
      </c>
      <c r="AQ28" s="74">
        <v>2837.1000000000004</v>
      </c>
      <c r="AR28" s="74">
        <v>2896.4</v>
      </c>
      <c r="AS28" s="74">
        <v>3015.8</v>
      </c>
      <c r="AT28" s="74">
        <v>3124.1</v>
      </c>
      <c r="AU28" s="74">
        <v>3217.7</v>
      </c>
      <c r="AV28" s="74">
        <v>3282.7</v>
      </c>
      <c r="AW28" s="74">
        <v>3353.7000000000003</v>
      </c>
      <c r="AX28" s="75">
        <v>2043.9</v>
      </c>
      <c r="AY28" s="74">
        <v>2056</v>
      </c>
      <c r="AZ28" s="74">
        <v>2083.9</v>
      </c>
      <c r="BA28" s="74">
        <v>2172.4</v>
      </c>
      <c r="BB28" s="74">
        <v>2325.4</v>
      </c>
      <c r="BC28" s="74">
        <v>2414.4</v>
      </c>
      <c r="BD28" s="74">
        <v>2455.4</v>
      </c>
      <c r="BE28" s="74">
        <v>2537.4</v>
      </c>
      <c r="BF28" s="75">
        <v>1989.1999999999998</v>
      </c>
      <c r="BG28" s="74">
        <v>1986.5</v>
      </c>
      <c r="BH28" s="74">
        <v>2029.5</v>
      </c>
      <c r="BI28" s="74">
        <v>2103.4</v>
      </c>
      <c r="BJ28" s="74">
        <v>2193</v>
      </c>
      <c r="BK28" s="74">
        <v>2296.8999999999996</v>
      </c>
      <c r="BL28" s="74">
        <v>2374.6</v>
      </c>
      <c r="BM28" s="74">
        <v>2454.1999999999998</v>
      </c>
      <c r="BN28" s="75">
        <v>2479.6</v>
      </c>
      <c r="BO28" s="74">
        <v>2448.4</v>
      </c>
      <c r="BP28" s="74">
        <v>2404.9</v>
      </c>
      <c r="BQ28" s="74">
        <v>2376.3000000000002</v>
      </c>
      <c r="BR28" s="74">
        <v>2374.3000000000002</v>
      </c>
      <c r="BS28" s="74">
        <v>2411</v>
      </c>
      <c r="BT28" s="74">
        <v>2463</v>
      </c>
      <c r="BU28" s="74">
        <v>2514.6</v>
      </c>
    </row>
    <row r="29" spans="1:73">
      <c r="A29" s="21" t="s">
        <v>28</v>
      </c>
      <c r="B29" s="74">
        <v>2245.6</v>
      </c>
      <c r="C29" s="74">
        <v>2222.3000000000002</v>
      </c>
      <c r="D29" s="74">
        <v>2258.6</v>
      </c>
      <c r="E29" s="74">
        <v>2313</v>
      </c>
      <c r="F29" s="74">
        <v>2381.9</v>
      </c>
      <c r="G29" s="74">
        <v>2460.8000000000002</v>
      </c>
      <c r="H29" s="74">
        <v>2541.9</v>
      </c>
      <c r="I29" s="74">
        <v>2598.3000000000002</v>
      </c>
      <c r="J29" s="75">
        <v>155.5</v>
      </c>
      <c r="K29" s="74">
        <v>139.5</v>
      </c>
      <c r="L29" s="74">
        <v>140.4</v>
      </c>
      <c r="M29" s="74">
        <v>146.1</v>
      </c>
      <c r="N29" s="74">
        <v>158.1</v>
      </c>
      <c r="O29" s="74">
        <v>176.20000000000002</v>
      </c>
      <c r="P29" s="74">
        <v>179.5</v>
      </c>
      <c r="Q29" s="74">
        <v>178.1</v>
      </c>
      <c r="R29" s="75">
        <v>128</v>
      </c>
      <c r="S29" s="74">
        <v>124.2</v>
      </c>
      <c r="T29" s="74">
        <v>128.1</v>
      </c>
      <c r="U29" s="74">
        <v>130.9</v>
      </c>
      <c r="V29" s="74">
        <v>132.80000000000001</v>
      </c>
      <c r="W29" s="74">
        <v>136.6</v>
      </c>
      <c r="X29" s="74">
        <v>141</v>
      </c>
      <c r="Y29" s="74">
        <v>142.19999999999999</v>
      </c>
      <c r="Z29" s="75">
        <v>403.8</v>
      </c>
      <c r="AA29" s="74">
        <v>397.6</v>
      </c>
      <c r="AB29" s="74">
        <v>401.7</v>
      </c>
      <c r="AC29" s="74">
        <v>409.7</v>
      </c>
      <c r="AD29" s="74">
        <v>420.2</v>
      </c>
      <c r="AE29" s="74">
        <v>431.8</v>
      </c>
      <c r="AF29" s="74">
        <v>446.2</v>
      </c>
      <c r="AG29" s="74">
        <v>454.4</v>
      </c>
      <c r="AH29" s="75">
        <v>74.7</v>
      </c>
      <c r="AI29" s="74">
        <v>72</v>
      </c>
      <c r="AJ29" s="74">
        <v>71.400000000000006</v>
      </c>
      <c r="AK29" s="74">
        <v>69.8</v>
      </c>
      <c r="AL29" s="74">
        <v>69.8</v>
      </c>
      <c r="AM29" s="74">
        <v>69.900000000000006</v>
      </c>
      <c r="AN29" s="74">
        <v>70.7</v>
      </c>
      <c r="AO29" s="74">
        <v>71.7</v>
      </c>
      <c r="AP29" s="75">
        <v>479.8</v>
      </c>
      <c r="AQ29" s="74">
        <v>475.1</v>
      </c>
      <c r="AR29" s="74">
        <v>485.4</v>
      </c>
      <c r="AS29" s="74">
        <v>503.59999999999997</v>
      </c>
      <c r="AT29" s="74">
        <v>523.6</v>
      </c>
      <c r="AU29" s="74">
        <v>538.5</v>
      </c>
      <c r="AV29" s="74">
        <v>557.4</v>
      </c>
      <c r="AW29" s="74">
        <v>569</v>
      </c>
      <c r="AX29" s="75">
        <v>257.2</v>
      </c>
      <c r="AY29" s="74">
        <v>264.7</v>
      </c>
      <c r="AZ29" s="74">
        <v>273.7</v>
      </c>
      <c r="BA29" s="74">
        <v>282.60000000000002</v>
      </c>
      <c r="BB29" s="74">
        <v>286.7</v>
      </c>
      <c r="BC29" s="74">
        <v>298.8</v>
      </c>
      <c r="BD29" s="74">
        <v>314.2</v>
      </c>
      <c r="BE29" s="74">
        <v>327.2</v>
      </c>
      <c r="BF29" s="75">
        <v>356.09999999999997</v>
      </c>
      <c r="BG29" s="74">
        <v>355.4</v>
      </c>
      <c r="BH29" s="74">
        <v>365.09999999999997</v>
      </c>
      <c r="BI29" s="74">
        <v>375.7</v>
      </c>
      <c r="BJ29" s="74">
        <v>387.09999999999997</v>
      </c>
      <c r="BK29" s="74">
        <v>401.1</v>
      </c>
      <c r="BL29" s="74">
        <v>415.8</v>
      </c>
      <c r="BM29" s="74">
        <v>429.3</v>
      </c>
      <c r="BN29" s="75">
        <v>390.5</v>
      </c>
      <c r="BO29" s="74">
        <v>393.8</v>
      </c>
      <c r="BP29" s="74">
        <v>392.9</v>
      </c>
      <c r="BQ29" s="74">
        <v>394.8</v>
      </c>
      <c r="BR29" s="74">
        <v>403.7</v>
      </c>
      <c r="BS29" s="74">
        <v>408</v>
      </c>
      <c r="BT29" s="74">
        <v>417.1</v>
      </c>
      <c r="BU29" s="74">
        <v>426.4</v>
      </c>
    </row>
    <row r="30" spans="1:73">
      <c r="A30" s="21" t="s">
        <v>31</v>
      </c>
      <c r="B30" s="74">
        <v>591.5</v>
      </c>
      <c r="C30" s="74">
        <v>586.9</v>
      </c>
      <c r="D30" s="74">
        <v>593.4</v>
      </c>
      <c r="E30" s="74">
        <v>606.29999999999995</v>
      </c>
      <c r="F30" s="74">
        <v>618.6</v>
      </c>
      <c r="G30" s="74">
        <v>625.29999999999995</v>
      </c>
      <c r="H30" s="74">
        <v>638.6</v>
      </c>
      <c r="I30" s="74">
        <v>647.6</v>
      </c>
      <c r="J30" s="75">
        <v>31.4</v>
      </c>
      <c r="K30" s="74">
        <v>28.9</v>
      </c>
      <c r="L30" s="74">
        <v>28.8</v>
      </c>
      <c r="M30" s="74">
        <v>29.4</v>
      </c>
      <c r="N30" s="74">
        <v>31</v>
      </c>
      <c r="O30" s="74">
        <v>31.6</v>
      </c>
      <c r="P30" s="74">
        <v>35</v>
      </c>
      <c r="Q30" s="74">
        <v>37.799999999999997</v>
      </c>
      <c r="R30" s="75">
        <v>13.7</v>
      </c>
      <c r="S30" s="74">
        <v>13</v>
      </c>
      <c r="T30" s="74">
        <v>13.3</v>
      </c>
      <c r="U30" s="74">
        <v>13.3</v>
      </c>
      <c r="V30" s="74">
        <v>13.6</v>
      </c>
      <c r="W30" s="74">
        <v>13.7</v>
      </c>
      <c r="X30" s="74">
        <v>14.1</v>
      </c>
      <c r="Y30" s="74">
        <v>14</v>
      </c>
      <c r="Z30" s="75">
        <v>111</v>
      </c>
      <c r="AA30" s="74">
        <v>110.1</v>
      </c>
      <c r="AB30" s="74">
        <v>111.5</v>
      </c>
      <c r="AC30" s="74">
        <v>114.8</v>
      </c>
      <c r="AD30" s="74">
        <v>116.9</v>
      </c>
      <c r="AE30" s="74">
        <v>117.4</v>
      </c>
      <c r="AF30" s="74">
        <v>119.6</v>
      </c>
      <c r="AG30" s="74">
        <v>119.9</v>
      </c>
      <c r="AH30" s="75">
        <v>9.1</v>
      </c>
      <c r="AI30" s="74">
        <v>9.8000000000000007</v>
      </c>
      <c r="AJ30" s="74">
        <v>8.5</v>
      </c>
      <c r="AK30" s="74">
        <v>8.4</v>
      </c>
      <c r="AL30" s="74">
        <v>8.8000000000000007</v>
      </c>
      <c r="AM30" s="74">
        <v>8.5</v>
      </c>
      <c r="AN30" s="74">
        <v>8.6999999999999993</v>
      </c>
      <c r="AO30" s="74">
        <v>8.8000000000000007</v>
      </c>
      <c r="AP30" s="75">
        <v>99.100000000000009</v>
      </c>
      <c r="AQ30" s="74">
        <v>98.5</v>
      </c>
      <c r="AR30" s="74">
        <v>101.9</v>
      </c>
      <c r="AS30" s="74">
        <v>103.8</v>
      </c>
      <c r="AT30" s="74">
        <v>107.10000000000001</v>
      </c>
      <c r="AU30" s="74">
        <v>109.69999999999999</v>
      </c>
      <c r="AV30" s="74">
        <v>111.6</v>
      </c>
      <c r="AW30" s="74">
        <v>112</v>
      </c>
      <c r="AX30" s="75">
        <v>74.599999999999994</v>
      </c>
      <c r="AY30" s="74">
        <v>75.3</v>
      </c>
      <c r="AZ30" s="74">
        <v>75.900000000000006</v>
      </c>
      <c r="BA30" s="74">
        <v>77.099999999999994</v>
      </c>
      <c r="BB30" s="74">
        <v>78.900000000000006</v>
      </c>
      <c r="BC30" s="74">
        <v>79</v>
      </c>
      <c r="BD30" s="74">
        <v>81.7</v>
      </c>
      <c r="BE30" s="74">
        <v>83.4</v>
      </c>
      <c r="BF30" s="75">
        <v>126.9</v>
      </c>
      <c r="BG30" s="74">
        <v>126.1</v>
      </c>
      <c r="BH30" s="74">
        <v>129</v>
      </c>
      <c r="BI30" s="74">
        <v>133.80000000000001</v>
      </c>
      <c r="BJ30" s="74">
        <v>137.80000000000001</v>
      </c>
      <c r="BK30" s="74">
        <v>139.80000000000001</v>
      </c>
      <c r="BL30" s="74">
        <v>141.5</v>
      </c>
      <c r="BM30" s="74">
        <v>145.4</v>
      </c>
      <c r="BN30" s="75">
        <v>125.7</v>
      </c>
      <c r="BO30" s="74">
        <v>125.2</v>
      </c>
      <c r="BP30" s="74">
        <v>124.6</v>
      </c>
      <c r="BQ30" s="74">
        <v>125.5</v>
      </c>
      <c r="BR30" s="74">
        <v>124.5</v>
      </c>
      <c r="BS30" s="74">
        <v>125.6</v>
      </c>
      <c r="BT30" s="74">
        <v>126.4</v>
      </c>
      <c r="BU30" s="74">
        <v>126.3</v>
      </c>
    </row>
    <row r="31" spans="1:73">
      <c r="A31" s="21" t="s">
        <v>32</v>
      </c>
      <c r="B31" s="74">
        <v>609.9</v>
      </c>
      <c r="C31" s="74">
        <v>603.6</v>
      </c>
      <c r="D31" s="74">
        <v>610.79999999999995</v>
      </c>
      <c r="E31" s="74">
        <v>622.29999999999995</v>
      </c>
      <c r="F31" s="74">
        <v>637.9</v>
      </c>
      <c r="G31" s="74">
        <v>655.1</v>
      </c>
      <c r="H31" s="74">
        <v>672.4</v>
      </c>
      <c r="I31" s="74">
        <v>696.2</v>
      </c>
      <c r="J31" s="75">
        <v>37.5</v>
      </c>
      <c r="K31" s="74">
        <v>34.799999999999997</v>
      </c>
      <c r="L31" s="74">
        <v>34.299999999999997</v>
      </c>
      <c r="M31" s="74">
        <v>35.4</v>
      </c>
      <c r="N31" s="74">
        <v>37.6</v>
      </c>
      <c r="O31" s="74">
        <v>39.799999999999997</v>
      </c>
      <c r="P31" s="74">
        <v>42</v>
      </c>
      <c r="Q31" s="74">
        <v>45.5</v>
      </c>
      <c r="R31" s="75">
        <v>54.8</v>
      </c>
      <c r="S31" s="74">
        <v>53.2</v>
      </c>
      <c r="T31" s="74">
        <v>54.8</v>
      </c>
      <c r="U31" s="74">
        <v>57</v>
      </c>
      <c r="V31" s="74">
        <v>59.6</v>
      </c>
      <c r="W31" s="74">
        <v>60</v>
      </c>
      <c r="X31" s="74">
        <v>62.2</v>
      </c>
      <c r="Y31" s="74">
        <v>64.7</v>
      </c>
      <c r="Z31" s="75">
        <v>122.9</v>
      </c>
      <c r="AA31" s="74">
        <v>121.5</v>
      </c>
      <c r="AB31" s="74">
        <v>123.1</v>
      </c>
      <c r="AC31" s="74">
        <v>126.5</v>
      </c>
      <c r="AD31" s="74">
        <v>128.9</v>
      </c>
      <c r="AE31" s="74">
        <v>132</v>
      </c>
      <c r="AF31" s="74">
        <v>135.1</v>
      </c>
      <c r="AG31" s="74">
        <v>137.69999999999999</v>
      </c>
      <c r="AH31" s="75">
        <v>10</v>
      </c>
      <c r="AI31" s="74">
        <v>9.6</v>
      </c>
      <c r="AJ31" s="74">
        <v>9.5</v>
      </c>
      <c r="AK31" s="74">
        <v>9.4</v>
      </c>
      <c r="AL31" s="74">
        <v>9.3000000000000007</v>
      </c>
      <c r="AM31" s="74">
        <v>9.3000000000000007</v>
      </c>
      <c r="AN31" s="74">
        <v>9.3000000000000007</v>
      </c>
      <c r="AO31" s="74">
        <v>9</v>
      </c>
      <c r="AP31" s="75">
        <v>104.30000000000001</v>
      </c>
      <c r="AQ31" s="74">
        <v>103.2</v>
      </c>
      <c r="AR31" s="74">
        <v>105.1</v>
      </c>
      <c r="AS31" s="74">
        <v>105.8</v>
      </c>
      <c r="AT31" s="74">
        <v>108.7</v>
      </c>
      <c r="AU31" s="74">
        <v>112.4</v>
      </c>
      <c r="AV31" s="74">
        <v>115.2</v>
      </c>
      <c r="AW31" s="74">
        <v>120.4</v>
      </c>
      <c r="AX31" s="75">
        <v>81</v>
      </c>
      <c r="AY31" s="74">
        <v>83.8</v>
      </c>
      <c r="AZ31" s="74">
        <v>86.5</v>
      </c>
      <c r="BA31" s="74">
        <v>88.4</v>
      </c>
      <c r="BB31" s="74">
        <v>91</v>
      </c>
      <c r="BC31" s="74">
        <v>94</v>
      </c>
      <c r="BD31" s="74">
        <v>97.5</v>
      </c>
      <c r="BE31" s="74">
        <v>101</v>
      </c>
      <c r="BF31" s="75">
        <v>79.900000000000006</v>
      </c>
      <c r="BG31" s="74">
        <v>79.099999999999994</v>
      </c>
      <c r="BH31" s="74">
        <v>80.5</v>
      </c>
      <c r="BI31" s="74">
        <v>82.7</v>
      </c>
      <c r="BJ31" s="74">
        <v>85.5</v>
      </c>
      <c r="BK31" s="74">
        <v>88.9</v>
      </c>
      <c r="BL31" s="74">
        <v>91.800000000000011</v>
      </c>
      <c r="BM31" s="74">
        <v>96.5</v>
      </c>
      <c r="BN31" s="75">
        <v>119.5</v>
      </c>
      <c r="BO31" s="74">
        <v>118.6</v>
      </c>
      <c r="BP31" s="74">
        <v>117.2</v>
      </c>
      <c r="BQ31" s="74">
        <v>117.3</v>
      </c>
      <c r="BR31" s="74">
        <v>117.4</v>
      </c>
      <c r="BS31" s="74">
        <v>118.7</v>
      </c>
      <c r="BT31" s="74">
        <v>119.2</v>
      </c>
      <c r="BU31" s="74">
        <v>121.5</v>
      </c>
    </row>
    <row r="32" spans="1:73" ht="13.5" customHeight="1">
      <c r="A32" s="21" t="s">
        <v>42</v>
      </c>
      <c r="B32" s="74">
        <v>428.9</v>
      </c>
      <c r="C32" s="74">
        <v>428.1</v>
      </c>
      <c r="D32" s="74">
        <v>431.1</v>
      </c>
      <c r="E32" s="74">
        <v>440.3</v>
      </c>
      <c r="F32" s="74">
        <v>449.3</v>
      </c>
      <c r="G32" s="74">
        <v>453.8</v>
      </c>
      <c r="H32" s="74">
        <v>461.6</v>
      </c>
      <c r="I32" s="74">
        <v>467.7</v>
      </c>
      <c r="J32" s="75">
        <v>31.1</v>
      </c>
      <c r="K32" s="74">
        <v>30</v>
      </c>
      <c r="L32" s="74">
        <v>30.9</v>
      </c>
      <c r="M32" s="74">
        <v>32.400000000000006</v>
      </c>
      <c r="N32" s="74">
        <v>33.5</v>
      </c>
      <c r="O32" s="74">
        <v>33.9</v>
      </c>
      <c r="P32" s="74">
        <v>34.700000000000003</v>
      </c>
      <c r="Q32" s="74">
        <v>34.200000000000003</v>
      </c>
      <c r="R32" s="75">
        <v>17.399999999999999</v>
      </c>
      <c r="S32" s="74">
        <v>16.5</v>
      </c>
      <c r="T32" s="74">
        <v>16.8</v>
      </c>
      <c r="U32" s="74">
        <v>17.600000000000001</v>
      </c>
      <c r="V32" s="74">
        <v>18.399999999999999</v>
      </c>
      <c r="W32" s="74">
        <v>18.899999999999999</v>
      </c>
      <c r="X32" s="74">
        <v>19.100000000000001</v>
      </c>
      <c r="Y32" s="74">
        <v>19.5</v>
      </c>
      <c r="Z32" s="75">
        <v>87</v>
      </c>
      <c r="AA32" s="74">
        <v>85.8</v>
      </c>
      <c r="AB32" s="74">
        <v>86.4</v>
      </c>
      <c r="AC32" s="74">
        <v>88.8</v>
      </c>
      <c r="AD32" s="74">
        <v>91.3</v>
      </c>
      <c r="AE32" s="74">
        <v>92.9</v>
      </c>
      <c r="AF32" s="74">
        <v>94.6</v>
      </c>
      <c r="AG32" s="74">
        <v>95.2</v>
      </c>
      <c r="AH32" s="75">
        <v>7.4</v>
      </c>
      <c r="AI32" s="74">
        <v>7.3</v>
      </c>
      <c r="AJ32" s="74">
        <v>7.2</v>
      </c>
      <c r="AK32" s="74">
        <v>6.9</v>
      </c>
      <c r="AL32" s="74">
        <v>6.8</v>
      </c>
      <c r="AM32" s="74">
        <v>6.5</v>
      </c>
      <c r="AN32" s="74">
        <v>6.4</v>
      </c>
      <c r="AO32" s="74">
        <v>6.4</v>
      </c>
      <c r="AP32" s="75">
        <v>60.2</v>
      </c>
      <c r="AQ32" s="74">
        <v>60.5</v>
      </c>
      <c r="AR32" s="74">
        <v>61.5</v>
      </c>
      <c r="AS32" s="74">
        <v>62</v>
      </c>
      <c r="AT32" s="74">
        <v>62.8</v>
      </c>
      <c r="AU32" s="74">
        <v>64.5</v>
      </c>
      <c r="AV32" s="74">
        <v>64</v>
      </c>
      <c r="AW32" s="74">
        <v>64.5</v>
      </c>
      <c r="AX32" s="75">
        <v>62.5</v>
      </c>
      <c r="AY32" s="74">
        <v>63.8</v>
      </c>
      <c r="AZ32" s="74">
        <v>65</v>
      </c>
      <c r="BA32" s="74">
        <v>67.599999999999994</v>
      </c>
      <c r="BB32" s="74">
        <v>69.099999999999994</v>
      </c>
      <c r="BC32" s="74">
        <v>70</v>
      </c>
      <c r="BD32" s="74">
        <v>71.7</v>
      </c>
      <c r="BE32" s="74">
        <v>74.099999999999994</v>
      </c>
      <c r="BF32" s="75">
        <v>73.8</v>
      </c>
      <c r="BG32" s="74">
        <v>72.400000000000006</v>
      </c>
      <c r="BH32" s="74">
        <v>73.3</v>
      </c>
      <c r="BI32" s="74">
        <v>75.400000000000006</v>
      </c>
      <c r="BJ32" s="74">
        <v>77.599999999999994</v>
      </c>
      <c r="BK32" s="74">
        <v>78</v>
      </c>
      <c r="BL32" s="74">
        <v>80.7</v>
      </c>
      <c r="BM32" s="74">
        <v>82.600000000000009</v>
      </c>
      <c r="BN32" s="75">
        <v>89.7</v>
      </c>
      <c r="BO32" s="74">
        <v>92</v>
      </c>
      <c r="BP32" s="74">
        <v>90.2</v>
      </c>
      <c r="BQ32" s="74">
        <v>89.6</v>
      </c>
      <c r="BR32" s="74">
        <v>89.7</v>
      </c>
      <c r="BS32" s="74">
        <v>89.2</v>
      </c>
      <c r="BT32" s="74">
        <v>90.4</v>
      </c>
      <c r="BU32" s="74">
        <v>91.3</v>
      </c>
    </row>
    <row r="33" spans="1:73" ht="13.5" customHeight="1">
      <c r="A33" s="21" t="s">
        <v>44</v>
      </c>
      <c r="B33" s="74">
        <v>1148.3</v>
      </c>
      <c r="C33" s="74">
        <v>1117.8</v>
      </c>
      <c r="D33" s="74">
        <v>1125.7</v>
      </c>
      <c r="E33" s="74">
        <v>1144.8</v>
      </c>
      <c r="F33" s="74">
        <v>1174.3</v>
      </c>
      <c r="G33" s="74">
        <v>1215.3</v>
      </c>
      <c r="H33" s="74">
        <v>1258.9000000000001</v>
      </c>
      <c r="I33" s="74">
        <v>1299.9000000000001</v>
      </c>
      <c r="J33" s="75">
        <v>92.9</v>
      </c>
      <c r="K33" s="74">
        <v>71.5</v>
      </c>
      <c r="L33" s="74">
        <v>66.2</v>
      </c>
      <c r="M33" s="74">
        <v>67.5</v>
      </c>
      <c r="N33" s="74">
        <v>72</v>
      </c>
      <c r="O33" s="74">
        <v>77.2</v>
      </c>
      <c r="P33" s="74">
        <v>84.4</v>
      </c>
      <c r="Q33" s="74">
        <v>90</v>
      </c>
      <c r="R33" s="75">
        <v>40.200000000000003</v>
      </c>
      <c r="S33" s="74">
        <v>37.9</v>
      </c>
      <c r="T33" s="74">
        <v>38.299999999999997</v>
      </c>
      <c r="U33" s="74">
        <v>39.200000000000003</v>
      </c>
      <c r="V33" s="74">
        <v>40.5</v>
      </c>
      <c r="W33" s="74">
        <v>41.6</v>
      </c>
      <c r="X33" s="74">
        <v>42.1</v>
      </c>
      <c r="Y33" s="74">
        <v>43.6</v>
      </c>
      <c r="Z33" s="75">
        <v>213.6</v>
      </c>
      <c r="AA33" s="74">
        <v>210.1</v>
      </c>
      <c r="AB33" s="74">
        <v>212.7</v>
      </c>
      <c r="AC33" s="74">
        <v>218</v>
      </c>
      <c r="AD33" s="74">
        <v>222.1</v>
      </c>
      <c r="AE33" s="74">
        <v>230.2</v>
      </c>
      <c r="AF33" s="74">
        <v>238.4</v>
      </c>
      <c r="AG33" s="74">
        <v>241.8</v>
      </c>
      <c r="AH33" s="75">
        <v>13.1</v>
      </c>
      <c r="AI33" s="74">
        <v>12.5</v>
      </c>
      <c r="AJ33" s="74">
        <v>12.6</v>
      </c>
      <c r="AK33" s="74">
        <v>12.7</v>
      </c>
      <c r="AL33" s="74">
        <v>12.9</v>
      </c>
      <c r="AM33" s="74">
        <v>13.6</v>
      </c>
      <c r="AN33" s="74">
        <v>13.9</v>
      </c>
      <c r="AO33" s="74">
        <v>14.4</v>
      </c>
      <c r="AP33" s="75">
        <v>190.7</v>
      </c>
      <c r="AQ33" s="74">
        <v>188.6</v>
      </c>
      <c r="AR33" s="74">
        <v>192.2</v>
      </c>
      <c r="AS33" s="74">
        <v>199.1</v>
      </c>
      <c r="AT33" s="74">
        <v>206.7</v>
      </c>
      <c r="AU33" s="74">
        <v>212.89999999999998</v>
      </c>
      <c r="AV33" s="74">
        <v>226.9</v>
      </c>
      <c r="AW33" s="74">
        <v>239.3</v>
      </c>
      <c r="AX33" s="75">
        <v>98.5</v>
      </c>
      <c r="AY33" s="74">
        <v>101.5</v>
      </c>
      <c r="AZ33" s="74">
        <v>105.4</v>
      </c>
      <c r="BA33" s="74">
        <v>108.5</v>
      </c>
      <c r="BB33" s="74">
        <v>111.6</v>
      </c>
      <c r="BC33" s="74">
        <v>116.2</v>
      </c>
      <c r="BD33" s="74">
        <v>120.9</v>
      </c>
      <c r="BE33" s="74">
        <v>127.5</v>
      </c>
      <c r="BF33" s="75">
        <v>341.8</v>
      </c>
      <c r="BG33" s="74">
        <v>341.9</v>
      </c>
      <c r="BH33" s="74">
        <v>348</v>
      </c>
      <c r="BI33" s="74">
        <v>350.5</v>
      </c>
      <c r="BJ33" s="74">
        <v>357.4</v>
      </c>
      <c r="BK33" s="74">
        <v>371.5</v>
      </c>
      <c r="BL33" s="74">
        <v>377.5</v>
      </c>
      <c r="BM33" s="74">
        <v>385.8</v>
      </c>
      <c r="BN33" s="75">
        <v>157.4</v>
      </c>
      <c r="BO33" s="74">
        <v>153.80000000000001</v>
      </c>
      <c r="BP33" s="74">
        <v>150.30000000000001</v>
      </c>
      <c r="BQ33" s="74">
        <v>149.4</v>
      </c>
      <c r="BR33" s="74">
        <v>151</v>
      </c>
      <c r="BS33" s="74">
        <v>152.30000000000001</v>
      </c>
      <c r="BT33" s="74">
        <v>154.69999999999999</v>
      </c>
      <c r="BU33" s="74">
        <v>157.5</v>
      </c>
    </row>
    <row r="34" spans="1:73" ht="13.5" customHeight="1">
      <c r="A34" s="21" t="s">
        <v>47</v>
      </c>
      <c r="B34" s="74">
        <v>812.4</v>
      </c>
      <c r="C34" s="74">
        <v>803.4</v>
      </c>
      <c r="D34" s="74">
        <v>803.5</v>
      </c>
      <c r="E34" s="74">
        <v>806.7</v>
      </c>
      <c r="F34" s="74">
        <v>813.4</v>
      </c>
      <c r="G34" s="74">
        <v>820.2</v>
      </c>
      <c r="H34" s="74">
        <v>828</v>
      </c>
      <c r="I34" s="74">
        <v>830.6</v>
      </c>
      <c r="J34" s="75">
        <v>65.599999999999994</v>
      </c>
      <c r="K34" s="74">
        <v>62.1</v>
      </c>
      <c r="L34" s="74">
        <v>63.7</v>
      </c>
      <c r="M34" s="74">
        <v>65.3</v>
      </c>
      <c r="N34" s="74">
        <v>68.300000000000011</v>
      </c>
      <c r="O34" s="74">
        <v>70.400000000000006</v>
      </c>
      <c r="P34" s="74">
        <v>69.099999999999994</v>
      </c>
      <c r="Q34" s="74">
        <v>63.099999999999994</v>
      </c>
      <c r="R34" s="75">
        <v>30</v>
      </c>
      <c r="S34" s="74">
        <v>29.1</v>
      </c>
      <c r="T34" s="74">
        <v>29.6</v>
      </c>
      <c r="U34" s="74">
        <v>29.7</v>
      </c>
      <c r="V34" s="74">
        <v>29.1</v>
      </c>
      <c r="W34" s="74">
        <v>28.1</v>
      </c>
      <c r="X34" s="74">
        <v>27.8</v>
      </c>
      <c r="Y34" s="74">
        <v>26.9</v>
      </c>
      <c r="Z34" s="75">
        <v>135.69999999999999</v>
      </c>
      <c r="AA34" s="74">
        <v>133</v>
      </c>
      <c r="AB34" s="74">
        <v>133.6</v>
      </c>
      <c r="AC34" s="74">
        <v>135.6</v>
      </c>
      <c r="AD34" s="74">
        <v>136.80000000000001</v>
      </c>
      <c r="AE34" s="74">
        <v>138.1</v>
      </c>
      <c r="AF34" s="74">
        <v>139.6</v>
      </c>
      <c r="AG34" s="74">
        <v>138.9</v>
      </c>
      <c r="AH34" s="75">
        <v>14.7</v>
      </c>
      <c r="AI34" s="74">
        <v>14.4</v>
      </c>
      <c r="AJ34" s="74">
        <v>13.5</v>
      </c>
      <c r="AK34" s="74">
        <v>13.5</v>
      </c>
      <c r="AL34" s="74">
        <v>13.1</v>
      </c>
      <c r="AM34" s="74">
        <v>12.4</v>
      </c>
      <c r="AN34" s="74">
        <v>12.7</v>
      </c>
      <c r="AO34" s="74">
        <v>12.8</v>
      </c>
      <c r="AP34" s="75">
        <v>136.19999999999999</v>
      </c>
      <c r="AQ34" s="74">
        <v>133.4</v>
      </c>
      <c r="AR34" s="74">
        <v>132.6</v>
      </c>
      <c r="AS34" s="74">
        <v>130.89999999999998</v>
      </c>
      <c r="AT34" s="74">
        <v>132.19999999999999</v>
      </c>
      <c r="AU34" s="74">
        <v>132.6</v>
      </c>
      <c r="AV34" s="74">
        <v>133</v>
      </c>
      <c r="AW34" s="74">
        <v>134.69999999999999</v>
      </c>
      <c r="AX34" s="75">
        <v>118.3</v>
      </c>
      <c r="AY34" s="74">
        <v>119.7</v>
      </c>
      <c r="AZ34" s="74">
        <v>121.5</v>
      </c>
      <c r="BA34" s="74">
        <v>122.6</v>
      </c>
      <c r="BB34" s="74">
        <v>124.3</v>
      </c>
      <c r="BC34" s="74">
        <v>127.4</v>
      </c>
      <c r="BD34" s="74">
        <v>133.30000000000001</v>
      </c>
      <c r="BE34" s="74">
        <v>138.69999999999999</v>
      </c>
      <c r="BF34" s="75">
        <v>112.89999999999999</v>
      </c>
      <c r="BG34" s="74">
        <v>112.1</v>
      </c>
      <c r="BH34" s="74">
        <v>113.1</v>
      </c>
      <c r="BI34" s="74">
        <v>114.6</v>
      </c>
      <c r="BJ34" s="74">
        <v>116.7</v>
      </c>
      <c r="BK34" s="74">
        <v>119.30000000000001</v>
      </c>
      <c r="BL34" s="74">
        <v>121.6</v>
      </c>
      <c r="BM34" s="74">
        <v>124.19999999999999</v>
      </c>
      <c r="BN34" s="75">
        <v>199</v>
      </c>
      <c r="BO34" s="74">
        <v>199.6</v>
      </c>
      <c r="BP34" s="74">
        <v>195.9</v>
      </c>
      <c r="BQ34" s="74">
        <v>194.5</v>
      </c>
      <c r="BR34" s="74">
        <v>193.1</v>
      </c>
      <c r="BS34" s="74">
        <v>191.9</v>
      </c>
      <c r="BT34" s="74">
        <v>190.9</v>
      </c>
      <c r="BU34" s="74">
        <v>191.4</v>
      </c>
    </row>
    <row r="35" spans="1:73" ht="13.5" customHeight="1">
      <c r="A35" s="21" t="s">
        <v>51</v>
      </c>
      <c r="B35" s="74">
        <v>1612.2</v>
      </c>
      <c r="C35" s="74">
        <v>1601.7</v>
      </c>
      <c r="D35" s="74">
        <v>1619.7</v>
      </c>
      <c r="E35" s="74">
        <v>1639.9</v>
      </c>
      <c r="F35" s="74">
        <v>1671.2</v>
      </c>
      <c r="G35" s="74">
        <v>1717.2</v>
      </c>
      <c r="H35" s="74">
        <v>1781.1</v>
      </c>
      <c r="I35" s="74">
        <v>1832.7</v>
      </c>
      <c r="J35" s="75">
        <v>80.8</v>
      </c>
      <c r="K35" s="74">
        <v>74.3</v>
      </c>
      <c r="L35" s="74">
        <v>75.599999999999994</v>
      </c>
      <c r="M35" s="74">
        <v>77</v>
      </c>
      <c r="N35" s="74">
        <v>81.199999999999989</v>
      </c>
      <c r="O35" s="74">
        <v>86.8</v>
      </c>
      <c r="P35" s="74">
        <v>91.1</v>
      </c>
      <c r="Q35" s="74">
        <v>98.3</v>
      </c>
      <c r="R35" s="75">
        <v>167.2</v>
      </c>
      <c r="S35" s="74">
        <v>163.80000000000001</v>
      </c>
      <c r="T35" s="74">
        <v>168.1</v>
      </c>
      <c r="U35" s="74">
        <v>171.9</v>
      </c>
      <c r="V35" s="74">
        <v>174.7</v>
      </c>
      <c r="W35" s="74">
        <v>178.9</v>
      </c>
      <c r="X35" s="74">
        <v>186.2</v>
      </c>
      <c r="Y35" s="74">
        <v>187.8</v>
      </c>
      <c r="Z35" s="75">
        <v>306.2</v>
      </c>
      <c r="AA35" s="74">
        <v>302.39999999999998</v>
      </c>
      <c r="AB35" s="74">
        <v>305.89999999999998</v>
      </c>
      <c r="AC35" s="74">
        <v>310</v>
      </c>
      <c r="AD35" s="74">
        <v>317.3</v>
      </c>
      <c r="AE35" s="74">
        <v>324.89999999999998</v>
      </c>
      <c r="AF35" s="74">
        <v>335.4</v>
      </c>
      <c r="AG35" s="74">
        <v>341.5</v>
      </c>
      <c r="AH35" s="75">
        <v>32.700000000000003</v>
      </c>
      <c r="AI35" s="74">
        <v>31.7</v>
      </c>
      <c r="AJ35" s="74">
        <v>31.7</v>
      </c>
      <c r="AK35" s="74">
        <v>32.200000000000003</v>
      </c>
      <c r="AL35" s="74">
        <v>32.200000000000003</v>
      </c>
      <c r="AM35" s="74">
        <v>32.200000000000003</v>
      </c>
      <c r="AN35" s="74">
        <v>32.9</v>
      </c>
      <c r="AO35" s="74">
        <v>33.5</v>
      </c>
      <c r="AP35" s="75">
        <v>281.7</v>
      </c>
      <c r="AQ35" s="74">
        <v>281.8</v>
      </c>
      <c r="AR35" s="74">
        <v>286.89999999999998</v>
      </c>
      <c r="AS35" s="74">
        <v>292.60000000000002</v>
      </c>
      <c r="AT35" s="74">
        <v>300.20000000000005</v>
      </c>
      <c r="AU35" s="74">
        <v>311</v>
      </c>
      <c r="AV35" s="74">
        <v>324.10000000000002</v>
      </c>
      <c r="AW35" s="74">
        <v>335.1</v>
      </c>
      <c r="AX35" s="75">
        <v>223.6</v>
      </c>
      <c r="AY35" s="74">
        <v>228.9</v>
      </c>
      <c r="AZ35" s="74">
        <v>234.2</v>
      </c>
      <c r="BA35" s="74">
        <v>237.8</v>
      </c>
      <c r="BB35" s="74">
        <v>242.5</v>
      </c>
      <c r="BC35" s="74">
        <v>248.5</v>
      </c>
      <c r="BD35" s="74">
        <v>257.8</v>
      </c>
      <c r="BE35" s="74">
        <v>266.7</v>
      </c>
      <c r="BF35" s="75">
        <v>220.60000000000002</v>
      </c>
      <c r="BG35" s="74">
        <v>218.9</v>
      </c>
      <c r="BH35" s="74">
        <v>222.39999999999998</v>
      </c>
      <c r="BI35" s="74">
        <v>227.39999999999998</v>
      </c>
      <c r="BJ35" s="74">
        <v>234.3</v>
      </c>
      <c r="BK35" s="74">
        <v>241.2</v>
      </c>
      <c r="BL35" s="74">
        <v>252.4</v>
      </c>
      <c r="BM35" s="74">
        <v>262.7</v>
      </c>
      <c r="BN35" s="75">
        <v>299.5</v>
      </c>
      <c r="BO35" s="74">
        <v>299.8</v>
      </c>
      <c r="BP35" s="74">
        <v>295</v>
      </c>
      <c r="BQ35" s="74">
        <v>291</v>
      </c>
      <c r="BR35" s="74">
        <v>288.89999999999998</v>
      </c>
      <c r="BS35" s="74">
        <v>293.60000000000002</v>
      </c>
      <c r="BT35" s="74">
        <v>301.2</v>
      </c>
      <c r="BU35" s="74">
        <v>307</v>
      </c>
    </row>
    <row r="36" spans="1:73" ht="13.5" customHeight="1">
      <c r="A36" s="21" t="s">
        <v>55</v>
      </c>
      <c r="B36" s="74">
        <v>1188.8</v>
      </c>
      <c r="C36" s="74">
        <v>1182.5</v>
      </c>
      <c r="D36" s="74">
        <v>1207.7</v>
      </c>
      <c r="E36" s="74">
        <v>1250.4000000000001</v>
      </c>
      <c r="F36" s="74">
        <v>1290.5</v>
      </c>
      <c r="G36" s="74">
        <v>1327.9</v>
      </c>
      <c r="H36" s="74">
        <v>1378.3</v>
      </c>
      <c r="I36" s="74">
        <v>1427.4</v>
      </c>
      <c r="J36" s="75">
        <v>81.2</v>
      </c>
      <c r="K36" s="74">
        <v>75.5</v>
      </c>
      <c r="L36" s="74">
        <v>77</v>
      </c>
      <c r="M36" s="74">
        <v>81.8</v>
      </c>
      <c r="N36" s="74">
        <v>85.7</v>
      </c>
      <c r="O36" s="74">
        <v>90.6</v>
      </c>
      <c r="P36" s="74">
        <v>95.3</v>
      </c>
      <c r="Q36" s="74">
        <v>100.3</v>
      </c>
      <c r="R36" s="75">
        <v>113</v>
      </c>
      <c r="S36" s="74">
        <v>111.1</v>
      </c>
      <c r="T36" s="74">
        <v>113.6</v>
      </c>
      <c r="U36" s="74">
        <v>116.8</v>
      </c>
      <c r="V36" s="74">
        <v>118.8</v>
      </c>
      <c r="W36" s="74">
        <v>120.6</v>
      </c>
      <c r="X36" s="74">
        <v>123.8</v>
      </c>
      <c r="Y36" s="74">
        <v>125.9</v>
      </c>
      <c r="Z36" s="75">
        <v>234.2</v>
      </c>
      <c r="AA36" s="74">
        <v>229.1</v>
      </c>
      <c r="AB36" s="74">
        <v>233.3</v>
      </c>
      <c r="AC36" s="74">
        <v>241.1</v>
      </c>
      <c r="AD36" s="74">
        <v>246.7</v>
      </c>
      <c r="AE36" s="74">
        <v>253.3</v>
      </c>
      <c r="AF36" s="74">
        <v>263</v>
      </c>
      <c r="AG36" s="74">
        <v>272.10000000000002</v>
      </c>
      <c r="AH36" s="75">
        <v>29.6</v>
      </c>
      <c r="AI36" s="74">
        <v>29.3</v>
      </c>
      <c r="AJ36" s="74">
        <v>29.7</v>
      </c>
      <c r="AK36" s="74">
        <v>31.6</v>
      </c>
      <c r="AL36" s="74">
        <v>32.700000000000003</v>
      </c>
      <c r="AM36" s="74">
        <v>33.299999999999997</v>
      </c>
      <c r="AN36" s="74">
        <v>34.6</v>
      </c>
      <c r="AO36" s="74">
        <v>36.799999999999997</v>
      </c>
      <c r="AP36" s="75">
        <v>220.3</v>
      </c>
      <c r="AQ36" s="74">
        <v>220.4</v>
      </c>
      <c r="AR36" s="74">
        <v>227.6</v>
      </c>
      <c r="AS36" s="74">
        <v>237.6</v>
      </c>
      <c r="AT36" s="74">
        <v>250.2</v>
      </c>
      <c r="AU36" s="74">
        <v>259.89999999999998</v>
      </c>
      <c r="AV36" s="74">
        <v>273.2</v>
      </c>
      <c r="AW36" s="74">
        <v>284.7</v>
      </c>
      <c r="AX36" s="75">
        <v>150.9</v>
      </c>
      <c r="AY36" s="74">
        <v>155.1</v>
      </c>
      <c r="AZ36" s="74">
        <v>158.69999999999999</v>
      </c>
      <c r="BA36" s="74">
        <v>164.5</v>
      </c>
      <c r="BB36" s="74">
        <v>170.8</v>
      </c>
      <c r="BC36" s="74">
        <v>174.6</v>
      </c>
      <c r="BD36" s="74">
        <v>183.1</v>
      </c>
      <c r="BE36" s="74">
        <v>191.9</v>
      </c>
      <c r="BF36" s="75">
        <v>145.1</v>
      </c>
      <c r="BG36" s="74">
        <v>144.30000000000001</v>
      </c>
      <c r="BH36" s="74">
        <v>147.6</v>
      </c>
      <c r="BI36" s="74">
        <v>153.6</v>
      </c>
      <c r="BJ36" s="74">
        <v>160.1</v>
      </c>
      <c r="BK36" s="74">
        <v>165.9</v>
      </c>
      <c r="BL36" s="74">
        <v>172.2</v>
      </c>
      <c r="BM36" s="74">
        <v>177.9</v>
      </c>
      <c r="BN36" s="75">
        <v>214.7</v>
      </c>
      <c r="BO36" s="74">
        <v>217.7</v>
      </c>
      <c r="BP36" s="74">
        <v>220.2</v>
      </c>
      <c r="BQ36" s="74">
        <v>223.3</v>
      </c>
      <c r="BR36" s="74">
        <v>225.4</v>
      </c>
      <c r="BS36" s="74">
        <v>229.7</v>
      </c>
      <c r="BT36" s="74">
        <v>233.1</v>
      </c>
      <c r="BU36" s="74">
        <v>238.1</v>
      </c>
    </row>
    <row r="37" spans="1:73" ht="13.5" customHeight="1">
      <c r="A37" s="21" t="s">
        <v>57</v>
      </c>
      <c r="B37" s="74">
        <v>2865.4</v>
      </c>
      <c r="C37" s="74">
        <v>2839.1</v>
      </c>
      <c r="D37" s="74">
        <v>2875.6</v>
      </c>
      <c r="E37" s="74">
        <v>2924</v>
      </c>
      <c r="F37" s="74">
        <v>2992.7</v>
      </c>
      <c r="G37" s="74">
        <v>3075.8</v>
      </c>
      <c r="H37" s="74">
        <v>3145.7</v>
      </c>
      <c r="I37" s="74">
        <v>3244.1</v>
      </c>
      <c r="J37" s="75">
        <v>165.5</v>
      </c>
      <c r="K37" s="74">
        <v>146.6</v>
      </c>
      <c r="L37" s="74">
        <v>142.4</v>
      </c>
      <c r="M37" s="74">
        <v>145</v>
      </c>
      <c r="N37" s="74">
        <v>155.1</v>
      </c>
      <c r="O37" s="74">
        <v>165.6</v>
      </c>
      <c r="P37" s="74">
        <v>179.5</v>
      </c>
      <c r="Q37" s="74">
        <v>192.4</v>
      </c>
      <c r="R37" s="75">
        <v>265.5</v>
      </c>
      <c r="S37" s="74">
        <v>258.2</v>
      </c>
      <c r="T37" s="74">
        <v>268.60000000000002</v>
      </c>
      <c r="U37" s="74">
        <v>280.3</v>
      </c>
      <c r="V37" s="74">
        <v>286.7</v>
      </c>
      <c r="W37" s="74">
        <v>289.10000000000002</v>
      </c>
      <c r="X37" s="74">
        <v>291.8</v>
      </c>
      <c r="Y37" s="74">
        <v>290</v>
      </c>
      <c r="Z37" s="75">
        <v>522.4</v>
      </c>
      <c r="AA37" s="74">
        <v>517</v>
      </c>
      <c r="AB37" s="74">
        <v>525.20000000000005</v>
      </c>
      <c r="AC37" s="74">
        <v>536.1</v>
      </c>
      <c r="AD37" s="74">
        <v>551.1</v>
      </c>
      <c r="AE37" s="74">
        <v>569.70000000000005</v>
      </c>
      <c r="AF37" s="74">
        <v>587.9</v>
      </c>
      <c r="AG37" s="74">
        <v>607.6</v>
      </c>
      <c r="AH37" s="75">
        <v>103.9</v>
      </c>
      <c r="AI37" s="74">
        <v>103</v>
      </c>
      <c r="AJ37" s="74">
        <v>104.2</v>
      </c>
      <c r="AK37" s="74">
        <v>104.7</v>
      </c>
      <c r="AL37" s="74">
        <v>106.3</v>
      </c>
      <c r="AM37" s="74">
        <v>109.5</v>
      </c>
      <c r="AN37" s="74">
        <v>114</v>
      </c>
      <c r="AO37" s="74">
        <v>120.7</v>
      </c>
      <c r="AP37" s="75">
        <v>470.59999999999997</v>
      </c>
      <c r="AQ37" s="74">
        <v>467.59999999999997</v>
      </c>
      <c r="AR37" s="74">
        <v>481</v>
      </c>
      <c r="AS37" s="74">
        <v>494.9</v>
      </c>
      <c r="AT37" s="74">
        <v>511.70000000000005</v>
      </c>
      <c r="AU37" s="74">
        <v>525.79999999999995</v>
      </c>
      <c r="AV37" s="74">
        <v>536.79999999999995</v>
      </c>
      <c r="AW37" s="74">
        <v>553.59999999999991</v>
      </c>
      <c r="AX37" s="75">
        <v>412.1</v>
      </c>
      <c r="AY37" s="74">
        <v>424.8</v>
      </c>
      <c r="AZ37" s="74">
        <v>431.4</v>
      </c>
      <c r="BA37" s="74">
        <v>433.8</v>
      </c>
      <c r="BB37" s="74">
        <v>440.1</v>
      </c>
      <c r="BC37" s="74">
        <v>453.6</v>
      </c>
      <c r="BD37" s="74">
        <v>448.5</v>
      </c>
      <c r="BE37" s="74">
        <v>464.1</v>
      </c>
      <c r="BF37" s="75">
        <v>375.90000000000003</v>
      </c>
      <c r="BG37" s="74">
        <v>372</v>
      </c>
      <c r="BH37" s="74">
        <v>379.3</v>
      </c>
      <c r="BI37" s="74">
        <v>388.1</v>
      </c>
      <c r="BJ37" s="74">
        <v>398.6</v>
      </c>
      <c r="BK37" s="74">
        <v>411</v>
      </c>
      <c r="BL37" s="74">
        <v>425.1</v>
      </c>
      <c r="BM37" s="74">
        <v>442.6</v>
      </c>
      <c r="BN37" s="75">
        <v>549.5</v>
      </c>
      <c r="BO37" s="74">
        <v>550</v>
      </c>
      <c r="BP37" s="74">
        <v>543.5</v>
      </c>
      <c r="BQ37" s="74">
        <v>541.20000000000005</v>
      </c>
      <c r="BR37" s="74">
        <v>543.29999999999995</v>
      </c>
      <c r="BS37" s="74">
        <v>551.6</v>
      </c>
      <c r="BT37" s="74">
        <v>562</v>
      </c>
      <c r="BU37" s="74">
        <v>573.1</v>
      </c>
    </row>
    <row r="38" spans="1:73" ht="13.5" customHeight="1">
      <c r="A38" s="69" t="s">
        <v>59</v>
      </c>
      <c r="B38" s="70">
        <v>285.2</v>
      </c>
      <c r="C38" s="70">
        <v>281.8</v>
      </c>
      <c r="D38" s="70">
        <v>286.10000000000002</v>
      </c>
      <c r="E38" s="70">
        <v>288.89999999999998</v>
      </c>
      <c r="F38" s="70">
        <v>289.3</v>
      </c>
      <c r="G38" s="70">
        <v>292.5</v>
      </c>
      <c r="H38" s="70">
        <v>292.3</v>
      </c>
      <c r="I38" s="70">
        <v>280.8</v>
      </c>
      <c r="J38" s="71">
        <v>49.4</v>
      </c>
      <c r="K38" s="70">
        <v>47.5</v>
      </c>
      <c r="L38" s="70">
        <v>48.5</v>
      </c>
      <c r="M38" s="70">
        <v>49.3</v>
      </c>
      <c r="N38" s="70">
        <v>48.599999999999994</v>
      </c>
      <c r="O38" s="70">
        <v>50.8</v>
      </c>
      <c r="P38" s="70">
        <v>47.2</v>
      </c>
      <c r="Q38" s="70">
        <v>40</v>
      </c>
      <c r="R38" s="71">
        <v>9.1</v>
      </c>
      <c r="S38" s="70">
        <v>8.6999999999999993</v>
      </c>
      <c r="T38" s="70">
        <v>9.1</v>
      </c>
      <c r="U38" s="70">
        <v>9.3000000000000007</v>
      </c>
      <c r="V38" s="70">
        <v>9.5</v>
      </c>
      <c r="W38" s="70">
        <v>9.8000000000000007</v>
      </c>
      <c r="X38" s="70">
        <v>9.6999999999999993</v>
      </c>
      <c r="Y38" s="70">
        <v>9.1999999999999993</v>
      </c>
      <c r="Z38" s="71">
        <v>53.5</v>
      </c>
      <c r="AA38" s="70">
        <v>51.9</v>
      </c>
      <c r="AB38" s="70">
        <v>52.6</v>
      </c>
      <c r="AC38" s="70">
        <v>53.4</v>
      </c>
      <c r="AD38" s="70">
        <v>54.1</v>
      </c>
      <c r="AE38" s="70">
        <v>54.9</v>
      </c>
      <c r="AF38" s="70">
        <v>55.9</v>
      </c>
      <c r="AG38" s="70">
        <v>53.8</v>
      </c>
      <c r="AH38" s="71">
        <v>4</v>
      </c>
      <c r="AI38" s="70">
        <v>3.9</v>
      </c>
      <c r="AJ38" s="70">
        <v>3.8</v>
      </c>
      <c r="AK38" s="70">
        <v>3.9</v>
      </c>
      <c r="AL38" s="70">
        <v>3.8</v>
      </c>
      <c r="AM38" s="70">
        <v>3.8</v>
      </c>
      <c r="AN38" s="70">
        <v>3.8</v>
      </c>
      <c r="AO38" s="70">
        <v>3.7</v>
      </c>
      <c r="AP38" s="71">
        <v>28.5</v>
      </c>
      <c r="AQ38" s="70">
        <v>28</v>
      </c>
      <c r="AR38" s="70">
        <v>28.5</v>
      </c>
      <c r="AS38" s="70">
        <v>28.8</v>
      </c>
      <c r="AT38" s="70">
        <v>29.3</v>
      </c>
      <c r="AU38" s="70">
        <v>29.599999999999998</v>
      </c>
      <c r="AV38" s="70">
        <v>29.6</v>
      </c>
      <c r="AW38" s="70">
        <v>28.5</v>
      </c>
      <c r="AX38" s="71">
        <v>25.7</v>
      </c>
      <c r="AY38" s="70">
        <v>26.4</v>
      </c>
      <c r="AZ38" s="70">
        <v>26.7</v>
      </c>
      <c r="BA38" s="70">
        <v>26.6</v>
      </c>
      <c r="BB38" s="70">
        <v>26.9</v>
      </c>
      <c r="BC38" s="70">
        <v>27.1</v>
      </c>
      <c r="BD38" s="70">
        <v>27.1</v>
      </c>
      <c r="BE38" s="70">
        <v>27.6</v>
      </c>
      <c r="BF38" s="71">
        <v>44.8</v>
      </c>
      <c r="BG38" s="70">
        <v>44.1</v>
      </c>
      <c r="BH38" s="70">
        <v>44.7</v>
      </c>
      <c r="BI38" s="70">
        <v>45.2</v>
      </c>
      <c r="BJ38" s="70">
        <v>45.400000000000006</v>
      </c>
      <c r="BK38" s="70">
        <v>45.1</v>
      </c>
      <c r="BL38" s="70">
        <v>47.800000000000004</v>
      </c>
      <c r="BM38" s="70">
        <v>46.599999999999994</v>
      </c>
      <c r="BN38" s="71">
        <v>70.400000000000006</v>
      </c>
      <c r="BO38" s="70">
        <v>71.400000000000006</v>
      </c>
      <c r="BP38" s="70">
        <v>72.099999999999994</v>
      </c>
      <c r="BQ38" s="70">
        <v>72.3</v>
      </c>
      <c r="BR38" s="70">
        <v>71.900000000000006</v>
      </c>
      <c r="BS38" s="70">
        <v>71.5</v>
      </c>
      <c r="BT38" s="70">
        <v>71.2</v>
      </c>
      <c r="BU38" s="70">
        <v>71.400000000000006</v>
      </c>
    </row>
    <row r="39" spans="1:73">
      <c r="A39" s="21" t="s">
        <v>63</v>
      </c>
      <c r="B39" s="72">
        <f t="shared" ref="B39:AP39" si="82">SUM(B41:B52)</f>
        <v>30019.199999999997</v>
      </c>
      <c r="C39" s="72">
        <f t="shared" si="82"/>
        <v>29856.6</v>
      </c>
      <c r="D39" s="72">
        <f t="shared" si="82"/>
        <v>30265.599999999999</v>
      </c>
      <c r="E39" s="72">
        <f t="shared" ref="E39:F39" si="83">SUM(E41:E52)</f>
        <v>30756.399999999998</v>
      </c>
      <c r="F39" s="72">
        <f t="shared" si="83"/>
        <v>31153.600000000002</v>
      </c>
      <c r="G39" s="72">
        <f t="shared" ref="G39:I39" si="84">SUM(G41:G52)</f>
        <v>31573.9</v>
      </c>
      <c r="H39" s="72">
        <f t="shared" si="84"/>
        <v>32069.4</v>
      </c>
      <c r="I39" s="72">
        <f t="shared" si="84"/>
        <v>32427</v>
      </c>
      <c r="J39" s="73">
        <f t="shared" si="82"/>
        <v>1236.5999999999999</v>
      </c>
      <c r="K39" s="72">
        <f t="shared" si="82"/>
        <v>1162.0999999999999</v>
      </c>
      <c r="L39" s="72">
        <f t="shared" si="82"/>
        <v>1184.8999999999999</v>
      </c>
      <c r="M39" s="72">
        <f t="shared" ref="M39:N39" si="85">SUM(M41:M52)</f>
        <v>1217.6999999999996</v>
      </c>
      <c r="N39" s="72">
        <f t="shared" si="85"/>
        <v>1255.8</v>
      </c>
      <c r="O39" s="72">
        <f t="shared" ref="O39:Q39" si="86">SUM(O41:O52)</f>
        <v>1315.7</v>
      </c>
      <c r="P39" s="72">
        <f t="shared" si="86"/>
        <v>1362.8999999999999</v>
      </c>
      <c r="Q39" s="72">
        <f t="shared" si="86"/>
        <v>1378.2999999999997</v>
      </c>
      <c r="R39" s="73">
        <f t="shared" si="82"/>
        <v>3626.4</v>
      </c>
      <c r="S39" s="72">
        <f t="shared" si="82"/>
        <v>3581.5999999999995</v>
      </c>
      <c r="T39" s="72">
        <f t="shared" si="82"/>
        <v>3701.9</v>
      </c>
      <c r="U39" s="72">
        <f t="shared" ref="U39:V39" si="87">SUM(U41:U52)</f>
        <v>3804.2999999999997</v>
      </c>
      <c r="V39" s="72">
        <f t="shared" si="87"/>
        <v>3846</v>
      </c>
      <c r="W39" s="72">
        <f t="shared" ref="W39:Y39" si="88">SUM(W41:W52)</f>
        <v>3913.0000000000005</v>
      </c>
      <c r="X39" s="72">
        <f t="shared" si="88"/>
        <v>3962.4</v>
      </c>
      <c r="Y39" s="72">
        <f t="shared" si="88"/>
        <v>3965.6000000000008</v>
      </c>
      <c r="Z39" s="73">
        <f t="shared" si="82"/>
        <v>5819.4</v>
      </c>
      <c r="AA39" s="72">
        <f t="shared" si="82"/>
        <v>5746.3000000000011</v>
      </c>
      <c r="AB39" s="72">
        <f t="shared" si="82"/>
        <v>5820.9</v>
      </c>
      <c r="AC39" s="72">
        <f t="shared" ref="AC39:AD39" si="89">SUM(AC41:AC52)</f>
        <v>5892.9</v>
      </c>
      <c r="AD39" s="72">
        <f t="shared" si="89"/>
        <v>5959.8000000000011</v>
      </c>
      <c r="AE39" s="72">
        <f t="shared" ref="AE39:AG39" si="90">SUM(AE41:AE52)</f>
        <v>6036.8000000000011</v>
      </c>
      <c r="AF39" s="72">
        <f t="shared" si="90"/>
        <v>6141.9000000000005</v>
      </c>
      <c r="AG39" s="72">
        <f t="shared" si="90"/>
        <v>6196.4000000000005</v>
      </c>
      <c r="AH39" s="73">
        <f t="shared" si="82"/>
        <v>545</v>
      </c>
      <c r="AI39" s="72">
        <f t="shared" si="82"/>
        <v>520.80000000000007</v>
      </c>
      <c r="AJ39" s="72">
        <f t="shared" si="82"/>
        <v>511.3</v>
      </c>
      <c r="AK39" s="72">
        <f t="shared" ref="AK39:AL39" si="91">SUM(AK41:AK52)</f>
        <v>507.59999999999997</v>
      </c>
      <c r="AL39" s="72">
        <f t="shared" si="91"/>
        <v>506.8</v>
      </c>
      <c r="AM39" s="72">
        <f t="shared" ref="AM39:AO39" si="92">SUM(AM41:AM52)</f>
        <v>505.50000000000006</v>
      </c>
      <c r="AN39" s="72">
        <f t="shared" si="92"/>
        <v>493.6</v>
      </c>
      <c r="AO39" s="72">
        <f t="shared" si="92"/>
        <v>487.8</v>
      </c>
      <c r="AP39" s="73">
        <f t="shared" si="82"/>
        <v>5226.1000000000004</v>
      </c>
      <c r="AQ39" s="72">
        <f t="shared" ref="AQ39:BP39" si="93">SUM(AQ41:AQ52)</f>
        <v>5287.5</v>
      </c>
      <c r="AR39" s="72">
        <f t="shared" si="93"/>
        <v>5453.8</v>
      </c>
      <c r="AS39" s="72">
        <f t="shared" ref="AS39:AT39" si="94">SUM(AS41:AS52)</f>
        <v>5602.6</v>
      </c>
      <c r="AT39" s="72">
        <f t="shared" si="94"/>
        <v>5740.9</v>
      </c>
      <c r="AU39" s="72">
        <f t="shared" ref="AU39:AW39" si="95">SUM(AU41:AU52)</f>
        <v>5854.7000000000007</v>
      </c>
      <c r="AV39" s="72">
        <f t="shared" si="95"/>
        <v>5973.7000000000007</v>
      </c>
      <c r="AW39" s="72">
        <f t="shared" si="95"/>
        <v>6062.3</v>
      </c>
      <c r="AX39" s="73">
        <f t="shared" si="93"/>
        <v>4581.8999999999996</v>
      </c>
      <c r="AY39" s="72">
        <f t="shared" si="93"/>
        <v>4641.2</v>
      </c>
      <c r="AZ39" s="72">
        <f t="shared" si="93"/>
        <v>4716.7000000000007</v>
      </c>
      <c r="BA39" s="72">
        <f t="shared" ref="BA39:BB39" si="96">SUM(BA41:BA52)</f>
        <v>4792.2000000000007</v>
      </c>
      <c r="BB39" s="72">
        <f t="shared" si="96"/>
        <v>4863.1000000000004</v>
      </c>
      <c r="BC39" s="72">
        <f t="shared" ref="BC39:BE39" si="97">SUM(BC41:BC52)</f>
        <v>4912</v>
      </c>
      <c r="BD39" s="72">
        <f t="shared" si="97"/>
        <v>5000.0000000000009</v>
      </c>
      <c r="BE39" s="72">
        <f t="shared" si="97"/>
        <v>5101</v>
      </c>
      <c r="BF39" s="73">
        <f t="shared" si="93"/>
        <v>4119.8</v>
      </c>
      <c r="BG39" s="72">
        <f t="shared" si="93"/>
        <v>4078.1999999999989</v>
      </c>
      <c r="BH39" s="72">
        <f t="shared" si="93"/>
        <v>4116.0000000000009</v>
      </c>
      <c r="BI39" s="72">
        <f t="shared" ref="BI39:BJ39" si="98">SUM(BI41:BI52)</f>
        <v>4201.8</v>
      </c>
      <c r="BJ39" s="72">
        <f t="shared" si="98"/>
        <v>4269.2</v>
      </c>
      <c r="BK39" s="72">
        <f t="shared" ref="BK39:BM39" si="99">SUM(BK41:BK52)</f>
        <v>4322.5999999999995</v>
      </c>
      <c r="BL39" s="72">
        <f t="shared" si="99"/>
        <v>4409.8999999999996</v>
      </c>
      <c r="BM39" s="72">
        <f t="shared" si="99"/>
        <v>4482.2999999999993</v>
      </c>
      <c r="BN39" s="73">
        <f t="shared" si="93"/>
        <v>4864.8000000000011</v>
      </c>
      <c r="BO39" s="72">
        <f t="shared" si="93"/>
        <v>4839.3999999999996</v>
      </c>
      <c r="BP39" s="72">
        <f t="shared" si="93"/>
        <v>4760.0999999999995</v>
      </c>
      <c r="BQ39" s="72">
        <f t="shared" ref="BQ39:BR39" si="100">SUM(BQ41:BQ52)</f>
        <v>4737.5999999999995</v>
      </c>
      <c r="BR39" s="72">
        <f t="shared" si="100"/>
        <v>4712.6000000000013</v>
      </c>
      <c r="BS39" s="72">
        <f t="shared" ref="BS39:BU39" si="101">SUM(BS41:BS52)</f>
        <v>4713.7</v>
      </c>
      <c r="BT39" s="72">
        <f t="shared" si="101"/>
        <v>4725.3</v>
      </c>
      <c r="BU39" s="72">
        <f t="shared" si="101"/>
        <v>4754</v>
      </c>
    </row>
    <row r="40" spans="1:73">
      <c r="A40" s="20" t="s">
        <v>61</v>
      </c>
      <c r="B40" s="72">
        <f t="shared" ref="B40:S40" si="102">(B39/B5)*100</f>
        <v>22.8747342512935</v>
      </c>
      <c r="C40" s="72">
        <f t="shared" si="102"/>
        <v>22.918134715025907</v>
      </c>
      <c r="D40" s="72">
        <f t="shared" si="102"/>
        <v>22.955962439890172</v>
      </c>
      <c r="E40" s="72">
        <f t="shared" ref="E40:F40" si="103">(E39/E5)*100</f>
        <v>22.934737218874901</v>
      </c>
      <c r="F40" s="72">
        <f t="shared" si="103"/>
        <v>22.841054892846408</v>
      </c>
      <c r="G40" s="72">
        <f t="shared" ref="G40:I40" si="104">(G39/G5)*100</f>
        <v>22.708174508421916</v>
      </c>
      <c r="H40" s="72">
        <f t="shared" si="104"/>
        <v>22.555731000116054</v>
      </c>
      <c r="I40" s="72">
        <f t="shared" si="104"/>
        <v>22.426365831864839</v>
      </c>
      <c r="J40" s="73">
        <f t="shared" si="102"/>
        <v>19.858679942187248</v>
      </c>
      <c r="K40" s="72">
        <f t="shared" si="102"/>
        <v>19.050819672131148</v>
      </c>
      <c r="L40" s="72">
        <f t="shared" si="102"/>
        <v>18.689274447949526</v>
      </c>
      <c r="M40" s="72">
        <f t="shared" ref="M40:N40" si="105">(M39/M5)*100</f>
        <v>18.785868559086698</v>
      </c>
      <c r="N40" s="72">
        <f t="shared" si="105"/>
        <v>18.718139812192579</v>
      </c>
      <c r="O40" s="72">
        <f t="shared" ref="O40:Q40" si="106">(O39/O5)*100</f>
        <v>18.564978128968534</v>
      </c>
      <c r="P40" s="72">
        <f t="shared" si="106"/>
        <v>18.766006664280006</v>
      </c>
      <c r="Q40" s="72">
        <f t="shared" si="106"/>
        <v>18.696165271767878</v>
      </c>
      <c r="R40" s="73">
        <f t="shared" si="102"/>
        <v>31.550374108230383</v>
      </c>
      <c r="S40" s="72">
        <f t="shared" si="102"/>
        <v>30.865218890037916</v>
      </c>
      <c r="T40" s="72">
        <f t="shared" ref="T40:AP40" si="107">(T39/T5)*100</f>
        <v>31.372033898305084</v>
      </c>
      <c r="U40" s="72">
        <f t="shared" ref="U40:V40" si="108">(U39/U5)*100</f>
        <v>31.813848469643752</v>
      </c>
      <c r="V40" s="72">
        <f t="shared" si="108"/>
        <v>31.82720953326713</v>
      </c>
      <c r="W40" s="72">
        <f t="shared" ref="W40:Y40" si="109">(W39/W5)*100</f>
        <v>31.807836124207451</v>
      </c>
      <c r="X40" s="72">
        <f t="shared" si="109"/>
        <v>32.128435903673072</v>
      </c>
      <c r="Y40" s="72">
        <f t="shared" si="109"/>
        <v>32.163771148636606</v>
      </c>
      <c r="Z40" s="73">
        <f t="shared" si="107"/>
        <v>23.143368462915088</v>
      </c>
      <c r="AA40" s="72">
        <f t="shared" si="107"/>
        <v>22.62679162072768</v>
      </c>
      <c r="AB40" s="72">
        <f t="shared" si="107"/>
        <v>22.462375549895807</v>
      </c>
      <c r="AC40" s="72">
        <f t="shared" ref="AC40:AD40" si="110">(AC39/AC5)*100</f>
        <v>22.382634457611665</v>
      </c>
      <c r="AD40" s="72">
        <f t="shared" si="110"/>
        <v>22.18673218673219</v>
      </c>
      <c r="AE40" s="72">
        <f t="shared" ref="AE40:AG40" si="111">(AE39/AE5)*100</f>
        <v>22.030508721991097</v>
      </c>
      <c r="AF40" s="72">
        <f t="shared" si="111"/>
        <v>22.803689044991799</v>
      </c>
      <c r="AG40" s="72">
        <f t="shared" si="111"/>
        <v>22.710413276451018</v>
      </c>
      <c r="AH40" s="73">
        <f t="shared" si="107"/>
        <v>19.782214156079856</v>
      </c>
      <c r="AI40" s="72">
        <f t="shared" si="107"/>
        <v>19.303187546330619</v>
      </c>
      <c r="AJ40" s="72">
        <f t="shared" si="107"/>
        <v>18.965133531157271</v>
      </c>
      <c r="AK40" s="72">
        <f t="shared" ref="AK40:AL40" si="112">(AK39/AK5)*100</f>
        <v>18.933233867959714</v>
      </c>
      <c r="AL40" s="72">
        <f t="shared" si="112"/>
        <v>18.550512445095169</v>
      </c>
      <c r="AM40" s="72">
        <f t="shared" ref="AM40:AO40" si="113">(AM39/AM5)*100</f>
        <v>18.216216216216218</v>
      </c>
      <c r="AN40" s="72">
        <f t="shared" si="113"/>
        <v>17.818851305007044</v>
      </c>
      <c r="AO40" s="72">
        <f t="shared" si="113"/>
        <v>17.349551856594111</v>
      </c>
      <c r="AP40" s="73">
        <f t="shared" si="107"/>
        <v>21.484480986639262</v>
      </c>
      <c r="AQ40" s="72">
        <f t="shared" ref="AQ40:BH40" si="114">(AQ39/AQ5)*100</f>
        <v>21.302526086781352</v>
      </c>
      <c r="AR40" s="72">
        <f t="shared" si="114"/>
        <v>21.437050430407613</v>
      </c>
      <c r="AS40" s="72">
        <f t="shared" ref="AS40:AT40" si="115">(AS39/AS5)*100</f>
        <v>21.482361963190186</v>
      </c>
      <c r="AT40" s="72">
        <f t="shared" si="115"/>
        <v>21.482992179021814</v>
      </c>
      <c r="AU40" s="72">
        <f t="shared" ref="AU40:AW40" si="116">(AU39/AU5)*100</f>
        <v>21.229603306983829</v>
      </c>
      <c r="AV40" s="72">
        <f t="shared" si="116"/>
        <v>21.532278412572548</v>
      </c>
      <c r="AW40" s="72">
        <f t="shared" si="116"/>
        <v>21.414441846171233</v>
      </c>
      <c r="AX40" s="73">
        <f t="shared" si="114"/>
        <v>23.036199095022621</v>
      </c>
      <c r="AY40" s="72">
        <f t="shared" si="114"/>
        <v>22.978512724032083</v>
      </c>
      <c r="AZ40" s="72">
        <f t="shared" si="114"/>
        <v>22.93222481524699</v>
      </c>
      <c r="BA40" s="72">
        <f t="shared" ref="BA40:BB40" si="117">(BA39/BA5)*100</f>
        <v>22.726927819406246</v>
      </c>
      <c r="BB40" s="72">
        <f t="shared" si="117"/>
        <v>22.716274289985051</v>
      </c>
      <c r="BC40" s="72">
        <f t="shared" ref="BC40:BE40" si="118">(BC39/BC5)*100</f>
        <v>22.436395194811126</v>
      </c>
      <c r="BD40" s="72">
        <f t="shared" si="118"/>
        <v>22.665457842248422</v>
      </c>
      <c r="BE40" s="72">
        <f t="shared" si="118"/>
        <v>22.50676173541649</v>
      </c>
      <c r="BF40" s="73">
        <f t="shared" si="114"/>
        <v>22.977133296151703</v>
      </c>
      <c r="BG40" s="72">
        <f t="shared" si="114"/>
        <v>22.491727332892118</v>
      </c>
      <c r="BH40" s="72">
        <f t="shared" si="114"/>
        <v>22.157622739018095</v>
      </c>
      <c r="BI40" s="72">
        <f t="shared" ref="BI40:BJ40" si="119">(BI39/BI5)*100</f>
        <v>22.024321207673761</v>
      </c>
      <c r="BJ40" s="72">
        <f t="shared" si="119"/>
        <v>21.748344370860924</v>
      </c>
      <c r="BK40" s="72">
        <f t="shared" ref="BK40:BM40" si="120">(BK39/BK5)*100</f>
        <v>21.4138511839889</v>
      </c>
      <c r="BL40" s="72">
        <f t="shared" si="120"/>
        <v>21.276934508014005</v>
      </c>
      <c r="BM40" s="72">
        <f t="shared" si="120"/>
        <v>21.082064982221123</v>
      </c>
      <c r="BN40" s="73">
        <f t="shared" ref="BN40:BP40" si="121">(BN39/BN5)*100</f>
        <v>21.299474605954472</v>
      </c>
      <c r="BO40" s="72">
        <f t="shared" si="121"/>
        <v>21.406643959835449</v>
      </c>
      <c r="BP40" s="72">
        <f t="shared" si="121"/>
        <v>21.355316285329742</v>
      </c>
      <c r="BQ40" s="72">
        <f t="shared" ref="BQ40:BR40" si="122">(BQ39/BQ5)*100</f>
        <v>21.297370195549558</v>
      </c>
      <c r="BR40" s="72">
        <f t="shared" si="122"/>
        <v>21.248027413318912</v>
      </c>
      <c r="BS40" s="72">
        <f t="shared" ref="BS40:BU40" si="123">(BS39/BS5)*100</f>
        <v>21.174700148241318</v>
      </c>
      <c r="BT40" s="72">
        <f t="shared" si="123"/>
        <v>21.141335958122674</v>
      </c>
      <c r="BU40" s="72">
        <f t="shared" si="123"/>
        <v>21.069613044191232</v>
      </c>
    </row>
    <row r="41" spans="1:73">
      <c r="A41" s="21" t="s">
        <v>33</v>
      </c>
      <c r="B41" s="74">
        <v>5657.4</v>
      </c>
      <c r="C41" s="74">
        <v>5612.7</v>
      </c>
      <c r="D41" s="74">
        <v>5676.6</v>
      </c>
      <c r="E41" s="74">
        <v>5750.7</v>
      </c>
      <c r="F41" s="74">
        <v>5805.4</v>
      </c>
      <c r="G41" s="74">
        <v>5872.5</v>
      </c>
      <c r="H41" s="74">
        <v>5969.4</v>
      </c>
      <c r="I41" s="74">
        <v>6012.8</v>
      </c>
      <c r="J41" s="75">
        <v>226.5</v>
      </c>
      <c r="K41" s="74">
        <v>207.4</v>
      </c>
      <c r="L41" s="74">
        <v>205.29999999999998</v>
      </c>
      <c r="M41" s="74">
        <v>199.29999999999998</v>
      </c>
      <c r="N41" s="74">
        <v>201.1</v>
      </c>
      <c r="O41" s="74">
        <v>211.3</v>
      </c>
      <c r="P41" s="74">
        <v>222.9</v>
      </c>
      <c r="Q41" s="74">
        <v>225</v>
      </c>
      <c r="R41" s="75">
        <v>576.70000000000005</v>
      </c>
      <c r="S41" s="74">
        <v>561</v>
      </c>
      <c r="T41" s="74">
        <v>573.9</v>
      </c>
      <c r="U41" s="74">
        <v>583</v>
      </c>
      <c r="V41" s="74">
        <v>579.20000000000005</v>
      </c>
      <c r="W41" s="74">
        <v>579.29999999999995</v>
      </c>
      <c r="X41" s="74">
        <v>581.29999999999995</v>
      </c>
      <c r="Y41" s="74">
        <v>574.1</v>
      </c>
      <c r="Z41" s="75">
        <v>1139.5</v>
      </c>
      <c r="AA41" s="74">
        <v>1125.5999999999999</v>
      </c>
      <c r="AB41" s="74">
        <v>1143.8</v>
      </c>
      <c r="AC41" s="74">
        <v>1156.3</v>
      </c>
      <c r="AD41" s="74">
        <v>1163.4000000000001</v>
      </c>
      <c r="AE41" s="74">
        <v>1175</v>
      </c>
      <c r="AF41" s="74">
        <v>1201.4000000000001</v>
      </c>
      <c r="AG41" s="74">
        <v>1208.8</v>
      </c>
      <c r="AH41" s="75">
        <v>106.4</v>
      </c>
      <c r="AI41" s="74">
        <v>101.8</v>
      </c>
      <c r="AJ41" s="74">
        <v>100.6</v>
      </c>
      <c r="AK41" s="74">
        <v>100.1</v>
      </c>
      <c r="AL41" s="74">
        <v>99</v>
      </c>
      <c r="AM41" s="74">
        <v>99</v>
      </c>
      <c r="AN41" s="74">
        <v>101</v>
      </c>
      <c r="AO41" s="74">
        <v>98.7</v>
      </c>
      <c r="AP41" s="75">
        <v>1159.8</v>
      </c>
      <c r="AQ41" s="74">
        <v>1165.5999999999999</v>
      </c>
      <c r="AR41" s="74">
        <v>1194.7</v>
      </c>
      <c r="AS41" s="74">
        <v>1231.0999999999999</v>
      </c>
      <c r="AT41" s="74">
        <v>1260.5999999999999</v>
      </c>
      <c r="AU41" s="74">
        <v>1284.4000000000001</v>
      </c>
      <c r="AV41" s="74">
        <v>1304.0999999999999</v>
      </c>
      <c r="AW41" s="74">
        <v>1317.8</v>
      </c>
      <c r="AX41" s="75">
        <v>816.4</v>
      </c>
      <c r="AY41" s="74">
        <v>833.1</v>
      </c>
      <c r="AZ41" s="74">
        <v>848.5</v>
      </c>
      <c r="BA41" s="74">
        <v>862.7</v>
      </c>
      <c r="BB41" s="74">
        <v>875.6</v>
      </c>
      <c r="BC41" s="74">
        <v>886.6</v>
      </c>
      <c r="BD41" s="74">
        <v>899.4</v>
      </c>
      <c r="BE41" s="74">
        <v>914.3</v>
      </c>
      <c r="BF41" s="75">
        <v>774.5</v>
      </c>
      <c r="BG41" s="74">
        <v>764.5</v>
      </c>
      <c r="BH41" s="74">
        <v>771.90000000000009</v>
      </c>
      <c r="BI41" s="74">
        <v>785.8</v>
      </c>
      <c r="BJ41" s="74">
        <v>795.8</v>
      </c>
      <c r="BK41" s="74">
        <v>808.6</v>
      </c>
      <c r="BL41" s="74">
        <v>830.3</v>
      </c>
      <c r="BM41" s="74">
        <v>844.7</v>
      </c>
      <c r="BN41" s="75">
        <v>857.6</v>
      </c>
      <c r="BO41" s="74">
        <v>853.8</v>
      </c>
      <c r="BP41" s="74">
        <v>837.9</v>
      </c>
      <c r="BQ41" s="74">
        <v>832.4</v>
      </c>
      <c r="BR41" s="74">
        <v>830.8</v>
      </c>
      <c r="BS41" s="74">
        <v>828.5</v>
      </c>
      <c r="BT41" s="74">
        <v>829.1</v>
      </c>
      <c r="BU41" s="74">
        <v>829.3</v>
      </c>
    </row>
    <row r="42" spans="1:73">
      <c r="A42" s="21" t="s">
        <v>34</v>
      </c>
      <c r="B42" s="74">
        <v>2791.4</v>
      </c>
      <c r="C42" s="74">
        <v>2798.6</v>
      </c>
      <c r="D42" s="74">
        <v>2844.5</v>
      </c>
      <c r="E42" s="74">
        <v>2901.6</v>
      </c>
      <c r="F42" s="74">
        <v>2937.5</v>
      </c>
      <c r="G42" s="74">
        <v>2980.3</v>
      </c>
      <c r="H42" s="74">
        <v>3036.4</v>
      </c>
      <c r="I42" s="74">
        <v>3082.8</v>
      </c>
      <c r="J42" s="75">
        <v>127</v>
      </c>
      <c r="K42" s="74">
        <v>122.3</v>
      </c>
      <c r="L42" s="74">
        <v>127</v>
      </c>
      <c r="M42" s="74">
        <v>132</v>
      </c>
      <c r="N42" s="74">
        <v>130.4</v>
      </c>
      <c r="O42" s="74">
        <v>129.69999999999999</v>
      </c>
      <c r="P42" s="74">
        <v>133.9</v>
      </c>
      <c r="Q42" s="74">
        <v>136.9</v>
      </c>
      <c r="R42" s="75">
        <v>441.6</v>
      </c>
      <c r="S42" s="74">
        <v>447.3</v>
      </c>
      <c r="T42" s="74">
        <v>463.7</v>
      </c>
      <c r="U42" s="74">
        <v>481.8</v>
      </c>
      <c r="V42" s="74">
        <v>492</v>
      </c>
      <c r="W42" s="74">
        <v>507.1</v>
      </c>
      <c r="X42" s="74">
        <v>517.70000000000005</v>
      </c>
      <c r="Y42" s="74">
        <v>522.70000000000005</v>
      </c>
      <c r="Z42" s="75">
        <v>548.6</v>
      </c>
      <c r="AA42" s="74">
        <v>542.70000000000005</v>
      </c>
      <c r="AB42" s="74">
        <v>551.5</v>
      </c>
      <c r="AC42" s="74">
        <v>561</v>
      </c>
      <c r="AD42" s="74">
        <v>568.20000000000005</v>
      </c>
      <c r="AE42" s="74">
        <v>575.5</v>
      </c>
      <c r="AF42" s="74">
        <v>583.6</v>
      </c>
      <c r="AG42" s="74">
        <v>595.1</v>
      </c>
      <c r="AH42" s="75">
        <v>37.6</v>
      </c>
      <c r="AI42" s="74">
        <v>35.6</v>
      </c>
      <c r="AJ42" s="74">
        <v>34.799999999999997</v>
      </c>
      <c r="AK42" s="74">
        <v>35.700000000000003</v>
      </c>
      <c r="AL42" s="74">
        <v>35.799999999999997</v>
      </c>
      <c r="AM42" s="74">
        <v>35.6</v>
      </c>
      <c r="AN42" s="74">
        <v>33.6</v>
      </c>
      <c r="AO42" s="74">
        <v>32.5</v>
      </c>
      <c r="AP42" s="75">
        <v>392.90000000000003</v>
      </c>
      <c r="AQ42" s="74">
        <v>406</v>
      </c>
      <c r="AR42" s="74">
        <v>419.5</v>
      </c>
      <c r="AS42" s="74">
        <v>428.5</v>
      </c>
      <c r="AT42" s="74">
        <v>436.2</v>
      </c>
      <c r="AU42" s="74">
        <v>448.7</v>
      </c>
      <c r="AV42" s="74">
        <v>462.3</v>
      </c>
      <c r="AW42" s="74">
        <v>468.6</v>
      </c>
      <c r="AX42" s="75">
        <v>414.1</v>
      </c>
      <c r="AY42" s="74">
        <v>419.6</v>
      </c>
      <c r="AZ42" s="74">
        <v>424</v>
      </c>
      <c r="BA42" s="74">
        <v>431.2</v>
      </c>
      <c r="BB42" s="74">
        <v>437.8</v>
      </c>
      <c r="BC42" s="74">
        <v>438.2</v>
      </c>
      <c r="BD42" s="74">
        <v>451.4</v>
      </c>
      <c r="BE42" s="74">
        <v>464.1</v>
      </c>
      <c r="BF42" s="75">
        <v>391.6</v>
      </c>
      <c r="BG42" s="74">
        <v>388.1</v>
      </c>
      <c r="BH42" s="74">
        <v>394.1</v>
      </c>
      <c r="BI42" s="74">
        <v>403.4</v>
      </c>
      <c r="BJ42" s="74">
        <v>412.6</v>
      </c>
      <c r="BK42" s="74">
        <v>419</v>
      </c>
      <c r="BL42" s="74">
        <v>426.9</v>
      </c>
      <c r="BM42" s="74">
        <v>434</v>
      </c>
      <c r="BN42" s="75">
        <v>438.1</v>
      </c>
      <c r="BO42" s="74">
        <v>437.2</v>
      </c>
      <c r="BP42" s="74">
        <v>429.9</v>
      </c>
      <c r="BQ42" s="74">
        <v>428.1</v>
      </c>
      <c r="BR42" s="74">
        <v>424.5</v>
      </c>
      <c r="BS42" s="74">
        <v>426.6</v>
      </c>
      <c r="BT42" s="74">
        <v>427</v>
      </c>
      <c r="BU42" s="74">
        <v>428.9</v>
      </c>
    </row>
    <row r="43" spans="1:73">
      <c r="A43" s="21" t="s">
        <v>35</v>
      </c>
      <c r="B43" s="74">
        <v>1479</v>
      </c>
      <c r="C43" s="74">
        <v>1469.3</v>
      </c>
      <c r="D43" s="74">
        <v>1486.2</v>
      </c>
      <c r="E43" s="74">
        <v>1508.8</v>
      </c>
      <c r="F43" s="74">
        <v>1528.4</v>
      </c>
      <c r="G43" s="74">
        <v>1548.2</v>
      </c>
      <c r="H43" s="74">
        <v>1561.2</v>
      </c>
      <c r="I43" s="74">
        <v>1570.4</v>
      </c>
      <c r="J43" s="75">
        <v>67.2</v>
      </c>
      <c r="K43" s="74">
        <v>63.7</v>
      </c>
      <c r="L43" s="74">
        <v>64.599999999999994</v>
      </c>
      <c r="M43" s="74">
        <v>66.8</v>
      </c>
      <c r="N43" s="74">
        <v>70.099999999999994</v>
      </c>
      <c r="O43" s="74">
        <v>76.7</v>
      </c>
      <c r="P43" s="74">
        <v>80.5</v>
      </c>
      <c r="Q43" s="74">
        <v>83</v>
      </c>
      <c r="R43" s="75">
        <v>202.8</v>
      </c>
      <c r="S43" s="74">
        <v>200.5</v>
      </c>
      <c r="T43" s="74">
        <v>205.7</v>
      </c>
      <c r="U43" s="74">
        <v>210.6</v>
      </c>
      <c r="V43" s="74">
        <v>214.4</v>
      </c>
      <c r="W43" s="74">
        <v>216.7</v>
      </c>
      <c r="X43" s="74">
        <v>216.1</v>
      </c>
      <c r="Y43" s="74">
        <v>213.3</v>
      </c>
      <c r="Z43" s="75">
        <v>302.5</v>
      </c>
      <c r="AA43" s="74">
        <v>299.5</v>
      </c>
      <c r="AB43" s="74">
        <v>303</v>
      </c>
      <c r="AC43" s="74">
        <v>307.2</v>
      </c>
      <c r="AD43" s="74">
        <v>310.8</v>
      </c>
      <c r="AE43" s="74">
        <v>312.7</v>
      </c>
      <c r="AF43" s="74">
        <v>314.8</v>
      </c>
      <c r="AG43" s="74">
        <v>316</v>
      </c>
      <c r="AH43" s="75">
        <v>30.3</v>
      </c>
      <c r="AI43" s="74">
        <v>28.7</v>
      </c>
      <c r="AJ43" s="74">
        <v>28</v>
      </c>
      <c r="AK43" s="74">
        <v>26.9</v>
      </c>
      <c r="AL43" s="74">
        <v>26.1</v>
      </c>
      <c r="AM43" s="74">
        <v>25.6</v>
      </c>
      <c r="AN43" s="74">
        <v>24.4</v>
      </c>
      <c r="AO43" s="74">
        <v>22.5</v>
      </c>
      <c r="AP43" s="75">
        <v>219.5</v>
      </c>
      <c r="AQ43" s="74">
        <v>223</v>
      </c>
      <c r="AR43" s="74">
        <v>226.3</v>
      </c>
      <c r="AS43" s="74">
        <v>231.60000000000002</v>
      </c>
      <c r="AT43" s="74">
        <v>235.9</v>
      </c>
      <c r="AU43" s="74">
        <v>240.2</v>
      </c>
      <c r="AV43" s="74">
        <v>244.3</v>
      </c>
      <c r="AW43" s="74">
        <v>247.2</v>
      </c>
      <c r="AX43" s="75">
        <v>211.9</v>
      </c>
      <c r="AY43" s="74">
        <v>214.1</v>
      </c>
      <c r="AZ43" s="74">
        <v>217.2</v>
      </c>
      <c r="BA43" s="74">
        <v>220.1</v>
      </c>
      <c r="BB43" s="74">
        <v>221.9</v>
      </c>
      <c r="BC43" s="74">
        <v>223.5</v>
      </c>
      <c r="BD43" s="74">
        <v>225.6</v>
      </c>
      <c r="BE43" s="74">
        <v>228.6</v>
      </c>
      <c r="BF43" s="75">
        <v>190.2</v>
      </c>
      <c r="BG43" s="74">
        <v>186.8</v>
      </c>
      <c r="BH43" s="74">
        <v>188.39999999999998</v>
      </c>
      <c r="BI43" s="74">
        <v>192.10000000000002</v>
      </c>
      <c r="BJ43" s="74">
        <v>194.60000000000002</v>
      </c>
      <c r="BK43" s="74">
        <v>196.7</v>
      </c>
      <c r="BL43" s="74">
        <v>200.10000000000002</v>
      </c>
      <c r="BM43" s="74">
        <v>201.8</v>
      </c>
      <c r="BN43" s="75">
        <v>254.8</v>
      </c>
      <c r="BO43" s="74">
        <v>253.1</v>
      </c>
      <c r="BP43" s="74">
        <v>252.9</v>
      </c>
      <c r="BQ43" s="74">
        <v>253.6</v>
      </c>
      <c r="BR43" s="74">
        <v>254.7</v>
      </c>
      <c r="BS43" s="74">
        <v>256</v>
      </c>
      <c r="BT43" s="74">
        <v>255.5</v>
      </c>
      <c r="BU43" s="74">
        <v>258</v>
      </c>
    </row>
    <row r="44" spans="1:73">
      <c r="A44" s="21" t="s">
        <v>36</v>
      </c>
      <c r="B44" s="74">
        <v>1343.3</v>
      </c>
      <c r="C44" s="74">
        <v>1328.4</v>
      </c>
      <c r="D44" s="74">
        <v>1338.3</v>
      </c>
      <c r="E44" s="74">
        <v>1356.4</v>
      </c>
      <c r="F44" s="74">
        <v>1372.2</v>
      </c>
      <c r="G44" s="74">
        <v>1392.6</v>
      </c>
      <c r="H44" s="74">
        <v>1402.3</v>
      </c>
      <c r="I44" s="74">
        <v>1409.9</v>
      </c>
      <c r="J44" s="75">
        <v>65.599999999999994</v>
      </c>
      <c r="K44" s="74">
        <v>62.5</v>
      </c>
      <c r="L44" s="74">
        <v>62.2</v>
      </c>
      <c r="M44" s="74">
        <v>65</v>
      </c>
      <c r="N44" s="74">
        <v>67.3</v>
      </c>
      <c r="O44" s="74">
        <v>70.400000000000006</v>
      </c>
      <c r="P44" s="74">
        <v>69.5</v>
      </c>
      <c r="Q44" s="74">
        <v>68.100000000000009</v>
      </c>
      <c r="R44" s="75">
        <v>165.2</v>
      </c>
      <c r="S44" s="74">
        <v>157.9</v>
      </c>
      <c r="T44" s="74">
        <v>158.80000000000001</v>
      </c>
      <c r="U44" s="74">
        <v>160.5</v>
      </c>
      <c r="V44" s="74">
        <v>160.69999999999999</v>
      </c>
      <c r="W44" s="74">
        <v>162.19999999999999</v>
      </c>
      <c r="X44" s="74">
        <v>161.30000000000001</v>
      </c>
      <c r="Y44" s="74">
        <v>160.4</v>
      </c>
      <c r="Z44" s="75">
        <v>254.5</v>
      </c>
      <c r="AA44" s="74">
        <v>252.1</v>
      </c>
      <c r="AB44" s="74">
        <v>254.9</v>
      </c>
      <c r="AC44" s="74">
        <v>257.3</v>
      </c>
      <c r="AD44" s="74">
        <v>259.8</v>
      </c>
      <c r="AE44" s="74">
        <v>263.7</v>
      </c>
      <c r="AF44" s="74">
        <v>265.3</v>
      </c>
      <c r="AG44" s="74">
        <v>266.89999999999998</v>
      </c>
      <c r="AH44" s="75">
        <v>35.299999999999997</v>
      </c>
      <c r="AI44" s="74">
        <v>30.6</v>
      </c>
      <c r="AJ44" s="74">
        <v>28.2</v>
      </c>
      <c r="AK44" s="74">
        <v>27.7</v>
      </c>
      <c r="AL44" s="74">
        <v>27.6</v>
      </c>
      <c r="AM44" s="74">
        <v>27.9</v>
      </c>
      <c r="AN44" s="74">
        <v>21.1</v>
      </c>
      <c r="AO44" s="74">
        <v>20.7</v>
      </c>
      <c r="AP44" s="75">
        <v>214.9</v>
      </c>
      <c r="AQ44" s="74">
        <v>218.1</v>
      </c>
      <c r="AR44" s="74">
        <v>223.7</v>
      </c>
      <c r="AS44" s="74">
        <v>231.8</v>
      </c>
      <c r="AT44" s="74">
        <v>242</v>
      </c>
      <c r="AU44" s="74">
        <v>249.5</v>
      </c>
      <c r="AV44" s="74">
        <v>259.79999999999995</v>
      </c>
      <c r="AW44" s="74">
        <v>263.89999999999998</v>
      </c>
      <c r="AX44" s="75">
        <v>180.1</v>
      </c>
      <c r="AY44" s="74">
        <v>180.3</v>
      </c>
      <c r="AZ44" s="74">
        <v>185.1</v>
      </c>
      <c r="BA44" s="74">
        <v>186.4</v>
      </c>
      <c r="BB44" s="74">
        <v>187.7</v>
      </c>
      <c r="BC44" s="74">
        <v>189.8</v>
      </c>
      <c r="BD44" s="74">
        <v>194.3</v>
      </c>
      <c r="BE44" s="74">
        <v>196.3</v>
      </c>
      <c r="BF44" s="75">
        <v>166.5</v>
      </c>
      <c r="BG44" s="74">
        <v>164.8</v>
      </c>
      <c r="BH44" s="74">
        <v>165.6</v>
      </c>
      <c r="BI44" s="74">
        <v>169.3</v>
      </c>
      <c r="BJ44" s="74">
        <v>170</v>
      </c>
      <c r="BK44" s="74">
        <v>172.4</v>
      </c>
      <c r="BL44" s="74">
        <v>174.5</v>
      </c>
      <c r="BM44" s="74">
        <v>177.8</v>
      </c>
      <c r="BN44" s="75">
        <v>261.3</v>
      </c>
      <c r="BO44" s="74">
        <v>262.2</v>
      </c>
      <c r="BP44" s="74">
        <v>259.89999999999998</v>
      </c>
      <c r="BQ44" s="74">
        <v>258.5</v>
      </c>
      <c r="BR44" s="74">
        <v>257.2</v>
      </c>
      <c r="BS44" s="74">
        <v>256.8</v>
      </c>
      <c r="BT44" s="74">
        <v>256.5</v>
      </c>
      <c r="BU44" s="74">
        <v>255.9</v>
      </c>
    </row>
    <row r="45" spans="1:73">
      <c r="A45" s="21" t="s">
        <v>39</v>
      </c>
      <c r="B45" s="74">
        <v>3870.5</v>
      </c>
      <c r="C45" s="74">
        <v>3863.3</v>
      </c>
      <c r="D45" s="74">
        <v>3951.8</v>
      </c>
      <c r="E45" s="74">
        <v>4033.3</v>
      </c>
      <c r="F45" s="74">
        <v>4109.3</v>
      </c>
      <c r="G45" s="74">
        <v>4179.7</v>
      </c>
      <c r="H45" s="74">
        <v>4243.5</v>
      </c>
      <c r="I45" s="74">
        <v>4325.6000000000004</v>
      </c>
      <c r="J45" s="75">
        <v>134.5</v>
      </c>
      <c r="K45" s="74">
        <v>128.69999999999999</v>
      </c>
      <c r="L45" s="74">
        <v>132.69999999999999</v>
      </c>
      <c r="M45" s="74">
        <v>136</v>
      </c>
      <c r="N45" s="74">
        <v>141.5</v>
      </c>
      <c r="O45" s="74">
        <v>149.60000000000002</v>
      </c>
      <c r="P45" s="74">
        <v>156</v>
      </c>
      <c r="Q45" s="74">
        <v>162.79999999999998</v>
      </c>
      <c r="R45" s="75">
        <v>463.1</v>
      </c>
      <c r="S45" s="74">
        <v>473.9</v>
      </c>
      <c r="T45" s="74">
        <v>509.7</v>
      </c>
      <c r="U45" s="74">
        <v>537.6</v>
      </c>
      <c r="V45" s="74">
        <v>556.1</v>
      </c>
      <c r="W45" s="74">
        <v>575.9</v>
      </c>
      <c r="X45" s="74">
        <v>587.6</v>
      </c>
      <c r="Y45" s="74">
        <v>600.20000000000005</v>
      </c>
      <c r="Z45" s="75">
        <v>717.2</v>
      </c>
      <c r="AA45" s="74">
        <v>710.6</v>
      </c>
      <c r="AB45" s="74">
        <v>721.8</v>
      </c>
      <c r="AC45" s="74">
        <v>730.2</v>
      </c>
      <c r="AD45" s="74">
        <v>744.1</v>
      </c>
      <c r="AE45" s="74">
        <v>757.3</v>
      </c>
      <c r="AF45" s="74">
        <v>771.6</v>
      </c>
      <c r="AG45" s="74">
        <v>781.6</v>
      </c>
      <c r="AH45" s="75">
        <v>56.3</v>
      </c>
      <c r="AI45" s="74">
        <v>54.8</v>
      </c>
      <c r="AJ45" s="74">
        <v>53.2</v>
      </c>
      <c r="AK45" s="74">
        <v>53.3</v>
      </c>
      <c r="AL45" s="74">
        <v>55.3</v>
      </c>
      <c r="AM45" s="74">
        <v>57</v>
      </c>
      <c r="AN45" s="74">
        <v>56.6</v>
      </c>
      <c r="AO45" s="74">
        <v>57.5</v>
      </c>
      <c r="AP45" s="75">
        <v>692.9</v>
      </c>
      <c r="AQ45" s="74">
        <v>704</v>
      </c>
      <c r="AR45" s="74">
        <v>747.5</v>
      </c>
      <c r="AS45" s="74">
        <v>777.3</v>
      </c>
      <c r="AT45" s="74">
        <v>805.69999999999993</v>
      </c>
      <c r="AU45" s="74">
        <v>823.8</v>
      </c>
      <c r="AV45" s="74">
        <v>844.5</v>
      </c>
      <c r="AW45" s="74">
        <v>862.9</v>
      </c>
      <c r="AX45" s="75">
        <v>609.20000000000005</v>
      </c>
      <c r="AY45" s="74">
        <v>611.79999999999995</v>
      </c>
      <c r="AZ45" s="74">
        <v>621.70000000000005</v>
      </c>
      <c r="BA45" s="74">
        <v>632.20000000000005</v>
      </c>
      <c r="BB45" s="74">
        <v>639.4</v>
      </c>
      <c r="BC45" s="74">
        <v>644.4</v>
      </c>
      <c r="BD45" s="74">
        <v>652</v>
      </c>
      <c r="BE45" s="74">
        <v>664.8</v>
      </c>
      <c r="BF45" s="75">
        <v>550.5</v>
      </c>
      <c r="BG45" s="74">
        <v>543.90000000000009</v>
      </c>
      <c r="BH45" s="74">
        <v>547.79999999999995</v>
      </c>
      <c r="BI45" s="74">
        <v>558.1</v>
      </c>
      <c r="BJ45" s="74">
        <v>568.70000000000005</v>
      </c>
      <c r="BK45" s="74">
        <v>576.29999999999995</v>
      </c>
      <c r="BL45" s="74">
        <v>581</v>
      </c>
      <c r="BM45" s="74">
        <v>595.29999999999995</v>
      </c>
      <c r="BN45" s="75">
        <v>646.79999999999995</v>
      </c>
      <c r="BO45" s="74">
        <v>635.6</v>
      </c>
      <c r="BP45" s="74">
        <v>617.4</v>
      </c>
      <c r="BQ45" s="74">
        <v>608.5</v>
      </c>
      <c r="BR45" s="74">
        <v>598.6</v>
      </c>
      <c r="BS45" s="74">
        <v>595.4</v>
      </c>
      <c r="BT45" s="74">
        <v>594.1</v>
      </c>
      <c r="BU45" s="74">
        <v>600.70000000000005</v>
      </c>
    </row>
    <row r="46" spans="1:73">
      <c r="A46" s="21" t="s">
        <v>40</v>
      </c>
      <c r="B46" s="74">
        <v>2654.6</v>
      </c>
      <c r="C46" s="74">
        <v>2640.6</v>
      </c>
      <c r="D46" s="74">
        <v>2687.8</v>
      </c>
      <c r="E46" s="74">
        <v>2729.8</v>
      </c>
      <c r="F46" s="74">
        <v>2776</v>
      </c>
      <c r="G46" s="74">
        <v>2813.4</v>
      </c>
      <c r="H46" s="74">
        <v>2855.9</v>
      </c>
      <c r="I46" s="74">
        <v>2895.6</v>
      </c>
      <c r="J46" s="75">
        <v>98.600000000000009</v>
      </c>
      <c r="K46" s="74">
        <v>93.6</v>
      </c>
      <c r="L46" s="74">
        <v>98.399999999999991</v>
      </c>
      <c r="M46" s="74">
        <v>101.9</v>
      </c>
      <c r="N46" s="74">
        <v>107.6</v>
      </c>
      <c r="O46" s="74">
        <v>114.1</v>
      </c>
      <c r="P46" s="74">
        <v>122.2</v>
      </c>
      <c r="Q46" s="74">
        <v>122.4</v>
      </c>
      <c r="R46" s="75">
        <v>299.89999999999998</v>
      </c>
      <c r="S46" s="74">
        <v>292.7</v>
      </c>
      <c r="T46" s="74">
        <v>300.60000000000002</v>
      </c>
      <c r="U46" s="74">
        <v>305.7</v>
      </c>
      <c r="V46" s="74">
        <v>307.39999999999998</v>
      </c>
      <c r="W46" s="74">
        <v>312.10000000000002</v>
      </c>
      <c r="X46" s="74">
        <v>317.5</v>
      </c>
      <c r="Y46" s="74">
        <v>317.89999999999998</v>
      </c>
      <c r="Z46" s="75">
        <v>496.6</v>
      </c>
      <c r="AA46" s="74">
        <v>490.1</v>
      </c>
      <c r="AB46" s="74">
        <v>497.1</v>
      </c>
      <c r="AC46" s="74">
        <v>503.3</v>
      </c>
      <c r="AD46" s="74">
        <v>510.9</v>
      </c>
      <c r="AE46" s="74">
        <v>516.70000000000005</v>
      </c>
      <c r="AF46" s="74">
        <v>524.6</v>
      </c>
      <c r="AG46" s="74">
        <v>532.1</v>
      </c>
      <c r="AH46" s="75">
        <v>55.3</v>
      </c>
      <c r="AI46" s="74">
        <v>54.1</v>
      </c>
      <c r="AJ46" s="74">
        <v>53.8</v>
      </c>
      <c r="AK46" s="74">
        <v>53.6</v>
      </c>
      <c r="AL46" s="74">
        <v>53.2</v>
      </c>
      <c r="AM46" s="74">
        <v>52.8</v>
      </c>
      <c r="AN46" s="74">
        <v>51.3</v>
      </c>
      <c r="AO46" s="74">
        <v>50.6</v>
      </c>
      <c r="AP46" s="75">
        <v>480.40000000000003</v>
      </c>
      <c r="AQ46" s="74">
        <v>486</v>
      </c>
      <c r="AR46" s="74">
        <v>503.1</v>
      </c>
      <c r="AS46" s="74">
        <v>513.70000000000005</v>
      </c>
      <c r="AT46" s="74">
        <v>526.4</v>
      </c>
      <c r="AU46" s="74">
        <v>531.4</v>
      </c>
      <c r="AV46" s="74">
        <v>539.4</v>
      </c>
      <c r="AW46" s="74">
        <v>547.9</v>
      </c>
      <c r="AX46" s="75">
        <v>453.4</v>
      </c>
      <c r="AY46" s="74">
        <v>458.4</v>
      </c>
      <c r="AZ46" s="74">
        <v>469.4</v>
      </c>
      <c r="BA46" s="74">
        <v>477.8</v>
      </c>
      <c r="BB46" s="74">
        <v>490.2</v>
      </c>
      <c r="BC46" s="74">
        <v>498.9</v>
      </c>
      <c r="BD46" s="74">
        <v>508.1</v>
      </c>
      <c r="BE46" s="74">
        <v>521.9</v>
      </c>
      <c r="BF46" s="75">
        <v>353.3</v>
      </c>
      <c r="BG46" s="74">
        <v>349.29999999999995</v>
      </c>
      <c r="BH46" s="74">
        <v>354.79999999999995</v>
      </c>
      <c r="BI46" s="74">
        <v>361.3</v>
      </c>
      <c r="BJ46" s="74">
        <v>365.79999999999995</v>
      </c>
      <c r="BK46" s="74">
        <v>367.70000000000005</v>
      </c>
      <c r="BL46" s="74">
        <v>373.7</v>
      </c>
      <c r="BM46" s="74">
        <v>378.79999999999995</v>
      </c>
      <c r="BN46" s="75">
        <v>417.3</v>
      </c>
      <c r="BO46" s="74">
        <v>416.5</v>
      </c>
      <c r="BP46" s="74">
        <v>410.6</v>
      </c>
      <c r="BQ46" s="74">
        <v>412.5</v>
      </c>
      <c r="BR46" s="74">
        <v>414.6</v>
      </c>
      <c r="BS46" s="74">
        <v>419.6</v>
      </c>
      <c r="BT46" s="74">
        <v>419.1</v>
      </c>
      <c r="BU46" s="74">
        <v>424</v>
      </c>
    </row>
    <row r="47" spans="1:73">
      <c r="A47" s="21" t="s">
        <v>41</v>
      </c>
      <c r="B47" s="74">
        <v>2689.7</v>
      </c>
      <c r="C47" s="74">
        <v>2658.4</v>
      </c>
      <c r="D47" s="74">
        <v>2666.7</v>
      </c>
      <c r="E47" s="74">
        <v>2685.2</v>
      </c>
      <c r="F47" s="74">
        <v>2710.9</v>
      </c>
      <c r="G47" s="74">
        <v>2734</v>
      </c>
      <c r="H47" s="74">
        <v>2796.9</v>
      </c>
      <c r="I47" s="74">
        <v>2842.3</v>
      </c>
      <c r="J47" s="75">
        <v>122.89999999999999</v>
      </c>
      <c r="K47" s="74">
        <v>110.4</v>
      </c>
      <c r="L47" s="74">
        <v>107.5</v>
      </c>
      <c r="M47" s="74">
        <v>108.39999999999999</v>
      </c>
      <c r="N47" s="74">
        <v>111.69999999999999</v>
      </c>
      <c r="O47" s="74">
        <v>113.8</v>
      </c>
      <c r="P47" s="74">
        <v>118.5</v>
      </c>
      <c r="Q47" s="74">
        <v>124.69999999999999</v>
      </c>
      <c r="R47" s="75">
        <v>256.89999999999998</v>
      </c>
      <c r="S47" s="74">
        <v>246.1</v>
      </c>
      <c r="T47" s="74">
        <v>249.5</v>
      </c>
      <c r="U47" s="74">
        <v>251.9</v>
      </c>
      <c r="V47" s="74">
        <v>252.5</v>
      </c>
      <c r="W47" s="74">
        <v>256.2</v>
      </c>
      <c r="X47" s="74">
        <v>261.39999999999998</v>
      </c>
      <c r="Y47" s="74">
        <v>262.8</v>
      </c>
      <c r="Z47" s="75">
        <v>519.1</v>
      </c>
      <c r="AA47" s="74">
        <v>512.9</v>
      </c>
      <c r="AB47" s="74">
        <v>514.29999999999995</v>
      </c>
      <c r="AC47" s="74">
        <v>513</v>
      </c>
      <c r="AD47" s="74">
        <v>516.20000000000005</v>
      </c>
      <c r="AE47" s="74">
        <v>522.6</v>
      </c>
      <c r="AF47" s="74">
        <v>537.79999999999995</v>
      </c>
      <c r="AG47" s="74">
        <v>545.6</v>
      </c>
      <c r="AH47" s="75">
        <v>63.3</v>
      </c>
      <c r="AI47" s="74">
        <v>60.1</v>
      </c>
      <c r="AJ47" s="74">
        <v>59.3</v>
      </c>
      <c r="AK47" s="74">
        <v>58.5</v>
      </c>
      <c r="AL47" s="74">
        <v>57.5</v>
      </c>
      <c r="AM47" s="74">
        <v>57.2</v>
      </c>
      <c r="AN47" s="74">
        <v>54.3</v>
      </c>
      <c r="AO47" s="74">
        <v>53.2</v>
      </c>
      <c r="AP47" s="75">
        <v>477.2</v>
      </c>
      <c r="AQ47" s="74">
        <v>480.4</v>
      </c>
      <c r="AR47" s="74">
        <v>489.4</v>
      </c>
      <c r="AS47" s="74">
        <v>499.1</v>
      </c>
      <c r="AT47" s="74">
        <v>510.29999999999995</v>
      </c>
      <c r="AU47" s="74">
        <v>517.9</v>
      </c>
      <c r="AV47" s="74">
        <v>535.40000000000009</v>
      </c>
      <c r="AW47" s="74">
        <v>547.79999999999995</v>
      </c>
      <c r="AX47" s="75">
        <v>406.8</v>
      </c>
      <c r="AY47" s="74">
        <v>415.5</v>
      </c>
      <c r="AZ47" s="74">
        <v>423.3</v>
      </c>
      <c r="BA47" s="74">
        <v>427</v>
      </c>
      <c r="BB47" s="74">
        <v>432.8</v>
      </c>
      <c r="BC47" s="74">
        <v>435</v>
      </c>
      <c r="BD47" s="74">
        <v>447.8</v>
      </c>
      <c r="BE47" s="74">
        <v>457.1</v>
      </c>
      <c r="BF47" s="75">
        <v>391.5</v>
      </c>
      <c r="BG47" s="74">
        <v>385.2</v>
      </c>
      <c r="BH47" s="74">
        <v>384.5</v>
      </c>
      <c r="BI47" s="74">
        <v>389.4</v>
      </c>
      <c r="BJ47" s="74">
        <v>394.6</v>
      </c>
      <c r="BK47" s="74">
        <v>399.20000000000005</v>
      </c>
      <c r="BL47" s="74">
        <v>407.79999999999995</v>
      </c>
      <c r="BM47" s="74">
        <v>417.1</v>
      </c>
      <c r="BN47" s="75">
        <v>451.9</v>
      </c>
      <c r="BO47" s="74">
        <v>447.7</v>
      </c>
      <c r="BP47" s="74">
        <v>438.9</v>
      </c>
      <c r="BQ47" s="74">
        <v>438</v>
      </c>
      <c r="BR47" s="74">
        <v>435.3</v>
      </c>
      <c r="BS47" s="74">
        <v>432</v>
      </c>
      <c r="BT47" s="74">
        <v>433.9</v>
      </c>
      <c r="BU47" s="74">
        <v>434.1</v>
      </c>
    </row>
    <row r="48" spans="1:73">
      <c r="A48" s="21" t="s">
        <v>43</v>
      </c>
      <c r="B48" s="74">
        <v>949.3</v>
      </c>
      <c r="C48" s="74">
        <v>945.1</v>
      </c>
      <c r="D48" s="74">
        <v>952.6</v>
      </c>
      <c r="E48" s="74">
        <v>968.8</v>
      </c>
      <c r="F48" s="74">
        <v>980.4</v>
      </c>
      <c r="G48" s="74">
        <v>993.3</v>
      </c>
      <c r="H48" s="74">
        <v>1006.5</v>
      </c>
      <c r="I48" s="74">
        <v>1015</v>
      </c>
      <c r="J48" s="75">
        <v>47.1</v>
      </c>
      <c r="K48" s="74">
        <v>42.6</v>
      </c>
      <c r="L48" s="74">
        <v>41.5</v>
      </c>
      <c r="M48" s="74">
        <v>43.3</v>
      </c>
      <c r="N48" s="74">
        <v>45.3</v>
      </c>
      <c r="O48" s="74">
        <v>47</v>
      </c>
      <c r="P48" s="74">
        <v>50.1</v>
      </c>
      <c r="Q48" s="74">
        <v>51.6</v>
      </c>
      <c r="R48" s="75">
        <v>93.2</v>
      </c>
      <c r="S48" s="74">
        <v>91.7</v>
      </c>
      <c r="T48" s="74">
        <v>93.4</v>
      </c>
      <c r="U48" s="74">
        <v>95</v>
      </c>
      <c r="V48" s="74">
        <v>96.5</v>
      </c>
      <c r="W48" s="74">
        <v>97.3</v>
      </c>
      <c r="X48" s="74">
        <v>97.4</v>
      </c>
      <c r="Y48" s="74">
        <v>96.8</v>
      </c>
      <c r="Z48" s="75">
        <v>198.2</v>
      </c>
      <c r="AA48" s="74">
        <v>195.8</v>
      </c>
      <c r="AB48" s="74">
        <v>197.8</v>
      </c>
      <c r="AC48" s="74">
        <v>199.7</v>
      </c>
      <c r="AD48" s="74">
        <v>201.3</v>
      </c>
      <c r="AE48" s="74">
        <v>203.8</v>
      </c>
      <c r="AF48" s="74">
        <v>206.7</v>
      </c>
      <c r="AG48" s="74">
        <v>205.1</v>
      </c>
      <c r="AH48" s="75">
        <v>17.5</v>
      </c>
      <c r="AI48" s="74">
        <v>17</v>
      </c>
      <c r="AJ48" s="74">
        <v>17</v>
      </c>
      <c r="AK48" s="74">
        <v>17.2</v>
      </c>
      <c r="AL48" s="74">
        <v>17.100000000000001</v>
      </c>
      <c r="AM48" s="74">
        <v>17.100000000000001</v>
      </c>
      <c r="AN48" s="74">
        <v>18.3</v>
      </c>
      <c r="AO48" s="74">
        <v>18.5</v>
      </c>
      <c r="AP48" s="75">
        <v>168.7</v>
      </c>
      <c r="AQ48" s="74">
        <v>170</v>
      </c>
      <c r="AR48" s="74">
        <v>173.5</v>
      </c>
      <c r="AS48" s="74">
        <v>178.4</v>
      </c>
      <c r="AT48" s="74">
        <v>181.9</v>
      </c>
      <c r="AU48" s="74">
        <v>185.3</v>
      </c>
      <c r="AV48" s="74">
        <v>187.8</v>
      </c>
      <c r="AW48" s="74">
        <v>191.3</v>
      </c>
      <c r="AX48" s="75">
        <v>138.69999999999999</v>
      </c>
      <c r="AY48" s="74">
        <v>140.69999999999999</v>
      </c>
      <c r="AZ48" s="74">
        <v>142.9</v>
      </c>
      <c r="BA48" s="74">
        <v>145.9</v>
      </c>
      <c r="BB48" s="74">
        <v>147</v>
      </c>
      <c r="BC48" s="74">
        <v>148.4</v>
      </c>
      <c r="BD48" s="74">
        <v>149.80000000000001</v>
      </c>
      <c r="BE48" s="74">
        <v>152.6</v>
      </c>
      <c r="BF48" s="75">
        <v>117.5</v>
      </c>
      <c r="BG48" s="74">
        <v>117.6</v>
      </c>
      <c r="BH48" s="74">
        <v>118.4</v>
      </c>
      <c r="BI48" s="74">
        <v>120.9</v>
      </c>
      <c r="BJ48" s="74">
        <v>122.6</v>
      </c>
      <c r="BK48" s="74">
        <v>124</v>
      </c>
      <c r="BL48" s="74">
        <v>125.5</v>
      </c>
      <c r="BM48" s="74">
        <v>127.1</v>
      </c>
      <c r="BN48" s="75">
        <v>168.5</v>
      </c>
      <c r="BO48" s="74">
        <v>169.6</v>
      </c>
      <c r="BP48" s="74">
        <v>168.2</v>
      </c>
      <c r="BQ48" s="74">
        <v>168.4</v>
      </c>
      <c r="BR48" s="74">
        <v>168.9</v>
      </c>
      <c r="BS48" s="74">
        <v>170.5</v>
      </c>
      <c r="BT48" s="74">
        <v>171</v>
      </c>
      <c r="BU48" s="74">
        <v>172.1</v>
      </c>
    </row>
    <row r="49" spans="1:73">
      <c r="A49" s="21" t="s">
        <v>49</v>
      </c>
      <c r="B49" s="74">
        <v>366.7</v>
      </c>
      <c r="C49" s="74">
        <v>376</v>
      </c>
      <c r="D49" s="74">
        <v>396.6</v>
      </c>
      <c r="E49" s="74">
        <v>429</v>
      </c>
      <c r="F49" s="74">
        <v>443.7</v>
      </c>
      <c r="G49" s="74">
        <v>460.7</v>
      </c>
      <c r="H49" s="74">
        <v>453.5</v>
      </c>
      <c r="I49" s="74">
        <v>434.8</v>
      </c>
      <c r="J49" s="75">
        <v>27.9</v>
      </c>
      <c r="K49" s="74">
        <v>32.299999999999997</v>
      </c>
      <c r="L49" s="74">
        <v>41.5</v>
      </c>
      <c r="M49" s="74">
        <v>54.3</v>
      </c>
      <c r="N49" s="74">
        <v>58.599999999999994</v>
      </c>
      <c r="O49" s="74">
        <v>64.2</v>
      </c>
      <c r="P49" s="74">
        <v>58</v>
      </c>
      <c r="Q49" s="74">
        <v>47.400000000000006</v>
      </c>
      <c r="R49" s="75">
        <v>23.5</v>
      </c>
      <c r="S49" s="74">
        <v>22.6</v>
      </c>
      <c r="T49" s="74">
        <v>23.8</v>
      </c>
      <c r="U49" s="74">
        <v>25.2</v>
      </c>
      <c r="V49" s="74">
        <v>25.4</v>
      </c>
      <c r="W49" s="74">
        <v>26</v>
      </c>
      <c r="X49" s="74">
        <v>25.5</v>
      </c>
      <c r="Y49" s="74">
        <v>24.6</v>
      </c>
      <c r="Z49" s="75">
        <v>78</v>
      </c>
      <c r="AA49" s="74">
        <v>80.599999999999994</v>
      </c>
      <c r="AB49" s="74">
        <v>86.7</v>
      </c>
      <c r="AC49" s="74">
        <v>96.7</v>
      </c>
      <c r="AD49" s="74">
        <v>101.6</v>
      </c>
      <c r="AE49" s="74">
        <v>106.1</v>
      </c>
      <c r="AF49" s="74">
        <v>104.1</v>
      </c>
      <c r="AG49" s="74">
        <v>96.5</v>
      </c>
      <c r="AH49" s="75">
        <v>7.5</v>
      </c>
      <c r="AI49" s="74">
        <v>7.3</v>
      </c>
      <c r="AJ49" s="74">
        <v>7.1</v>
      </c>
      <c r="AK49" s="74">
        <v>6.9</v>
      </c>
      <c r="AL49" s="74">
        <v>6.8</v>
      </c>
      <c r="AM49" s="74">
        <v>6.8</v>
      </c>
      <c r="AN49" s="74">
        <v>6.6</v>
      </c>
      <c r="AO49" s="74">
        <v>6.7</v>
      </c>
      <c r="AP49" s="75">
        <v>49.2</v>
      </c>
      <c r="AQ49" s="74">
        <v>49</v>
      </c>
      <c r="AR49" s="74">
        <v>51</v>
      </c>
      <c r="AS49" s="74">
        <v>54.5</v>
      </c>
      <c r="AT49" s="74">
        <v>57.1</v>
      </c>
      <c r="AU49" s="74">
        <v>60.1</v>
      </c>
      <c r="AV49" s="74">
        <v>60.699999999999996</v>
      </c>
      <c r="AW49" s="74">
        <v>58.9</v>
      </c>
      <c r="AX49" s="75">
        <v>53.3</v>
      </c>
      <c r="AY49" s="74">
        <v>55</v>
      </c>
      <c r="AZ49" s="74">
        <v>56.2</v>
      </c>
      <c r="BA49" s="74">
        <v>57.7</v>
      </c>
      <c r="BB49" s="74">
        <v>58.8</v>
      </c>
      <c r="BC49" s="74">
        <v>59.3</v>
      </c>
      <c r="BD49" s="74">
        <v>60.3</v>
      </c>
      <c r="BE49" s="74">
        <v>62</v>
      </c>
      <c r="BF49" s="75">
        <v>49.3</v>
      </c>
      <c r="BG49" s="74">
        <v>49.699999999999996</v>
      </c>
      <c r="BH49" s="74">
        <v>51.1</v>
      </c>
      <c r="BI49" s="74">
        <v>54.2</v>
      </c>
      <c r="BJ49" s="74">
        <v>55.5</v>
      </c>
      <c r="BK49" s="74">
        <v>57.6</v>
      </c>
      <c r="BL49" s="74">
        <v>57.1</v>
      </c>
      <c r="BM49" s="74">
        <v>55.4</v>
      </c>
      <c r="BN49" s="75">
        <v>77.900000000000006</v>
      </c>
      <c r="BO49" s="74">
        <v>79.599999999999994</v>
      </c>
      <c r="BP49" s="74">
        <v>79.099999999999994</v>
      </c>
      <c r="BQ49" s="74">
        <v>79.400000000000006</v>
      </c>
      <c r="BR49" s="74">
        <v>79.900000000000006</v>
      </c>
      <c r="BS49" s="74">
        <v>80.599999999999994</v>
      </c>
      <c r="BT49" s="74">
        <v>81.3</v>
      </c>
      <c r="BU49" s="74">
        <v>83.3</v>
      </c>
    </row>
    <row r="50" spans="1:73">
      <c r="A50" s="21" t="s">
        <v>50</v>
      </c>
      <c r="B50" s="74">
        <v>5072.5</v>
      </c>
      <c r="C50" s="74">
        <v>5036</v>
      </c>
      <c r="D50" s="74">
        <v>5105.2</v>
      </c>
      <c r="E50" s="74">
        <v>5198.3</v>
      </c>
      <c r="F50" s="74">
        <v>5263.1</v>
      </c>
      <c r="G50" s="74">
        <v>5330.7</v>
      </c>
      <c r="H50" s="74">
        <v>5423.5</v>
      </c>
      <c r="I50" s="74">
        <v>5480.9</v>
      </c>
      <c r="J50" s="75">
        <v>192.79999999999998</v>
      </c>
      <c r="K50" s="74">
        <v>180.10000000000002</v>
      </c>
      <c r="L50" s="74">
        <v>187.4</v>
      </c>
      <c r="M50" s="74">
        <v>192.5</v>
      </c>
      <c r="N50" s="74">
        <v>198.5</v>
      </c>
      <c r="O50" s="74">
        <v>208.9</v>
      </c>
      <c r="P50" s="74">
        <v>214.6</v>
      </c>
      <c r="Q50" s="74">
        <v>217</v>
      </c>
      <c r="R50" s="75">
        <v>629.4</v>
      </c>
      <c r="S50" s="74">
        <v>620.5</v>
      </c>
      <c r="T50" s="74">
        <v>638.6</v>
      </c>
      <c r="U50" s="74">
        <v>656.2</v>
      </c>
      <c r="V50" s="74">
        <v>662.8</v>
      </c>
      <c r="W50" s="74">
        <v>673</v>
      </c>
      <c r="X50" s="74">
        <v>686.8</v>
      </c>
      <c r="Y50" s="74">
        <v>685.5</v>
      </c>
      <c r="Z50" s="75">
        <v>967.2</v>
      </c>
      <c r="AA50" s="74">
        <v>947.6</v>
      </c>
      <c r="AB50" s="74">
        <v>957.7</v>
      </c>
      <c r="AC50" s="74">
        <v>972.9</v>
      </c>
      <c r="AD50" s="74">
        <v>982.1</v>
      </c>
      <c r="AE50" s="74">
        <v>993.1</v>
      </c>
      <c r="AF50" s="74">
        <v>1012.9</v>
      </c>
      <c r="AG50" s="74">
        <v>1020.6</v>
      </c>
      <c r="AH50" s="75">
        <v>80.8</v>
      </c>
      <c r="AI50" s="74">
        <v>77.599999999999994</v>
      </c>
      <c r="AJ50" s="74">
        <v>76.099999999999994</v>
      </c>
      <c r="AK50" s="74">
        <v>75</v>
      </c>
      <c r="AL50" s="74">
        <v>75.2</v>
      </c>
      <c r="AM50" s="74">
        <v>72.599999999999994</v>
      </c>
      <c r="AN50" s="74">
        <v>71.599999999999994</v>
      </c>
      <c r="AO50" s="74">
        <v>72.3</v>
      </c>
      <c r="AP50" s="75">
        <v>896.5</v>
      </c>
      <c r="AQ50" s="74">
        <v>902.5</v>
      </c>
      <c r="AR50" s="74">
        <v>929.8</v>
      </c>
      <c r="AS50" s="74">
        <v>953.6</v>
      </c>
      <c r="AT50" s="74">
        <v>973.40000000000009</v>
      </c>
      <c r="AU50" s="74">
        <v>996.7</v>
      </c>
      <c r="AV50" s="74">
        <v>1009</v>
      </c>
      <c r="AW50" s="74">
        <v>1022</v>
      </c>
      <c r="AX50" s="75">
        <v>828.4</v>
      </c>
      <c r="AY50" s="74">
        <v>840.6</v>
      </c>
      <c r="AZ50" s="74">
        <v>852.3</v>
      </c>
      <c r="BA50" s="74">
        <v>865.8</v>
      </c>
      <c r="BB50" s="74">
        <v>879.8</v>
      </c>
      <c r="BC50" s="74">
        <v>889.8</v>
      </c>
      <c r="BD50" s="74">
        <v>906</v>
      </c>
      <c r="BE50" s="74">
        <v>923.8</v>
      </c>
      <c r="BF50" s="75">
        <v>685.5</v>
      </c>
      <c r="BG50" s="74">
        <v>681.3</v>
      </c>
      <c r="BH50" s="74">
        <v>690.8</v>
      </c>
      <c r="BI50" s="74">
        <v>712.5</v>
      </c>
      <c r="BJ50" s="74">
        <v>729.5</v>
      </c>
      <c r="BK50" s="74">
        <v>737.9</v>
      </c>
      <c r="BL50" s="74">
        <v>751.9</v>
      </c>
      <c r="BM50" s="74">
        <v>763.4</v>
      </c>
      <c r="BN50" s="75">
        <v>792</v>
      </c>
      <c r="BO50" s="74">
        <v>785.7</v>
      </c>
      <c r="BP50" s="74">
        <v>772.5</v>
      </c>
      <c r="BQ50" s="74">
        <v>769.8</v>
      </c>
      <c r="BR50" s="74">
        <v>761.7</v>
      </c>
      <c r="BS50" s="74">
        <v>758.7</v>
      </c>
      <c r="BT50" s="74">
        <v>770.7</v>
      </c>
      <c r="BU50" s="74">
        <v>776.5</v>
      </c>
    </row>
    <row r="51" spans="1:73">
      <c r="A51" s="21" t="s">
        <v>54</v>
      </c>
      <c r="B51" s="74">
        <v>403.7</v>
      </c>
      <c r="C51" s="74">
        <v>403.2</v>
      </c>
      <c r="D51" s="74">
        <v>407.5</v>
      </c>
      <c r="E51" s="74">
        <v>414</v>
      </c>
      <c r="F51" s="74">
        <v>417.7</v>
      </c>
      <c r="G51" s="74">
        <v>423.4</v>
      </c>
      <c r="H51" s="74">
        <v>428.3</v>
      </c>
      <c r="I51" s="74">
        <v>432.7</v>
      </c>
      <c r="J51" s="75">
        <v>21.8</v>
      </c>
      <c r="K51" s="74">
        <v>21</v>
      </c>
      <c r="L51" s="74">
        <v>21.1</v>
      </c>
      <c r="M51" s="74">
        <v>21.1</v>
      </c>
      <c r="N51" s="74">
        <v>21.4</v>
      </c>
      <c r="O51" s="74">
        <v>22.2</v>
      </c>
      <c r="P51" s="74">
        <v>23.099999999999998</v>
      </c>
      <c r="Q51" s="74">
        <v>23.799999999999997</v>
      </c>
      <c r="R51" s="75">
        <v>37.700000000000003</v>
      </c>
      <c r="S51" s="74">
        <v>36.9</v>
      </c>
      <c r="T51" s="74">
        <v>39.200000000000003</v>
      </c>
      <c r="U51" s="74">
        <v>41.2</v>
      </c>
      <c r="V51" s="74">
        <v>41.5</v>
      </c>
      <c r="W51" s="74">
        <v>42.4</v>
      </c>
      <c r="X51" s="74">
        <v>42.6</v>
      </c>
      <c r="Y51" s="74">
        <v>42</v>
      </c>
      <c r="Z51" s="75">
        <v>80.7</v>
      </c>
      <c r="AA51" s="74">
        <v>80.599999999999994</v>
      </c>
      <c r="AB51" s="74">
        <v>81.7</v>
      </c>
      <c r="AC51" s="74">
        <v>83</v>
      </c>
      <c r="AD51" s="74">
        <v>83.7</v>
      </c>
      <c r="AE51" s="74">
        <v>85.6</v>
      </c>
      <c r="AF51" s="74">
        <v>87.5</v>
      </c>
      <c r="AG51" s="74">
        <v>88.4</v>
      </c>
      <c r="AH51" s="75">
        <v>6.7</v>
      </c>
      <c r="AI51" s="74">
        <v>6.5</v>
      </c>
      <c r="AJ51" s="74">
        <v>6.4</v>
      </c>
      <c r="AK51" s="74">
        <v>6.2</v>
      </c>
      <c r="AL51" s="74">
        <v>6</v>
      </c>
      <c r="AM51" s="74">
        <v>6.1</v>
      </c>
      <c r="AN51" s="74">
        <v>5.9</v>
      </c>
      <c r="AO51" s="74">
        <v>5.8</v>
      </c>
      <c r="AP51" s="75">
        <v>57.3</v>
      </c>
      <c r="AQ51" s="74">
        <v>56.4</v>
      </c>
      <c r="AR51" s="74">
        <v>56.8</v>
      </c>
      <c r="AS51" s="74">
        <v>57.8</v>
      </c>
      <c r="AT51" s="74">
        <v>59.2</v>
      </c>
      <c r="AU51" s="74">
        <v>59.7</v>
      </c>
      <c r="AV51" s="74">
        <v>60.3</v>
      </c>
      <c r="AW51" s="74">
        <v>60.6</v>
      </c>
      <c r="AX51" s="75">
        <v>63.2</v>
      </c>
      <c r="AY51" s="74">
        <v>64.5</v>
      </c>
      <c r="AZ51" s="74">
        <v>65.3</v>
      </c>
      <c r="BA51" s="74">
        <v>67.099999999999994</v>
      </c>
      <c r="BB51" s="74">
        <v>68</v>
      </c>
      <c r="BC51" s="74">
        <v>68.400000000000006</v>
      </c>
      <c r="BD51" s="74">
        <v>69.099999999999994</v>
      </c>
      <c r="BE51" s="74">
        <v>70.400000000000006</v>
      </c>
      <c r="BF51" s="75">
        <v>58.599999999999994</v>
      </c>
      <c r="BG51" s="74">
        <v>58.6</v>
      </c>
      <c r="BH51" s="74">
        <v>59</v>
      </c>
      <c r="BI51" s="74">
        <v>60.099999999999994</v>
      </c>
      <c r="BJ51" s="74">
        <v>60.6</v>
      </c>
      <c r="BK51" s="74">
        <v>61.099999999999994</v>
      </c>
      <c r="BL51" s="74">
        <v>62.1</v>
      </c>
      <c r="BM51" s="74">
        <v>62.9</v>
      </c>
      <c r="BN51" s="75">
        <v>77.8</v>
      </c>
      <c r="BO51" s="74">
        <v>78.7</v>
      </c>
      <c r="BP51" s="74">
        <v>78</v>
      </c>
      <c r="BQ51" s="74">
        <v>77.5</v>
      </c>
      <c r="BR51" s="74">
        <v>77.3</v>
      </c>
      <c r="BS51" s="74">
        <v>77.900000000000006</v>
      </c>
      <c r="BT51" s="74">
        <v>77.8</v>
      </c>
      <c r="BU51" s="74">
        <v>78.7</v>
      </c>
    </row>
    <row r="52" spans="1:73">
      <c r="A52" s="69" t="s">
        <v>58</v>
      </c>
      <c r="B52" s="70">
        <v>2741.1</v>
      </c>
      <c r="C52" s="70">
        <v>2725</v>
      </c>
      <c r="D52" s="70">
        <v>2751.8</v>
      </c>
      <c r="E52" s="70">
        <v>2780.5</v>
      </c>
      <c r="F52" s="70">
        <v>2809</v>
      </c>
      <c r="G52" s="70">
        <v>2845.1</v>
      </c>
      <c r="H52" s="70">
        <v>2892</v>
      </c>
      <c r="I52" s="70">
        <v>2924.2</v>
      </c>
      <c r="J52" s="71">
        <v>104.7</v>
      </c>
      <c r="K52" s="70">
        <v>97.5</v>
      </c>
      <c r="L52" s="70">
        <v>95.7</v>
      </c>
      <c r="M52" s="70">
        <v>97.1</v>
      </c>
      <c r="N52" s="70">
        <v>102.3</v>
      </c>
      <c r="O52" s="70">
        <v>107.8</v>
      </c>
      <c r="P52" s="70">
        <v>113.60000000000001</v>
      </c>
      <c r="Q52" s="70">
        <v>115.6</v>
      </c>
      <c r="R52" s="71">
        <v>436.4</v>
      </c>
      <c r="S52" s="70">
        <v>430.5</v>
      </c>
      <c r="T52" s="70">
        <v>445</v>
      </c>
      <c r="U52" s="70">
        <v>455.6</v>
      </c>
      <c r="V52" s="70">
        <v>457.5</v>
      </c>
      <c r="W52" s="70">
        <v>464.8</v>
      </c>
      <c r="X52" s="70">
        <v>467.2</v>
      </c>
      <c r="Y52" s="70">
        <v>465.3</v>
      </c>
      <c r="Z52" s="71">
        <v>517.29999999999995</v>
      </c>
      <c r="AA52" s="70">
        <v>508.2</v>
      </c>
      <c r="AB52" s="70">
        <v>510.6</v>
      </c>
      <c r="AC52" s="70">
        <v>512.29999999999995</v>
      </c>
      <c r="AD52" s="70">
        <v>517.70000000000005</v>
      </c>
      <c r="AE52" s="70">
        <v>524.70000000000005</v>
      </c>
      <c r="AF52" s="70">
        <v>531.6</v>
      </c>
      <c r="AG52" s="70">
        <v>539.70000000000005</v>
      </c>
      <c r="AH52" s="71">
        <v>48</v>
      </c>
      <c r="AI52" s="70">
        <v>46.7</v>
      </c>
      <c r="AJ52" s="70">
        <v>46.8</v>
      </c>
      <c r="AK52" s="70">
        <v>46.5</v>
      </c>
      <c r="AL52" s="70">
        <v>47.2</v>
      </c>
      <c r="AM52" s="70">
        <v>47.8</v>
      </c>
      <c r="AN52" s="70">
        <v>48.9</v>
      </c>
      <c r="AO52" s="70">
        <v>48.8</v>
      </c>
      <c r="AP52" s="71">
        <v>416.79999999999995</v>
      </c>
      <c r="AQ52" s="70">
        <v>426.5</v>
      </c>
      <c r="AR52" s="70">
        <v>438.5</v>
      </c>
      <c r="AS52" s="70">
        <v>445.20000000000005</v>
      </c>
      <c r="AT52" s="70">
        <v>452.2</v>
      </c>
      <c r="AU52" s="70">
        <v>457</v>
      </c>
      <c r="AV52" s="70">
        <v>466.09999999999997</v>
      </c>
      <c r="AW52" s="70">
        <v>473.4</v>
      </c>
      <c r="AX52" s="71">
        <v>406.4</v>
      </c>
      <c r="AY52" s="70">
        <v>407.6</v>
      </c>
      <c r="AZ52" s="70">
        <v>410.8</v>
      </c>
      <c r="BA52" s="70">
        <v>418.3</v>
      </c>
      <c r="BB52" s="70">
        <v>424.1</v>
      </c>
      <c r="BC52" s="70">
        <v>429.7</v>
      </c>
      <c r="BD52" s="70">
        <v>436.2</v>
      </c>
      <c r="BE52" s="70">
        <v>445.1</v>
      </c>
      <c r="BF52" s="71">
        <v>390.79999999999995</v>
      </c>
      <c r="BG52" s="70">
        <v>388.4</v>
      </c>
      <c r="BH52" s="70">
        <v>389.6</v>
      </c>
      <c r="BI52" s="70">
        <v>394.7</v>
      </c>
      <c r="BJ52" s="70">
        <v>398.9</v>
      </c>
      <c r="BK52" s="70">
        <v>402.1</v>
      </c>
      <c r="BL52" s="70">
        <v>419</v>
      </c>
      <c r="BM52" s="70">
        <v>424</v>
      </c>
      <c r="BN52" s="71">
        <v>420.8</v>
      </c>
      <c r="BO52" s="70">
        <v>419.7</v>
      </c>
      <c r="BP52" s="70">
        <v>414.8</v>
      </c>
      <c r="BQ52" s="70">
        <v>410.9</v>
      </c>
      <c r="BR52" s="70">
        <v>409.1</v>
      </c>
      <c r="BS52" s="70">
        <v>411.1</v>
      </c>
      <c r="BT52" s="70">
        <v>409.3</v>
      </c>
      <c r="BU52" s="70">
        <v>412.5</v>
      </c>
    </row>
    <row r="53" spans="1:73">
      <c r="A53" s="21" t="s">
        <v>64</v>
      </c>
      <c r="B53" s="72">
        <f t="shared" ref="B53:AP53" si="124">SUM(B55:B63)</f>
        <v>24871.200000000001</v>
      </c>
      <c r="C53" s="72">
        <f t="shared" si="124"/>
        <v>24827.7</v>
      </c>
      <c r="D53" s="72">
        <f t="shared" si="124"/>
        <v>25080.400000000001</v>
      </c>
      <c r="E53" s="72">
        <f t="shared" ref="E53:F53" si="125">SUM(E55:E63)</f>
        <v>25373.4</v>
      </c>
      <c r="F53" s="72">
        <f t="shared" si="125"/>
        <v>25651.9</v>
      </c>
      <c r="G53" s="72">
        <f t="shared" ref="G53:I53" si="126">SUM(G55:G63)</f>
        <v>25955.200000000001</v>
      </c>
      <c r="H53" s="72">
        <f t="shared" si="126"/>
        <v>26351.3</v>
      </c>
      <c r="I53" s="72">
        <f t="shared" si="126"/>
        <v>26684.299999999996</v>
      </c>
      <c r="J53" s="73">
        <f t="shared" si="124"/>
        <v>967.9</v>
      </c>
      <c r="K53" s="72">
        <f t="shared" si="124"/>
        <v>923.69999999999993</v>
      </c>
      <c r="L53" s="72">
        <f t="shared" si="124"/>
        <v>946.69999999999993</v>
      </c>
      <c r="M53" s="72">
        <f t="shared" ref="M53:N53" si="127">SUM(M55:M63)</f>
        <v>965.3</v>
      </c>
      <c r="N53" s="72">
        <f t="shared" si="127"/>
        <v>992.8</v>
      </c>
      <c r="O53" s="72">
        <f t="shared" ref="O53:Q53" si="128">SUM(O55:O63)</f>
        <v>1026.0999999999999</v>
      </c>
      <c r="P53" s="72">
        <f t="shared" si="128"/>
        <v>1071.6000000000001</v>
      </c>
      <c r="Q53" s="72">
        <f t="shared" si="128"/>
        <v>1093.0999999999999</v>
      </c>
      <c r="R53" s="73">
        <f t="shared" si="124"/>
        <v>1939.1999999999998</v>
      </c>
      <c r="S53" s="72">
        <f t="shared" si="124"/>
        <v>1879.6999999999998</v>
      </c>
      <c r="T53" s="72">
        <f t="shared" si="124"/>
        <v>1881.6</v>
      </c>
      <c r="U53" s="72">
        <f t="shared" ref="U53:V53" si="129">SUM(U55:U63)</f>
        <v>1876.3</v>
      </c>
      <c r="V53" s="72">
        <f t="shared" si="129"/>
        <v>1865.5999999999997</v>
      </c>
      <c r="W53" s="72">
        <f t="shared" ref="W53:Y53" si="130">SUM(W55:W63)</f>
        <v>1860.3000000000002</v>
      </c>
      <c r="X53" s="72">
        <f t="shared" si="130"/>
        <v>1857.4</v>
      </c>
      <c r="Y53" s="72">
        <f t="shared" si="130"/>
        <v>1842</v>
      </c>
      <c r="Z53" s="73">
        <f t="shared" si="124"/>
        <v>4572.3</v>
      </c>
      <c r="AA53" s="72">
        <f t="shared" si="124"/>
        <v>4560.3999999999996</v>
      </c>
      <c r="AB53" s="72">
        <f t="shared" si="124"/>
        <v>4613.6999999999989</v>
      </c>
      <c r="AC53" s="72">
        <f t="shared" ref="AC53:AD53" si="131">SUM(AC55:AC63)</f>
        <v>4661.2000000000007</v>
      </c>
      <c r="AD53" s="72">
        <f t="shared" si="131"/>
        <v>4695.7000000000007</v>
      </c>
      <c r="AE53" s="72">
        <f t="shared" ref="AE53:AG53" si="132">SUM(AE55:AE63)</f>
        <v>4752.3</v>
      </c>
      <c r="AF53" s="72">
        <f t="shared" si="132"/>
        <v>4804</v>
      </c>
      <c r="AG53" s="72">
        <f t="shared" si="132"/>
        <v>4831.2</v>
      </c>
      <c r="AH53" s="73">
        <f t="shared" si="124"/>
        <v>600.4</v>
      </c>
      <c r="AI53" s="72">
        <f t="shared" si="124"/>
        <v>577.9</v>
      </c>
      <c r="AJ53" s="72">
        <f t="shared" si="124"/>
        <v>573.4</v>
      </c>
      <c r="AK53" s="72">
        <f t="shared" ref="AK53:AL53" si="133">SUM(AK55:AK63)</f>
        <v>578.20000000000005</v>
      </c>
      <c r="AL53" s="72">
        <f t="shared" si="133"/>
        <v>576.1</v>
      </c>
      <c r="AM53" s="72">
        <f t="shared" ref="AM53:AO53" si="134">SUM(AM55:AM63)</f>
        <v>575.79999999999995</v>
      </c>
      <c r="AN53" s="72">
        <f t="shared" si="134"/>
        <v>578.30000000000007</v>
      </c>
      <c r="AO53" s="72">
        <f t="shared" si="134"/>
        <v>578.90000000000009</v>
      </c>
      <c r="AP53" s="73">
        <f t="shared" si="124"/>
        <v>4907.2999999999993</v>
      </c>
      <c r="AQ53" s="72">
        <f t="shared" ref="AQ53:BP53" si="135">SUM(AQ55:AQ63)</f>
        <v>4912.1000000000004</v>
      </c>
      <c r="AR53" s="72">
        <f t="shared" si="135"/>
        <v>5025.6000000000004</v>
      </c>
      <c r="AS53" s="72">
        <f t="shared" ref="AS53:AT53" si="136">SUM(AS55:AS63)</f>
        <v>5119.3999999999996</v>
      </c>
      <c r="AT53" s="72">
        <f t="shared" si="136"/>
        <v>5208.3999999999996</v>
      </c>
      <c r="AU53" s="72">
        <f t="shared" ref="AU53:AW53" si="137">SUM(AU55:AU63)</f>
        <v>5275.9</v>
      </c>
      <c r="AV53" s="72">
        <f t="shared" si="137"/>
        <v>5413.7999999999993</v>
      </c>
      <c r="AW53" s="72">
        <f t="shared" si="137"/>
        <v>5499.5000000000009</v>
      </c>
      <c r="AX53" s="73">
        <f t="shared" si="135"/>
        <v>4728.5</v>
      </c>
      <c r="AY53" s="72">
        <f t="shared" si="135"/>
        <v>4806.1000000000004</v>
      </c>
      <c r="AZ53" s="72">
        <f t="shared" si="135"/>
        <v>4883.7</v>
      </c>
      <c r="BA53" s="72">
        <f t="shared" ref="BA53:BB53" si="138">SUM(BA55:BA63)</f>
        <v>4967</v>
      </c>
      <c r="BB53" s="72">
        <f t="shared" si="138"/>
        <v>5048.4000000000005</v>
      </c>
      <c r="BC53" s="72">
        <f t="shared" ref="BC53:BE53" si="139">SUM(BC55:BC63)</f>
        <v>5131.1000000000004</v>
      </c>
      <c r="BD53" s="72">
        <f t="shared" si="139"/>
        <v>5241.8</v>
      </c>
      <c r="BE53" s="72">
        <f t="shared" si="139"/>
        <v>5376.2999999999993</v>
      </c>
      <c r="BF53" s="73">
        <f t="shared" si="135"/>
        <v>3206.9</v>
      </c>
      <c r="BG53" s="72">
        <f t="shared" si="135"/>
        <v>3244.4</v>
      </c>
      <c r="BH53" s="72">
        <f t="shared" si="135"/>
        <v>3316.7999999999997</v>
      </c>
      <c r="BI53" s="72">
        <f t="shared" ref="BI53:BJ53" si="140">SUM(BI55:BI63)</f>
        <v>3413</v>
      </c>
      <c r="BJ53" s="72">
        <f t="shared" si="140"/>
        <v>3496</v>
      </c>
      <c r="BK53" s="72">
        <f t="shared" ref="BK53:BM53" si="141">SUM(BK55:BK63)</f>
        <v>3569.4</v>
      </c>
      <c r="BL53" s="72">
        <f t="shared" si="141"/>
        <v>3631.9</v>
      </c>
      <c r="BM53" s="72">
        <f t="shared" si="141"/>
        <v>3700.2000000000003</v>
      </c>
      <c r="BN53" s="73">
        <f t="shared" si="135"/>
        <v>3949.2</v>
      </c>
      <c r="BO53" s="72">
        <f t="shared" si="135"/>
        <v>3923.7</v>
      </c>
      <c r="BP53" s="72">
        <f t="shared" si="135"/>
        <v>3839.2999999999997</v>
      </c>
      <c r="BQ53" s="72">
        <f t="shared" ref="BQ53:BR53" si="142">SUM(BQ55:BQ63)</f>
        <v>3793.4</v>
      </c>
      <c r="BR53" s="72">
        <f t="shared" si="142"/>
        <v>3769.3999999999996</v>
      </c>
      <c r="BS53" s="72">
        <f t="shared" ref="BS53:BU53" si="143">SUM(BS55:BS63)</f>
        <v>3765.0000000000005</v>
      </c>
      <c r="BT53" s="72">
        <f t="shared" si="143"/>
        <v>3752.6000000000004</v>
      </c>
      <c r="BU53" s="72">
        <f t="shared" si="143"/>
        <v>3763.7000000000003</v>
      </c>
    </row>
    <row r="54" spans="1:73">
      <c r="A54" s="20" t="s">
        <v>61</v>
      </c>
      <c r="B54" s="72">
        <f t="shared" ref="B54:S54" si="144">(B53/B5)*100</f>
        <v>18.951940441809604</v>
      </c>
      <c r="C54" s="72">
        <f t="shared" si="144"/>
        <v>19.057915947035116</v>
      </c>
      <c r="D54" s="72">
        <f t="shared" si="144"/>
        <v>19.023073072313831</v>
      </c>
      <c r="E54" s="72">
        <f t="shared" ref="E54:F54" si="145">(E53/E5)*100</f>
        <v>18.920688420927043</v>
      </c>
      <c r="F54" s="72">
        <f t="shared" si="145"/>
        <v>18.807343485369486</v>
      </c>
      <c r="G54" s="72">
        <f t="shared" ref="G54:I54" si="146">(G53/G5)*100</f>
        <v>18.667165316954591</v>
      </c>
      <c r="H54" s="72">
        <f t="shared" si="146"/>
        <v>18.53395555586815</v>
      </c>
      <c r="I54" s="72">
        <f t="shared" si="146"/>
        <v>18.454740610208496</v>
      </c>
      <c r="J54" s="73">
        <f t="shared" si="144"/>
        <v>15.543600449654729</v>
      </c>
      <c r="K54" s="72">
        <f t="shared" si="144"/>
        <v>15.142622950819669</v>
      </c>
      <c r="L54" s="72">
        <f t="shared" si="144"/>
        <v>14.93217665615142</v>
      </c>
      <c r="M54" s="72">
        <f t="shared" ref="M54:N54" si="147">(M53/M5)*100</f>
        <v>14.892008639308854</v>
      </c>
      <c r="N54" s="72">
        <f t="shared" si="147"/>
        <v>14.798032493665225</v>
      </c>
      <c r="O54" s="72">
        <f t="shared" ref="O54:Q54" si="148">(O53/O5)*100</f>
        <v>14.478622830534782</v>
      </c>
      <c r="P54" s="72">
        <f t="shared" si="148"/>
        <v>14.755046402114946</v>
      </c>
      <c r="Q54" s="72">
        <f t="shared" si="148"/>
        <v>14.827525399818231</v>
      </c>
      <c r="R54" s="73">
        <f t="shared" si="144"/>
        <v>16.871411171045761</v>
      </c>
      <c r="S54" s="72">
        <f t="shared" si="144"/>
        <v>16.198724577731817</v>
      </c>
      <c r="T54" s="72">
        <f t="shared" ref="T54:AP54" si="149">(T53/T5)*100</f>
        <v>15.945762711864406</v>
      </c>
      <c r="U54" s="72">
        <f t="shared" ref="U54:V54" si="150">(U53/U5)*100</f>
        <v>15.69075096169928</v>
      </c>
      <c r="V54" s="72">
        <f t="shared" si="150"/>
        <v>15.438596491228068</v>
      </c>
      <c r="W54" s="72">
        <f t="shared" ref="W54:Y54" si="151">(W53/W5)*100</f>
        <v>15.121931393269389</v>
      </c>
      <c r="X54" s="72">
        <f t="shared" si="151"/>
        <v>15.060407038028053</v>
      </c>
      <c r="Y54" s="72">
        <f t="shared" si="151"/>
        <v>14.939899751812744</v>
      </c>
      <c r="Z54" s="73">
        <f t="shared" si="149"/>
        <v>18.183734340823225</v>
      </c>
      <c r="AA54" s="72">
        <f t="shared" si="149"/>
        <v>17.957158607654748</v>
      </c>
      <c r="AB54" s="72">
        <f t="shared" si="149"/>
        <v>17.803889789303078</v>
      </c>
      <c r="AC54" s="72">
        <f t="shared" ref="AC54:AD54" si="152">(AC53/AC5)*100</f>
        <v>17.704345183834704</v>
      </c>
      <c r="AD54" s="72">
        <f t="shared" si="152"/>
        <v>17.480827935373391</v>
      </c>
      <c r="AE54" s="72">
        <f t="shared" ref="AE54:AG54" si="153">(AE53/AE5)*100</f>
        <v>17.342894679220496</v>
      </c>
      <c r="AF54" s="72">
        <f t="shared" si="153"/>
        <v>17.836324618137805</v>
      </c>
      <c r="AG54" s="72">
        <f t="shared" si="153"/>
        <v>17.706821480406386</v>
      </c>
      <c r="AH54" s="73">
        <f t="shared" si="149"/>
        <v>21.793103448275861</v>
      </c>
      <c r="AI54" s="72">
        <f t="shared" si="149"/>
        <v>21.41957005189029</v>
      </c>
      <c r="AJ54" s="72">
        <f t="shared" si="149"/>
        <v>21.268545994065281</v>
      </c>
      <c r="AK54" s="72">
        <f t="shared" ref="AK54:AL54" si="154">(AK53/AK5)*100</f>
        <v>21.566579634464752</v>
      </c>
      <c r="AL54" s="72">
        <f t="shared" si="154"/>
        <v>21.087115666178626</v>
      </c>
      <c r="AM54" s="72">
        <f t="shared" ref="AM54:AO54" si="155">(AM53/AM5)*100</f>
        <v>20.749549549549549</v>
      </c>
      <c r="AN54" s="72">
        <f t="shared" si="155"/>
        <v>20.876502653333819</v>
      </c>
      <c r="AO54" s="72">
        <f t="shared" si="155"/>
        <v>20.589699815051933</v>
      </c>
      <c r="AP54" s="73">
        <f t="shared" si="149"/>
        <v>20.173895169578621</v>
      </c>
      <c r="AQ54" s="72">
        <f t="shared" ref="AQ54:BH54" si="156">(AQ53/AQ5)*100</f>
        <v>19.790097095201645</v>
      </c>
      <c r="AR54" s="72">
        <f t="shared" si="156"/>
        <v>19.753940489760623</v>
      </c>
      <c r="AS54" s="72">
        <f t="shared" ref="AS54:AT54" si="157">(AS53/AS5)*100</f>
        <v>19.629601226993863</v>
      </c>
      <c r="AT54" s="72">
        <f t="shared" si="157"/>
        <v>19.490326684878191</v>
      </c>
      <c r="AU54" s="72">
        <f t="shared" ref="AU54:AW54" si="158">(AU53/AU5)*100</f>
        <v>19.130828921604177</v>
      </c>
      <c r="AV54" s="72">
        <f t="shared" si="158"/>
        <v>19.514111667808095</v>
      </c>
      <c r="AW54" s="72">
        <f t="shared" si="158"/>
        <v>19.426409602464197</v>
      </c>
      <c r="AX54" s="73">
        <f t="shared" si="156"/>
        <v>23.773252890899947</v>
      </c>
      <c r="AY54" s="72">
        <f t="shared" si="156"/>
        <v>23.794930191108033</v>
      </c>
      <c r="AZ54" s="72">
        <f t="shared" si="156"/>
        <v>23.74416569428238</v>
      </c>
      <c r="BA54" s="72">
        <f t="shared" ref="BA54:BB54" si="159">(BA53/BA5)*100</f>
        <v>23.555913876505738</v>
      </c>
      <c r="BB54" s="72">
        <f t="shared" si="159"/>
        <v>23.581838565022423</v>
      </c>
      <c r="BC54" s="72">
        <f t="shared" ref="BC54:BE54" si="160">(BC53/BC5)*100</f>
        <v>23.437171698716487</v>
      </c>
      <c r="BD54" s="72">
        <f t="shared" si="160"/>
        <v>23.761559383499549</v>
      </c>
      <c r="BE54" s="72">
        <f t="shared" si="160"/>
        <v>23.721447386418284</v>
      </c>
      <c r="BF54" s="73">
        <f t="shared" si="156"/>
        <v>17.885666480758506</v>
      </c>
      <c r="BG54" s="72">
        <f t="shared" si="156"/>
        <v>17.893227443194355</v>
      </c>
      <c r="BH54" s="72">
        <f t="shared" si="156"/>
        <v>17.855297157622736</v>
      </c>
      <c r="BI54" s="72">
        <f t="shared" ref="BI54:BJ54" si="161">(BI53/BI5)*100</f>
        <v>17.889715903134501</v>
      </c>
      <c r="BJ54" s="72">
        <f t="shared" si="161"/>
        <v>17.809475292919004</v>
      </c>
      <c r="BK54" s="72">
        <f t="shared" ref="BK54:BM54" si="162">(BK53/BK5)*100</f>
        <v>17.682552263945308</v>
      </c>
      <c r="BL54" s="72">
        <f t="shared" si="162"/>
        <v>17.523231465488124</v>
      </c>
      <c r="BM54" s="72">
        <f t="shared" si="162"/>
        <v>17.403533196621073</v>
      </c>
      <c r="BN54" s="73">
        <f t="shared" ref="BN54:BP54" si="163">(BN53/BN5)*100</f>
        <v>17.290718038528897</v>
      </c>
      <c r="BO54" s="72">
        <f t="shared" si="163"/>
        <v>17.356128632724378</v>
      </c>
      <c r="BP54" s="72">
        <f t="shared" si="163"/>
        <v>17.224315836698072</v>
      </c>
      <c r="BQ54" s="72">
        <f t="shared" ref="BQ54:BR54" si="164">(BQ53/BQ5)*100</f>
        <v>17.052820858619917</v>
      </c>
      <c r="BR54" s="72">
        <f t="shared" si="164"/>
        <v>16.995355967356506</v>
      </c>
      <c r="BS54" s="72">
        <f t="shared" ref="BS54:BU54" si="165">(BS53/BS5)*100</f>
        <v>16.912986837967747</v>
      </c>
      <c r="BT54" s="72">
        <f t="shared" si="165"/>
        <v>16.78940539573173</v>
      </c>
      <c r="BU54" s="72">
        <f t="shared" si="165"/>
        <v>16.680627390496959</v>
      </c>
    </row>
    <row r="55" spans="1:73">
      <c r="A55" s="21" t="s">
        <v>29</v>
      </c>
      <c r="B55" s="74">
        <v>1626.6</v>
      </c>
      <c r="C55" s="74">
        <v>1608</v>
      </c>
      <c r="D55" s="74">
        <v>1625.1</v>
      </c>
      <c r="E55" s="74">
        <v>1640.4</v>
      </c>
      <c r="F55" s="74">
        <v>1653.6</v>
      </c>
      <c r="G55" s="74">
        <v>1666.1</v>
      </c>
      <c r="H55" s="74">
        <v>1674.1</v>
      </c>
      <c r="I55" s="74">
        <v>1679.1</v>
      </c>
      <c r="J55" s="75">
        <v>55.2</v>
      </c>
      <c r="K55" s="74">
        <v>50.6</v>
      </c>
      <c r="L55" s="74">
        <v>52.1</v>
      </c>
      <c r="M55" s="74">
        <v>52.2</v>
      </c>
      <c r="N55" s="74">
        <v>54.300000000000004</v>
      </c>
      <c r="O55" s="74">
        <v>56.1</v>
      </c>
      <c r="P55" s="74">
        <v>58.5</v>
      </c>
      <c r="Q55" s="74">
        <v>59.6</v>
      </c>
      <c r="R55" s="75">
        <v>170.5</v>
      </c>
      <c r="S55" s="74">
        <v>164.8</v>
      </c>
      <c r="T55" s="74">
        <v>165.5</v>
      </c>
      <c r="U55" s="74">
        <v>164.2</v>
      </c>
      <c r="V55" s="74">
        <v>162.6</v>
      </c>
      <c r="W55" s="74">
        <v>159.69999999999999</v>
      </c>
      <c r="X55" s="74">
        <v>156.9</v>
      </c>
      <c r="Y55" s="74">
        <v>156.30000000000001</v>
      </c>
      <c r="Z55" s="75">
        <v>293.3</v>
      </c>
      <c r="AA55" s="74">
        <v>289.8</v>
      </c>
      <c r="AB55" s="74">
        <v>292.89999999999998</v>
      </c>
      <c r="AC55" s="74">
        <v>295.8</v>
      </c>
      <c r="AD55" s="74">
        <v>298.39999999999998</v>
      </c>
      <c r="AE55" s="74">
        <v>301.3</v>
      </c>
      <c r="AF55" s="74">
        <v>297.10000000000002</v>
      </c>
      <c r="AG55" s="74">
        <v>298.39999999999998</v>
      </c>
      <c r="AH55" s="75">
        <v>34.299999999999997</v>
      </c>
      <c r="AI55" s="74">
        <v>31.7</v>
      </c>
      <c r="AJ55" s="74">
        <v>31.3</v>
      </c>
      <c r="AK55" s="74">
        <v>31.3</v>
      </c>
      <c r="AL55" s="74">
        <v>32.1</v>
      </c>
      <c r="AM55" s="74">
        <v>31.8</v>
      </c>
      <c r="AN55" s="74">
        <v>32.4</v>
      </c>
      <c r="AO55" s="74">
        <v>32.299999999999997</v>
      </c>
      <c r="AP55" s="75">
        <v>327.7</v>
      </c>
      <c r="AQ55" s="74">
        <v>325.89999999999998</v>
      </c>
      <c r="AR55" s="74">
        <v>332.1</v>
      </c>
      <c r="AS55" s="74">
        <v>336.5</v>
      </c>
      <c r="AT55" s="74">
        <v>337.29999999999995</v>
      </c>
      <c r="AU55" s="74">
        <v>340.4</v>
      </c>
      <c r="AV55" s="74">
        <v>348.6</v>
      </c>
      <c r="AW55" s="74">
        <v>347.7</v>
      </c>
      <c r="AX55" s="75">
        <v>302.39999999999998</v>
      </c>
      <c r="AY55" s="74">
        <v>306.89999999999998</v>
      </c>
      <c r="AZ55" s="74">
        <v>313.3</v>
      </c>
      <c r="BA55" s="74">
        <v>317.60000000000002</v>
      </c>
      <c r="BB55" s="74">
        <v>321.2</v>
      </c>
      <c r="BC55" s="74">
        <v>325</v>
      </c>
      <c r="BD55" s="74">
        <v>326.60000000000002</v>
      </c>
      <c r="BE55" s="74">
        <v>329.5</v>
      </c>
      <c r="BF55" s="75">
        <v>195</v>
      </c>
      <c r="BG55" s="74">
        <v>194.1</v>
      </c>
      <c r="BH55" s="74">
        <v>197.70000000000002</v>
      </c>
      <c r="BI55" s="74">
        <v>204.3</v>
      </c>
      <c r="BJ55" s="74">
        <v>209.5</v>
      </c>
      <c r="BK55" s="74">
        <v>214</v>
      </c>
      <c r="BL55" s="74">
        <v>215</v>
      </c>
      <c r="BM55" s="74">
        <v>219</v>
      </c>
      <c r="BN55" s="75">
        <v>248.2</v>
      </c>
      <c r="BO55" s="74">
        <v>244.2</v>
      </c>
      <c r="BP55" s="74">
        <v>240.3</v>
      </c>
      <c r="BQ55" s="74">
        <v>238.5</v>
      </c>
      <c r="BR55" s="74">
        <v>238.2</v>
      </c>
      <c r="BS55" s="74">
        <v>237.9</v>
      </c>
      <c r="BT55" s="74">
        <v>238.9</v>
      </c>
      <c r="BU55" s="74">
        <v>236.3</v>
      </c>
    </row>
    <row r="56" spans="1:73">
      <c r="A56" s="21" t="s">
        <v>37</v>
      </c>
      <c r="B56" s="74">
        <v>596.29999999999995</v>
      </c>
      <c r="C56" s="74">
        <v>593</v>
      </c>
      <c r="D56" s="74">
        <v>594.70000000000005</v>
      </c>
      <c r="E56" s="74">
        <v>598.1</v>
      </c>
      <c r="F56" s="74">
        <v>601.70000000000005</v>
      </c>
      <c r="G56" s="74">
        <v>604.4</v>
      </c>
      <c r="H56" s="74">
        <v>610.6</v>
      </c>
      <c r="I56" s="74">
        <v>617.29999999999995</v>
      </c>
      <c r="J56" s="75">
        <v>27.599999999999998</v>
      </c>
      <c r="K56" s="74">
        <v>26.9</v>
      </c>
      <c r="L56" s="74">
        <v>27.8</v>
      </c>
      <c r="M56" s="74">
        <v>28.1</v>
      </c>
      <c r="N56" s="74">
        <v>28</v>
      </c>
      <c r="O56" s="74">
        <v>28.3</v>
      </c>
      <c r="P56" s="74">
        <v>28.9</v>
      </c>
      <c r="Q56" s="74">
        <v>29.7</v>
      </c>
      <c r="R56" s="75">
        <v>52.3</v>
      </c>
      <c r="S56" s="74">
        <v>50.8</v>
      </c>
      <c r="T56" s="74">
        <v>50.7</v>
      </c>
      <c r="U56" s="74">
        <v>50.8</v>
      </c>
      <c r="V56" s="74">
        <v>50.4</v>
      </c>
      <c r="W56" s="74">
        <v>50.2</v>
      </c>
      <c r="X56" s="74">
        <v>50.7</v>
      </c>
      <c r="Y56" s="74">
        <v>50.7</v>
      </c>
      <c r="Z56" s="75">
        <v>118.8</v>
      </c>
      <c r="AA56" s="74">
        <v>116.8</v>
      </c>
      <c r="AB56" s="74">
        <v>117</v>
      </c>
      <c r="AC56" s="74">
        <v>117.4</v>
      </c>
      <c r="AD56" s="74">
        <v>118</v>
      </c>
      <c r="AE56" s="74">
        <v>119</v>
      </c>
      <c r="AF56" s="74">
        <v>119.7</v>
      </c>
      <c r="AG56" s="74">
        <v>120.5</v>
      </c>
      <c r="AH56" s="75">
        <v>9</v>
      </c>
      <c r="AI56" s="74">
        <v>8.6999999999999993</v>
      </c>
      <c r="AJ56" s="74">
        <v>8.1999999999999993</v>
      </c>
      <c r="AK56" s="74">
        <v>7.9</v>
      </c>
      <c r="AL56" s="74">
        <v>7.6</v>
      </c>
      <c r="AM56" s="74">
        <v>7.5</v>
      </c>
      <c r="AN56" s="74">
        <v>7.7</v>
      </c>
      <c r="AO56" s="74">
        <v>7.7</v>
      </c>
      <c r="AP56" s="75">
        <v>87.4</v>
      </c>
      <c r="AQ56" s="74">
        <v>87.6</v>
      </c>
      <c r="AR56" s="74">
        <v>89.1</v>
      </c>
      <c r="AS56" s="74">
        <v>89.7</v>
      </c>
      <c r="AT56" s="74">
        <v>91.9</v>
      </c>
      <c r="AU56" s="74">
        <v>93.699999999999989</v>
      </c>
      <c r="AV56" s="74">
        <v>95.4</v>
      </c>
      <c r="AW56" s="74">
        <v>96.4</v>
      </c>
      <c r="AX56" s="75">
        <v>118.6</v>
      </c>
      <c r="AY56" s="74">
        <v>118.9</v>
      </c>
      <c r="AZ56" s="74">
        <v>119.7</v>
      </c>
      <c r="BA56" s="74">
        <v>121.3</v>
      </c>
      <c r="BB56" s="74">
        <v>121.9</v>
      </c>
      <c r="BC56" s="74">
        <v>122.4</v>
      </c>
      <c r="BD56" s="74">
        <v>123.2</v>
      </c>
      <c r="BE56" s="74">
        <v>125.3</v>
      </c>
      <c r="BF56" s="75">
        <v>78.900000000000006</v>
      </c>
      <c r="BG56" s="74">
        <v>79.400000000000006</v>
      </c>
      <c r="BH56" s="74">
        <v>80.099999999999994</v>
      </c>
      <c r="BI56" s="74">
        <v>81.599999999999994</v>
      </c>
      <c r="BJ56" s="74">
        <v>83.4</v>
      </c>
      <c r="BK56" s="74">
        <v>83.5</v>
      </c>
      <c r="BL56" s="74">
        <v>85.5</v>
      </c>
      <c r="BM56" s="74">
        <v>86.9</v>
      </c>
      <c r="BN56" s="75">
        <v>103.7</v>
      </c>
      <c r="BO56" s="74">
        <v>104</v>
      </c>
      <c r="BP56" s="74">
        <v>102.1</v>
      </c>
      <c r="BQ56" s="74">
        <v>101.5</v>
      </c>
      <c r="BR56" s="74">
        <v>100.5</v>
      </c>
      <c r="BS56" s="74">
        <v>99.8</v>
      </c>
      <c r="BT56" s="74">
        <v>99.5</v>
      </c>
      <c r="BU56" s="74">
        <v>100.1</v>
      </c>
    </row>
    <row r="57" spans="1:73">
      <c r="A57" s="21" t="s">
        <v>38</v>
      </c>
      <c r="B57" s="74">
        <v>3203.9</v>
      </c>
      <c r="C57" s="74">
        <v>3214.5</v>
      </c>
      <c r="D57" s="74">
        <v>3250.7</v>
      </c>
      <c r="E57" s="74">
        <v>3301.5</v>
      </c>
      <c r="F57" s="74">
        <v>3358.5</v>
      </c>
      <c r="G57" s="74">
        <v>3413.5</v>
      </c>
      <c r="H57" s="74">
        <v>3501.7</v>
      </c>
      <c r="I57" s="74">
        <v>3561.5</v>
      </c>
      <c r="J57" s="75">
        <v>112.7</v>
      </c>
      <c r="K57" s="74">
        <v>108.19999999999999</v>
      </c>
      <c r="L57" s="74">
        <v>111.8</v>
      </c>
      <c r="M57" s="74">
        <v>116.5</v>
      </c>
      <c r="N57" s="74">
        <v>123.3</v>
      </c>
      <c r="O57" s="74">
        <v>128.69999999999999</v>
      </c>
      <c r="P57" s="74">
        <v>140.19999999999999</v>
      </c>
      <c r="Q57" s="74">
        <v>146.9</v>
      </c>
      <c r="R57" s="75">
        <v>259.2</v>
      </c>
      <c r="S57" s="74">
        <v>253</v>
      </c>
      <c r="T57" s="74">
        <v>252.6</v>
      </c>
      <c r="U57" s="74">
        <v>252.2</v>
      </c>
      <c r="V57" s="74">
        <v>250.8</v>
      </c>
      <c r="W57" s="74">
        <v>249.7</v>
      </c>
      <c r="X57" s="74">
        <v>249.1</v>
      </c>
      <c r="Y57" s="74">
        <v>245.5</v>
      </c>
      <c r="Z57" s="75">
        <v>542.20000000000005</v>
      </c>
      <c r="AA57" s="74">
        <v>543.6</v>
      </c>
      <c r="AB57" s="74">
        <v>548.1</v>
      </c>
      <c r="AC57" s="74">
        <v>551.29999999999995</v>
      </c>
      <c r="AD57" s="74">
        <v>556</v>
      </c>
      <c r="AE57" s="74">
        <v>561.4</v>
      </c>
      <c r="AF57" s="74">
        <v>569.5</v>
      </c>
      <c r="AG57" s="74">
        <v>573.70000000000005</v>
      </c>
      <c r="AH57" s="75">
        <v>85.8</v>
      </c>
      <c r="AI57" s="74">
        <v>85</v>
      </c>
      <c r="AJ57" s="74">
        <v>84.7</v>
      </c>
      <c r="AK57" s="74">
        <v>86.4</v>
      </c>
      <c r="AL57" s="74">
        <v>86.1</v>
      </c>
      <c r="AM57" s="74">
        <v>86.2</v>
      </c>
      <c r="AN57" s="74">
        <v>88.2</v>
      </c>
      <c r="AO57" s="74">
        <v>89</v>
      </c>
      <c r="AP57" s="75">
        <v>672</v>
      </c>
      <c r="AQ57" s="74">
        <v>671.7</v>
      </c>
      <c r="AR57" s="74">
        <v>685.7</v>
      </c>
      <c r="AS57" s="74">
        <v>698.90000000000009</v>
      </c>
      <c r="AT57" s="74">
        <v>713.3</v>
      </c>
      <c r="AU57" s="74">
        <v>725.3</v>
      </c>
      <c r="AV57" s="74">
        <v>756.1</v>
      </c>
      <c r="AW57" s="74">
        <v>772.7</v>
      </c>
      <c r="AX57" s="75">
        <v>675.3</v>
      </c>
      <c r="AY57" s="74">
        <v>687.7</v>
      </c>
      <c r="AZ57" s="74">
        <v>698.2</v>
      </c>
      <c r="BA57" s="74">
        <v>710.8</v>
      </c>
      <c r="BB57" s="74">
        <v>723.4</v>
      </c>
      <c r="BC57" s="74">
        <v>736.4</v>
      </c>
      <c r="BD57" s="74">
        <v>762.2</v>
      </c>
      <c r="BE57" s="74">
        <v>781.9</v>
      </c>
      <c r="BF57" s="75">
        <v>418.8</v>
      </c>
      <c r="BG57" s="74">
        <v>426</v>
      </c>
      <c r="BH57" s="74">
        <v>435</v>
      </c>
      <c r="BI57" s="74">
        <v>448.20000000000005</v>
      </c>
      <c r="BJ57" s="74">
        <v>462.5</v>
      </c>
      <c r="BK57" s="74">
        <v>474.2</v>
      </c>
      <c r="BL57" s="74">
        <v>485.4</v>
      </c>
      <c r="BM57" s="74">
        <v>496.40000000000003</v>
      </c>
      <c r="BN57" s="75">
        <v>437.9</v>
      </c>
      <c r="BO57" s="74">
        <v>439.3</v>
      </c>
      <c r="BP57" s="74">
        <v>434.7</v>
      </c>
      <c r="BQ57" s="74">
        <v>437.2</v>
      </c>
      <c r="BR57" s="74">
        <v>443.1</v>
      </c>
      <c r="BS57" s="74">
        <v>451.7</v>
      </c>
      <c r="BT57" s="74">
        <v>451.1</v>
      </c>
      <c r="BU57" s="74">
        <v>455.5</v>
      </c>
    </row>
    <row r="58" spans="1:73">
      <c r="A58" s="21" t="s">
        <v>45</v>
      </c>
      <c r="B58" s="74">
        <v>628.4</v>
      </c>
      <c r="C58" s="74">
        <v>624.79999999999995</v>
      </c>
      <c r="D58" s="74">
        <v>628.4</v>
      </c>
      <c r="E58" s="74">
        <v>634.79999999999995</v>
      </c>
      <c r="F58" s="74">
        <v>640.29999999999995</v>
      </c>
      <c r="G58" s="74">
        <v>647.79999999999995</v>
      </c>
      <c r="H58" s="74">
        <v>656.1</v>
      </c>
      <c r="I58" s="74">
        <v>668.3</v>
      </c>
      <c r="J58" s="75">
        <v>23.5</v>
      </c>
      <c r="K58" s="74">
        <v>22.299999999999997</v>
      </c>
      <c r="L58" s="74">
        <v>23</v>
      </c>
      <c r="M58" s="74">
        <v>23.099999999999998</v>
      </c>
      <c r="N58" s="74">
        <v>23.4</v>
      </c>
      <c r="O58" s="74">
        <v>24.3</v>
      </c>
      <c r="P58" s="74">
        <v>25.2</v>
      </c>
      <c r="Q58" s="74">
        <v>26.6</v>
      </c>
      <c r="R58" s="75">
        <v>67.900000000000006</v>
      </c>
      <c r="S58" s="74">
        <v>65.8</v>
      </c>
      <c r="T58" s="74">
        <v>66.5</v>
      </c>
      <c r="U58" s="74">
        <v>66</v>
      </c>
      <c r="V58" s="74">
        <v>66</v>
      </c>
      <c r="W58" s="74">
        <v>66.5</v>
      </c>
      <c r="X58" s="74">
        <v>67.3</v>
      </c>
      <c r="Y58" s="74">
        <v>68.099999999999994</v>
      </c>
      <c r="Z58" s="75">
        <v>133.9</v>
      </c>
      <c r="AA58" s="74">
        <v>132.80000000000001</v>
      </c>
      <c r="AB58" s="74">
        <v>134</v>
      </c>
      <c r="AC58" s="74">
        <v>135.80000000000001</v>
      </c>
      <c r="AD58" s="74">
        <v>136.5</v>
      </c>
      <c r="AE58" s="74">
        <v>136.69999999999999</v>
      </c>
      <c r="AF58" s="74">
        <v>137.9</v>
      </c>
      <c r="AG58" s="74">
        <v>140</v>
      </c>
      <c r="AH58" s="75">
        <v>12.3</v>
      </c>
      <c r="AI58" s="74">
        <v>11.4</v>
      </c>
      <c r="AJ58" s="74">
        <v>11.4</v>
      </c>
      <c r="AK58" s="74">
        <v>12</v>
      </c>
      <c r="AL58" s="74">
        <v>11.9</v>
      </c>
      <c r="AM58" s="74">
        <v>12</v>
      </c>
      <c r="AN58" s="74">
        <v>12.5</v>
      </c>
      <c r="AO58" s="74">
        <v>12.5</v>
      </c>
      <c r="AP58" s="75">
        <v>99.4</v>
      </c>
      <c r="AQ58" s="74">
        <v>99.4</v>
      </c>
      <c r="AR58" s="74">
        <v>100.8</v>
      </c>
      <c r="AS58" s="74">
        <v>103.1</v>
      </c>
      <c r="AT58" s="74">
        <v>106</v>
      </c>
      <c r="AU58" s="74">
        <v>109.2</v>
      </c>
      <c r="AV58" s="74">
        <v>112.5</v>
      </c>
      <c r="AW58" s="74">
        <v>114.8</v>
      </c>
      <c r="AX58" s="75">
        <v>110.6</v>
      </c>
      <c r="AY58" s="74">
        <v>112.1</v>
      </c>
      <c r="AZ58" s="74">
        <v>113.4</v>
      </c>
      <c r="BA58" s="74">
        <v>114.3</v>
      </c>
      <c r="BB58" s="74">
        <v>115</v>
      </c>
      <c r="BC58" s="74">
        <v>115.9</v>
      </c>
      <c r="BD58" s="74">
        <v>118.1</v>
      </c>
      <c r="BE58" s="74">
        <v>121</v>
      </c>
      <c r="BF58" s="75">
        <v>84.2</v>
      </c>
      <c r="BG58" s="74">
        <v>85.2</v>
      </c>
      <c r="BH58" s="74">
        <v>87.3</v>
      </c>
      <c r="BI58" s="74">
        <v>88.9</v>
      </c>
      <c r="BJ58" s="74">
        <v>91.2</v>
      </c>
      <c r="BK58" s="74">
        <v>92.800000000000011</v>
      </c>
      <c r="BL58" s="74">
        <v>92.4</v>
      </c>
      <c r="BM58" s="74">
        <v>94.6</v>
      </c>
      <c r="BN58" s="75">
        <v>96.5</v>
      </c>
      <c r="BO58" s="74">
        <v>95.9</v>
      </c>
      <c r="BP58" s="74">
        <v>92</v>
      </c>
      <c r="BQ58" s="74">
        <v>91.6</v>
      </c>
      <c r="BR58" s="74">
        <v>90.4</v>
      </c>
      <c r="BS58" s="74">
        <v>90.5</v>
      </c>
      <c r="BT58" s="74">
        <v>90.3</v>
      </c>
      <c r="BU58" s="74">
        <v>90.8</v>
      </c>
    </row>
    <row r="59" spans="1:73">
      <c r="A59" s="21" t="s">
        <v>46</v>
      </c>
      <c r="B59" s="74">
        <v>3893.9</v>
      </c>
      <c r="C59" s="74">
        <v>3848.3</v>
      </c>
      <c r="D59" s="74">
        <v>3847.3</v>
      </c>
      <c r="E59" s="74">
        <v>3890.4</v>
      </c>
      <c r="F59" s="74">
        <v>3935.2</v>
      </c>
      <c r="G59" s="74">
        <v>3962.2</v>
      </c>
      <c r="H59" s="74">
        <v>4015.7</v>
      </c>
      <c r="I59" s="74">
        <v>4075.5</v>
      </c>
      <c r="J59" s="75">
        <v>140.1</v>
      </c>
      <c r="K59" s="74">
        <v>130.9</v>
      </c>
      <c r="L59" s="74">
        <v>131.20000000000002</v>
      </c>
      <c r="M59" s="74">
        <v>131.70000000000002</v>
      </c>
      <c r="N59" s="74">
        <v>138.9</v>
      </c>
      <c r="O59" s="74">
        <v>143.30000000000001</v>
      </c>
      <c r="P59" s="74">
        <v>149.80000000000001</v>
      </c>
      <c r="Q59" s="74">
        <v>154.4</v>
      </c>
      <c r="R59" s="75">
        <v>266.3</v>
      </c>
      <c r="S59" s="74">
        <v>257.2</v>
      </c>
      <c r="T59" s="74">
        <v>251.5</v>
      </c>
      <c r="U59" s="74">
        <v>245.3</v>
      </c>
      <c r="V59" s="74">
        <v>243.3</v>
      </c>
      <c r="W59" s="74">
        <v>242.6</v>
      </c>
      <c r="X59" s="74">
        <v>238.8</v>
      </c>
      <c r="Y59" s="74">
        <v>241.7</v>
      </c>
      <c r="Z59" s="75">
        <v>817.4</v>
      </c>
      <c r="AA59" s="74">
        <v>808.1</v>
      </c>
      <c r="AB59" s="74">
        <v>814.6</v>
      </c>
      <c r="AC59" s="74">
        <v>821.7</v>
      </c>
      <c r="AD59" s="74">
        <v>827.2</v>
      </c>
      <c r="AE59" s="74">
        <v>837.3</v>
      </c>
      <c r="AF59" s="74">
        <v>853.6</v>
      </c>
      <c r="AG59" s="74">
        <v>866</v>
      </c>
      <c r="AH59" s="75">
        <v>84.3</v>
      </c>
      <c r="AI59" s="74">
        <v>79.2</v>
      </c>
      <c r="AJ59" s="74">
        <v>76.400000000000006</v>
      </c>
      <c r="AK59" s="74">
        <v>76.900000000000006</v>
      </c>
      <c r="AL59" s="74">
        <v>75.3</v>
      </c>
      <c r="AM59" s="74">
        <v>75.099999999999994</v>
      </c>
      <c r="AN59" s="74">
        <v>74.400000000000006</v>
      </c>
      <c r="AO59" s="74">
        <v>73.099999999999994</v>
      </c>
      <c r="AP59" s="75">
        <v>840.3</v>
      </c>
      <c r="AQ59" s="74">
        <v>837.6</v>
      </c>
      <c r="AR59" s="74">
        <v>851.7</v>
      </c>
      <c r="AS59" s="74">
        <v>868.30000000000007</v>
      </c>
      <c r="AT59" s="74">
        <v>884.8</v>
      </c>
      <c r="AU59" s="74">
        <v>881.9</v>
      </c>
      <c r="AV59" s="74">
        <v>896.6</v>
      </c>
      <c r="AW59" s="74">
        <v>910.8</v>
      </c>
      <c r="AX59" s="75">
        <v>595.4</v>
      </c>
      <c r="AY59" s="74">
        <v>598.70000000000005</v>
      </c>
      <c r="AZ59" s="74">
        <v>603.9</v>
      </c>
      <c r="BA59" s="74">
        <v>618</v>
      </c>
      <c r="BB59" s="74">
        <v>629.29999999999995</v>
      </c>
      <c r="BC59" s="74">
        <v>635.1</v>
      </c>
      <c r="BD59" s="74">
        <v>660</v>
      </c>
      <c r="BE59" s="74">
        <v>675.4</v>
      </c>
      <c r="BF59" s="75">
        <v>496</v>
      </c>
      <c r="BG59" s="74">
        <v>494.79999999999995</v>
      </c>
      <c r="BH59" s="74">
        <v>497</v>
      </c>
      <c r="BI59" s="74">
        <v>510.2</v>
      </c>
      <c r="BJ59" s="74">
        <v>518.79999999999995</v>
      </c>
      <c r="BK59" s="74">
        <v>526.5</v>
      </c>
      <c r="BL59" s="74">
        <v>528.40000000000009</v>
      </c>
      <c r="BM59" s="74">
        <v>539.79999999999995</v>
      </c>
      <c r="BN59" s="75">
        <v>654.20000000000005</v>
      </c>
      <c r="BO59" s="74">
        <v>641.9</v>
      </c>
      <c r="BP59" s="74">
        <v>621</v>
      </c>
      <c r="BQ59" s="74">
        <v>618.29999999999995</v>
      </c>
      <c r="BR59" s="74">
        <v>617.70000000000005</v>
      </c>
      <c r="BS59" s="74">
        <v>620.5</v>
      </c>
      <c r="BT59" s="74">
        <v>614.20000000000005</v>
      </c>
      <c r="BU59" s="74">
        <v>614.20000000000005</v>
      </c>
    </row>
    <row r="60" spans="1:73">
      <c r="A60" s="21" t="s">
        <v>48</v>
      </c>
      <c r="B60" s="74">
        <v>8545.6</v>
      </c>
      <c r="C60" s="74">
        <v>8557.9</v>
      </c>
      <c r="D60" s="74">
        <v>8684.2000000000007</v>
      </c>
      <c r="E60" s="74">
        <v>8809.2000000000007</v>
      </c>
      <c r="F60" s="74">
        <v>8940.6</v>
      </c>
      <c r="G60" s="74">
        <v>9083.9</v>
      </c>
      <c r="H60" s="74">
        <v>9260.1</v>
      </c>
      <c r="I60" s="74">
        <v>9395.9</v>
      </c>
      <c r="J60" s="75">
        <v>329.9</v>
      </c>
      <c r="K60" s="74">
        <v>311.90000000000003</v>
      </c>
      <c r="L60" s="74">
        <v>313.40000000000003</v>
      </c>
      <c r="M60" s="74">
        <v>319.7</v>
      </c>
      <c r="N60" s="74">
        <v>332.1</v>
      </c>
      <c r="O60" s="74">
        <v>344.8</v>
      </c>
      <c r="P60" s="74">
        <v>366.6</v>
      </c>
      <c r="Q60" s="74">
        <v>378</v>
      </c>
      <c r="R60" s="75">
        <v>475.9</v>
      </c>
      <c r="S60" s="74">
        <v>457.1</v>
      </c>
      <c r="T60" s="74">
        <v>458.6</v>
      </c>
      <c r="U60" s="74">
        <v>459.2</v>
      </c>
      <c r="V60" s="74">
        <v>456.1</v>
      </c>
      <c r="W60" s="74">
        <v>452.3</v>
      </c>
      <c r="X60" s="74">
        <v>455</v>
      </c>
      <c r="Y60" s="74">
        <v>451.3</v>
      </c>
      <c r="Z60" s="75">
        <v>1456.5</v>
      </c>
      <c r="AA60" s="74">
        <v>1461.5</v>
      </c>
      <c r="AB60" s="74">
        <v>1486.2</v>
      </c>
      <c r="AC60" s="74">
        <v>1509.5</v>
      </c>
      <c r="AD60" s="74">
        <v>1529.3</v>
      </c>
      <c r="AE60" s="74">
        <v>1555.2</v>
      </c>
      <c r="AF60" s="74">
        <v>1572.4</v>
      </c>
      <c r="AG60" s="74">
        <v>1573</v>
      </c>
      <c r="AH60" s="75">
        <v>259.5</v>
      </c>
      <c r="AI60" s="74">
        <v>253.2</v>
      </c>
      <c r="AJ60" s="74">
        <v>255.2</v>
      </c>
      <c r="AK60" s="74">
        <v>259.10000000000002</v>
      </c>
      <c r="AL60" s="74">
        <v>261.60000000000002</v>
      </c>
      <c r="AM60" s="74">
        <v>264.3</v>
      </c>
      <c r="AN60" s="74">
        <v>264.89999999999998</v>
      </c>
      <c r="AO60" s="74">
        <v>267.10000000000002</v>
      </c>
      <c r="AP60" s="75">
        <v>1768.9</v>
      </c>
      <c r="AQ60" s="74">
        <v>1769.3</v>
      </c>
      <c r="AR60" s="74">
        <v>1818.7</v>
      </c>
      <c r="AS60" s="74">
        <v>1854.6</v>
      </c>
      <c r="AT60" s="74">
        <v>1884.5</v>
      </c>
      <c r="AU60" s="74">
        <v>1919.9</v>
      </c>
      <c r="AV60" s="74">
        <v>1972.6</v>
      </c>
      <c r="AW60" s="74">
        <v>2008.9</v>
      </c>
      <c r="AX60" s="75">
        <v>1654</v>
      </c>
      <c r="AY60" s="74">
        <v>1693.5</v>
      </c>
      <c r="AZ60" s="74">
        <v>1729.4</v>
      </c>
      <c r="BA60" s="74">
        <v>1764.7</v>
      </c>
      <c r="BB60" s="74">
        <v>1808.3</v>
      </c>
      <c r="BC60" s="74">
        <v>1848.5</v>
      </c>
      <c r="BD60" s="74">
        <v>1891.2</v>
      </c>
      <c r="BE60" s="74">
        <v>1951.3</v>
      </c>
      <c r="BF60" s="75">
        <v>1077.2</v>
      </c>
      <c r="BG60" s="74">
        <v>1100.0999999999999</v>
      </c>
      <c r="BH60" s="74">
        <v>1140.4000000000001</v>
      </c>
      <c r="BI60" s="74">
        <v>1183.7</v>
      </c>
      <c r="BJ60" s="74">
        <v>1225.5999999999999</v>
      </c>
      <c r="BK60" s="74">
        <v>1262.3</v>
      </c>
      <c r="BL60" s="74">
        <v>1299.3</v>
      </c>
      <c r="BM60" s="74">
        <v>1319.9</v>
      </c>
      <c r="BN60" s="75">
        <v>1523.8</v>
      </c>
      <c r="BO60" s="74">
        <v>1511.2</v>
      </c>
      <c r="BP60" s="74">
        <v>1482.3</v>
      </c>
      <c r="BQ60" s="74">
        <v>1458.7</v>
      </c>
      <c r="BR60" s="74">
        <v>1443.3</v>
      </c>
      <c r="BS60" s="74">
        <v>1436.7</v>
      </c>
      <c r="BT60" s="74">
        <v>1437.9</v>
      </c>
      <c r="BU60" s="74">
        <v>1446.5</v>
      </c>
    </row>
    <row r="61" spans="1:73">
      <c r="A61" s="21" t="s">
        <v>52</v>
      </c>
      <c r="B61" s="74">
        <v>5619.9</v>
      </c>
      <c r="C61" s="74">
        <v>5625.2</v>
      </c>
      <c r="D61" s="74">
        <v>5688.8</v>
      </c>
      <c r="E61" s="74">
        <v>5729.1</v>
      </c>
      <c r="F61" s="74">
        <v>5743.9</v>
      </c>
      <c r="G61" s="74">
        <v>5790.1</v>
      </c>
      <c r="H61" s="74">
        <v>5835.6</v>
      </c>
      <c r="I61" s="74">
        <v>5883.6</v>
      </c>
      <c r="J61" s="75">
        <v>246.9</v>
      </c>
      <c r="K61" s="74">
        <v>242.5</v>
      </c>
      <c r="L61" s="74">
        <v>256.60000000000002</v>
      </c>
      <c r="M61" s="74">
        <v>262.8</v>
      </c>
      <c r="N61" s="74">
        <v>261.60000000000002</v>
      </c>
      <c r="O61" s="74">
        <v>268.39999999999998</v>
      </c>
      <c r="P61" s="74">
        <v>269.3</v>
      </c>
      <c r="Q61" s="74">
        <v>263.39999999999998</v>
      </c>
      <c r="R61" s="75">
        <v>574.1</v>
      </c>
      <c r="S61" s="74">
        <v>560</v>
      </c>
      <c r="T61" s="74">
        <v>565</v>
      </c>
      <c r="U61" s="74">
        <v>567.20000000000005</v>
      </c>
      <c r="V61" s="74">
        <v>564.6</v>
      </c>
      <c r="W61" s="74">
        <v>567.20000000000005</v>
      </c>
      <c r="X61" s="74">
        <v>567.6</v>
      </c>
      <c r="Y61" s="74">
        <v>558.1</v>
      </c>
      <c r="Z61" s="75">
        <v>1080.8</v>
      </c>
      <c r="AA61" s="74">
        <v>1079.2</v>
      </c>
      <c r="AB61" s="74">
        <v>1091.0999999999999</v>
      </c>
      <c r="AC61" s="74">
        <v>1099.5999999999999</v>
      </c>
      <c r="AD61" s="74">
        <v>1100.7</v>
      </c>
      <c r="AE61" s="74">
        <v>1110.7</v>
      </c>
      <c r="AF61" s="74">
        <v>1121.9000000000001</v>
      </c>
      <c r="AG61" s="74">
        <v>1127.7</v>
      </c>
      <c r="AH61" s="75">
        <v>99.6</v>
      </c>
      <c r="AI61" s="74">
        <v>93.3</v>
      </c>
      <c r="AJ61" s="74">
        <v>91.1</v>
      </c>
      <c r="AK61" s="74">
        <v>90.3</v>
      </c>
      <c r="AL61" s="74">
        <v>87.8</v>
      </c>
      <c r="AM61" s="74">
        <v>85.2</v>
      </c>
      <c r="AN61" s="74">
        <v>84.9</v>
      </c>
      <c r="AO61" s="74">
        <v>84.6</v>
      </c>
      <c r="AP61" s="75">
        <v>993.19999999999993</v>
      </c>
      <c r="AQ61" s="74">
        <v>1000.9</v>
      </c>
      <c r="AR61" s="74">
        <v>1025.4000000000001</v>
      </c>
      <c r="AS61" s="74">
        <v>1042.5999999999999</v>
      </c>
      <c r="AT61" s="74">
        <v>1061.2</v>
      </c>
      <c r="AU61" s="74">
        <v>1073.8</v>
      </c>
      <c r="AV61" s="74">
        <v>1095.7</v>
      </c>
      <c r="AW61" s="74">
        <v>1109.4000000000001</v>
      </c>
      <c r="AX61" s="75">
        <v>1112.9000000000001</v>
      </c>
      <c r="AY61" s="74">
        <v>1127.8</v>
      </c>
      <c r="AZ61" s="74">
        <v>1144</v>
      </c>
      <c r="BA61" s="74">
        <v>1156.3</v>
      </c>
      <c r="BB61" s="74">
        <v>1163</v>
      </c>
      <c r="BC61" s="74">
        <v>1180.3</v>
      </c>
      <c r="BD61" s="74">
        <v>1191.3</v>
      </c>
      <c r="BE61" s="74">
        <v>1221.0999999999999</v>
      </c>
      <c r="BF61" s="75">
        <v>744.2</v>
      </c>
      <c r="BG61" s="74">
        <v>750.90000000000009</v>
      </c>
      <c r="BH61" s="74">
        <v>764.2</v>
      </c>
      <c r="BI61" s="74">
        <v>778.1</v>
      </c>
      <c r="BJ61" s="74">
        <v>784.40000000000009</v>
      </c>
      <c r="BK61" s="74">
        <v>792.6</v>
      </c>
      <c r="BL61" s="74">
        <v>800.19999999999993</v>
      </c>
      <c r="BM61" s="74">
        <v>815.7</v>
      </c>
      <c r="BN61" s="75">
        <v>768.2</v>
      </c>
      <c r="BO61" s="74">
        <v>770.6</v>
      </c>
      <c r="BP61" s="74">
        <v>751.4</v>
      </c>
      <c r="BQ61" s="74">
        <v>732.3</v>
      </c>
      <c r="BR61" s="74">
        <v>720.7</v>
      </c>
      <c r="BS61" s="74">
        <v>711.9</v>
      </c>
      <c r="BT61" s="74">
        <v>704.7</v>
      </c>
      <c r="BU61" s="74">
        <v>703.9</v>
      </c>
    </row>
    <row r="62" spans="1:73">
      <c r="A62" s="21" t="s">
        <v>53</v>
      </c>
      <c r="B62" s="74">
        <v>459.4</v>
      </c>
      <c r="C62" s="74">
        <v>458</v>
      </c>
      <c r="D62" s="74">
        <v>460.5</v>
      </c>
      <c r="E62" s="74">
        <v>465.4</v>
      </c>
      <c r="F62" s="74">
        <v>471.5</v>
      </c>
      <c r="G62" s="74">
        <v>477.3</v>
      </c>
      <c r="H62" s="74">
        <v>485.3</v>
      </c>
      <c r="I62" s="74">
        <v>490</v>
      </c>
      <c r="J62" s="75">
        <v>17.399999999999999</v>
      </c>
      <c r="K62" s="74">
        <v>16.100000000000001</v>
      </c>
      <c r="L62" s="74">
        <v>15.899999999999999</v>
      </c>
      <c r="M62" s="74">
        <v>16.2</v>
      </c>
      <c r="N62" s="74">
        <v>16.3</v>
      </c>
      <c r="O62" s="74">
        <v>16.7</v>
      </c>
      <c r="P62" s="74">
        <v>17.2</v>
      </c>
      <c r="Q62" s="74">
        <v>18.399999999999999</v>
      </c>
      <c r="R62" s="75">
        <v>41.8</v>
      </c>
      <c r="S62" s="74">
        <v>40.4</v>
      </c>
      <c r="T62" s="74">
        <v>40.1</v>
      </c>
      <c r="U62" s="74">
        <v>39.6</v>
      </c>
      <c r="V62" s="74">
        <v>40</v>
      </c>
      <c r="W62" s="74">
        <v>40.9</v>
      </c>
      <c r="X62" s="74">
        <v>41.1</v>
      </c>
      <c r="Y62" s="74">
        <v>40.4</v>
      </c>
      <c r="Z62" s="75">
        <v>73.3</v>
      </c>
      <c r="AA62" s="74">
        <v>72.7</v>
      </c>
      <c r="AB62" s="74">
        <v>73.900000000000006</v>
      </c>
      <c r="AC62" s="74">
        <v>74.599999999999994</v>
      </c>
      <c r="AD62" s="74">
        <v>74.099999999999994</v>
      </c>
      <c r="AE62" s="74">
        <v>74.900000000000006</v>
      </c>
      <c r="AF62" s="74">
        <v>76.400000000000006</v>
      </c>
      <c r="AG62" s="74">
        <v>76.400000000000006</v>
      </c>
      <c r="AH62" s="75">
        <v>10.1</v>
      </c>
      <c r="AI62" s="74">
        <v>10</v>
      </c>
      <c r="AJ62" s="74">
        <v>10.1</v>
      </c>
      <c r="AK62" s="74">
        <v>9.6</v>
      </c>
      <c r="AL62" s="74">
        <v>9</v>
      </c>
      <c r="AM62" s="74">
        <v>8.9</v>
      </c>
      <c r="AN62" s="74">
        <v>8.6</v>
      </c>
      <c r="AO62" s="74">
        <v>8</v>
      </c>
      <c r="AP62" s="75">
        <v>83.7</v>
      </c>
      <c r="AQ62" s="74">
        <v>84.1</v>
      </c>
      <c r="AR62" s="74">
        <v>85.1</v>
      </c>
      <c r="AS62" s="74">
        <v>87.7</v>
      </c>
      <c r="AT62" s="74">
        <v>91</v>
      </c>
      <c r="AU62" s="74">
        <v>93</v>
      </c>
      <c r="AV62" s="74">
        <v>96.800000000000011</v>
      </c>
      <c r="AW62" s="74">
        <v>99.1</v>
      </c>
      <c r="AX62" s="75">
        <v>100</v>
      </c>
      <c r="AY62" s="74">
        <v>101.4</v>
      </c>
      <c r="AZ62" s="74">
        <v>102.3</v>
      </c>
      <c r="BA62" s="74">
        <v>103.3</v>
      </c>
      <c r="BB62" s="74">
        <v>104.6</v>
      </c>
      <c r="BC62" s="74">
        <v>105</v>
      </c>
      <c r="BD62" s="74">
        <v>105.7</v>
      </c>
      <c r="BE62" s="74">
        <v>106.4</v>
      </c>
      <c r="BF62" s="75">
        <v>71.099999999999994</v>
      </c>
      <c r="BG62" s="74">
        <v>71.599999999999994</v>
      </c>
      <c r="BH62" s="74">
        <v>72.5</v>
      </c>
      <c r="BI62" s="74">
        <v>74.400000000000006</v>
      </c>
      <c r="BJ62" s="74">
        <v>76.2</v>
      </c>
      <c r="BK62" s="74">
        <v>77.900000000000006</v>
      </c>
      <c r="BL62" s="74">
        <v>79.3</v>
      </c>
      <c r="BM62" s="74">
        <v>80.900000000000006</v>
      </c>
      <c r="BN62" s="75">
        <v>62.1</v>
      </c>
      <c r="BO62" s="74">
        <v>61.7</v>
      </c>
      <c r="BP62" s="74">
        <v>60.6</v>
      </c>
      <c r="BQ62" s="74">
        <v>60.1</v>
      </c>
      <c r="BR62" s="74">
        <v>60.2</v>
      </c>
      <c r="BS62" s="74">
        <v>60.1</v>
      </c>
      <c r="BT62" s="74">
        <v>60.2</v>
      </c>
      <c r="BU62" s="74">
        <v>60.5</v>
      </c>
    </row>
    <row r="63" spans="1:73">
      <c r="A63" s="21" t="s">
        <v>56</v>
      </c>
      <c r="B63" s="74">
        <v>297.2</v>
      </c>
      <c r="C63" s="74">
        <v>298</v>
      </c>
      <c r="D63" s="74">
        <v>300.7</v>
      </c>
      <c r="E63" s="74">
        <v>304.5</v>
      </c>
      <c r="F63" s="74">
        <v>306.60000000000002</v>
      </c>
      <c r="G63" s="74">
        <v>309.89999999999998</v>
      </c>
      <c r="H63" s="74">
        <v>312.10000000000002</v>
      </c>
      <c r="I63" s="74">
        <v>313.10000000000002</v>
      </c>
      <c r="J63" s="75">
        <v>14.600000000000001</v>
      </c>
      <c r="K63" s="74">
        <v>14.3</v>
      </c>
      <c r="L63" s="74">
        <v>14.9</v>
      </c>
      <c r="M63" s="74">
        <v>15</v>
      </c>
      <c r="N63" s="74">
        <v>14.9</v>
      </c>
      <c r="O63" s="74">
        <v>15.5</v>
      </c>
      <c r="P63" s="74">
        <v>15.9</v>
      </c>
      <c r="Q63" s="74">
        <v>16.100000000000001</v>
      </c>
      <c r="R63" s="75">
        <v>31.2</v>
      </c>
      <c r="S63" s="74">
        <v>30.6</v>
      </c>
      <c r="T63" s="74">
        <v>31.1</v>
      </c>
      <c r="U63" s="74">
        <v>31.8</v>
      </c>
      <c r="V63" s="74">
        <v>31.8</v>
      </c>
      <c r="W63" s="74">
        <v>31.2</v>
      </c>
      <c r="X63" s="74">
        <v>30.9</v>
      </c>
      <c r="Y63" s="74">
        <v>29.9</v>
      </c>
      <c r="Z63" s="75">
        <v>56.1</v>
      </c>
      <c r="AA63" s="74">
        <v>55.9</v>
      </c>
      <c r="AB63" s="74">
        <v>55.9</v>
      </c>
      <c r="AC63" s="74">
        <v>55.5</v>
      </c>
      <c r="AD63" s="74">
        <v>55.5</v>
      </c>
      <c r="AE63" s="74">
        <v>55.8</v>
      </c>
      <c r="AF63" s="74">
        <v>55.5</v>
      </c>
      <c r="AG63" s="74">
        <v>55.5</v>
      </c>
      <c r="AH63" s="75">
        <v>5.5</v>
      </c>
      <c r="AI63" s="74">
        <v>5.4</v>
      </c>
      <c r="AJ63" s="74">
        <v>5</v>
      </c>
      <c r="AK63" s="74">
        <v>4.7</v>
      </c>
      <c r="AL63" s="74">
        <v>4.7</v>
      </c>
      <c r="AM63" s="74">
        <v>4.8</v>
      </c>
      <c r="AN63" s="74">
        <v>4.7</v>
      </c>
      <c r="AO63" s="74">
        <v>4.5999999999999996</v>
      </c>
      <c r="AP63" s="75">
        <v>34.700000000000003</v>
      </c>
      <c r="AQ63" s="74">
        <v>35.599999999999994</v>
      </c>
      <c r="AR63" s="74">
        <v>37</v>
      </c>
      <c r="AS63" s="74">
        <v>38</v>
      </c>
      <c r="AT63" s="74">
        <v>38.4</v>
      </c>
      <c r="AU63" s="74">
        <v>38.700000000000003</v>
      </c>
      <c r="AV63" s="74">
        <v>39.5</v>
      </c>
      <c r="AW63" s="74">
        <v>39.700000000000003</v>
      </c>
      <c r="AX63" s="75">
        <v>59.3</v>
      </c>
      <c r="AY63" s="74">
        <v>59.1</v>
      </c>
      <c r="AZ63" s="74">
        <v>59.5</v>
      </c>
      <c r="BA63" s="74">
        <v>60.7</v>
      </c>
      <c r="BB63" s="74">
        <v>61.7</v>
      </c>
      <c r="BC63" s="74">
        <v>62.5</v>
      </c>
      <c r="BD63" s="74">
        <v>63.5</v>
      </c>
      <c r="BE63" s="74">
        <v>64.400000000000006</v>
      </c>
      <c r="BF63" s="75">
        <v>41.5</v>
      </c>
      <c r="BG63" s="74">
        <v>42.3</v>
      </c>
      <c r="BH63" s="74">
        <v>42.6</v>
      </c>
      <c r="BI63" s="74">
        <v>43.6</v>
      </c>
      <c r="BJ63" s="74">
        <v>44.4</v>
      </c>
      <c r="BK63" s="74">
        <v>45.599999999999994</v>
      </c>
      <c r="BL63" s="74">
        <v>46.400000000000006</v>
      </c>
      <c r="BM63" s="74">
        <v>47</v>
      </c>
      <c r="BN63" s="75">
        <v>54.6</v>
      </c>
      <c r="BO63" s="74">
        <v>54.9</v>
      </c>
      <c r="BP63" s="74">
        <v>54.9</v>
      </c>
      <c r="BQ63" s="74">
        <v>55.2</v>
      </c>
      <c r="BR63" s="74">
        <v>55.3</v>
      </c>
      <c r="BS63" s="74">
        <v>55.9</v>
      </c>
      <c r="BT63" s="74">
        <v>55.8</v>
      </c>
      <c r="BU63" s="74">
        <v>55.9</v>
      </c>
    </row>
    <row r="64" spans="1:73">
      <c r="A64" s="76" t="s">
        <v>30</v>
      </c>
      <c r="B64" s="77">
        <v>701.6</v>
      </c>
      <c r="C64" s="77">
        <v>712.1</v>
      </c>
      <c r="D64" s="77">
        <v>726.2</v>
      </c>
      <c r="E64" s="77">
        <v>734.8</v>
      </c>
      <c r="F64" s="77">
        <v>748.3</v>
      </c>
      <c r="G64" s="77">
        <v>753.8</v>
      </c>
      <c r="H64" s="77">
        <v>769.2</v>
      </c>
      <c r="I64" s="77">
        <v>782.2</v>
      </c>
      <c r="J64" s="78">
        <v>11.6</v>
      </c>
      <c r="K64" s="77">
        <v>10.6</v>
      </c>
      <c r="L64" s="77">
        <v>12.1</v>
      </c>
      <c r="M64" s="77">
        <v>13.6</v>
      </c>
      <c r="N64" s="77">
        <v>14</v>
      </c>
      <c r="O64" s="77">
        <v>14.3</v>
      </c>
      <c r="P64" s="77">
        <v>14.6</v>
      </c>
      <c r="Q64" s="77">
        <v>15.2</v>
      </c>
      <c r="R64" s="78">
        <v>1.3</v>
      </c>
      <c r="S64" s="77">
        <v>1.1000000000000001</v>
      </c>
      <c r="T64" s="77">
        <v>1.1000000000000001</v>
      </c>
      <c r="U64" s="77">
        <v>1</v>
      </c>
      <c r="V64" s="77">
        <v>1</v>
      </c>
      <c r="W64" s="77">
        <v>1</v>
      </c>
      <c r="X64" s="77">
        <v>1.1000000000000001</v>
      </c>
      <c r="Y64" s="77">
        <v>1.2</v>
      </c>
      <c r="Z64" s="78">
        <v>26.8</v>
      </c>
      <c r="AA64" s="77">
        <v>27.3</v>
      </c>
      <c r="AB64" s="77">
        <v>27.4</v>
      </c>
      <c r="AC64" s="77">
        <v>28.1</v>
      </c>
      <c r="AD64" s="77">
        <v>29.1</v>
      </c>
      <c r="AE64" s="77">
        <v>30.7</v>
      </c>
      <c r="AF64" s="77">
        <v>32.200000000000003</v>
      </c>
      <c r="AG64" s="77">
        <v>32.5</v>
      </c>
      <c r="AH64" s="78">
        <v>19.100000000000001</v>
      </c>
      <c r="AI64" s="77">
        <v>18.7</v>
      </c>
      <c r="AJ64" s="77">
        <v>18.3</v>
      </c>
      <c r="AK64" s="77">
        <v>17.5</v>
      </c>
      <c r="AL64" s="77">
        <v>17</v>
      </c>
      <c r="AM64" s="77">
        <v>17.2</v>
      </c>
      <c r="AN64" s="77">
        <v>17.2</v>
      </c>
      <c r="AO64" s="77">
        <v>17</v>
      </c>
      <c r="AP64" s="78">
        <v>174.5</v>
      </c>
      <c r="AQ64" s="77">
        <v>174.6</v>
      </c>
      <c r="AR64" s="77">
        <v>178</v>
      </c>
      <c r="AS64" s="77">
        <v>182.29999999999998</v>
      </c>
      <c r="AT64" s="77">
        <v>184.9</v>
      </c>
      <c r="AU64" s="77">
        <v>188.10000000000002</v>
      </c>
      <c r="AV64" s="77">
        <v>191.70000000000002</v>
      </c>
      <c r="AW64" s="77">
        <v>195.6</v>
      </c>
      <c r="AX64" s="78">
        <v>105</v>
      </c>
      <c r="AY64" s="77">
        <v>107.9</v>
      </c>
      <c r="AZ64" s="77">
        <v>112.9</v>
      </c>
      <c r="BA64" s="77">
        <v>115.7</v>
      </c>
      <c r="BB64" s="77">
        <v>124.8</v>
      </c>
      <c r="BC64" s="77">
        <v>127.4</v>
      </c>
      <c r="BD64" s="77">
        <v>130.6</v>
      </c>
      <c r="BE64" s="77">
        <v>134.30000000000001</v>
      </c>
      <c r="BF64" s="78">
        <v>123</v>
      </c>
      <c r="BG64" s="77">
        <v>125.10000000000001</v>
      </c>
      <c r="BH64" s="77">
        <v>129.30000000000001</v>
      </c>
      <c r="BI64" s="77">
        <v>133.60000000000002</v>
      </c>
      <c r="BJ64" s="77">
        <v>137.10000000000002</v>
      </c>
      <c r="BK64" s="77">
        <v>140.19999999999999</v>
      </c>
      <c r="BL64" s="77">
        <v>144.19999999999999</v>
      </c>
      <c r="BM64" s="77">
        <v>147.19999999999999</v>
      </c>
      <c r="BN64" s="78">
        <v>240.3</v>
      </c>
      <c r="BO64" s="77">
        <v>246.9</v>
      </c>
      <c r="BP64" s="77">
        <v>247.1</v>
      </c>
      <c r="BQ64" s="77">
        <v>243.1</v>
      </c>
      <c r="BR64" s="77">
        <v>240.4</v>
      </c>
      <c r="BS64" s="77">
        <v>234.9</v>
      </c>
      <c r="BT64" s="77">
        <v>237.9</v>
      </c>
      <c r="BU64" s="77">
        <v>239.4</v>
      </c>
    </row>
    <row r="65" spans="1:9">
      <c r="B65" s="2"/>
      <c r="C65" s="2"/>
      <c r="D65" s="2"/>
      <c r="E65" s="2"/>
      <c r="F65" s="2"/>
      <c r="G65" s="2"/>
      <c r="H65" s="2"/>
      <c r="I65" s="2"/>
    </row>
    <row r="66" spans="1:9">
      <c r="A66" s="65" t="s">
        <v>22</v>
      </c>
      <c r="B66" s="66" t="s">
        <v>75</v>
      </c>
    </row>
    <row r="67" spans="1:9">
      <c r="B67" s="60" t="s">
        <v>74</v>
      </c>
    </row>
    <row r="68" spans="1:9">
      <c r="B68" s="2" t="s">
        <v>76</v>
      </c>
    </row>
    <row r="69" spans="1:9">
      <c r="A69" s="66"/>
    </row>
    <row r="70" spans="1:9">
      <c r="B70" s="66" t="s">
        <v>70</v>
      </c>
    </row>
    <row r="71" spans="1:9">
      <c r="B71" s="66" t="s">
        <v>71</v>
      </c>
    </row>
    <row r="72" spans="1:9">
      <c r="B72" s="60" t="s">
        <v>74</v>
      </c>
    </row>
    <row r="74" spans="1:9">
      <c r="A74" s="132" t="s">
        <v>97</v>
      </c>
    </row>
  </sheetData>
  <sortState ref="A5:DM64">
    <sortCondition ref="A6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14</vt:lpstr>
      <vt:lpstr>Non-Ag Employment</vt:lpstr>
      <vt:lpstr>'Table 14'!Print_Area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2013-04-22T18:17:35Z</cp:lastPrinted>
  <dcterms:created xsi:type="dcterms:W3CDTF">2000-03-02T15:04:17Z</dcterms:created>
  <dcterms:modified xsi:type="dcterms:W3CDTF">2017-07-13T20:59:29Z</dcterms:modified>
</cp:coreProperties>
</file>